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<sst xmlns="http://schemas.openxmlformats.org/spreadsheetml/2006/main" count="26" uniqueCount="26">
  <si>
    <t>永州市消除义务教育大班额重点民生实事项目实施进度公示</t>
  </si>
  <si>
    <t>（2019年1-11月）</t>
  </si>
  <si>
    <t>公示单位：永州市教育局</t>
  </si>
  <si>
    <t>截止日期：</t>
  </si>
  <si>
    <t>项目名称</t>
  </si>
  <si>
    <t>任务/完成</t>
  </si>
  <si>
    <t>合计</t>
  </si>
  <si>
    <t>市本级</t>
  </si>
  <si>
    <t>冷水滩区</t>
  </si>
  <si>
    <t>零陵区</t>
  </si>
  <si>
    <t>祁阳县</t>
  </si>
  <si>
    <t>东安县</t>
  </si>
  <si>
    <t>双牌县</t>
  </si>
  <si>
    <t>道县</t>
  </si>
  <si>
    <t>江永县</t>
  </si>
  <si>
    <t>江华县</t>
  </si>
  <si>
    <t>宁远县</t>
  </si>
  <si>
    <t>新田县</t>
  </si>
  <si>
    <t>蓝山县</t>
  </si>
  <si>
    <t>金洞管理区</t>
  </si>
  <si>
    <t>回龙圩管理区</t>
  </si>
  <si>
    <t>经开区</t>
  </si>
  <si>
    <t>减少消除义务教育大班额班级数</t>
  </si>
  <si>
    <t>任务数（个）</t>
  </si>
  <si>
    <t>完成数（个）</t>
  </si>
  <si>
    <t>任务完成率%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</si>
</sst>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楷体_GB2312"/>
      <charset val="134"/>
    </font>
    <font>
      <sz val="14"/>
      <color theme="1"/>
      <name val="楷体_GB2312"/>
      <charset val="134"/>
    </font>
    <font>
      <sz val="10.5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Calibri"/>
      <charset val="134"/>
    </font>
    <font>
      <sz val="10.5"/>
      <color theme="1"/>
      <name val="仿宋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4;&#24030;&#28040;&#22823;&#29677;&#27719;&#24635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层表1"/>
      <sheetName val="基层表2"/>
      <sheetName val="10月"/>
    </sheetNames>
    <sheetDataSet>
      <sheetData sheetId="0">
        <row r="7">
          <cell r="A7" t="str">
            <v>永州市</v>
          </cell>
          <cell r="B7">
            <v>195</v>
          </cell>
          <cell r="C7">
            <v>0</v>
          </cell>
          <cell r="D7">
            <v>43</v>
          </cell>
          <cell r="E7">
            <v>340</v>
          </cell>
          <cell r="F7">
            <v>0</v>
          </cell>
          <cell r="G7">
            <v>4203</v>
          </cell>
        </row>
        <row r="8">
          <cell r="A8" t="str">
            <v>零陵区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414</v>
          </cell>
        </row>
        <row r="9">
          <cell r="A9" t="str">
            <v>冷水滩区</v>
          </cell>
          <cell r="B9">
            <v>61</v>
          </cell>
          <cell r="C9">
            <v>0</v>
          </cell>
          <cell r="D9">
            <v>-4</v>
          </cell>
          <cell r="E9">
            <v>-205</v>
          </cell>
          <cell r="F9">
            <v>0</v>
          </cell>
          <cell r="G9">
            <v>558</v>
          </cell>
        </row>
        <row r="10">
          <cell r="A10" t="str">
            <v>祁阳县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445</v>
          </cell>
        </row>
        <row r="11">
          <cell r="A11" t="str">
            <v>东安县</v>
          </cell>
          <cell r="B11">
            <v>14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337</v>
          </cell>
        </row>
        <row r="12">
          <cell r="A12" t="str">
            <v>双牌县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72</v>
          </cell>
        </row>
        <row r="13">
          <cell r="A13" t="str">
            <v>道县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575</v>
          </cell>
        </row>
        <row r="14">
          <cell r="A14" t="str">
            <v>江永县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202</v>
          </cell>
        </row>
        <row r="15">
          <cell r="A15" t="str">
            <v>宁远县</v>
          </cell>
          <cell r="B15">
            <v>113</v>
          </cell>
          <cell r="C15">
            <v>0</v>
          </cell>
          <cell r="D15">
            <v>40</v>
          </cell>
          <cell r="E15">
            <v>498</v>
          </cell>
          <cell r="F15">
            <v>0</v>
          </cell>
          <cell r="G15">
            <v>663</v>
          </cell>
        </row>
        <row r="16">
          <cell r="A16" t="str">
            <v>蓝山县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321</v>
          </cell>
        </row>
        <row r="17">
          <cell r="A17" t="str">
            <v>新田县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287</v>
          </cell>
        </row>
        <row r="18">
          <cell r="A18" t="str">
            <v>江华县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298</v>
          </cell>
        </row>
        <row r="19">
          <cell r="A19" t="str">
            <v>金洞管理区</v>
          </cell>
          <cell r="B19">
            <v>7</v>
          </cell>
          <cell r="C19">
            <v>0</v>
          </cell>
          <cell r="D19">
            <v>7</v>
          </cell>
          <cell r="E19">
            <v>47</v>
          </cell>
          <cell r="F19">
            <v>0</v>
          </cell>
          <cell r="G19">
            <v>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3"/>
  <sheetViews>
    <sheetView tabSelected="1" workbookViewId="0">
      <selection activeCell="P6" sqref="P6"/>
    </sheetView>
  </sheetViews>
  <sheetFormatPr defaultColWidth="9" defaultRowHeight="13.5"/>
  <cols>
    <col min="1" max="1" width="29.75" customWidth="1"/>
    <col min="2" max="2" width="6.75" customWidth="1"/>
    <col min="3" max="3" width="7.375" customWidth="1"/>
    <col min="4" max="4" width="5.875" customWidth="1"/>
    <col min="5" max="5" width="7.625" customWidth="1"/>
    <col min="6" max="12" width="7.375" customWidth="1"/>
    <col min="13" max="13" width="13.875" customWidth="1"/>
    <col min="14" max="15" width="7.375" customWidth="1"/>
    <col min="16" max="16" width="7.625" customWidth="1"/>
    <col min="17" max="18" width="5.875" customWidth="1"/>
  </cols>
  <sheetData>
    <row r="2" ht="29.1" customHeight="1" spans="1:18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0.25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1" customHeight="1" spans="1:18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 t="s">
        <v>3</v>
      </c>
      <c r="O4" s="13">
        <v>43794</v>
      </c>
      <c r="P4" s="14"/>
      <c r="Q4" s="14"/>
      <c r="R4" s="15"/>
    </row>
    <row r="5" ht="34.5" customHeight="1" spans="1:1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16" t="s">
        <v>21</v>
      </c>
    </row>
    <row r="6" ht="42" customHeight="1" spans="1:18">
      <c r="A6" s="5" t="s">
        <v>22</v>
      </c>
      <c r="B6" s="6" t="s">
        <v>23</v>
      </c>
      <c r="C6" s="7">
        <v>2984</v>
      </c>
      <c r="D6" s="7"/>
      <c r="E6" s="7">
        <v>210</v>
      </c>
      <c r="F6" s="7">
        <v>357</v>
      </c>
      <c r="G6" s="7">
        <v>192</v>
      </c>
      <c r="H6" s="7">
        <v>322</v>
      </c>
      <c r="I6" s="7">
        <v>58</v>
      </c>
      <c r="J6" s="7">
        <v>487</v>
      </c>
      <c r="K6" s="7">
        <v>163</v>
      </c>
      <c r="L6" s="7">
        <v>117</v>
      </c>
      <c r="M6" s="7">
        <v>526</v>
      </c>
      <c r="N6" s="7">
        <v>229</v>
      </c>
      <c r="O6" s="7">
        <v>299</v>
      </c>
      <c r="P6" s="7">
        <v>24</v>
      </c>
      <c r="Q6" s="17"/>
      <c r="R6" s="17"/>
    </row>
    <row r="7" ht="33" customHeight="1" spans="1:18">
      <c r="A7" s="8"/>
      <c r="B7" s="6" t="s">
        <v>24</v>
      </c>
      <c r="C7" s="7">
        <f>SUM(D7:R7)</f>
        <v>4203</v>
      </c>
      <c r="D7" s="7"/>
      <c r="E7" s="7">
        <f>VLOOKUP(E5,[1]基层表1!$A$7:$G$19,7,FALSE)</f>
        <v>558</v>
      </c>
      <c r="F7" s="7">
        <f>VLOOKUP(F5,[1]基层表1!$A$7:$G$19,7,FALSE)</f>
        <v>414</v>
      </c>
      <c r="G7" s="7">
        <f>VLOOKUP(G5,[1]基层表1!$A$7:$G$19,7,FALSE)</f>
        <v>445</v>
      </c>
      <c r="H7" s="7">
        <f>VLOOKUP(H5,[1]基层表1!$A$7:$G$19,7,FALSE)</f>
        <v>337</v>
      </c>
      <c r="I7" s="7">
        <f>VLOOKUP(I5,[1]基层表1!$A$7:$G$19,7,FALSE)</f>
        <v>72</v>
      </c>
      <c r="J7" s="7">
        <f>VLOOKUP(J5,[1]基层表1!$A$7:$G$19,7,FALSE)</f>
        <v>575</v>
      </c>
      <c r="K7" s="7">
        <f>VLOOKUP(K5,[1]基层表1!$A$7:$G$19,7,FALSE)</f>
        <v>202</v>
      </c>
      <c r="L7" s="7">
        <f>VLOOKUP(L5,[1]基层表1!$A$7:$G$19,7,FALSE)</f>
        <v>298</v>
      </c>
      <c r="M7" s="7">
        <f>VLOOKUP(M5,[1]基层表1!$A$7:$G$19,7,FALSE)</f>
        <v>663</v>
      </c>
      <c r="N7" s="7">
        <f>VLOOKUP(N5,[1]基层表1!$A$7:$G$19,7,FALSE)</f>
        <v>287</v>
      </c>
      <c r="O7" s="7">
        <f>VLOOKUP(O5,[1]基层表1!$A$7:$G$19,7,FALSE)</f>
        <v>321</v>
      </c>
      <c r="P7" s="7">
        <f>VLOOKUP(P5,[1]基层表1!$A$7:$G$19,7,FALSE)</f>
        <v>31</v>
      </c>
      <c r="Q7" s="18"/>
      <c r="R7" s="19"/>
    </row>
    <row r="8" ht="36" customHeight="1" spans="1:18">
      <c r="A8" s="9"/>
      <c r="B8" s="6" t="s">
        <v>25</v>
      </c>
      <c r="C8" s="10">
        <f t="shared" ref="C8:P8" si="0">C7/C6*100</f>
        <v>140.851206434316</v>
      </c>
      <c r="D8" s="10"/>
      <c r="E8" s="10">
        <f t="shared" si="0"/>
        <v>265.714285714286</v>
      </c>
      <c r="F8" s="10">
        <f t="shared" si="0"/>
        <v>115.966386554622</v>
      </c>
      <c r="G8" s="10">
        <f t="shared" si="0"/>
        <v>231.770833333333</v>
      </c>
      <c r="H8" s="10">
        <f t="shared" si="0"/>
        <v>104.658385093168</v>
      </c>
      <c r="I8" s="10">
        <f t="shared" si="0"/>
        <v>124.137931034483</v>
      </c>
      <c r="J8" s="10">
        <f t="shared" si="0"/>
        <v>118.069815195072</v>
      </c>
      <c r="K8" s="10">
        <f t="shared" si="0"/>
        <v>123.926380368098</v>
      </c>
      <c r="L8" s="10">
        <f t="shared" si="0"/>
        <v>254.700854700855</v>
      </c>
      <c r="M8" s="10">
        <f t="shared" si="0"/>
        <v>126.045627376426</v>
      </c>
      <c r="N8" s="10">
        <f t="shared" si="0"/>
        <v>125.327510917031</v>
      </c>
      <c r="O8" s="10">
        <f t="shared" si="0"/>
        <v>107.357859531773</v>
      </c>
      <c r="P8" s="10">
        <f t="shared" si="0"/>
        <v>129.166666666667</v>
      </c>
      <c r="Q8" s="20"/>
      <c r="R8" s="20"/>
    </row>
    <row r="9" ht="18" customHeight="1"/>
    <row r="10" ht="29.25" customHeight="1" spans="4:4">
      <c r="D10" s="11"/>
    </row>
    <row r="11" ht="34.5" customHeight="1"/>
    <row r="12" ht="33.75" customHeight="1"/>
    <row r="13" ht="62.25" customHeight="1"/>
  </sheetData>
  <mergeCells count="4">
    <mergeCell ref="A2:R2"/>
    <mergeCell ref="A3:R3"/>
    <mergeCell ref="O4:Q4"/>
    <mergeCell ref="A6:A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2018-06-29T08:56:00Z</dcterms:created>
  <cp:lastPrinted>2019-12-02T01:43:00Z</cp:lastPrinted>
  <dcterms:modified xsi:type="dcterms:W3CDTF">2019-12-02T07:56:16Z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