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tabRatio="825" activeTab="1"/>
  </bookViews>
  <sheets>
    <sheet name="封面" sheetId="1" r:id="rId1"/>
    <sheet name="决算目录" sheetId="14" r:id="rId2"/>
    <sheet name="1" sheetId="5" r:id="rId3"/>
    <sheet name="2" sheetId="3" r:id="rId4"/>
    <sheet name="3-1" sheetId="15" r:id="rId5"/>
    <sheet name="3-2" sheetId="16" r:id="rId6"/>
    <sheet name="4-1" sheetId="17" r:id="rId7"/>
    <sheet name="4-2" sheetId="18" r:id="rId8"/>
    <sheet name="5" sheetId="19" r:id="rId9"/>
    <sheet name="6" sheetId="20" r:id="rId10"/>
    <sheet name="7" sheetId="22" r:id="rId11"/>
    <sheet name="8" sheetId="23" r:id="rId12"/>
    <sheet name="9" sheetId="24" r:id="rId13"/>
    <sheet name="10" sheetId="42" r:id="rId14"/>
    <sheet name="11" sheetId="26" r:id="rId15"/>
    <sheet name="12" sheetId="43" r:id="rId16"/>
    <sheet name="13" sheetId="47" r:id="rId17"/>
    <sheet name="14" sheetId="27" r:id="rId18"/>
    <sheet name="15" sheetId="34" r:id="rId19"/>
    <sheet name="16" sheetId="35" r:id="rId20"/>
    <sheet name="17" sheetId="36" r:id="rId21"/>
    <sheet name="18" sheetId="37" r:id="rId22"/>
    <sheet name="19" sheetId="38" r:id="rId23"/>
    <sheet name="20" sheetId="39" r:id="rId24"/>
    <sheet name="21" sheetId="41" r:id="rId25"/>
    <sheet name="22" sheetId="44" r:id="rId26"/>
    <sheet name="23" sheetId="46" r:id="rId27"/>
    <sheet name="24" sheetId="45" r:id="rId28"/>
    <sheet name="25" sheetId="40" r:id="rId29"/>
    <sheet name="26" sheetId="50" r:id="rId30"/>
    <sheet name="27" sheetId="49" r:id="rId31"/>
    <sheet name="Sheet1" sheetId="10" state="hidden"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_xlnm._FilterDatabase" localSheetId="4" hidden="1">'3-1'!$A$5:$C$1328</definedName>
    <definedName name="_xlnm._FilterDatabase" localSheetId="8" hidden="1">'5'!$A$5:$C$77</definedName>
    <definedName name="_xlnm._FilterDatabase" localSheetId="9" hidden="1">'6'!$A$5:$C$277</definedName>
    <definedName name="_xlnm._FilterDatabase" localSheetId="21" hidden="1">'18'!$A$4:$B$70</definedName>
    <definedName name="_xlnm._FilterDatabase" localSheetId="29" hidden="1">'26'!$A$4:$B$70</definedName>
    <definedName name="_xlnm._FilterDatabase" localSheetId="30" hidden="1">'27'!$A$4:$B$6</definedName>
    <definedName name="_xlnm.Print_Titles" localSheetId="2">'1'!$1:5</definedName>
    <definedName name="__db2">'[1]综合成本分析01.01-0205'!$A$3:$K$57</definedName>
    <definedName name="__db3">'[1]FY02'!$A$1:$I$31</definedName>
    <definedName name="__xlfn.IFERROR" hidden="1">#NAME?</definedName>
    <definedName name="_1db2_">'[1]综合成本分析01.01-0205'!$A$3:$K$57</definedName>
    <definedName name="_2db3_">'[1]FY02'!$A$1:$I$31</definedName>
    <definedName name="_6_其他">#REF!</definedName>
    <definedName name="_db2" localSheetId="0">'[1]综合成本分析01.01-0205'!$A$3:$K$57</definedName>
    <definedName name="_db3" localSheetId="0">'[1]FY02'!$A$1:$I$31</definedName>
    <definedName name="a" localSheetId="0">#REF!</definedName>
    <definedName name="a">#REF!</definedName>
    <definedName name="m00" localSheetId="0">#REF!</definedName>
    <definedName name="m00">#REF!</definedName>
    <definedName name="_xlnm.Print_Area" localSheetId="3">'2'!$A$1:$F$30</definedName>
    <definedName name="_xlnm.Print_Area" localSheetId="2">'1'!$A$1:$D$71</definedName>
    <definedName name="_xlnm.Print_Area" hidden="1">'[1]#REF'!$A$2:$D$39</definedName>
    <definedName name="_xlnm.Print_Titles" hidden="1">#N/A</definedName>
    <definedName name="_6_其他" localSheetId="1">#REF!</definedName>
    <definedName name="a" localSheetId="1">#REF!</definedName>
    <definedName name="m00" localSheetId="1">#REF!</definedName>
    <definedName name="_xlnm.Print_Area" localSheetId="1">决算目录!$A$1:$G$33</definedName>
    <definedName name="_db2">'[2]综合成本分析01.01-0205'!$A$3:$K$57</definedName>
    <definedName name="_______db3">'[2]FY02'!$A$1:$I$31</definedName>
    <definedName name="___db2">'[3]综合成本分析01.01-0205'!$A$3:$K$57</definedName>
    <definedName name="_db3">'[3]FY02'!$A$1:$I$31</definedName>
    <definedName name="_">#REF!</definedName>
    <definedName name="________db3">'[3]FY02'!$A$1:$I$31</definedName>
    <definedName name="______db3">'[3]FY02'!$A$1:$I$31</definedName>
    <definedName name="_____kk2">#REF!</definedName>
    <definedName name="_____kk3">#REF!</definedName>
    <definedName name="_____km1">'[4]合并抵销或调整分录（1）'!$C$2:$C$260</definedName>
    <definedName name="_____PA7">'[5]SW-TEO'!#REF!</definedName>
    <definedName name="_____PA8">'[5]SW-TEO'!#REF!</definedName>
    <definedName name="_____PD1">'[5]SW-TEO'!#REF!</definedName>
    <definedName name="_____PE12">'[5]SW-TEO'!#REF!</definedName>
    <definedName name="_____PE13">'[5]SW-TEO'!#REF!</definedName>
    <definedName name="_____PE6">'[5]SW-TEO'!#REF!</definedName>
    <definedName name="_____PE7">'[5]SW-TEO'!#REF!</definedName>
    <definedName name="_____PE8">'[5]SW-TEO'!#REF!</definedName>
    <definedName name="_____PE9">'[5]SW-TEO'!#REF!</definedName>
    <definedName name="_____PH1">'[5]SW-TEO'!#REF!</definedName>
    <definedName name="_____PI1">'[5]SW-TEO'!#REF!</definedName>
    <definedName name="_____PK1">'[5]SW-TEO'!#REF!</definedName>
    <definedName name="_____PK3">'[5]SW-TEO'!#REF!</definedName>
    <definedName name="_____YA002">'[6]T02'!$E$9</definedName>
    <definedName name="_____YA008">'[6]T02'!$E$23</definedName>
    <definedName name="_____YA009">'[6]T02'!$E$24</definedName>
    <definedName name="_____YA015">'[6]T02'!$E$33</definedName>
    <definedName name="_____YA020">'[6]T02'!$E$40</definedName>
    <definedName name="_____YA024">'[6]T02'!$E$44</definedName>
    <definedName name="_____YA028">'[6]T02'!$E$49</definedName>
    <definedName name="_____YA035">'[6]T02'!$E$56</definedName>
    <definedName name="_____YA045">'[6]T02'!$E$62</definedName>
    <definedName name="_____YC001">'[6]T02'!$E$45</definedName>
    <definedName name="_____YC101">'[6]T02'!$E$48</definedName>
    <definedName name="_____YE208">'[6]T02'!$E$63</definedName>
    <definedName name="_____YE210">'[6]T02'!$E$64</definedName>
    <definedName name="_____YE215">'[6]T02'!$E$65</definedName>
    <definedName name="____db2">'[3]综合成本分析01.01-0205'!$A$3:$K$57</definedName>
    <definedName name="____kk2">#REF!</definedName>
    <definedName name="____kk3">#REF!</definedName>
    <definedName name="____km1">'[4]合并抵销或调整分录（1）'!$C$2:$C$260</definedName>
    <definedName name="____PA7">'[5]SW-TEO'!#REF!</definedName>
    <definedName name="____PA8">'[5]SW-TEO'!#REF!</definedName>
    <definedName name="____PD1">'[5]SW-TEO'!#REF!</definedName>
    <definedName name="____PE12">'[5]SW-TEO'!#REF!</definedName>
    <definedName name="____PE13">'[5]SW-TEO'!#REF!</definedName>
    <definedName name="____PE6">'[5]SW-TEO'!#REF!</definedName>
    <definedName name="____PE7">'[5]SW-TEO'!#REF!</definedName>
    <definedName name="____PE8">'[5]SW-TEO'!#REF!</definedName>
    <definedName name="____PE9">'[5]SW-TEO'!#REF!</definedName>
    <definedName name="____PH1">'[5]SW-TEO'!#REF!</definedName>
    <definedName name="____PI1">'[5]SW-TEO'!#REF!</definedName>
    <definedName name="____PK1">'[5]SW-TEO'!#REF!</definedName>
    <definedName name="____PK3">'[5]SW-TEO'!#REF!</definedName>
    <definedName name="____YA002">'[6]T02'!$E$9</definedName>
    <definedName name="____YA008">'[6]T02'!$E$23</definedName>
    <definedName name="____YA009">'[6]T02'!$E$24</definedName>
    <definedName name="____YA015">'[6]T02'!$E$33</definedName>
    <definedName name="____YA020">'[6]T02'!$E$40</definedName>
    <definedName name="____YA024">'[6]T02'!$E$44</definedName>
    <definedName name="____YA028">'[6]T02'!$E$49</definedName>
    <definedName name="____YA035">'[6]T02'!$E$56</definedName>
    <definedName name="____YA045">'[6]T02'!$E$62</definedName>
    <definedName name="____YC001">'[6]T02'!$E$45</definedName>
    <definedName name="____YC101">'[6]T02'!$E$48</definedName>
    <definedName name="____YE208">'[6]T02'!$E$63</definedName>
    <definedName name="____YE210">'[6]T02'!$E$64</definedName>
    <definedName name="____YE215">'[6]T02'!$E$65</definedName>
    <definedName name="___kk2">#REF!</definedName>
    <definedName name="___kk3">#REF!</definedName>
    <definedName name="___km1">'[4]合并抵销或调整分录（1）'!$C$2:$C$260</definedName>
    <definedName name="___PA7">'[5]SW-TEO'!#REF!</definedName>
    <definedName name="___PA8">'[5]SW-TEO'!#REF!</definedName>
    <definedName name="___PD1">'[5]SW-TEO'!#REF!</definedName>
    <definedName name="___PE12">'[5]SW-TEO'!#REF!</definedName>
    <definedName name="___PE13">'[5]SW-TEO'!#REF!</definedName>
    <definedName name="___PE6">'[5]SW-TEO'!#REF!</definedName>
    <definedName name="___PE7">'[5]SW-TEO'!#REF!</definedName>
    <definedName name="___PE8">'[5]SW-TEO'!#REF!</definedName>
    <definedName name="___PE9">'[5]SW-TEO'!#REF!</definedName>
    <definedName name="___PH1">'[5]SW-TEO'!#REF!</definedName>
    <definedName name="___PI1">'[5]SW-TEO'!#REF!</definedName>
    <definedName name="___PK1">'[5]SW-TEO'!#REF!</definedName>
    <definedName name="___PK3">'[5]SW-TEO'!#REF!</definedName>
    <definedName name="___YA002">'[6]T02'!$E$9</definedName>
    <definedName name="___YA008">'[6]T02'!$E$23</definedName>
    <definedName name="___YA009">'[6]T02'!$E$24</definedName>
    <definedName name="___YA015">'[6]T02'!$E$33</definedName>
    <definedName name="___YA020">'[6]T02'!$E$40</definedName>
    <definedName name="___YA024">'[6]T02'!$E$44</definedName>
    <definedName name="___YA028">'[6]T02'!$E$49</definedName>
    <definedName name="___YA035">'[6]T02'!$E$56</definedName>
    <definedName name="___YA045">'[6]T02'!$E$62</definedName>
    <definedName name="___YC001">'[6]T02'!$E$45</definedName>
    <definedName name="___YC101">'[6]T02'!$E$48</definedName>
    <definedName name="___YE208">'[6]T02'!$E$63</definedName>
    <definedName name="___YE210">'[6]T02'!$E$64</definedName>
    <definedName name="___YE215">'[6]T02'!$E$65</definedName>
    <definedName name="__kk2">#REF!</definedName>
    <definedName name="__kk3">#REF!</definedName>
    <definedName name="__km1">'[4]合并抵销或调整分录（1）'!$C$2:$C$260</definedName>
    <definedName name="__PA7">'[5]SW-TEO'!#REF!</definedName>
    <definedName name="__PA8">'[5]SW-TEO'!#REF!</definedName>
    <definedName name="__PD1">'[5]SW-TEO'!#REF!</definedName>
    <definedName name="__PE12">'[5]SW-TEO'!#REF!</definedName>
    <definedName name="__PE13">'[5]SW-TEO'!#REF!</definedName>
    <definedName name="__PE6">'[5]SW-TEO'!#REF!</definedName>
    <definedName name="__PE7">'[5]SW-TEO'!#REF!</definedName>
    <definedName name="__PE8">'[5]SW-TEO'!#REF!</definedName>
    <definedName name="__PE9">'[5]SW-TEO'!#REF!</definedName>
    <definedName name="__PH1">'[5]SW-TEO'!#REF!</definedName>
    <definedName name="__PI1">'[5]SW-TEO'!#REF!</definedName>
    <definedName name="__PK1">'[5]SW-TEO'!#REF!</definedName>
    <definedName name="__PK3">'[5]SW-TEO'!#REF!</definedName>
    <definedName name="__YA002">'[6]T02'!$E$9</definedName>
    <definedName name="__YA008">'[6]T02'!$E$23</definedName>
    <definedName name="__YA009">'[6]T02'!$E$24</definedName>
    <definedName name="__YA015">'[6]T02'!$E$33</definedName>
    <definedName name="__YA020">'[6]T02'!$E$40</definedName>
    <definedName name="__YA024">'[6]T02'!$E$44</definedName>
    <definedName name="__YA028">'[6]T02'!$E$49</definedName>
    <definedName name="__YA035">'[6]T02'!$E$56</definedName>
    <definedName name="__YA045">'[6]T02'!$E$62</definedName>
    <definedName name="__YC001">'[6]T02'!$E$45</definedName>
    <definedName name="__YC101">'[6]T02'!$E$48</definedName>
    <definedName name="__YE208">'[6]T02'!$E$63</definedName>
    <definedName name="__YE210">'[6]T02'!$E$64</definedName>
    <definedName name="__YE215">'[6]T02'!$E$65</definedName>
    <definedName name="_1">#REF!</definedName>
    <definedName name="_121">#REF!</definedName>
    <definedName name="_13101">#REF!</definedName>
    <definedName name="_13102">#REF!</definedName>
    <definedName name="_133">#REF!</definedName>
    <definedName name="_13302">#REF!</definedName>
    <definedName name="_13398">#REF!</definedName>
    <definedName name="_144">#REF!</definedName>
    <definedName name="_1501">#REF!</definedName>
    <definedName name="_15102">#REF!</definedName>
    <definedName name="_15202">#REF!</definedName>
    <definedName name="_18101">#REF!</definedName>
    <definedName name="_18102">#REF!</definedName>
    <definedName name="_18198">#REF!</definedName>
    <definedName name="_2">#REF!</definedName>
    <definedName name="_21114">#REF!</definedName>
    <definedName name="_3db2_">'[3]综合成本分析01.01-0205'!$A$3:$K$57</definedName>
    <definedName name="_6db3_">'[3]FY02'!$A$1:$I$31</definedName>
    <definedName name="_999年12月31日股份应收帐款.dbf">#REF!</definedName>
    <definedName name="_Fill" hidden="1">[8]eqpmad2!#REF!</definedName>
    <definedName name="_xlnm._FilterDatabase" hidden="1">#REF!</definedName>
    <definedName name="_Key1" hidden="1">#REF!</definedName>
    <definedName name="_kk2">#REF!</definedName>
    <definedName name="_kk3">#REF!</definedName>
    <definedName name="_km1">'[4]合并抵销或调整分录（1）'!$C$2:$C$260</definedName>
    <definedName name="_Order1" hidden="1">255</definedName>
    <definedName name="_Order2" hidden="1">255</definedName>
    <definedName name="_PA7">'[5]SW-TEO'!#REF!</definedName>
    <definedName name="_PA8">'[5]SW-TEO'!#REF!</definedName>
    <definedName name="_PD1">'[5]SW-TEO'!#REF!</definedName>
    <definedName name="_PE12">'[5]SW-TEO'!#REF!</definedName>
    <definedName name="_PE13">'[5]SW-TEO'!#REF!</definedName>
    <definedName name="_PE6">'[5]SW-TEO'!#REF!</definedName>
    <definedName name="_PE7">'[5]SW-TEO'!#REF!</definedName>
    <definedName name="_PE8">'[5]SW-TEO'!#REF!</definedName>
    <definedName name="_PE9">'[5]SW-TEO'!#REF!</definedName>
    <definedName name="_PH1">'[5]SW-TEO'!#REF!</definedName>
    <definedName name="_PI1">'[5]SW-TEO'!#REF!</definedName>
    <definedName name="_PK1">'[5]SW-TEO'!#REF!</definedName>
    <definedName name="_PK3">'[5]SW-TEO'!#REF!</definedName>
    <definedName name="_Sort" hidden="1">#REF!</definedName>
    <definedName name="_YA002">'[6]T02'!$E$9</definedName>
    <definedName name="_YA008">'[6]T02'!$E$23</definedName>
    <definedName name="_YA009">'[6]T02'!$E$24</definedName>
    <definedName name="_YA015">'[6]T02'!$E$33</definedName>
    <definedName name="_YA020">'[6]T02'!$E$40</definedName>
    <definedName name="_YA024">'[6]T02'!$E$44</definedName>
    <definedName name="_YA028">'[6]T02'!$E$49</definedName>
    <definedName name="_YA035">'[6]T02'!$E$56</definedName>
    <definedName name="_YA045">'[6]T02'!$E$62</definedName>
    <definedName name="_YC001">'[6]T02'!$E$45</definedName>
    <definedName name="_YC101">'[6]T02'!$E$48</definedName>
    <definedName name="_YE208">'[6]T02'!$E$63</definedName>
    <definedName name="_YE210">'[6]T02'!$E$64</definedName>
    <definedName name="_YE215">'[6]T02'!$E$65</definedName>
    <definedName name="aa">'[9]江苏苏州本部（中央）'!$C$39</definedName>
    <definedName name="AAA">[10]数字视频并帐!$A$1:$D$25</definedName>
    <definedName name="after_tax">#REF!</definedName>
    <definedName name="aiu_bottom">'[11]Financ. Overview'!#REF!</definedName>
    <definedName name="AP">#REF!</definedName>
    <definedName name="as">#N/A</definedName>
    <definedName name="AS2DocOpenMode" hidden="1">"AS2DocumentEdit"</definedName>
    <definedName name="az">#REF!</definedName>
    <definedName name="AZX">#REF!</definedName>
    <definedName name="Back">[12]信息技术资本性支出!$D$77:$D$78</definedName>
    <definedName name="bb">#REF!</definedName>
    <definedName name="before_tax">#REF!</definedName>
    <definedName name="BF">#REF!</definedName>
    <definedName name="c1.dbf">#REF!</definedName>
    <definedName name="cb.dbf">#REF!</definedName>
    <definedName name="ccc">#REF!</definedName>
    <definedName name="cccc">#REF!</definedName>
    <definedName name="chengbenfu.dbf">#REF!</definedName>
    <definedName name="Cop">[12]信息技术资本性支出!$D$62:$D$64</definedName>
    <definedName name="csb">#REF!</definedName>
    <definedName name="current_asset">#REF!</definedName>
    <definedName name="data">#REF!</definedName>
    <definedName name="Database" hidden="1">#REF!</definedName>
    <definedName name="database2">#REF!</definedName>
    <definedName name="database3">#REF!</definedName>
    <definedName name="dd">#REF!</definedName>
    <definedName name="dff">#REF!</definedName>
    <definedName name="dfrg">#REF!</definedName>
    <definedName name="DG">#REF!</definedName>
    <definedName name="DM">#REF!</definedName>
    <definedName name="dss" hidden="1">#REF!</definedName>
    <definedName name="E206.">#REF!</definedName>
    <definedName name="ee">#REF!</definedName>
    <definedName name="eee">#REF!</definedName>
    <definedName name="ff">#REF!</definedName>
    <definedName name="fff">#REF!</definedName>
    <definedName name="Fixed_assests">#REF!</definedName>
    <definedName name="FRC">[13]Main!$C$9</definedName>
    <definedName name="gg">#REF!</definedName>
    <definedName name="gxxe2003">'[14]P1012001'!$A$6:$E$117</definedName>
    <definedName name="gxxe20032">'[14]P1012001'!$A$6:$E$117</definedName>
    <definedName name="hdiaodsadas">#REF!</definedName>
    <definedName name="hh">#REF!</definedName>
    <definedName name="hhhh">#REF!</definedName>
    <definedName name="hostfee">'[11]Financ. Overview'!$H$12</definedName>
    <definedName name="hraiu_bottom">'[11]Financ. Overview'!#REF!</definedName>
    <definedName name="hvac">'[11]Financ. Overview'!#REF!</definedName>
    <definedName name="HWSheet">1</definedName>
    <definedName name="ii">#REF!</definedName>
    <definedName name="IL">#REF!</definedName>
    <definedName name="Inf">[12]信息技术资本性支出!$D$83:$D$87</definedName>
    <definedName name="jj">#REF!</definedName>
    <definedName name="kk">#REF!</definedName>
    <definedName name="______kk2">#REF!</definedName>
    <definedName name="______kk3">#REF!</definedName>
    <definedName name="kkkk">#REF!</definedName>
    <definedName name="______km1">'[4]合并抵销或调整分录（1）'!$C$2:$C$260</definedName>
    <definedName name="KW">[15]Erection!#REF!</definedName>
    <definedName name="Long_term_investment">#REF!</definedName>
    <definedName name="mm">#NAME?</definedName>
    <definedName name="MR">#REF!</definedName>
    <definedName name="NK">#REF!</definedName>
    <definedName name="NN">#REF!</definedName>
    <definedName name="NONECAS">#REF!</definedName>
    <definedName name="Null">[12]信息技术资本性支出!$D$60</definedName>
    <definedName name="OS">[16]Open!#REF!</definedName>
    <definedName name="Other_assets">#REF!</definedName>
    <definedName name="owners_equity">#REF!</definedName>
    <definedName name="______PA7">'[5]SW-TEO'!#REF!</definedName>
    <definedName name="______PA8">'[5]SW-TEO'!#REF!</definedName>
    <definedName name="______PD1">'[5]SW-TEO'!#REF!</definedName>
    <definedName name="______PE12">'[5]SW-TEO'!#REF!</definedName>
    <definedName name="______PE13">'[5]SW-TEO'!#REF!</definedName>
    <definedName name="______PE6">'[5]SW-TEO'!#REF!</definedName>
    <definedName name="______PE7">'[5]SW-TEO'!#REF!</definedName>
    <definedName name="______PE8">'[5]SW-TEO'!#REF!</definedName>
    <definedName name="______PE9">'[5]SW-TEO'!#REF!</definedName>
    <definedName name="Per">[12]信息技术资本性支出!$D$68:$D$71</definedName>
    <definedName name="______PH1">'[5]SW-TEO'!#REF!</definedName>
    <definedName name="______PI1">'[5]SW-TEO'!#REF!</definedName>
    <definedName name="______PK1">'[5]SW-TEO'!#REF!</definedName>
    <definedName name="______PK3">'[5]SW-TEO'!#REF!</definedName>
    <definedName name="pp">#REF!</definedName>
    <definedName name="pr_toolbox">[11]Toolbox!$A$3:$I$80</definedName>
    <definedName name="Print_Area_MI">#REF!</definedName>
    <definedName name="qq">#REF!</definedName>
    <definedName name="qqqq">#REF!</definedName>
    <definedName name="rr">#REF!</definedName>
    <definedName name="rrrr">#REF!</definedName>
    <definedName name="s">#REF!</definedName>
    <definedName name="s_c_list">[17]Toolbox!$A$7:$H$969</definedName>
    <definedName name="SCG">'[18]G.1R-Shou COP Gf'!#REF!</definedName>
    <definedName name="sdlfee">'[11]Financ. Overview'!$H$13</definedName>
    <definedName name="sfeggsafasfas">#REF!</definedName>
    <definedName name="Sheet11">#REF!</definedName>
    <definedName name="Short_term_liability">#REF!</definedName>
    <definedName name="shouru1.dbf">#REF!</definedName>
    <definedName name="solar_ratio">'[19]POWER ASSUMPTIONS'!$H$7</definedName>
    <definedName name="ss">#REF!</definedName>
    <definedName name="ss7fee">'[11]Financ. Overview'!$H$18</definedName>
    <definedName name="ssss">#REF!</definedName>
    <definedName name="subsfee">'[11]Financ. Overview'!$H$14</definedName>
    <definedName name="T04036Z">'[6]T04'!$E$42</definedName>
    <definedName name="T12007_SUM">#REF!</definedName>
    <definedName name="T12008_SUM">#REF!</definedName>
    <definedName name="T12011_SUM">#REF!</definedName>
    <definedName name="T12050_SUM">#REF!</definedName>
    <definedName name="TextRefCopy1">#REF!</definedName>
    <definedName name="TextRefCopyRangeCount" hidden="1">1</definedName>
    <definedName name="toolbox">[20]Toolbox!$C$5:$T$1578</definedName>
    <definedName name="tt">#REF!</definedName>
    <definedName name="ttt">#REF!</definedName>
    <definedName name="tttt">#REF!</definedName>
    <definedName name="UD">#REF!</definedName>
    <definedName name="UFPrn20010103130336">#REF!</definedName>
    <definedName name="UFPrn20011105150820">#REF!</definedName>
    <definedName name="UFPrn20020109154935">#REF!</definedName>
    <definedName name="UFPrn20020109162810">#REF!</definedName>
    <definedName name="UFPrn20020109162826">#REF!</definedName>
    <definedName name="UFPrn20020111124510">#REF!</definedName>
    <definedName name="UFPrn20020402144808">#REF!</definedName>
    <definedName name="UFPrn20020402144841">#REF!</definedName>
    <definedName name="UFPrn20020402144932">#REF!</definedName>
    <definedName name="UFPrn20020402145009">#REF!</definedName>
    <definedName name="UFPrn20020403125644">#REF!</definedName>
    <definedName name="UFPrn20021008134934">#REF!</definedName>
    <definedName name="UFPrn20021227160254">#REF!</definedName>
    <definedName name="UFPrn20021227161905">#REF!</definedName>
    <definedName name="UFPrn20021228105341">#REF!</definedName>
    <definedName name="UFPrn20021231153747">#REF!</definedName>
    <definedName name="UFPrn20021231153959">#REF!</definedName>
    <definedName name="UFPrn20030113152008">#REF!</definedName>
    <definedName name="UFPrn20030115152607">#REF!</definedName>
    <definedName name="UFPrn20030115152656">#REF!</definedName>
    <definedName name="UFPrn20030115152908">#REF!</definedName>
    <definedName name="UFPrn20030115152952">#REF!</definedName>
    <definedName name="UFPrn20030119152443">#REF!</definedName>
    <definedName name="UFPrn20030119152726">#REF!</definedName>
    <definedName name="UFPrn20030119153059">#REF!</definedName>
    <definedName name="UFPrn20030121151455">[21]内部往来!#REF!</definedName>
    <definedName name="UFPrn20030121151542">#REF!</definedName>
    <definedName name="UFPrn20040109171439">#REF!</definedName>
    <definedName name="UFPrn20040109172410">#REF!</definedName>
    <definedName name="UFPrn20040111104024">#REF!</definedName>
    <definedName name="UFPrn20040115171222">#REF!</definedName>
    <definedName name="UFPrn20040115171308">#REF!</definedName>
    <definedName name="UFPrn20040202094722">#REF!</definedName>
    <definedName name="UFPrn20040202095020">#REF!</definedName>
    <definedName name="UFPrn20040202095452">#REF!</definedName>
    <definedName name="UFPrn20040220172044">[22]其他利润明细!#REF!</definedName>
    <definedName name="UFPrn20040221093001">#REF!</definedName>
    <definedName name="UFPrn20040221093031">#REF!</definedName>
    <definedName name="UFPrn20040303152252">#REF!</definedName>
    <definedName name="UFPrn20040311120926">#REF!</definedName>
    <definedName name="UFPrn20040311172157">#REF!</definedName>
    <definedName name="UFPrn20040315152132">#REF!</definedName>
    <definedName name="UFPrn20040315163739">#REF!</definedName>
    <definedName name="UFPrn20040315170450">#REF!</definedName>
    <definedName name="UFPrn20040403204923">[23]数量对比!$A$1:$E$25</definedName>
    <definedName name="UFPrn20040817090340">#REF!</definedName>
    <definedName name="UFPrn20040831085047">#REF!</definedName>
    <definedName name="UFPrn20040912100543">#REF!</definedName>
    <definedName name="UFPrn20041030161322">#REF!</definedName>
    <definedName name="UFPrn20041123212744">#REF!</definedName>
    <definedName name="UFPrn20041126111508">#REF!</definedName>
    <definedName name="UFPrn20041126134435">#REF!</definedName>
    <definedName name="UFPrn20041128113442">#REF!</definedName>
    <definedName name="UFPrn20041128162815">#REF!</definedName>
    <definedName name="UFPrn20041128163326">#REF!</definedName>
    <definedName name="UFPrn20041128163449">#REF!</definedName>
    <definedName name="UFPrn20041128164154">#REF!</definedName>
    <definedName name="UFPrn20041219145313">#REF!</definedName>
    <definedName name="UFPrn20041219145413">#REF!</definedName>
    <definedName name="UFPrn20041219145458">#REF!</definedName>
    <definedName name="UFPrn20041219145539">#REF!</definedName>
    <definedName name="UFPrn20041219145624">#REF!</definedName>
    <definedName name="UFPrn20050105112035">#REF!</definedName>
    <definedName name="UFPrn20050107095110">#REF!</definedName>
    <definedName name="UFPrn20050107095219">#REF!</definedName>
    <definedName name="UFPrn20050107103205">#REF!</definedName>
    <definedName name="UFPrn20050112155740">#REF!</definedName>
    <definedName name="UFPrn20050820150507">#REF!</definedName>
    <definedName name="UFPrn20051122094548">#REF!</definedName>
    <definedName name="UFPrn20051122094820">#REF!</definedName>
    <definedName name="UFPrn20051122094926">#REF!</definedName>
    <definedName name="UFPrn20051122152032">#REF!</definedName>
    <definedName name="UFPrn20051122164544">#REF!</definedName>
    <definedName name="UFPrn20051122165502">#REF!</definedName>
    <definedName name="UFPrn20051124125839">#REF!</definedName>
    <definedName name="UFPrn20051201135839">#REF!</definedName>
    <definedName name="UFPrn20060112102205">#REF!</definedName>
    <definedName name="UFPrn20060112102331">#REF!</definedName>
    <definedName name="UFPrn20060121093858">[24]设备采购01!$A$1:$E$42</definedName>
    <definedName name="UFPrn20060121094027">#REF!</definedName>
    <definedName name="UFPrn20060121094244">[24]设备采购02!$A$1:$E$61</definedName>
    <definedName name="UFPrn20060121094649">[24]设备采购03!$A$1:$E$51</definedName>
    <definedName name="UFPrn20060307163131">#REF!</definedName>
    <definedName name="UFPrn20060307163224">#REF!</definedName>
    <definedName name="UFPrn20060307171830">#REF!</definedName>
    <definedName name="UFPrn20060309110914">#REF!</definedName>
    <definedName name="UFPrn20060309234405">#REF!</definedName>
    <definedName name="V5.1Fee">'[11]Financ. Overview'!$H$15</definedName>
    <definedName name="vv">[25]FSM!$A$2:$F$52,[25]FSM!$A$54:$F$93,[25]FSM!$A$94:$F$128</definedName>
    <definedName name="w">IF(IF(MOD(COLUMN(),26)=0,INT(COLUMN()/26)-1,INT(COLUMN()/26))=0,"",CHAR(IF(MOD(COLUMN(),26)=0,INT(COLUMN()/26)-1,INT(COLUMN()/26))+64))&amp;CHAR(IF(MOD(COLUMN(),26)=0,26,MOD(COLUMN(),26))+64)</definedName>
    <definedName name="wangdian1">[26]列表!$B$55:$B$171</definedName>
    <definedName name="www">#REF!</definedName>
    <definedName name="xx">#REF!</definedName>
    <definedName name="y.dbf">#REF!</definedName>
    <definedName name="______YA002">'[6]T02'!$E$9</definedName>
    <definedName name="______YA008">'[6]T02'!$E$23</definedName>
    <definedName name="______YA009">'[6]T02'!$E$24</definedName>
    <definedName name="______YA015">'[6]T02'!$E$33</definedName>
    <definedName name="______YA020">'[6]T02'!$E$40</definedName>
    <definedName name="______YA024">'[6]T02'!$E$44</definedName>
    <definedName name="______YA028">'[6]T02'!$E$49</definedName>
    <definedName name="______YA035">'[6]T02'!$E$56</definedName>
    <definedName name="______YA045">'[6]T02'!$E$62</definedName>
    <definedName name="______YC001">'[6]T02'!$E$45</definedName>
    <definedName name="______YC101">'[6]T02'!$E$48</definedName>
    <definedName name="债券">'[6]T02'!$E$63</definedName>
    <definedName name="______YE210">'[6]T02'!$E$64</definedName>
    <definedName name="附表">'[6]T02'!$E$65</definedName>
    <definedName name="yi.dbf">#REF!</definedName>
    <definedName name="YM">#REF!</definedName>
    <definedName name="yy">#REF!</definedName>
    <definedName name="yyyy">#REF!</definedName>
    <definedName name="z">#REF!</definedName>
    <definedName name="Z_1CAC355C_1366_11D5_B94C_00A0C9FC1936_.wvu.PrintArea" hidden="1">'[27]2008年考核表'!$A$1:$M$11</definedName>
    <definedName name="Z_1CAC355C_1366_11D5_B94C_00A0C9FC1936_.wvu.PrintTitles" hidden="1">#REF!</definedName>
    <definedName name="Z32_Cost_red">'[11]Financ. Overview'!#REF!</definedName>
    <definedName name="啊啊啊">#REF!</definedName>
    <definedName name="报表">[3]关联方一览表!#REF!</definedName>
    <definedName name="备___注">#REF!</definedName>
    <definedName name="备用金.dbf">#REF!</definedName>
    <definedName name="被审单位CAS">#REF!</definedName>
    <definedName name="本级标准收入2004年">[28]本年收入合计!$E$4:$E$184</definedName>
    <definedName name="拨款汇总_合计">SUM([29]汇总!#REF!)</definedName>
    <definedName name="财力">#REF!</definedName>
    <definedName name="财政供养人员增幅2004年">[30]财政供养人员增幅!$E$6</definedName>
    <definedName name="财政供养人员增幅2004年分县">[30]财政供养人员增幅!$E$4:$E$184</definedName>
    <definedName name="产品销售成本.dbf">#REF!</definedName>
    <definedName name="产品销售成本1">#REF!</definedName>
    <definedName name="产品销售收入.dbf">#REF!</definedName>
    <definedName name="产品销售收入2">'[31]产品销售收入成本明细表（合同）'!$A$1:$C$417</definedName>
    <definedName name="村级标准支出">[32]村级支出!$E$4:$E$184</definedName>
    <definedName name="存出保证金.dbf">#REF!</definedName>
    <definedName name="存货合计">#REF!</definedName>
    <definedName name="存货明细">#REF!</definedName>
    <definedName name="大多数">[3]同方2004附注模板!$A$15</definedName>
    <definedName name="大幅度">#REF!</definedName>
    <definedName name="大学">'[33]FY02'!$A$1:$I$31</definedName>
    <definedName name="代垫运费.dbf">#REF!</definedName>
    <definedName name="当前明细账">#REF!</definedName>
    <definedName name="地区名称">[34]封面!#REF!</definedName>
    <definedName name="第二产业分县2003年">[35]GDP!$G$4:$G$184</definedName>
    <definedName name="第二产业合计2003年">[35]GDP!$G$4</definedName>
    <definedName name="第三产业分县2003年">[35]GDP!$H$4:$H$184</definedName>
    <definedName name="第三产业合计2003年">[35]GDP!$H$4</definedName>
    <definedName name="调整分录">[36]本部!$A$132:$A$135,[36]本部!$A$126:$A$130,[36]本部!$A$123:$A$124,[36]本部!$A$120:$A$121,[36]本部!$A$115:$A$118,[36]本部!$A$110:$A$113,[36]本部!$A$4:$A$6,[36]本部!$A$8:$A$12,[36]本部!$A$14:$A$15,[36]本部!$A$17:$A$20,[36]本部!$A$22:$A$25,[36]本部!$A$28:$A$29,[36]本部!$A$31:$A$32,[36]本部!$A$37:$A$38,[36]本部!$A$40,[36]本部!$A$42:$A$44,[36]本部!$A$46:$A$47,[36]本部!$A$51:$A$52,[36]本部!$A$54:$A$56,[36]本部!$A$59,[36]本部!$A$64:$A$78</definedName>
    <definedName name="飞过海">[3]同方2004附注模板!$C$4</definedName>
    <definedName name="非合并被投资企业CAS">#REF!</definedName>
    <definedName name="抚顺分院02年">#REF!</definedName>
    <definedName name="辅助材料.dbf">#REF!</definedName>
    <definedName name="负债项目CAS">#REF!</definedName>
    <definedName name="高科技02年">#REF!</definedName>
    <definedName name="高科技余额表">#REF!</definedName>
    <definedName name="耕地占用税分县2003年">[37]一般预算收入!$U$4:$U$184</definedName>
    <definedName name="耕地占用税合计2003年">[37]一般预算收入!$U$4</definedName>
    <definedName name="工程物资1">[38]科目余额表!$A$1:$K$8324</definedName>
    <definedName name="工商税收2004年">[39]工商税收!$S$4:$S$184</definedName>
    <definedName name="工商税收合计2004年">[39]工商税收!$S$4</definedName>
    <definedName name="公检法司部门编制数">[40]公检法司编制!$E$4:$E$184</definedName>
    <definedName name="公用标准支出">[41]合计!$E$4:$E$184</definedName>
    <definedName name="股东权益2">#REF!</definedName>
    <definedName name="固定资产变动情况表">#REF!</definedName>
    <definedName name="固定资产到期提示表">#REF!</definedName>
    <definedName name="固定资产卡片">#REF!</definedName>
    <definedName name="固定资产清单">#REF!</definedName>
    <definedName name="合___计">#REF!</definedName>
    <definedName name="合并被审单位CAS">#REF!</definedName>
    <definedName name="核算方法">[42]DATA!$A$2:$A$4</definedName>
    <definedName name="核算项目分类总账">#REF!</definedName>
    <definedName name="核算项目明细账">#REF!</definedName>
    <definedName name="核算项目余额表">#REF!</definedName>
    <definedName name="汇率">#REF!</definedName>
    <definedName name="汇总合并CAS">#REF!</definedName>
    <definedName name="会计分录序时簿">[43]数字视频并帐!$A$1:$D$25</definedName>
    <definedName name="疾">#REF!</definedName>
    <definedName name="전">#REF!</definedName>
    <definedName name="주택사업본부">#REF!</definedName>
    <definedName name="科目">[44]调用表!$B$3:$B$125</definedName>
    <definedName name="科目编码">[45]编码!$A$2:$A$145</definedName>
    <definedName name="科目余额表">#REF!</definedName>
    <definedName name="空压机3m3">#REF!</definedName>
    <definedName name="철구사업본부">#REF!</definedName>
    <definedName name="粮">'[7]综合成本分析01.01-0205'!$A$3:$K$57</definedName>
    <definedName name="明细分类账">[46]在产品2001!$A$1:$J$211</definedName>
    <definedName name="明细账">#REF!</definedName>
    <definedName name="母公司被审单位CAS">#REF!</definedName>
    <definedName name="农业人口2003年">[47]农业人口!$E$4:$E$184</definedName>
    <definedName name="农业税分县2003年">[37]一般预算收入!$S$4:$S$184</definedName>
    <definedName name="农业税合计2003年">[37]一般预算收入!$S$4</definedName>
    <definedName name="农业特产税分县2003年">[37]一般预算收入!$T$4:$T$184</definedName>
    <definedName name="农业特产税合计2003年">[37]一般预算收入!$T$4</definedName>
    <definedName name="农业用地面积">[48]农业用地!$E$4:$E$184</definedName>
    <definedName name="其他应收自动化所.dbf">#REF!</definedName>
    <definedName name="其它应收款03">#REF!</definedName>
    <definedName name="契税分县2003年">[37]一般预算收入!$V$4:$V$184</definedName>
    <definedName name="契税合计2003年">[37]一般预算收入!$V$4</definedName>
    <definedName name="全额差额比例">'[49]C01-1'!#REF!</definedName>
    <definedName name="人员标准支出">[50]人员支出!$E$4:$E$184</definedName>
    <definedName name="刹">#REF!</definedName>
    <definedName name="沈玉环">#REF!</definedName>
    <definedName name="审计结论">#REF!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500">[51]资产负债表!#REF!</definedName>
    <definedName name="生产期6">#REF!</definedName>
    <definedName name="生产期7">#REF!</definedName>
    <definedName name="生产期8">#REF!</definedName>
    <definedName name="生产期9">#REF!</definedName>
    <definedName name="事业发展支出">[52]事业发展!$E$4:$E$184</definedName>
    <definedName name="是">#REF!</definedName>
    <definedName name="是否审计">[42]DATA!$B$2:$B$4</definedName>
    <definedName name="数量金额总账">#REF!</definedName>
    <definedName name="所得税">#REF!</definedName>
    <definedName name="索引号">#REF!</definedName>
    <definedName name="未弥补亏损CAS">#REF!</definedName>
    <definedName name="未审合计">#REF!</definedName>
    <definedName name="未审数">#REF!</definedName>
    <definedName name="位次d">[53]四月份月报!#REF!</definedName>
    <definedName name="我">#REF!</definedName>
    <definedName name="我们">#REF!</definedName>
    <definedName name="乡镇个数">[54]行政区划!$D$6:$D$184</definedName>
    <definedName name="项目类别CAS">#REF!</definedName>
    <definedName name="行政管理部门编制数">[40]行政编制!$E$4:$E$184</definedName>
    <definedName name="性别">[55]基础编码!$H$2:$H$3</definedName>
    <definedName name="序号">#REF!</definedName>
    <definedName name="学历">[55]基础编码!$S$2:$S$9</definedName>
    <definedName name="业务从属">[42]DATA!$C$2:$C$21</definedName>
    <definedName name="业务量_外">#REF!</definedName>
    <definedName name="一般预算收入2002年">'[56]2002年一般预算收入'!$AC$4:$AC$184</definedName>
    <definedName name="一般预算收入2003年">[37]一般预算收入!$AD$4:$AD$184</definedName>
    <definedName name="一般预算收入合计2003年">[37]一般预算收入!$AC$4</definedName>
    <definedName name="应付款汇总表">#REF!</definedName>
    <definedName name="应付债券审定表">#REF!</definedName>
    <definedName name="应交所得税03">#REF!</definedName>
    <definedName name="应收账款">#REF!</definedName>
    <definedName name="支出">'[57]P1012001'!$A$6:$E$117</definedName>
    <definedName name="中国">#REF!</definedName>
    <definedName name="中小学生人数2003年">[58]中小学生!$E$4:$E$184</definedName>
    <definedName name="主要材料.dbf">#REF!</definedName>
    <definedName name="咨询02年">#REF!</definedName>
    <definedName name="咨询公司">#REF!</definedName>
    <definedName name="资产项目CAS">#REF!</definedName>
    <definedName name="总人口2003年">[59]总人口!$E$4:$E$184</definedName>
    <definedName name="_6_其他" localSheetId="10">#REF!</definedName>
    <definedName name="a" localSheetId="10">#REF!</definedName>
    <definedName name="m00" localSheetId="10">#REF!</definedName>
    <definedName name="_xlnm.Print_Area" localSheetId="10">'7'!$A$2:$B$40</definedName>
    <definedName name="_6_其他" localSheetId="11">#REF!</definedName>
    <definedName name="a" localSheetId="11">#REF!</definedName>
    <definedName name="m00" localSheetId="11">#REF!</definedName>
    <definedName name="_xlnm.Print_Area" localSheetId="11">'8'!$A$1:$B$33</definedName>
    <definedName name="_6_其他" localSheetId="14">#REF!</definedName>
    <definedName name="a" localSheetId="14">#REF!</definedName>
    <definedName name="m00" localSheetId="14">#REF!</definedName>
    <definedName name="_6_其他" localSheetId="17">#REF!</definedName>
    <definedName name="a" localSheetId="17">#REF!</definedName>
    <definedName name="m00" localSheetId="17">#REF!</definedName>
    <definedName name="_xlnm.Print_Area" localSheetId="17">'14'!$A$1:$B$6</definedName>
    <definedName name="_6_其他" localSheetId="18">#REF!</definedName>
    <definedName name="a" localSheetId="18">#REF!</definedName>
    <definedName name="m00" localSheetId="18">#REF!</definedName>
    <definedName name="_xlnm.Print_Area" localSheetId="18">'15'!$A$1:$B$6</definedName>
    <definedName name="_6_其他" localSheetId="19">#REF!</definedName>
    <definedName name="a" localSheetId="19">#REF!</definedName>
    <definedName name="m00" localSheetId="19">#REF!</definedName>
    <definedName name="_6_其他" localSheetId="20">#REF!</definedName>
    <definedName name="a" localSheetId="20">#REF!</definedName>
    <definedName name="m00" localSheetId="20">#REF!</definedName>
    <definedName name="_xlnm.Print_Area" localSheetId="20">'17'!$A$1:$D$27</definedName>
    <definedName name="_6_其他" localSheetId="21">#REF!</definedName>
    <definedName name="a" localSheetId="21">#REF!</definedName>
    <definedName name="m00" localSheetId="21">#REF!</definedName>
    <definedName name="_xlnm.Print_Area" localSheetId="21">'18'!$A$1:$B$70</definedName>
    <definedName name="_xlnm.Print_Titles" localSheetId="21">'18'!$2:$4</definedName>
    <definedName name="_6_其他" localSheetId="22">#REF!</definedName>
    <definedName name="a" localSheetId="22">#REF!</definedName>
    <definedName name="m00" localSheetId="22">#REF!</definedName>
    <definedName name="_xlnm.Print_Area" localSheetId="22">'19'!$A$2:$B$16</definedName>
    <definedName name="_xlnm.Print_Titles" localSheetId="22">'19'!$2:$3</definedName>
    <definedName name="_xlnm._FilterDatabase" localSheetId="22" hidden="1">'19'!$A$7:$B$16</definedName>
    <definedName name="_6_其他" localSheetId="23">#REF!</definedName>
    <definedName name="a" localSheetId="23">#REF!</definedName>
    <definedName name="m00" localSheetId="23">#REF!</definedName>
    <definedName name="_6_其他" localSheetId="28">#REF!</definedName>
    <definedName name="a" localSheetId="28">#REF!</definedName>
    <definedName name="m00" localSheetId="28">#REF!</definedName>
    <definedName name="_xlnm.Print_Area" localSheetId="28">'25'!$A$1:$D$39</definedName>
    <definedName name="_xlnm.Print_Titles" localSheetId="28">'25'!$1:$3</definedName>
    <definedName name="_xlnm.Print_Titles" localSheetId="4">'3-1'!$1:$5</definedName>
    <definedName name="_xlnm.Print_Area" localSheetId="5">'3-2'!$A$1:$C$1328</definedName>
    <definedName name="_xlnm.Print_Titles" localSheetId="5">'3-2'!$1:$5</definedName>
    <definedName name="_xlnm.Print_Area" localSheetId="4">'3-1'!$A$1:$C$1317</definedName>
    <definedName name="_6_其他" localSheetId="30">#REF!</definedName>
    <definedName name="a" localSheetId="30">#REF!</definedName>
    <definedName name="m00" localSheetId="30">#REF!</definedName>
    <definedName name="_xlnm.Print_Area" localSheetId="30">'27'!$A$1:$B$6</definedName>
    <definedName name="_xlnm.Print_Titles" localSheetId="30">'27'!$2:$4</definedName>
    <definedName name="_6_其他" localSheetId="29">#REF!</definedName>
    <definedName name="a" localSheetId="29">#REF!</definedName>
    <definedName name="m00" localSheetId="29">#REF!</definedName>
    <definedName name="_xlnm.Print_Area" localSheetId="29">'26'!$A$1:$B$70</definedName>
    <definedName name="_xlnm.Print_Titles" localSheetId="29">'26'!$2:$4</definedName>
  </definedNames>
  <calcPr calcId="144525"/>
</workbook>
</file>

<file path=xl/sharedStrings.xml><?xml version="1.0" encoding="utf-8"?>
<sst xmlns="http://schemas.openxmlformats.org/spreadsheetml/2006/main" count="4105" uniqueCount="2021">
  <si>
    <t>祁阳市二〇二一年财政决算</t>
  </si>
  <si>
    <t>（草案）</t>
  </si>
  <si>
    <t xml:space="preserve"> </t>
  </si>
  <si>
    <t>祁阳市财政局编制</t>
  </si>
  <si>
    <r>
      <rPr>
        <sz val="29"/>
        <color rgb="FF000000"/>
        <rFont val="仿宋"/>
        <charset val="134"/>
      </rPr>
      <t>祁阳市</t>
    </r>
    <r>
      <rPr>
        <sz val="29"/>
        <color rgb="FF000000"/>
        <rFont val="Times New Roman"/>
        <charset val="134"/>
      </rPr>
      <t>2021</t>
    </r>
    <r>
      <rPr>
        <sz val="29"/>
        <color rgb="FF000000"/>
        <rFont val="仿宋"/>
        <charset val="134"/>
      </rPr>
      <t>年财政决算目录</t>
    </r>
  </si>
  <si>
    <t>表一：2021年祁阳市一般公共预算收支决算总表</t>
  </si>
  <si>
    <t>表二：2021年祁阳市地方一般公共预算收入决算表</t>
  </si>
  <si>
    <t>表三（一）：2021年祁阳市一般公共预算支出决算功能分类明细表</t>
  </si>
  <si>
    <t>表三（二）：2021年祁阳市一般公共预算本级支出决算表</t>
  </si>
  <si>
    <t>表四（一）：2021年祁阳市一般公共预算支出决算经济分类明细表</t>
  </si>
  <si>
    <t>表四（二）：2021年祁阳市一般公共预算本级支出决算表</t>
  </si>
  <si>
    <t>表五：2021年祁阳市政府性基金收入决算表</t>
  </si>
  <si>
    <t>表六：2021年祁阳市政府性基金支出决算表</t>
  </si>
  <si>
    <t>表七：2021年祁阳市社会保险基金收入决算表</t>
  </si>
  <si>
    <t>表八：2021年祁阳市社会保险基金支出决算表</t>
  </si>
  <si>
    <t>表九：2021年祁阳市国有资本经营收入决算表</t>
  </si>
  <si>
    <t>表十：2021年度祁阳市本级国有资本经营预算支出表</t>
  </si>
  <si>
    <t>表十一：2021年祁阳市国有资本经营支出决算表</t>
  </si>
  <si>
    <t>表十二：2021年度祁阳市国有资本经营预算对下转移支付分项目情况表</t>
  </si>
  <si>
    <t>表十三：2021年度祁阳市国有资本经营预算对下转移支付分地区情况表</t>
  </si>
  <si>
    <t>表十四：2021年祁阳市地方政府一般债务限额和余额情况表</t>
  </si>
  <si>
    <t>表十五：2021年祁阳市地方政府专项债务限额和余额情况表</t>
  </si>
  <si>
    <t>表十六：2021年地方政府债务发行及还本付息决算情况表</t>
  </si>
  <si>
    <t>表十七：2021 年地方政府债券资金安排方案</t>
  </si>
  <si>
    <t>表十八：2021年一般公共预算税收返还及转移支付情况表</t>
  </si>
  <si>
    <t>表十九:2021年政府性基金转移支付情况表-分项目</t>
  </si>
  <si>
    <t>表二十：2021年政府性基金转移支付情况表-分地区</t>
  </si>
  <si>
    <t>表二十一：2021年度祁阳市本级政府性基金支出表</t>
  </si>
  <si>
    <t>表二十二：2021年度政府性基金转移支付决算分地区表</t>
  </si>
  <si>
    <t>表二十三：2021年度政府性基金转移支付收入决算分项目表</t>
  </si>
  <si>
    <t>表二十四：2021年度一般公共预算税收返还和转移支付决算分地区表</t>
  </si>
  <si>
    <t>表二十五：2021年涉及民生的财政专项支出决算公开情况表</t>
  </si>
  <si>
    <t>表二十六：2021年祁阳市一般公共预算税收返还及转移支付分项目情况表</t>
  </si>
  <si>
    <t>表二十七：2021年市对区县税收返还和转移支付分地区决算表</t>
  </si>
  <si>
    <r>
      <rPr>
        <sz val="12"/>
        <rFont val="仿宋"/>
        <charset val="134"/>
      </rPr>
      <t>表</t>
    </r>
    <r>
      <rPr>
        <sz val="12"/>
        <rFont val="Times New Roman"/>
        <charset val="134"/>
      </rPr>
      <t>1</t>
    </r>
  </si>
  <si>
    <r>
      <rPr>
        <b/>
        <sz val="18"/>
        <rFont val="Times New Roman"/>
        <charset val="134"/>
      </rPr>
      <t>2021</t>
    </r>
    <r>
      <rPr>
        <b/>
        <sz val="18"/>
        <rFont val="仿宋"/>
        <charset val="134"/>
      </rPr>
      <t>年祁阳县一般公共预算收支决算总表</t>
    </r>
  </si>
  <si>
    <r>
      <rPr>
        <sz val="10"/>
        <rFont val="仿宋"/>
        <charset val="134"/>
      </rPr>
      <t>单位</t>
    </r>
    <r>
      <rPr>
        <sz val="10"/>
        <rFont val="Times New Roman"/>
        <charset val="134"/>
      </rPr>
      <t>:</t>
    </r>
    <r>
      <rPr>
        <sz val="10"/>
        <rFont val="仿宋"/>
        <charset val="134"/>
      </rPr>
      <t>万元</t>
    </r>
  </si>
  <si>
    <r>
      <rPr>
        <b/>
        <sz val="10"/>
        <rFont val="仿宋"/>
        <charset val="134"/>
      </rPr>
      <t>收</t>
    </r>
    <r>
      <rPr>
        <b/>
        <sz val="10"/>
        <rFont val="Times New Roman"/>
        <charset val="134"/>
      </rPr>
      <t xml:space="preserve">     </t>
    </r>
    <r>
      <rPr>
        <b/>
        <sz val="10"/>
        <rFont val="仿宋"/>
        <charset val="134"/>
      </rPr>
      <t>入</t>
    </r>
  </si>
  <si>
    <r>
      <rPr>
        <b/>
        <sz val="10"/>
        <rFont val="仿宋"/>
        <charset val="134"/>
      </rPr>
      <t>支</t>
    </r>
    <r>
      <rPr>
        <b/>
        <sz val="10"/>
        <rFont val="Times New Roman"/>
        <charset val="134"/>
      </rPr>
      <t xml:space="preserve">     </t>
    </r>
    <r>
      <rPr>
        <b/>
        <sz val="10"/>
        <rFont val="仿宋"/>
        <charset val="134"/>
      </rPr>
      <t>出</t>
    </r>
  </si>
  <si>
    <r>
      <rPr>
        <b/>
        <sz val="10"/>
        <rFont val="仿宋"/>
        <charset val="134"/>
      </rPr>
      <t>项目</t>
    </r>
  </si>
  <si>
    <r>
      <rPr>
        <b/>
        <sz val="10"/>
        <rFont val="仿宋"/>
        <charset val="134"/>
      </rPr>
      <t>决</t>
    </r>
    <r>
      <rPr>
        <b/>
        <sz val="10"/>
        <rFont val="Times New Roman"/>
        <charset val="134"/>
      </rPr>
      <t xml:space="preserve"> </t>
    </r>
    <r>
      <rPr>
        <b/>
        <sz val="10"/>
        <rFont val="仿宋"/>
        <charset val="134"/>
      </rPr>
      <t>算</t>
    </r>
    <r>
      <rPr>
        <b/>
        <sz val="10"/>
        <rFont val="Times New Roman"/>
        <charset val="134"/>
      </rPr>
      <t xml:space="preserve"> </t>
    </r>
    <r>
      <rPr>
        <b/>
        <sz val="10"/>
        <rFont val="仿宋"/>
        <charset val="134"/>
      </rPr>
      <t>数</t>
    </r>
  </si>
  <si>
    <r>
      <rPr>
        <b/>
        <sz val="10"/>
        <rFont val="仿宋"/>
        <charset val="134"/>
      </rPr>
      <t>一般公共预算收入</t>
    </r>
  </si>
  <si>
    <r>
      <rPr>
        <b/>
        <sz val="10"/>
        <rFont val="仿宋"/>
        <charset val="134"/>
      </rPr>
      <t>一般公共预算支出</t>
    </r>
  </si>
  <si>
    <r>
      <rPr>
        <b/>
        <sz val="10"/>
        <rFont val="仿宋"/>
        <charset val="134"/>
      </rPr>
      <t>上级补助收入</t>
    </r>
  </si>
  <si>
    <r>
      <rPr>
        <b/>
        <sz val="10"/>
        <rFont val="Times New Roman"/>
        <charset val="134"/>
      </rPr>
      <t xml:space="preserve">  </t>
    </r>
    <r>
      <rPr>
        <b/>
        <sz val="10"/>
        <rFont val="仿宋"/>
        <charset val="134"/>
      </rPr>
      <t>返还性收入</t>
    </r>
  </si>
  <si>
    <r>
      <rPr>
        <sz val="10"/>
        <rFont val="Times New Roman"/>
        <charset val="134"/>
      </rPr>
      <t xml:space="preserve">    </t>
    </r>
    <r>
      <rPr>
        <sz val="10"/>
        <rFont val="仿宋"/>
        <charset val="134"/>
      </rPr>
      <t>所得税基数返还收入</t>
    </r>
  </si>
  <si>
    <r>
      <rPr>
        <sz val="10"/>
        <rFont val="Times New Roman"/>
        <charset val="134"/>
      </rPr>
      <t xml:space="preserve">    </t>
    </r>
    <r>
      <rPr>
        <sz val="10"/>
        <rFont val="仿宋"/>
        <charset val="134"/>
      </rPr>
      <t>成品油税费改革税收返还收入</t>
    </r>
  </si>
  <si>
    <r>
      <rPr>
        <sz val="10"/>
        <rFont val="Times New Roman"/>
        <charset val="134"/>
      </rPr>
      <t xml:space="preserve">    </t>
    </r>
    <r>
      <rPr>
        <sz val="10"/>
        <rFont val="仿宋"/>
        <charset val="134"/>
      </rPr>
      <t>增值税税收返还收入</t>
    </r>
  </si>
  <si>
    <r>
      <rPr>
        <sz val="10"/>
        <rFont val="Times New Roman"/>
        <charset val="134"/>
      </rPr>
      <t xml:space="preserve">    </t>
    </r>
    <r>
      <rPr>
        <sz val="10"/>
        <rFont val="仿宋"/>
        <charset val="134"/>
      </rPr>
      <t>消费税税收返还收入</t>
    </r>
  </si>
  <si>
    <r>
      <rPr>
        <sz val="10"/>
        <rFont val="Times New Roman"/>
        <charset val="134"/>
      </rPr>
      <t xml:space="preserve">    </t>
    </r>
    <r>
      <rPr>
        <sz val="10"/>
        <rFont val="仿宋"/>
        <charset val="134"/>
      </rPr>
      <t>增值税</t>
    </r>
    <r>
      <rPr>
        <sz val="10"/>
        <rFont val="Times New Roman"/>
        <charset val="134"/>
      </rPr>
      <t>“</t>
    </r>
    <r>
      <rPr>
        <sz val="10"/>
        <rFont val="仿宋"/>
        <charset val="134"/>
      </rPr>
      <t>五五分享</t>
    </r>
    <r>
      <rPr>
        <sz val="10"/>
        <rFont val="Times New Roman"/>
        <charset val="134"/>
      </rPr>
      <t>”</t>
    </r>
    <r>
      <rPr>
        <sz val="10"/>
        <rFont val="仿宋"/>
        <charset val="134"/>
      </rPr>
      <t>税收返还收入</t>
    </r>
  </si>
  <si>
    <r>
      <rPr>
        <sz val="10"/>
        <rFont val="Times New Roman"/>
        <charset val="134"/>
      </rPr>
      <t xml:space="preserve">    </t>
    </r>
    <r>
      <rPr>
        <sz val="10"/>
        <rFont val="仿宋"/>
        <charset val="134"/>
      </rPr>
      <t>其他返还性收入</t>
    </r>
  </si>
  <si>
    <r>
      <rPr>
        <b/>
        <sz val="10"/>
        <rFont val="Times New Roman"/>
        <charset val="134"/>
      </rPr>
      <t xml:space="preserve">  </t>
    </r>
    <r>
      <rPr>
        <b/>
        <sz val="10"/>
        <rFont val="仿宋"/>
        <charset val="134"/>
      </rPr>
      <t>一般性转移支付收入</t>
    </r>
  </si>
  <si>
    <r>
      <rPr>
        <sz val="10"/>
        <rFont val="Times New Roman"/>
        <charset val="134"/>
      </rPr>
      <t xml:space="preserve">    </t>
    </r>
    <r>
      <rPr>
        <sz val="10"/>
        <rFont val="仿宋"/>
        <charset val="134"/>
      </rPr>
      <t>体制补助收入</t>
    </r>
  </si>
  <si>
    <r>
      <rPr>
        <sz val="10"/>
        <rFont val="Times New Roman"/>
        <charset val="134"/>
      </rPr>
      <t xml:space="preserve">    </t>
    </r>
    <r>
      <rPr>
        <sz val="10"/>
        <rFont val="仿宋"/>
        <charset val="134"/>
      </rPr>
      <t>均衡性转移支付收入</t>
    </r>
  </si>
  <si>
    <r>
      <rPr>
        <sz val="10"/>
        <rFont val="Times New Roman"/>
        <charset val="134"/>
      </rPr>
      <t xml:space="preserve">    </t>
    </r>
    <r>
      <rPr>
        <sz val="10"/>
        <rFont val="仿宋"/>
        <charset val="134"/>
      </rPr>
      <t>县级基本财力保障机制奖补资金收入</t>
    </r>
  </si>
  <si>
    <r>
      <rPr>
        <sz val="10"/>
        <rFont val="Times New Roman"/>
        <charset val="134"/>
      </rPr>
      <t xml:space="preserve">    </t>
    </r>
    <r>
      <rPr>
        <sz val="10"/>
        <rFont val="仿宋"/>
        <charset val="134"/>
      </rPr>
      <t>结算补助收入</t>
    </r>
  </si>
  <si>
    <r>
      <rPr>
        <sz val="10"/>
        <rFont val="Times New Roman"/>
        <charset val="134"/>
      </rPr>
      <t xml:space="preserve">    </t>
    </r>
    <r>
      <rPr>
        <sz val="10"/>
        <rFont val="仿宋"/>
        <charset val="134"/>
      </rPr>
      <t>资源枯竭型城市转移支付补助收入</t>
    </r>
  </si>
  <si>
    <r>
      <rPr>
        <sz val="10"/>
        <rFont val="Times New Roman"/>
        <charset val="134"/>
      </rPr>
      <t xml:space="preserve">    </t>
    </r>
    <r>
      <rPr>
        <sz val="10"/>
        <rFont val="仿宋"/>
        <charset val="134"/>
      </rPr>
      <t>企业事业单位划转补助收入</t>
    </r>
  </si>
  <si>
    <r>
      <rPr>
        <sz val="10"/>
        <rFont val="Times New Roman"/>
        <charset val="134"/>
      </rPr>
      <t xml:space="preserve">    </t>
    </r>
    <r>
      <rPr>
        <sz val="10"/>
        <rFont val="仿宋"/>
        <charset val="134"/>
      </rPr>
      <t>产粮</t>
    </r>
    <r>
      <rPr>
        <sz val="10"/>
        <rFont val="Times New Roman"/>
        <charset val="134"/>
      </rPr>
      <t>(</t>
    </r>
    <r>
      <rPr>
        <sz val="10"/>
        <rFont val="仿宋"/>
        <charset val="134"/>
      </rPr>
      <t>油</t>
    </r>
    <r>
      <rPr>
        <sz val="10"/>
        <rFont val="Times New Roman"/>
        <charset val="134"/>
      </rPr>
      <t>)</t>
    </r>
    <r>
      <rPr>
        <sz val="10"/>
        <rFont val="仿宋"/>
        <charset val="134"/>
      </rPr>
      <t>大县奖励资金收入</t>
    </r>
  </si>
  <si>
    <r>
      <rPr>
        <sz val="10"/>
        <rFont val="Times New Roman"/>
        <charset val="134"/>
      </rPr>
      <t xml:space="preserve">    </t>
    </r>
    <r>
      <rPr>
        <sz val="10"/>
        <rFont val="仿宋"/>
        <charset val="134"/>
      </rPr>
      <t>重点生态功能区转移支付收入</t>
    </r>
  </si>
  <si>
    <r>
      <rPr>
        <sz val="10"/>
        <rFont val="Times New Roman"/>
        <charset val="134"/>
      </rPr>
      <t xml:space="preserve">    </t>
    </r>
    <r>
      <rPr>
        <sz val="10"/>
        <rFont val="仿宋"/>
        <charset val="134"/>
      </rPr>
      <t>固定数额补助收入</t>
    </r>
  </si>
  <si>
    <r>
      <rPr>
        <sz val="10"/>
        <rFont val="Times New Roman"/>
        <charset val="134"/>
      </rPr>
      <t xml:space="preserve">    </t>
    </r>
    <r>
      <rPr>
        <sz val="10"/>
        <rFont val="仿宋"/>
        <charset val="134"/>
      </rPr>
      <t>革命老区转移支付收入</t>
    </r>
  </si>
  <si>
    <r>
      <rPr>
        <sz val="10"/>
        <rFont val="Times New Roman"/>
        <charset val="134"/>
      </rPr>
      <t xml:space="preserve">    </t>
    </r>
    <r>
      <rPr>
        <sz val="10"/>
        <rFont val="仿宋"/>
        <charset val="134"/>
      </rPr>
      <t>民族地区转移支付收入</t>
    </r>
  </si>
  <si>
    <r>
      <rPr>
        <sz val="10"/>
        <rFont val="Times New Roman"/>
        <charset val="134"/>
      </rPr>
      <t xml:space="preserve">    </t>
    </r>
    <r>
      <rPr>
        <sz val="10"/>
        <rFont val="仿宋"/>
        <charset val="134"/>
      </rPr>
      <t>边境地区转移支付收入</t>
    </r>
  </si>
  <si>
    <r>
      <rPr>
        <sz val="10"/>
        <rFont val="Times New Roman"/>
        <charset val="134"/>
      </rPr>
      <t xml:space="preserve">    </t>
    </r>
    <r>
      <rPr>
        <sz val="10"/>
        <rFont val="仿宋"/>
        <charset val="134"/>
      </rPr>
      <t>贫困地区转移支付收入</t>
    </r>
  </si>
  <si>
    <r>
      <rPr>
        <sz val="10"/>
        <rFont val="Times New Roman"/>
        <charset val="134"/>
      </rPr>
      <t xml:space="preserve">    </t>
    </r>
    <r>
      <rPr>
        <sz val="10"/>
        <rFont val="仿宋"/>
        <charset val="134"/>
      </rPr>
      <t>公共安全共同财政事权转移支付收入</t>
    </r>
    <r>
      <rPr>
        <sz val="10"/>
        <rFont val="Times New Roman"/>
        <charset val="134"/>
      </rPr>
      <t xml:space="preserve">  </t>
    </r>
  </si>
  <si>
    <r>
      <rPr>
        <sz val="10"/>
        <rFont val="Times New Roman"/>
        <charset val="134"/>
      </rPr>
      <t xml:space="preserve">    </t>
    </r>
    <r>
      <rPr>
        <sz val="10"/>
        <rFont val="仿宋"/>
        <charset val="134"/>
      </rPr>
      <t>教育共同财政事权转移支付收入</t>
    </r>
    <r>
      <rPr>
        <sz val="10"/>
        <rFont val="Times New Roman"/>
        <charset val="134"/>
      </rPr>
      <t xml:space="preserve">  </t>
    </r>
  </si>
  <si>
    <r>
      <rPr>
        <sz val="10"/>
        <rFont val="Times New Roman"/>
        <charset val="134"/>
      </rPr>
      <t xml:space="preserve">    </t>
    </r>
    <r>
      <rPr>
        <sz val="10"/>
        <rFont val="仿宋"/>
        <charset val="134"/>
      </rPr>
      <t>科学技术共同财政事权转移支付收入</t>
    </r>
    <r>
      <rPr>
        <sz val="10"/>
        <rFont val="Times New Roman"/>
        <charset val="134"/>
      </rPr>
      <t xml:space="preserve">  </t>
    </r>
  </si>
  <si>
    <r>
      <rPr>
        <sz val="10"/>
        <rFont val="Times New Roman"/>
        <charset val="134"/>
      </rPr>
      <t xml:space="preserve">    </t>
    </r>
    <r>
      <rPr>
        <sz val="10"/>
        <rFont val="仿宋"/>
        <charset val="134"/>
      </rPr>
      <t>文化旅游体育与传媒共同财政事权转移支付收入</t>
    </r>
    <r>
      <rPr>
        <sz val="10"/>
        <rFont val="Times New Roman"/>
        <charset val="134"/>
      </rPr>
      <t xml:space="preserve">  </t>
    </r>
  </si>
  <si>
    <r>
      <rPr>
        <sz val="10"/>
        <rFont val="Times New Roman"/>
        <charset val="134"/>
      </rPr>
      <t xml:space="preserve">    </t>
    </r>
    <r>
      <rPr>
        <sz val="10"/>
        <rFont val="仿宋"/>
        <charset val="134"/>
      </rPr>
      <t>社会保障和就业共同财政事权转移支付收入</t>
    </r>
    <r>
      <rPr>
        <sz val="10"/>
        <rFont val="Times New Roman"/>
        <charset val="134"/>
      </rPr>
      <t xml:space="preserve">  </t>
    </r>
  </si>
  <si>
    <r>
      <rPr>
        <sz val="10"/>
        <rFont val="Times New Roman"/>
        <charset val="134"/>
      </rPr>
      <t xml:space="preserve">    </t>
    </r>
    <r>
      <rPr>
        <sz val="10"/>
        <rFont val="仿宋"/>
        <charset val="134"/>
      </rPr>
      <t>医疗卫生共同财政事权转移支付收入</t>
    </r>
    <r>
      <rPr>
        <sz val="10"/>
        <rFont val="Times New Roman"/>
        <charset val="134"/>
      </rPr>
      <t xml:space="preserve">  </t>
    </r>
  </si>
  <si>
    <r>
      <rPr>
        <sz val="10"/>
        <rFont val="Times New Roman"/>
        <charset val="134"/>
      </rPr>
      <t xml:space="preserve">    </t>
    </r>
    <r>
      <rPr>
        <sz val="10"/>
        <rFont val="仿宋"/>
        <charset val="134"/>
      </rPr>
      <t>节能环保共同财政事权转移支付收入</t>
    </r>
    <r>
      <rPr>
        <sz val="10"/>
        <rFont val="Times New Roman"/>
        <charset val="134"/>
      </rPr>
      <t xml:space="preserve">  </t>
    </r>
  </si>
  <si>
    <r>
      <rPr>
        <sz val="10"/>
        <rFont val="Times New Roman"/>
        <charset val="134"/>
      </rPr>
      <t xml:space="preserve">    </t>
    </r>
    <r>
      <rPr>
        <sz val="10"/>
        <rFont val="仿宋"/>
        <charset val="134"/>
      </rPr>
      <t>农林水共同财政事权转移支付收入</t>
    </r>
    <r>
      <rPr>
        <sz val="10"/>
        <rFont val="Times New Roman"/>
        <charset val="134"/>
      </rPr>
      <t xml:space="preserve">  </t>
    </r>
  </si>
  <si>
    <r>
      <rPr>
        <sz val="10"/>
        <rFont val="Times New Roman"/>
        <charset val="134"/>
      </rPr>
      <t xml:space="preserve">    </t>
    </r>
    <r>
      <rPr>
        <sz val="10"/>
        <rFont val="仿宋"/>
        <charset val="134"/>
      </rPr>
      <t>交通运输共同财政事权转移支付收入</t>
    </r>
    <r>
      <rPr>
        <sz val="10"/>
        <rFont val="Times New Roman"/>
        <charset val="134"/>
      </rPr>
      <t xml:space="preserve">  </t>
    </r>
  </si>
  <si>
    <r>
      <rPr>
        <sz val="10"/>
        <rFont val="Times New Roman"/>
        <charset val="134"/>
      </rPr>
      <t xml:space="preserve">    </t>
    </r>
    <r>
      <rPr>
        <sz val="10"/>
        <rFont val="仿宋"/>
        <charset val="134"/>
      </rPr>
      <t>资源勘探信息等共同财政事权转移支付收入</t>
    </r>
    <r>
      <rPr>
        <sz val="10"/>
        <rFont val="Times New Roman"/>
        <charset val="134"/>
      </rPr>
      <t xml:space="preserve">  </t>
    </r>
  </si>
  <si>
    <r>
      <rPr>
        <sz val="10"/>
        <rFont val="Times New Roman"/>
        <charset val="134"/>
      </rPr>
      <t xml:space="preserve">    </t>
    </r>
    <r>
      <rPr>
        <sz val="10"/>
        <rFont val="仿宋"/>
        <charset val="134"/>
      </rPr>
      <t>住房保障共同财政事权转移支付收入</t>
    </r>
    <r>
      <rPr>
        <sz val="10"/>
        <rFont val="Times New Roman"/>
        <charset val="134"/>
      </rPr>
      <t xml:space="preserve">  </t>
    </r>
  </si>
  <si>
    <r>
      <rPr>
        <sz val="10"/>
        <rFont val="Times New Roman"/>
        <charset val="134"/>
      </rPr>
      <t xml:space="preserve">    </t>
    </r>
    <r>
      <rPr>
        <sz val="10"/>
        <rFont val="仿宋"/>
        <charset val="134"/>
      </rPr>
      <t>粮油物资储备共同财政事权转移支付收入</t>
    </r>
    <r>
      <rPr>
        <sz val="10"/>
        <rFont val="Times New Roman"/>
        <charset val="134"/>
      </rPr>
      <t xml:space="preserve">  </t>
    </r>
  </si>
  <si>
    <r>
      <rPr>
        <sz val="10"/>
        <rFont val="Times New Roman"/>
        <charset val="134"/>
      </rPr>
      <t xml:space="preserve">    </t>
    </r>
    <r>
      <rPr>
        <sz val="10"/>
        <rFont val="仿宋"/>
        <charset val="134"/>
      </rPr>
      <t>灾害防治及应急管理共同财政事权转移支付收入</t>
    </r>
    <r>
      <rPr>
        <sz val="10"/>
        <rFont val="Times New Roman"/>
        <charset val="134"/>
      </rPr>
      <t xml:space="preserve">  </t>
    </r>
  </si>
  <si>
    <r>
      <rPr>
        <sz val="10"/>
        <rFont val="Times New Roman"/>
        <charset val="134"/>
      </rPr>
      <t xml:space="preserve">    </t>
    </r>
    <r>
      <rPr>
        <sz val="10"/>
        <rFont val="仿宋"/>
        <charset val="134"/>
      </rPr>
      <t>其他一般性转移支付收入</t>
    </r>
  </si>
  <si>
    <r>
      <rPr>
        <b/>
        <sz val="10"/>
        <rFont val="Times New Roman"/>
        <charset val="134"/>
      </rPr>
      <t xml:space="preserve">  </t>
    </r>
    <r>
      <rPr>
        <b/>
        <sz val="10"/>
        <rFont val="仿宋"/>
        <charset val="134"/>
      </rPr>
      <t>专项转移支付收入</t>
    </r>
  </si>
  <si>
    <r>
      <rPr>
        <b/>
        <sz val="10"/>
        <rFont val="仿宋"/>
        <charset val="134"/>
      </rPr>
      <t>下级上解收入</t>
    </r>
  </si>
  <si>
    <r>
      <rPr>
        <b/>
        <sz val="10"/>
        <rFont val="仿宋"/>
        <charset val="134"/>
      </rPr>
      <t>上解上级支出</t>
    </r>
  </si>
  <si>
    <r>
      <rPr>
        <sz val="10"/>
        <rFont val="Times New Roman"/>
        <charset val="134"/>
      </rPr>
      <t xml:space="preserve">  </t>
    </r>
    <r>
      <rPr>
        <sz val="10"/>
        <rFont val="仿宋"/>
        <charset val="134"/>
      </rPr>
      <t>体制上解收入</t>
    </r>
  </si>
  <si>
    <r>
      <rPr>
        <sz val="10"/>
        <rFont val="Times New Roman"/>
        <charset val="134"/>
      </rPr>
      <t xml:space="preserve">  </t>
    </r>
    <r>
      <rPr>
        <sz val="10"/>
        <rFont val="仿宋"/>
        <charset val="134"/>
      </rPr>
      <t>体制上解支出</t>
    </r>
  </si>
  <si>
    <r>
      <rPr>
        <sz val="10"/>
        <rFont val="Times New Roman"/>
        <charset val="134"/>
      </rPr>
      <t xml:space="preserve">  </t>
    </r>
    <r>
      <rPr>
        <sz val="10"/>
        <rFont val="仿宋"/>
        <charset val="134"/>
      </rPr>
      <t>专项上解收入</t>
    </r>
  </si>
  <si>
    <r>
      <rPr>
        <sz val="10"/>
        <rFont val="Times New Roman"/>
        <charset val="134"/>
      </rPr>
      <t xml:space="preserve">  </t>
    </r>
    <r>
      <rPr>
        <sz val="10"/>
        <rFont val="仿宋"/>
        <charset val="134"/>
      </rPr>
      <t>专项上解支出</t>
    </r>
  </si>
  <si>
    <r>
      <rPr>
        <b/>
        <sz val="10"/>
        <rFont val="仿宋"/>
        <charset val="134"/>
      </rPr>
      <t>上年结余</t>
    </r>
  </si>
  <si>
    <r>
      <rPr>
        <b/>
        <sz val="10"/>
        <rFont val="仿宋"/>
        <charset val="134"/>
      </rPr>
      <t>调入资金</t>
    </r>
    <r>
      <rPr>
        <b/>
        <sz val="10"/>
        <rFont val="Times New Roman"/>
        <charset val="134"/>
      </rPr>
      <t xml:space="preserve">   </t>
    </r>
  </si>
  <si>
    <r>
      <rPr>
        <b/>
        <sz val="10"/>
        <rFont val="仿宋"/>
        <charset val="134"/>
      </rPr>
      <t>调出资金</t>
    </r>
  </si>
  <si>
    <r>
      <rPr>
        <sz val="10"/>
        <rFont val="Times New Roman"/>
        <charset val="134"/>
      </rPr>
      <t xml:space="preserve">  </t>
    </r>
    <r>
      <rPr>
        <sz val="10"/>
        <rFont val="仿宋"/>
        <charset val="134"/>
      </rPr>
      <t>从政府性基金预算调入</t>
    </r>
  </si>
  <si>
    <r>
      <rPr>
        <sz val="10"/>
        <rFont val="Times New Roman"/>
        <charset val="134"/>
      </rPr>
      <t xml:space="preserve">  </t>
    </r>
    <r>
      <rPr>
        <sz val="10"/>
        <rFont val="仿宋"/>
        <charset val="134"/>
      </rPr>
      <t>从抗疫特别国债调入</t>
    </r>
  </si>
  <si>
    <r>
      <rPr>
        <sz val="10"/>
        <rFont val="Times New Roman"/>
        <charset val="134"/>
      </rPr>
      <t xml:space="preserve">  </t>
    </r>
    <r>
      <rPr>
        <sz val="10"/>
        <rFont val="仿宋"/>
        <charset val="134"/>
      </rPr>
      <t>从国有资本经营预算调入</t>
    </r>
  </si>
  <si>
    <r>
      <rPr>
        <sz val="10"/>
        <rFont val="Times New Roman"/>
        <charset val="134"/>
      </rPr>
      <t xml:space="preserve">  </t>
    </r>
    <r>
      <rPr>
        <sz val="10"/>
        <rFont val="仿宋"/>
        <charset val="134"/>
      </rPr>
      <t>从其他资金调入</t>
    </r>
  </si>
  <si>
    <r>
      <rPr>
        <b/>
        <sz val="10"/>
        <rFont val="仿宋"/>
        <charset val="134"/>
      </rPr>
      <t>债务收入</t>
    </r>
  </si>
  <si>
    <r>
      <rPr>
        <b/>
        <sz val="10"/>
        <rFont val="仿宋"/>
        <charset val="134"/>
      </rPr>
      <t>债务还本支出</t>
    </r>
  </si>
  <si>
    <r>
      <rPr>
        <b/>
        <sz val="10"/>
        <rFont val="Times New Roman"/>
        <charset val="134"/>
      </rPr>
      <t xml:space="preserve">  </t>
    </r>
    <r>
      <rPr>
        <b/>
        <sz val="10"/>
        <rFont val="仿宋"/>
        <charset val="134"/>
      </rPr>
      <t>地方政府债务收入</t>
    </r>
  </si>
  <si>
    <r>
      <rPr>
        <b/>
        <sz val="10"/>
        <rFont val="Times New Roman"/>
        <charset val="134"/>
      </rPr>
      <t xml:space="preserve">  </t>
    </r>
    <r>
      <rPr>
        <b/>
        <sz val="10"/>
        <rFont val="仿宋"/>
        <charset val="134"/>
      </rPr>
      <t>地方政府一般债务还本支出</t>
    </r>
  </si>
  <si>
    <r>
      <rPr>
        <b/>
        <sz val="10"/>
        <rFont val="Times New Roman"/>
        <charset val="134"/>
      </rPr>
      <t xml:space="preserve">    </t>
    </r>
    <r>
      <rPr>
        <b/>
        <sz val="10"/>
        <rFont val="仿宋"/>
        <charset val="134"/>
      </rPr>
      <t>一般债务收入</t>
    </r>
  </si>
  <si>
    <r>
      <rPr>
        <sz val="10"/>
        <rFont val="Times New Roman"/>
        <charset val="134"/>
      </rPr>
      <t xml:space="preserve">    </t>
    </r>
    <r>
      <rPr>
        <sz val="10"/>
        <rFont val="仿宋"/>
        <charset val="134"/>
      </rPr>
      <t>地方政府一般债券还本支出</t>
    </r>
  </si>
  <si>
    <r>
      <rPr>
        <sz val="10"/>
        <rFont val="Times New Roman"/>
        <charset val="134"/>
      </rPr>
      <t xml:space="preserve">      </t>
    </r>
    <r>
      <rPr>
        <sz val="10"/>
        <rFont val="仿宋"/>
        <charset val="134"/>
      </rPr>
      <t>地方政府一般债券收入</t>
    </r>
  </si>
  <si>
    <r>
      <rPr>
        <sz val="10"/>
        <rFont val="Times New Roman"/>
        <charset val="134"/>
      </rPr>
      <t xml:space="preserve">    </t>
    </r>
    <r>
      <rPr>
        <sz val="10"/>
        <rFont val="仿宋"/>
        <charset val="134"/>
      </rPr>
      <t>地方政府向外国政府借款还本支出</t>
    </r>
  </si>
  <si>
    <r>
      <rPr>
        <sz val="10"/>
        <rFont val="Times New Roman"/>
        <charset val="134"/>
      </rPr>
      <t xml:space="preserve">      </t>
    </r>
    <r>
      <rPr>
        <sz val="10"/>
        <rFont val="仿宋"/>
        <charset val="134"/>
      </rPr>
      <t>地方政府向外国政府借款收入</t>
    </r>
  </si>
  <si>
    <r>
      <rPr>
        <sz val="10"/>
        <rFont val="Times New Roman"/>
        <charset val="134"/>
      </rPr>
      <t xml:space="preserve">    </t>
    </r>
    <r>
      <rPr>
        <sz val="10"/>
        <rFont val="仿宋"/>
        <charset val="134"/>
      </rPr>
      <t>地方政府向国际组织借款还本支出</t>
    </r>
  </si>
  <si>
    <r>
      <rPr>
        <sz val="10"/>
        <rFont val="Times New Roman"/>
        <charset val="134"/>
      </rPr>
      <t xml:space="preserve">      </t>
    </r>
    <r>
      <rPr>
        <sz val="10"/>
        <rFont val="仿宋"/>
        <charset val="134"/>
      </rPr>
      <t>地方政府向国际组织借款收入</t>
    </r>
  </si>
  <si>
    <r>
      <rPr>
        <sz val="10"/>
        <rFont val="Times New Roman"/>
        <charset val="134"/>
      </rPr>
      <t xml:space="preserve">    </t>
    </r>
    <r>
      <rPr>
        <sz val="10"/>
        <rFont val="仿宋"/>
        <charset val="134"/>
      </rPr>
      <t>地方政府其他一般债务还本支出</t>
    </r>
  </si>
  <si>
    <r>
      <rPr>
        <sz val="10"/>
        <rFont val="Times New Roman"/>
        <charset val="134"/>
      </rPr>
      <t xml:space="preserve">      </t>
    </r>
    <r>
      <rPr>
        <sz val="10"/>
        <rFont val="仿宋"/>
        <charset val="134"/>
      </rPr>
      <t>地方政府其他一般债务收入</t>
    </r>
  </si>
  <si>
    <r>
      <rPr>
        <b/>
        <sz val="10"/>
        <rFont val="仿宋"/>
        <charset val="134"/>
      </rPr>
      <t>债务转贷收入</t>
    </r>
  </si>
  <si>
    <r>
      <rPr>
        <b/>
        <sz val="10"/>
        <rFont val="仿宋"/>
        <charset val="134"/>
      </rPr>
      <t>债务转贷支出</t>
    </r>
  </si>
  <si>
    <r>
      <rPr>
        <b/>
        <sz val="10"/>
        <rFont val="Times New Roman"/>
        <charset val="134"/>
      </rPr>
      <t xml:space="preserve">  </t>
    </r>
    <r>
      <rPr>
        <b/>
        <sz val="10"/>
        <rFont val="仿宋"/>
        <charset val="134"/>
      </rPr>
      <t>地方政府一般债务转贷收入</t>
    </r>
  </si>
  <si>
    <r>
      <rPr>
        <sz val="10"/>
        <rFont val="Times New Roman"/>
        <charset val="134"/>
      </rPr>
      <t xml:space="preserve">  </t>
    </r>
    <r>
      <rPr>
        <sz val="10"/>
        <rFont val="仿宋"/>
        <charset val="134"/>
      </rPr>
      <t>地方政府一般债券转贷支出</t>
    </r>
  </si>
  <si>
    <r>
      <rPr>
        <sz val="10"/>
        <rFont val="Times New Roman"/>
        <charset val="134"/>
      </rPr>
      <t xml:space="preserve">    </t>
    </r>
    <r>
      <rPr>
        <sz val="10"/>
        <rFont val="仿宋"/>
        <charset val="134"/>
      </rPr>
      <t>再融资一般债券收入</t>
    </r>
  </si>
  <si>
    <r>
      <rPr>
        <sz val="10"/>
        <rFont val="Times New Roman"/>
        <charset val="134"/>
      </rPr>
      <t xml:space="preserve">  </t>
    </r>
    <r>
      <rPr>
        <sz val="10"/>
        <rFont val="仿宋"/>
        <charset val="134"/>
      </rPr>
      <t>地方政府向外国政府借款转贷支出</t>
    </r>
  </si>
  <si>
    <r>
      <rPr>
        <sz val="10"/>
        <rFont val="Times New Roman"/>
        <charset val="134"/>
      </rPr>
      <t xml:space="preserve">    </t>
    </r>
    <r>
      <rPr>
        <sz val="10"/>
        <rFont val="仿宋"/>
        <charset val="134"/>
      </rPr>
      <t>新增一般债券收入</t>
    </r>
  </si>
  <si>
    <r>
      <rPr>
        <sz val="10"/>
        <rFont val="Times New Roman"/>
        <charset val="134"/>
      </rPr>
      <t xml:space="preserve">  </t>
    </r>
    <r>
      <rPr>
        <sz val="10"/>
        <rFont val="仿宋"/>
        <charset val="134"/>
      </rPr>
      <t>地方政府向国际组织借款转贷支出</t>
    </r>
  </si>
  <si>
    <r>
      <rPr>
        <sz val="10"/>
        <rFont val="Times New Roman"/>
        <charset val="134"/>
      </rPr>
      <t xml:space="preserve">    </t>
    </r>
    <r>
      <rPr>
        <sz val="10"/>
        <rFont val="仿宋"/>
        <charset val="134"/>
      </rPr>
      <t>国际组织借款收入</t>
    </r>
  </si>
  <si>
    <r>
      <rPr>
        <sz val="10"/>
        <rFont val="Times New Roman"/>
        <charset val="134"/>
      </rPr>
      <t xml:space="preserve">  </t>
    </r>
    <r>
      <rPr>
        <sz val="10"/>
        <rFont val="仿宋"/>
        <charset val="134"/>
      </rPr>
      <t>地方政府其他一般债务转贷支出</t>
    </r>
  </si>
  <si>
    <r>
      <rPr>
        <sz val="10"/>
        <rFont val="Times New Roman"/>
        <charset val="134"/>
      </rPr>
      <t xml:space="preserve">    </t>
    </r>
    <r>
      <rPr>
        <sz val="10"/>
        <rFont val="仿宋"/>
        <charset val="134"/>
      </rPr>
      <t>地方政府其他一般债务转贷收入</t>
    </r>
  </si>
  <si>
    <r>
      <rPr>
        <b/>
        <sz val="10"/>
        <rFont val="仿宋"/>
        <charset val="134"/>
      </rPr>
      <t>动用预算稳定调节基金</t>
    </r>
  </si>
  <si>
    <r>
      <rPr>
        <b/>
        <sz val="10"/>
        <rFont val="仿宋"/>
        <charset val="134"/>
      </rPr>
      <t>安排预算稳定调节基金</t>
    </r>
  </si>
  <si>
    <r>
      <rPr>
        <b/>
        <sz val="10"/>
        <rFont val="仿宋"/>
        <charset val="134"/>
      </rPr>
      <t>年终结余</t>
    </r>
  </si>
  <si>
    <r>
      <rPr>
        <b/>
        <sz val="10"/>
        <rFont val="仿宋"/>
        <charset val="134"/>
      </rPr>
      <t>减</t>
    </r>
    <r>
      <rPr>
        <b/>
        <sz val="10"/>
        <rFont val="Times New Roman"/>
        <charset val="134"/>
      </rPr>
      <t>:</t>
    </r>
    <r>
      <rPr>
        <b/>
        <sz val="10"/>
        <rFont val="仿宋"/>
        <charset val="134"/>
      </rPr>
      <t>结转下年的支出</t>
    </r>
  </si>
  <si>
    <r>
      <rPr>
        <b/>
        <sz val="10"/>
        <rFont val="仿宋"/>
        <charset val="134"/>
      </rPr>
      <t>净结余</t>
    </r>
  </si>
  <si>
    <r>
      <rPr>
        <b/>
        <sz val="10"/>
        <rFont val="仿宋"/>
        <charset val="134"/>
      </rPr>
      <t>收</t>
    </r>
    <r>
      <rPr>
        <b/>
        <sz val="10"/>
        <rFont val="Times New Roman"/>
        <charset val="134"/>
      </rPr>
      <t xml:space="preserve">  </t>
    </r>
    <r>
      <rPr>
        <b/>
        <sz val="10"/>
        <rFont val="仿宋"/>
        <charset val="134"/>
      </rPr>
      <t>入</t>
    </r>
    <r>
      <rPr>
        <b/>
        <sz val="10"/>
        <rFont val="Times New Roman"/>
        <charset val="134"/>
      </rPr>
      <t xml:space="preserve">  </t>
    </r>
    <r>
      <rPr>
        <b/>
        <sz val="10"/>
        <rFont val="仿宋"/>
        <charset val="134"/>
      </rPr>
      <t>总</t>
    </r>
    <r>
      <rPr>
        <b/>
        <sz val="10"/>
        <rFont val="Times New Roman"/>
        <charset val="134"/>
      </rPr>
      <t xml:space="preserve">  </t>
    </r>
    <r>
      <rPr>
        <b/>
        <sz val="10"/>
        <rFont val="仿宋"/>
        <charset val="134"/>
      </rPr>
      <t>计</t>
    </r>
  </si>
  <si>
    <r>
      <rPr>
        <b/>
        <sz val="10"/>
        <rFont val="仿宋"/>
        <charset val="134"/>
      </rPr>
      <t>支</t>
    </r>
    <r>
      <rPr>
        <b/>
        <sz val="10"/>
        <rFont val="Times New Roman"/>
        <charset val="134"/>
      </rPr>
      <t xml:space="preserve">  </t>
    </r>
    <r>
      <rPr>
        <b/>
        <sz val="10"/>
        <rFont val="仿宋"/>
        <charset val="134"/>
      </rPr>
      <t>出</t>
    </r>
    <r>
      <rPr>
        <b/>
        <sz val="10"/>
        <rFont val="Times New Roman"/>
        <charset val="134"/>
      </rPr>
      <t xml:space="preserve">  </t>
    </r>
    <r>
      <rPr>
        <b/>
        <sz val="10"/>
        <rFont val="仿宋"/>
        <charset val="134"/>
      </rPr>
      <t>总</t>
    </r>
    <r>
      <rPr>
        <b/>
        <sz val="10"/>
        <rFont val="Times New Roman"/>
        <charset val="134"/>
      </rPr>
      <t xml:space="preserve">  </t>
    </r>
    <r>
      <rPr>
        <b/>
        <sz val="10"/>
        <rFont val="仿宋"/>
        <charset val="134"/>
      </rPr>
      <t>计</t>
    </r>
  </si>
  <si>
    <r>
      <rPr>
        <sz val="12"/>
        <rFont val="仿宋"/>
        <charset val="134"/>
      </rPr>
      <t>表</t>
    </r>
    <r>
      <rPr>
        <sz val="12"/>
        <rFont val="Times New Roman"/>
        <charset val="134"/>
      </rPr>
      <t>2</t>
    </r>
  </si>
  <si>
    <r>
      <rPr>
        <b/>
        <sz val="18"/>
        <rFont val="Times New Roman"/>
        <charset val="134"/>
      </rPr>
      <t>2021</t>
    </r>
    <r>
      <rPr>
        <b/>
        <sz val="18"/>
        <rFont val="仿宋"/>
        <charset val="134"/>
      </rPr>
      <t>年度祁阳市一般公共预算收入决算表（草案）</t>
    </r>
  </si>
  <si>
    <r>
      <rPr>
        <b/>
        <sz val="10"/>
        <rFont val="仿宋"/>
        <charset val="134"/>
      </rPr>
      <t>预算科目</t>
    </r>
  </si>
  <si>
    <r>
      <rPr>
        <b/>
        <sz val="10"/>
        <rFont val="Times New Roman"/>
        <charset val="134"/>
      </rPr>
      <t>2021</t>
    </r>
    <r>
      <rPr>
        <b/>
        <sz val="10"/>
        <rFont val="仿宋"/>
        <charset val="134"/>
      </rPr>
      <t>年决算数</t>
    </r>
  </si>
  <si>
    <r>
      <rPr>
        <b/>
        <sz val="10"/>
        <rFont val="Times New Roman"/>
        <charset val="134"/>
      </rPr>
      <t>2021</t>
    </r>
    <r>
      <rPr>
        <b/>
        <sz val="10"/>
        <rFont val="仿宋"/>
        <charset val="134"/>
      </rPr>
      <t>年预算数</t>
    </r>
  </si>
  <si>
    <r>
      <rPr>
        <b/>
        <sz val="10"/>
        <rFont val="Times New Roman"/>
        <charset val="134"/>
      </rPr>
      <t>2020</t>
    </r>
    <r>
      <rPr>
        <b/>
        <sz val="10"/>
        <rFont val="仿宋"/>
        <charset val="134"/>
      </rPr>
      <t>年决算数</t>
    </r>
  </si>
  <si>
    <r>
      <rPr>
        <b/>
        <sz val="10"/>
        <rFont val="仿宋"/>
        <charset val="134"/>
      </rPr>
      <t>决算数为预算数的</t>
    </r>
    <r>
      <rPr>
        <b/>
        <sz val="10"/>
        <rFont val="Times New Roman"/>
        <charset val="134"/>
      </rPr>
      <t>%</t>
    </r>
  </si>
  <si>
    <r>
      <rPr>
        <b/>
        <sz val="10"/>
        <rFont val="仿宋"/>
        <charset val="134"/>
      </rPr>
      <t>决算数为上年决算数的</t>
    </r>
    <r>
      <rPr>
        <b/>
        <sz val="10"/>
        <rFont val="Times New Roman"/>
        <charset val="134"/>
      </rPr>
      <t>%</t>
    </r>
  </si>
  <si>
    <r>
      <rPr>
        <b/>
        <sz val="10"/>
        <rFont val="仿宋"/>
        <charset val="134"/>
      </rPr>
      <t>一、地方税收收入</t>
    </r>
  </si>
  <si>
    <r>
      <rPr>
        <sz val="10"/>
        <rFont val="Times New Roman"/>
        <charset val="134"/>
      </rPr>
      <t xml:space="preserve">    </t>
    </r>
    <r>
      <rPr>
        <sz val="10"/>
        <rFont val="仿宋"/>
        <charset val="134"/>
      </rPr>
      <t>增值税</t>
    </r>
  </si>
  <si>
    <r>
      <rPr>
        <sz val="10"/>
        <rFont val="Times New Roman"/>
        <charset val="134"/>
      </rPr>
      <t xml:space="preserve">    </t>
    </r>
    <r>
      <rPr>
        <sz val="10"/>
        <rFont val="仿宋"/>
        <charset val="134"/>
      </rPr>
      <t>企业所得税</t>
    </r>
  </si>
  <si>
    <r>
      <rPr>
        <sz val="10"/>
        <rFont val="Times New Roman"/>
        <charset val="134"/>
      </rPr>
      <t xml:space="preserve">    </t>
    </r>
    <r>
      <rPr>
        <sz val="10"/>
        <rFont val="仿宋"/>
        <charset val="134"/>
      </rPr>
      <t>个人所得税</t>
    </r>
  </si>
  <si>
    <r>
      <rPr>
        <sz val="10"/>
        <rFont val="Times New Roman"/>
        <charset val="134"/>
      </rPr>
      <t xml:space="preserve">    </t>
    </r>
    <r>
      <rPr>
        <sz val="10"/>
        <rFont val="仿宋"/>
        <charset val="134"/>
      </rPr>
      <t>资源税</t>
    </r>
  </si>
  <si>
    <r>
      <rPr>
        <sz val="10"/>
        <rFont val="Times New Roman"/>
        <charset val="134"/>
      </rPr>
      <t xml:space="preserve">    </t>
    </r>
    <r>
      <rPr>
        <sz val="10"/>
        <rFont val="仿宋"/>
        <charset val="134"/>
      </rPr>
      <t>城市维护建设税</t>
    </r>
  </si>
  <si>
    <r>
      <rPr>
        <sz val="10"/>
        <rFont val="Times New Roman"/>
        <charset val="134"/>
      </rPr>
      <t xml:space="preserve">    </t>
    </r>
    <r>
      <rPr>
        <sz val="10"/>
        <rFont val="仿宋"/>
        <charset val="134"/>
      </rPr>
      <t>房产税</t>
    </r>
  </si>
  <si>
    <r>
      <rPr>
        <sz val="10"/>
        <rFont val="Times New Roman"/>
        <charset val="134"/>
      </rPr>
      <t xml:space="preserve">    </t>
    </r>
    <r>
      <rPr>
        <sz val="10"/>
        <rFont val="仿宋"/>
        <charset val="134"/>
      </rPr>
      <t>印花税</t>
    </r>
  </si>
  <si>
    <r>
      <rPr>
        <sz val="10"/>
        <rFont val="Times New Roman"/>
        <charset val="134"/>
      </rPr>
      <t xml:space="preserve">    </t>
    </r>
    <r>
      <rPr>
        <sz val="10"/>
        <rFont val="仿宋"/>
        <charset val="134"/>
      </rPr>
      <t>城镇土地使用税</t>
    </r>
  </si>
  <si>
    <r>
      <rPr>
        <sz val="10"/>
        <rFont val="Times New Roman"/>
        <charset val="134"/>
      </rPr>
      <t xml:space="preserve">    </t>
    </r>
    <r>
      <rPr>
        <sz val="10"/>
        <rFont val="仿宋"/>
        <charset val="134"/>
      </rPr>
      <t>土地增值税</t>
    </r>
  </si>
  <si>
    <r>
      <rPr>
        <sz val="10"/>
        <rFont val="Times New Roman"/>
        <charset val="134"/>
      </rPr>
      <t xml:space="preserve">    </t>
    </r>
    <r>
      <rPr>
        <sz val="10"/>
        <rFont val="仿宋"/>
        <charset val="134"/>
      </rPr>
      <t>车船税</t>
    </r>
  </si>
  <si>
    <r>
      <rPr>
        <sz val="10"/>
        <rFont val="Times New Roman"/>
        <charset val="134"/>
      </rPr>
      <t xml:space="preserve">    </t>
    </r>
    <r>
      <rPr>
        <sz val="10"/>
        <rFont val="仿宋"/>
        <charset val="134"/>
      </rPr>
      <t>契税</t>
    </r>
  </si>
  <si>
    <r>
      <rPr>
        <sz val="10"/>
        <rFont val="Times New Roman"/>
        <charset val="134"/>
      </rPr>
      <t xml:space="preserve">    </t>
    </r>
    <r>
      <rPr>
        <sz val="10"/>
        <rFont val="仿宋"/>
        <charset val="134"/>
      </rPr>
      <t>耕地占用税</t>
    </r>
  </si>
  <si>
    <r>
      <rPr>
        <sz val="10"/>
        <rFont val="Times New Roman"/>
        <charset val="134"/>
      </rPr>
      <t xml:space="preserve">    </t>
    </r>
    <r>
      <rPr>
        <sz val="10"/>
        <rFont val="仿宋"/>
        <charset val="134"/>
      </rPr>
      <t>环境保护税</t>
    </r>
  </si>
  <si>
    <r>
      <rPr>
        <b/>
        <sz val="10"/>
        <rFont val="仿宋"/>
        <charset val="134"/>
      </rPr>
      <t>二、非税收入</t>
    </r>
  </si>
  <si>
    <r>
      <rPr>
        <sz val="10"/>
        <rFont val="Times New Roman"/>
        <charset val="134"/>
      </rPr>
      <t xml:space="preserve">    </t>
    </r>
    <r>
      <rPr>
        <sz val="10"/>
        <rFont val="仿宋"/>
        <charset val="134"/>
      </rPr>
      <t>专项收入</t>
    </r>
  </si>
  <si>
    <r>
      <rPr>
        <sz val="10"/>
        <rFont val="Times New Roman"/>
        <charset val="134"/>
      </rPr>
      <t xml:space="preserve">    </t>
    </r>
    <r>
      <rPr>
        <sz val="10"/>
        <rFont val="仿宋"/>
        <charset val="134"/>
      </rPr>
      <t>行政事业性收费收入</t>
    </r>
  </si>
  <si>
    <r>
      <rPr>
        <sz val="10"/>
        <rFont val="Times New Roman"/>
        <charset val="134"/>
      </rPr>
      <t xml:space="preserve">    </t>
    </r>
    <r>
      <rPr>
        <sz val="10"/>
        <rFont val="仿宋"/>
        <charset val="134"/>
      </rPr>
      <t>罚没收入</t>
    </r>
  </si>
  <si>
    <r>
      <rPr>
        <sz val="10"/>
        <rFont val="Times New Roman"/>
        <charset val="134"/>
      </rPr>
      <t xml:space="preserve">    </t>
    </r>
    <r>
      <rPr>
        <sz val="10"/>
        <rFont val="仿宋"/>
        <charset val="134"/>
      </rPr>
      <t>国有资源</t>
    </r>
    <r>
      <rPr>
        <sz val="10"/>
        <rFont val="Times New Roman"/>
        <charset val="134"/>
      </rPr>
      <t>(</t>
    </r>
    <r>
      <rPr>
        <sz val="10"/>
        <rFont val="仿宋"/>
        <charset val="134"/>
      </rPr>
      <t>资产</t>
    </r>
    <r>
      <rPr>
        <sz val="10"/>
        <rFont val="Times New Roman"/>
        <charset val="134"/>
      </rPr>
      <t>)</t>
    </r>
    <r>
      <rPr>
        <sz val="10"/>
        <rFont val="仿宋"/>
        <charset val="134"/>
      </rPr>
      <t>有偿使用收入</t>
    </r>
  </si>
  <si>
    <r>
      <rPr>
        <sz val="10"/>
        <rFont val="Times New Roman"/>
        <charset val="134"/>
      </rPr>
      <t xml:space="preserve">    </t>
    </r>
    <r>
      <rPr>
        <sz val="10"/>
        <rFont val="仿宋"/>
        <charset val="134"/>
      </rPr>
      <t>捐赠收入</t>
    </r>
  </si>
  <si>
    <r>
      <rPr>
        <sz val="10"/>
        <rFont val="Times New Roman"/>
        <charset val="134"/>
      </rPr>
      <t xml:space="preserve">    </t>
    </r>
    <r>
      <rPr>
        <sz val="10"/>
        <rFont val="仿宋"/>
        <charset val="134"/>
      </rPr>
      <t>政府住房基金收入</t>
    </r>
  </si>
  <si>
    <r>
      <rPr>
        <sz val="10"/>
        <rFont val="Times New Roman"/>
        <charset val="134"/>
      </rPr>
      <t xml:space="preserve">    </t>
    </r>
    <r>
      <rPr>
        <sz val="10"/>
        <rFont val="仿宋"/>
        <charset val="134"/>
      </rPr>
      <t>其他收入</t>
    </r>
  </si>
  <si>
    <r>
      <rPr>
        <b/>
        <sz val="10"/>
        <rFont val="仿宋"/>
        <charset val="134"/>
      </rPr>
      <t>地方收入小计</t>
    </r>
  </si>
  <si>
    <r>
      <rPr>
        <b/>
        <sz val="10"/>
        <rFont val="仿宋"/>
        <charset val="134"/>
      </rPr>
      <t>上划中央收入</t>
    </r>
  </si>
  <si>
    <r>
      <rPr>
        <b/>
        <sz val="10"/>
        <rFont val="仿宋"/>
        <charset val="134"/>
      </rPr>
      <t>上划省级收入</t>
    </r>
  </si>
  <si>
    <r>
      <rPr>
        <b/>
        <sz val="10"/>
        <rFont val="仿宋"/>
        <charset val="134"/>
      </rPr>
      <t>一般公共预算收入合计</t>
    </r>
  </si>
  <si>
    <r>
      <rPr>
        <sz val="12"/>
        <rFont val="仿宋"/>
        <charset val="134"/>
      </rPr>
      <t>表</t>
    </r>
    <r>
      <rPr>
        <sz val="12"/>
        <rFont val="Times New Roman"/>
        <charset val="134"/>
      </rPr>
      <t>3-1</t>
    </r>
  </si>
  <si>
    <r>
      <rPr>
        <b/>
        <sz val="18"/>
        <rFont val="Times New Roman"/>
        <charset val="134"/>
      </rPr>
      <t>2021</t>
    </r>
    <r>
      <rPr>
        <b/>
        <sz val="18"/>
        <rFont val="仿宋"/>
        <charset val="134"/>
      </rPr>
      <t>年度祁阳市一般公共预算支出决算功能分类明细表</t>
    </r>
  </si>
  <si>
    <r>
      <rPr>
        <sz val="10"/>
        <rFont val="仿宋"/>
        <charset val="134"/>
      </rPr>
      <t>单位：万元</t>
    </r>
  </si>
  <si>
    <r>
      <rPr>
        <b/>
        <sz val="10"/>
        <rFont val="仿宋"/>
        <charset val="134"/>
      </rPr>
      <t>科目编码</t>
    </r>
  </si>
  <si>
    <r>
      <rPr>
        <b/>
        <sz val="10"/>
        <rFont val="仿宋"/>
        <charset val="134"/>
      </rPr>
      <t>科目名称</t>
    </r>
  </si>
  <si>
    <r>
      <rPr>
        <b/>
        <sz val="10"/>
        <rFont val="仿宋"/>
        <charset val="134"/>
      </rPr>
      <t>决算数</t>
    </r>
  </si>
  <si>
    <r>
      <rPr>
        <b/>
        <sz val="10"/>
        <rFont val="仿宋"/>
        <charset val="134"/>
      </rPr>
      <t>一般公共服务支出</t>
    </r>
  </si>
  <si>
    <r>
      <rPr>
        <b/>
        <sz val="10"/>
        <rFont val="Times New Roman"/>
        <charset val="134"/>
      </rPr>
      <t xml:space="preserve">  </t>
    </r>
    <r>
      <rPr>
        <b/>
        <sz val="10"/>
        <rFont val="仿宋"/>
        <charset val="134"/>
      </rPr>
      <t>人大事务</t>
    </r>
  </si>
  <si>
    <r>
      <rPr>
        <sz val="10"/>
        <rFont val="Times New Roman"/>
        <charset val="134"/>
      </rPr>
      <t xml:space="preserve">    </t>
    </r>
    <r>
      <rPr>
        <sz val="10"/>
        <rFont val="仿宋"/>
        <charset val="134"/>
      </rPr>
      <t>行政运行</t>
    </r>
  </si>
  <si>
    <r>
      <rPr>
        <sz val="10"/>
        <rFont val="Times New Roman"/>
        <charset val="134"/>
      </rPr>
      <t xml:space="preserve">    </t>
    </r>
    <r>
      <rPr>
        <sz val="10"/>
        <rFont val="仿宋"/>
        <charset val="134"/>
      </rPr>
      <t>一般行政管理事务</t>
    </r>
  </si>
  <si>
    <r>
      <rPr>
        <sz val="10"/>
        <rFont val="Times New Roman"/>
        <charset val="134"/>
      </rPr>
      <t xml:space="preserve">    </t>
    </r>
    <r>
      <rPr>
        <sz val="10"/>
        <rFont val="仿宋"/>
        <charset val="134"/>
      </rPr>
      <t>机关服务</t>
    </r>
  </si>
  <si>
    <r>
      <rPr>
        <sz val="10"/>
        <rFont val="Times New Roman"/>
        <charset val="134"/>
      </rPr>
      <t xml:space="preserve">    </t>
    </r>
    <r>
      <rPr>
        <sz val="10"/>
        <rFont val="仿宋"/>
        <charset val="134"/>
      </rPr>
      <t>人大会议</t>
    </r>
  </si>
  <si>
    <r>
      <rPr>
        <sz val="10"/>
        <rFont val="Times New Roman"/>
        <charset val="134"/>
      </rPr>
      <t xml:space="preserve">    </t>
    </r>
    <r>
      <rPr>
        <sz val="10"/>
        <rFont val="仿宋"/>
        <charset val="134"/>
      </rPr>
      <t>人大立法</t>
    </r>
  </si>
  <si>
    <r>
      <rPr>
        <sz val="10"/>
        <rFont val="Times New Roman"/>
        <charset val="134"/>
      </rPr>
      <t xml:space="preserve">    </t>
    </r>
    <r>
      <rPr>
        <sz val="10"/>
        <rFont val="仿宋"/>
        <charset val="134"/>
      </rPr>
      <t>人大监督</t>
    </r>
  </si>
  <si>
    <r>
      <rPr>
        <sz val="10"/>
        <rFont val="Times New Roman"/>
        <charset val="134"/>
      </rPr>
      <t xml:space="preserve">    </t>
    </r>
    <r>
      <rPr>
        <sz val="10"/>
        <rFont val="仿宋"/>
        <charset val="134"/>
      </rPr>
      <t>人大代表履职能力提升</t>
    </r>
  </si>
  <si>
    <r>
      <rPr>
        <sz val="10"/>
        <rFont val="Times New Roman"/>
        <charset val="134"/>
      </rPr>
      <t xml:space="preserve">    </t>
    </r>
    <r>
      <rPr>
        <sz val="10"/>
        <rFont val="仿宋"/>
        <charset val="134"/>
      </rPr>
      <t>代表工作</t>
    </r>
  </si>
  <si>
    <r>
      <rPr>
        <sz val="10"/>
        <rFont val="Times New Roman"/>
        <charset val="134"/>
      </rPr>
      <t xml:space="preserve">    </t>
    </r>
    <r>
      <rPr>
        <sz val="10"/>
        <rFont val="仿宋"/>
        <charset val="134"/>
      </rPr>
      <t>人大信访工作</t>
    </r>
  </si>
  <si>
    <r>
      <rPr>
        <sz val="10"/>
        <rFont val="Times New Roman"/>
        <charset val="134"/>
      </rPr>
      <t xml:space="preserve">    </t>
    </r>
    <r>
      <rPr>
        <sz val="10"/>
        <rFont val="仿宋"/>
        <charset val="134"/>
      </rPr>
      <t>事业运行</t>
    </r>
  </si>
  <si>
    <r>
      <rPr>
        <sz val="10"/>
        <rFont val="Times New Roman"/>
        <charset val="134"/>
      </rPr>
      <t xml:space="preserve">    </t>
    </r>
    <r>
      <rPr>
        <sz val="10"/>
        <rFont val="仿宋"/>
        <charset val="134"/>
      </rPr>
      <t>其他人大事务支出</t>
    </r>
  </si>
  <si>
    <r>
      <rPr>
        <b/>
        <sz val="10"/>
        <rFont val="Times New Roman"/>
        <charset val="134"/>
      </rPr>
      <t xml:space="preserve">  </t>
    </r>
    <r>
      <rPr>
        <b/>
        <sz val="10"/>
        <rFont val="仿宋"/>
        <charset val="134"/>
      </rPr>
      <t>政协事务</t>
    </r>
  </si>
  <si>
    <r>
      <rPr>
        <sz val="10"/>
        <rFont val="Times New Roman"/>
        <charset val="134"/>
      </rPr>
      <t xml:space="preserve">    </t>
    </r>
    <r>
      <rPr>
        <sz val="10"/>
        <rFont val="仿宋"/>
        <charset val="134"/>
      </rPr>
      <t>政协会议</t>
    </r>
  </si>
  <si>
    <r>
      <rPr>
        <sz val="10"/>
        <rFont val="Times New Roman"/>
        <charset val="134"/>
      </rPr>
      <t xml:space="preserve">    </t>
    </r>
    <r>
      <rPr>
        <sz val="10"/>
        <rFont val="仿宋"/>
        <charset val="134"/>
      </rPr>
      <t>委员视察</t>
    </r>
  </si>
  <si>
    <r>
      <rPr>
        <sz val="10"/>
        <rFont val="Times New Roman"/>
        <charset val="134"/>
      </rPr>
      <t xml:space="preserve">    </t>
    </r>
    <r>
      <rPr>
        <sz val="10"/>
        <rFont val="仿宋"/>
        <charset val="134"/>
      </rPr>
      <t>参政议政</t>
    </r>
  </si>
  <si>
    <r>
      <rPr>
        <sz val="10"/>
        <rFont val="Times New Roman"/>
        <charset val="134"/>
      </rPr>
      <t xml:space="preserve">    </t>
    </r>
    <r>
      <rPr>
        <sz val="10"/>
        <rFont val="仿宋"/>
        <charset val="134"/>
      </rPr>
      <t>其他政协事务支出</t>
    </r>
  </si>
  <si>
    <r>
      <rPr>
        <b/>
        <sz val="10"/>
        <rFont val="Times New Roman"/>
        <charset val="134"/>
      </rPr>
      <t xml:space="preserve">  </t>
    </r>
    <r>
      <rPr>
        <b/>
        <sz val="10"/>
        <rFont val="仿宋"/>
        <charset val="134"/>
      </rPr>
      <t>政府办公厅</t>
    </r>
    <r>
      <rPr>
        <b/>
        <sz val="10"/>
        <rFont val="Times New Roman"/>
        <charset val="134"/>
      </rPr>
      <t>(</t>
    </r>
    <r>
      <rPr>
        <b/>
        <sz val="10"/>
        <rFont val="仿宋"/>
        <charset val="134"/>
      </rPr>
      <t>室</t>
    </r>
    <r>
      <rPr>
        <b/>
        <sz val="10"/>
        <rFont val="Times New Roman"/>
        <charset val="134"/>
      </rPr>
      <t>)</t>
    </r>
    <r>
      <rPr>
        <b/>
        <sz val="10"/>
        <rFont val="仿宋"/>
        <charset val="134"/>
      </rPr>
      <t>及相关机构事务</t>
    </r>
  </si>
  <si>
    <r>
      <rPr>
        <sz val="10"/>
        <rFont val="Times New Roman"/>
        <charset val="134"/>
      </rPr>
      <t xml:space="preserve">    </t>
    </r>
    <r>
      <rPr>
        <sz val="10"/>
        <rFont val="仿宋"/>
        <charset val="134"/>
      </rPr>
      <t>专项服务</t>
    </r>
  </si>
  <si>
    <r>
      <rPr>
        <sz val="10"/>
        <rFont val="Times New Roman"/>
        <charset val="134"/>
      </rPr>
      <t xml:space="preserve">    </t>
    </r>
    <r>
      <rPr>
        <sz val="10"/>
        <rFont val="仿宋"/>
        <charset val="134"/>
      </rPr>
      <t>专项业务及机关事务管理</t>
    </r>
  </si>
  <si>
    <r>
      <rPr>
        <sz val="10"/>
        <rFont val="Times New Roman"/>
        <charset val="134"/>
      </rPr>
      <t xml:space="preserve">    </t>
    </r>
    <r>
      <rPr>
        <sz val="10"/>
        <rFont val="仿宋"/>
        <charset val="134"/>
      </rPr>
      <t>政务公开审批</t>
    </r>
  </si>
  <si>
    <r>
      <rPr>
        <sz val="10"/>
        <rFont val="Times New Roman"/>
        <charset val="134"/>
      </rPr>
      <t xml:space="preserve">    </t>
    </r>
    <r>
      <rPr>
        <sz val="10"/>
        <rFont val="仿宋"/>
        <charset val="134"/>
      </rPr>
      <t>信访事务</t>
    </r>
  </si>
  <si>
    <r>
      <rPr>
        <sz val="10"/>
        <rFont val="Times New Roman"/>
        <charset val="134"/>
      </rPr>
      <t xml:space="preserve">    </t>
    </r>
    <r>
      <rPr>
        <sz val="10"/>
        <rFont val="仿宋"/>
        <charset val="134"/>
      </rPr>
      <t>参事事务</t>
    </r>
  </si>
  <si>
    <r>
      <rPr>
        <sz val="10"/>
        <rFont val="Times New Roman"/>
        <charset val="134"/>
      </rPr>
      <t xml:space="preserve">    </t>
    </r>
    <r>
      <rPr>
        <sz val="10"/>
        <rFont val="仿宋"/>
        <charset val="134"/>
      </rPr>
      <t>其他政府办公厅</t>
    </r>
    <r>
      <rPr>
        <sz val="10"/>
        <rFont val="Times New Roman"/>
        <charset val="134"/>
      </rPr>
      <t>(</t>
    </r>
    <r>
      <rPr>
        <sz val="10"/>
        <rFont val="仿宋"/>
        <charset val="134"/>
      </rPr>
      <t>室</t>
    </r>
    <r>
      <rPr>
        <sz val="10"/>
        <rFont val="Times New Roman"/>
        <charset val="134"/>
      </rPr>
      <t>)</t>
    </r>
    <r>
      <rPr>
        <sz val="10"/>
        <rFont val="仿宋"/>
        <charset val="134"/>
      </rPr>
      <t>及相关机构事务支出</t>
    </r>
  </si>
  <si>
    <r>
      <rPr>
        <b/>
        <sz val="10"/>
        <rFont val="Times New Roman"/>
        <charset val="134"/>
      </rPr>
      <t xml:space="preserve">  </t>
    </r>
    <r>
      <rPr>
        <b/>
        <sz val="10"/>
        <rFont val="仿宋"/>
        <charset val="134"/>
      </rPr>
      <t>发展与改革事务</t>
    </r>
  </si>
  <si>
    <r>
      <rPr>
        <sz val="10"/>
        <rFont val="Times New Roman"/>
        <charset val="134"/>
      </rPr>
      <t xml:space="preserve">    </t>
    </r>
    <r>
      <rPr>
        <sz val="10"/>
        <rFont val="仿宋"/>
        <charset val="134"/>
      </rPr>
      <t>战略规划与实施</t>
    </r>
  </si>
  <si>
    <r>
      <rPr>
        <sz val="10"/>
        <rFont val="Times New Roman"/>
        <charset val="134"/>
      </rPr>
      <t xml:space="preserve">    </t>
    </r>
    <r>
      <rPr>
        <sz val="10"/>
        <rFont val="仿宋"/>
        <charset val="134"/>
      </rPr>
      <t>日常经济运行调节</t>
    </r>
  </si>
  <si>
    <r>
      <rPr>
        <sz val="10"/>
        <rFont val="Times New Roman"/>
        <charset val="134"/>
      </rPr>
      <t xml:space="preserve">    </t>
    </r>
    <r>
      <rPr>
        <sz val="10"/>
        <rFont val="仿宋"/>
        <charset val="134"/>
      </rPr>
      <t>社会事业发展规划</t>
    </r>
  </si>
  <si>
    <r>
      <rPr>
        <sz val="10"/>
        <rFont val="Times New Roman"/>
        <charset val="134"/>
      </rPr>
      <t xml:space="preserve">    </t>
    </r>
    <r>
      <rPr>
        <sz val="10"/>
        <rFont val="仿宋"/>
        <charset val="134"/>
      </rPr>
      <t>经济体制改革研究</t>
    </r>
  </si>
  <si>
    <r>
      <rPr>
        <sz val="10"/>
        <rFont val="Times New Roman"/>
        <charset val="134"/>
      </rPr>
      <t xml:space="preserve">    </t>
    </r>
    <r>
      <rPr>
        <sz val="10"/>
        <rFont val="仿宋"/>
        <charset val="134"/>
      </rPr>
      <t>物价管理</t>
    </r>
  </si>
  <si>
    <r>
      <rPr>
        <sz val="10"/>
        <rFont val="Times New Roman"/>
        <charset val="134"/>
      </rPr>
      <t xml:space="preserve">    </t>
    </r>
    <r>
      <rPr>
        <sz val="10"/>
        <rFont val="仿宋"/>
        <charset val="134"/>
      </rPr>
      <t>其他发展与改革事务支出</t>
    </r>
  </si>
  <si>
    <r>
      <rPr>
        <b/>
        <sz val="10"/>
        <rFont val="Times New Roman"/>
        <charset val="134"/>
      </rPr>
      <t xml:space="preserve">  </t>
    </r>
    <r>
      <rPr>
        <b/>
        <sz val="10"/>
        <rFont val="仿宋"/>
        <charset val="134"/>
      </rPr>
      <t>统计信息事务</t>
    </r>
  </si>
  <si>
    <r>
      <rPr>
        <sz val="10"/>
        <rFont val="Times New Roman"/>
        <charset val="134"/>
      </rPr>
      <t xml:space="preserve">    </t>
    </r>
    <r>
      <rPr>
        <sz val="10"/>
        <rFont val="仿宋"/>
        <charset val="134"/>
      </rPr>
      <t>信息事务</t>
    </r>
  </si>
  <si>
    <r>
      <rPr>
        <sz val="10"/>
        <rFont val="Times New Roman"/>
        <charset val="134"/>
      </rPr>
      <t xml:space="preserve">    </t>
    </r>
    <r>
      <rPr>
        <sz val="10"/>
        <rFont val="仿宋"/>
        <charset val="134"/>
      </rPr>
      <t>专项统计业务</t>
    </r>
  </si>
  <si>
    <r>
      <rPr>
        <sz val="10"/>
        <rFont val="Times New Roman"/>
        <charset val="134"/>
      </rPr>
      <t xml:space="preserve">    </t>
    </r>
    <r>
      <rPr>
        <sz val="10"/>
        <rFont val="仿宋"/>
        <charset val="134"/>
      </rPr>
      <t>统计管理</t>
    </r>
  </si>
  <si>
    <r>
      <rPr>
        <sz val="10"/>
        <rFont val="Times New Roman"/>
        <charset val="134"/>
      </rPr>
      <t xml:space="preserve">    </t>
    </r>
    <r>
      <rPr>
        <sz val="10"/>
        <rFont val="仿宋"/>
        <charset val="134"/>
      </rPr>
      <t>专项普查活动</t>
    </r>
  </si>
  <si>
    <r>
      <rPr>
        <sz val="10"/>
        <rFont val="Times New Roman"/>
        <charset val="134"/>
      </rPr>
      <t xml:space="preserve">    </t>
    </r>
    <r>
      <rPr>
        <sz val="10"/>
        <rFont val="仿宋"/>
        <charset val="134"/>
      </rPr>
      <t>统计抽样调查</t>
    </r>
  </si>
  <si>
    <r>
      <rPr>
        <sz val="10"/>
        <rFont val="Times New Roman"/>
        <charset val="134"/>
      </rPr>
      <t xml:space="preserve">    </t>
    </r>
    <r>
      <rPr>
        <sz val="10"/>
        <rFont val="仿宋"/>
        <charset val="134"/>
      </rPr>
      <t>其他统计信息事务支出</t>
    </r>
  </si>
  <si>
    <r>
      <rPr>
        <b/>
        <sz val="10"/>
        <rFont val="Times New Roman"/>
        <charset val="134"/>
      </rPr>
      <t xml:space="preserve">  </t>
    </r>
    <r>
      <rPr>
        <b/>
        <sz val="10"/>
        <rFont val="仿宋"/>
        <charset val="134"/>
      </rPr>
      <t>财政事务</t>
    </r>
  </si>
  <si>
    <r>
      <rPr>
        <sz val="10"/>
        <rFont val="Times New Roman"/>
        <charset val="134"/>
      </rPr>
      <t xml:space="preserve">    </t>
    </r>
    <r>
      <rPr>
        <sz val="10"/>
        <rFont val="仿宋"/>
        <charset val="134"/>
      </rPr>
      <t>预算改革业务</t>
    </r>
  </si>
  <si>
    <r>
      <rPr>
        <sz val="10"/>
        <rFont val="Times New Roman"/>
        <charset val="134"/>
      </rPr>
      <t xml:space="preserve">    </t>
    </r>
    <r>
      <rPr>
        <sz val="10"/>
        <rFont val="仿宋"/>
        <charset val="134"/>
      </rPr>
      <t>财政国库业务</t>
    </r>
  </si>
  <si>
    <r>
      <rPr>
        <sz val="10"/>
        <rFont val="Times New Roman"/>
        <charset val="134"/>
      </rPr>
      <t xml:space="preserve">    </t>
    </r>
    <r>
      <rPr>
        <sz val="10"/>
        <rFont val="仿宋"/>
        <charset val="134"/>
      </rPr>
      <t>财政监察</t>
    </r>
  </si>
  <si>
    <r>
      <rPr>
        <sz val="10"/>
        <rFont val="Times New Roman"/>
        <charset val="134"/>
      </rPr>
      <t xml:space="preserve">    </t>
    </r>
    <r>
      <rPr>
        <sz val="10"/>
        <rFont val="仿宋"/>
        <charset val="134"/>
      </rPr>
      <t>信息化建设</t>
    </r>
  </si>
  <si>
    <r>
      <rPr>
        <sz val="10"/>
        <rFont val="Times New Roman"/>
        <charset val="134"/>
      </rPr>
      <t xml:space="preserve">    </t>
    </r>
    <r>
      <rPr>
        <sz val="10"/>
        <rFont val="仿宋"/>
        <charset val="134"/>
      </rPr>
      <t>财政委托业务支出</t>
    </r>
  </si>
  <si>
    <r>
      <rPr>
        <sz val="10"/>
        <rFont val="Times New Roman"/>
        <charset val="134"/>
      </rPr>
      <t xml:space="preserve">    </t>
    </r>
    <r>
      <rPr>
        <sz val="10"/>
        <rFont val="仿宋"/>
        <charset val="134"/>
      </rPr>
      <t>其他财政事务支出</t>
    </r>
  </si>
  <si>
    <r>
      <rPr>
        <b/>
        <sz val="10"/>
        <rFont val="Times New Roman"/>
        <charset val="134"/>
      </rPr>
      <t xml:space="preserve">  </t>
    </r>
    <r>
      <rPr>
        <b/>
        <sz val="10"/>
        <rFont val="仿宋"/>
        <charset val="134"/>
      </rPr>
      <t>税收事务</t>
    </r>
  </si>
  <si>
    <r>
      <rPr>
        <sz val="10"/>
        <rFont val="Times New Roman"/>
        <charset val="134"/>
      </rPr>
      <t xml:space="preserve">    </t>
    </r>
    <r>
      <rPr>
        <sz val="10"/>
        <rFont val="仿宋"/>
        <charset val="134"/>
      </rPr>
      <t>税收业务</t>
    </r>
  </si>
  <si>
    <r>
      <rPr>
        <sz val="10"/>
        <rFont val="Times New Roman"/>
        <charset val="134"/>
      </rPr>
      <t xml:space="preserve">    </t>
    </r>
    <r>
      <rPr>
        <sz val="10"/>
        <rFont val="仿宋"/>
        <charset val="134"/>
      </rPr>
      <t>其他税收事务支出</t>
    </r>
  </si>
  <si>
    <r>
      <rPr>
        <b/>
        <sz val="10"/>
        <rFont val="Times New Roman"/>
        <charset val="134"/>
      </rPr>
      <t xml:space="preserve">  </t>
    </r>
    <r>
      <rPr>
        <b/>
        <sz val="10"/>
        <rFont val="仿宋"/>
        <charset val="134"/>
      </rPr>
      <t>审计事务</t>
    </r>
  </si>
  <si>
    <r>
      <rPr>
        <sz val="10"/>
        <rFont val="Times New Roman"/>
        <charset val="134"/>
      </rPr>
      <t xml:space="preserve">    </t>
    </r>
    <r>
      <rPr>
        <sz val="10"/>
        <rFont val="仿宋"/>
        <charset val="134"/>
      </rPr>
      <t>审计业务</t>
    </r>
  </si>
  <si>
    <r>
      <rPr>
        <sz val="10"/>
        <rFont val="Times New Roman"/>
        <charset val="134"/>
      </rPr>
      <t xml:space="preserve">    </t>
    </r>
    <r>
      <rPr>
        <sz val="10"/>
        <rFont val="仿宋"/>
        <charset val="134"/>
      </rPr>
      <t>审计管理</t>
    </r>
  </si>
  <si>
    <r>
      <rPr>
        <sz val="10"/>
        <rFont val="Times New Roman"/>
        <charset val="134"/>
      </rPr>
      <t xml:space="preserve">    </t>
    </r>
    <r>
      <rPr>
        <sz val="10"/>
        <rFont val="仿宋"/>
        <charset val="134"/>
      </rPr>
      <t>其他审计事务支出</t>
    </r>
  </si>
  <si>
    <r>
      <rPr>
        <b/>
        <sz val="10"/>
        <rFont val="Times New Roman"/>
        <charset val="134"/>
      </rPr>
      <t xml:space="preserve">  </t>
    </r>
    <r>
      <rPr>
        <b/>
        <sz val="10"/>
        <rFont val="仿宋"/>
        <charset val="134"/>
      </rPr>
      <t>海关事务</t>
    </r>
  </si>
  <si>
    <r>
      <rPr>
        <sz val="10"/>
        <rFont val="Times New Roman"/>
        <charset val="134"/>
      </rPr>
      <t xml:space="preserve">    </t>
    </r>
    <r>
      <rPr>
        <sz val="10"/>
        <rFont val="仿宋"/>
        <charset val="134"/>
      </rPr>
      <t>缉私办案</t>
    </r>
  </si>
  <si>
    <r>
      <rPr>
        <sz val="10"/>
        <rFont val="Times New Roman"/>
        <charset val="134"/>
      </rPr>
      <t xml:space="preserve">    </t>
    </r>
    <r>
      <rPr>
        <sz val="10"/>
        <rFont val="仿宋"/>
        <charset val="134"/>
      </rPr>
      <t>口岸管理</t>
    </r>
  </si>
  <si>
    <r>
      <rPr>
        <sz val="10"/>
        <rFont val="Times New Roman"/>
        <charset val="134"/>
      </rPr>
      <t xml:space="preserve">    </t>
    </r>
    <r>
      <rPr>
        <sz val="10"/>
        <rFont val="仿宋"/>
        <charset val="134"/>
      </rPr>
      <t>海关关务</t>
    </r>
  </si>
  <si>
    <r>
      <rPr>
        <sz val="10"/>
        <rFont val="Times New Roman"/>
        <charset val="134"/>
      </rPr>
      <t xml:space="preserve">    </t>
    </r>
    <r>
      <rPr>
        <sz val="10"/>
        <rFont val="仿宋"/>
        <charset val="134"/>
      </rPr>
      <t>关税征管</t>
    </r>
  </si>
  <si>
    <r>
      <rPr>
        <sz val="10"/>
        <rFont val="Times New Roman"/>
        <charset val="134"/>
      </rPr>
      <t xml:space="preserve">    </t>
    </r>
    <r>
      <rPr>
        <sz val="10"/>
        <rFont val="仿宋"/>
        <charset val="134"/>
      </rPr>
      <t>海关监管</t>
    </r>
  </si>
  <si>
    <r>
      <rPr>
        <sz val="10"/>
        <rFont val="Times New Roman"/>
        <charset val="134"/>
      </rPr>
      <t xml:space="preserve">    </t>
    </r>
    <r>
      <rPr>
        <sz val="10"/>
        <rFont val="仿宋"/>
        <charset val="134"/>
      </rPr>
      <t>检验检疫</t>
    </r>
  </si>
  <si>
    <r>
      <rPr>
        <sz val="10"/>
        <rFont val="Times New Roman"/>
        <charset val="134"/>
      </rPr>
      <t xml:space="preserve">    </t>
    </r>
    <r>
      <rPr>
        <sz val="10"/>
        <rFont val="仿宋"/>
        <charset val="134"/>
      </rPr>
      <t>其他海关事务支出</t>
    </r>
  </si>
  <si>
    <r>
      <rPr>
        <b/>
        <sz val="10"/>
        <rFont val="Times New Roman"/>
        <charset val="134"/>
      </rPr>
      <t xml:space="preserve">  </t>
    </r>
    <r>
      <rPr>
        <b/>
        <sz val="10"/>
        <rFont val="仿宋"/>
        <charset val="134"/>
      </rPr>
      <t>纪检监察事务</t>
    </r>
  </si>
  <si>
    <r>
      <rPr>
        <sz val="10"/>
        <rFont val="Times New Roman"/>
        <charset val="134"/>
      </rPr>
      <t xml:space="preserve">    </t>
    </r>
    <r>
      <rPr>
        <sz val="10"/>
        <rFont val="仿宋"/>
        <charset val="134"/>
      </rPr>
      <t>大案要案查处</t>
    </r>
  </si>
  <si>
    <r>
      <rPr>
        <sz val="10"/>
        <rFont val="Times New Roman"/>
        <charset val="134"/>
      </rPr>
      <t xml:space="preserve">    </t>
    </r>
    <r>
      <rPr>
        <sz val="10"/>
        <rFont val="仿宋"/>
        <charset val="134"/>
      </rPr>
      <t>派驻派出机构</t>
    </r>
  </si>
  <si>
    <r>
      <rPr>
        <sz val="10"/>
        <rFont val="Times New Roman"/>
        <charset val="134"/>
      </rPr>
      <t xml:space="preserve">    </t>
    </r>
    <r>
      <rPr>
        <sz val="10"/>
        <rFont val="仿宋"/>
        <charset val="134"/>
      </rPr>
      <t>巡视工作</t>
    </r>
  </si>
  <si>
    <r>
      <rPr>
        <sz val="10"/>
        <rFont val="Times New Roman"/>
        <charset val="134"/>
      </rPr>
      <t xml:space="preserve">    </t>
    </r>
    <r>
      <rPr>
        <sz val="10"/>
        <rFont val="仿宋"/>
        <charset val="134"/>
      </rPr>
      <t>其他纪检监察事务支出</t>
    </r>
  </si>
  <si>
    <r>
      <rPr>
        <b/>
        <sz val="10"/>
        <rFont val="Times New Roman"/>
        <charset val="134"/>
      </rPr>
      <t xml:space="preserve">  </t>
    </r>
    <r>
      <rPr>
        <b/>
        <sz val="10"/>
        <rFont val="仿宋"/>
        <charset val="134"/>
      </rPr>
      <t>商贸事务</t>
    </r>
  </si>
  <si>
    <r>
      <rPr>
        <sz val="10"/>
        <rFont val="Times New Roman"/>
        <charset val="134"/>
      </rPr>
      <t xml:space="preserve">    </t>
    </r>
    <r>
      <rPr>
        <sz val="10"/>
        <rFont val="仿宋"/>
        <charset val="134"/>
      </rPr>
      <t>对外贸易管理</t>
    </r>
  </si>
  <si>
    <r>
      <rPr>
        <sz val="10"/>
        <rFont val="Times New Roman"/>
        <charset val="134"/>
      </rPr>
      <t xml:space="preserve">    </t>
    </r>
    <r>
      <rPr>
        <sz val="10"/>
        <rFont val="仿宋"/>
        <charset val="134"/>
      </rPr>
      <t>国际经济合作</t>
    </r>
  </si>
  <si>
    <r>
      <rPr>
        <sz val="10"/>
        <rFont val="Times New Roman"/>
        <charset val="134"/>
      </rPr>
      <t xml:space="preserve">    </t>
    </r>
    <r>
      <rPr>
        <sz val="10"/>
        <rFont val="仿宋"/>
        <charset val="134"/>
      </rPr>
      <t>外资管理</t>
    </r>
  </si>
  <si>
    <r>
      <rPr>
        <sz val="10"/>
        <rFont val="Times New Roman"/>
        <charset val="134"/>
      </rPr>
      <t xml:space="preserve">    </t>
    </r>
    <r>
      <rPr>
        <sz val="10"/>
        <rFont val="仿宋"/>
        <charset val="134"/>
      </rPr>
      <t>国内贸易管理</t>
    </r>
  </si>
  <si>
    <r>
      <rPr>
        <sz val="10"/>
        <rFont val="Times New Roman"/>
        <charset val="134"/>
      </rPr>
      <t xml:space="preserve">    </t>
    </r>
    <r>
      <rPr>
        <sz val="10"/>
        <rFont val="仿宋"/>
        <charset val="134"/>
      </rPr>
      <t>招商引资</t>
    </r>
  </si>
  <si>
    <r>
      <rPr>
        <sz val="10"/>
        <rFont val="Times New Roman"/>
        <charset val="134"/>
      </rPr>
      <t xml:space="preserve">    </t>
    </r>
    <r>
      <rPr>
        <sz val="10"/>
        <rFont val="仿宋"/>
        <charset val="134"/>
      </rPr>
      <t>其他商贸事务支出</t>
    </r>
  </si>
  <si>
    <r>
      <rPr>
        <b/>
        <sz val="10"/>
        <rFont val="Times New Roman"/>
        <charset val="134"/>
      </rPr>
      <t xml:space="preserve">  </t>
    </r>
    <r>
      <rPr>
        <b/>
        <sz val="10"/>
        <rFont val="仿宋"/>
        <charset val="134"/>
      </rPr>
      <t>知识产权事务</t>
    </r>
  </si>
  <si>
    <r>
      <rPr>
        <sz val="10"/>
        <rFont val="Times New Roman"/>
        <charset val="134"/>
      </rPr>
      <t xml:space="preserve">    </t>
    </r>
    <r>
      <rPr>
        <sz val="10"/>
        <rFont val="仿宋"/>
        <charset val="134"/>
      </rPr>
      <t>专利审批</t>
    </r>
  </si>
  <si>
    <r>
      <rPr>
        <sz val="10"/>
        <rFont val="Times New Roman"/>
        <charset val="134"/>
      </rPr>
      <t xml:space="preserve">    </t>
    </r>
    <r>
      <rPr>
        <sz val="10"/>
        <rFont val="仿宋"/>
        <charset val="134"/>
      </rPr>
      <t>知识产权战略和规划</t>
    </r>
  </si>
  <si>
    <r>
      <rPr>
        <sz val="10"/>
        <rFont val="Times New Roman"/>
        <charset val="134"/>
      </rPr>
      <t xml:space="preserve">    </t>
    </r>
    <r>
      <rPr>
        <sz val="10"/>
        <rFont val="仿宋"/>
        <charset val="134"/>
      </rPr>
      <t>国际合作与交流</t>
    </r>
  </si>
  <si>
    <r>
      <rPr>
        <sz val="10"/>
        <rFont val="Times New Roman"/>
        <charset val="134"/>
      </rPr>
      <t xml:space="preserve">    </t>
    </r>
    <r>
      <rPr>
        <sz val="10"/>
        <rFont val="仿宋"/>
        <charset val="134"/>
      </rPr>
      <t>知识产权宏观管理</t>
    </r>
  </si>
  <si>
    <r>
      <rPr>
        <sz val="10"/>
        <rFont val="Times New Roman"/>
        <charset val="134"/>
      </rPr>
      <t xml:space="preserve">    </t>
    </r>
    <r>
      <rPr>
        <sz val="10"/>
        <rFont val="仿宋"/>
        <charset val="134"/>
      </rPr>
      <t>商标管理</t>
    </r>
  </si>
  <si>
    <r>
      <rPr>
        <sz val="10"/>
        <rFont val="Times New Roman"/>
        <charset val="134"/>
      </rPr>
      <t xml:space="preserve">    </t>
    </r>
    <r>
      <rPr>
        <sz val="10"/>
        <rFont val="仿宋"/>
        <charset val="134"/>
      </rPr>
      <t>原产地地理标志管理</t>
    </r>
  </si>
  <si>
    <r>
      <rPr>
        <sz val="10"/>
        <rFont val="Times New Roman"/>
        <charset val="134"/>
      </rPr>
      <t xml:space="preserve">    </t>
    </r>
    <r>
      <rPr>
        <sz val="10"/>
        <rFont val="仿宋"/>
        <charset val="134"/>
      </rPr>
      <t>其他知识产权事务支出</t>
    </r>
  </si>
  <si>
    <r>
      <rPr>
        <b/>
        <sz val="10"/>
        <rFont val="Times New Roman"/>
        <charset val="134"/>
      </rPr>
      <t xml:space="preserve">  </t>
    </r>
    <r>
      <rPr>
        <b/>
        <sz val="10"/>
        <rFont val="仿宋"/>
        <charset val="134"/>
      </rPr>
      <t>民族事务</t>
    </r>
  </si>
  <si>
    <r>
      <rPr>
        <sz val="10"/>
        <rFont val="Times New Roman"/>
        <charset val="134"/>
      </rPr>
      <t xml:space="preserve">    </t>
    </r>
    <r>
      <rPr>
        <sz val="10"/>
        <rFont val="仿宋"/>
        <charset val="134"/>
      </rPr>
      <t>民族工作专项</t>
    </r>
  </si>
  <si>
    <r>
      <rPr>
        <sz val="10"/>
        <rFont val="Times New Roman"/>
        <charset val="134"/>
      </rPr>
      <t xml:space="preserve">    </t>
    </r>
    <r>
      <rPr>
        <sz val="10"/>
        <rFont val="仿宋"/>
        <charset val="134"/>
      </rPr>
      <t>其他民族事务支出</t>
    </r>
  </si>
  <si>
    <r>
      <rPr>
        <b/>
        <sz val="10"/>
        <rFont val="Times New Roman"/>
        <charset val="134"/>
      </rPr>
      <t xml:space="preserve">  </t>
    </r>
    <r>
      <rPr>
        <b/>
        <sz val="10"/>
        <rFont val="仿宋"/>
        <charset val="134"/>
      </rPr>
      <t>港澳台事务</t>
    </r>
  </si>
  <si>
    <r>
      <rPr>
        <sz val="10"/>
        <rFont val="Times New Roman"/>
        <charset val="134"/>
      </rPr>
      <t xml:space="preserve">    </t>
    </r>
    <r>
      <rPr>
        <sz val="10"/>
        <rFont val="仿宋"/>
        <charset val="134"/>
      </rPr>
      <t>港澳事务</t>
    </r>
  </si>
  <si>
    <r>
      <rPr>
        <sz val="10"/>
        <rFont val="Times New Roman"/>
        <charset val="134"/>
      </rPr>
      <t xml:space="preserve">    </t>
    </r>
    <r>
      <rPr>
        <sz val="10"/>
        <rFont val="仿宋"/>
        <charset val="134"/>
      </rPr>
      <t>台湾事务</t>
    </r>
  </si>
  <si>
    <r>
      <rPr>
        <sz val="10"/>
        <rFont val="Times New Roman"/>
        <charset val="134"/>
      </rPr>
      <t xml:space="preserve">    </t>
    </r>
    <r>
      <rPr>
        <sz val="10"/>
        <rFont val="仿宋"/>
        <charset val="134"/>
      </rPr>
      <t>其他港澳台事务支出</t>
    </r>
  </si>
  <si>
    <r>
      <rPr>
        <b/>
        <sz val="10"/>
        <rFont val="Times New Roman"/>
        <charset val="134"/>
      </rPr>
      <t xml:space="preserve">  </t>
    </r>
    <r>
      <rPr>
        <b/>
        <sz val="10"/>
        <rFont val="仿宋"/>
        <charset val="134"/>
      </rPr>
      <t>档案事务</t>
    </r>
  </si>
  <si>
    <r>
      <rPr>
        <sz val="10"/>
        <rFont val="Times New Roman"/>
        <charset val="134"/>
      </rPr>
      <t xml:space="preserve">    </t>
    </r>
    <r>
      <rPr>
        <sz val="10"/>
        <rFont val="仿宋"/>
        <charset val="134"/>
      </rPr>
      <t>档案馆</t>
    </r>
  </si>
  <si>
    <r>
      <rPr>
        <sz val="10"/>
        <rFont val="Times New Roman"/>
        <charset val="134"/>
      </rPr>
      <t xml:space="preserve">    </t>
    </r>
    <r>
      <rPr>
        <sz val="10"/>
        <rFont val="仿宋"/>
        <charset val="134"/>
      </rPr>
      <t>其他档案事务支出</t>
    </r>
  </si>
  <si>
    <r>
      <rPr>
        <b/>
        <sz val="10"/>
        <rFont val="Times New Roman"/>
        <charset val="134"/>
      </rPr>
      <t xml:space="preserve">  </t>
    </r>
    <r>
      <rPr>
        <b/>
        <sz val="10"/>
        <rFont val="仿宋"/>
        <charset val="134"/>
      </rPr>
      <t>民主党派及工商联事务</t>
    </r>
  </si>
  <si>
    <r>
      <rPr>
        <sz val="10"/>
        <rFont val="Times New Roman"/>
        <charset val="134"/>
      </rPr>
      <t xml:space="preserve">    </t>
    </r>
    <r>
      <rPr>
        <sz val="10"/>
        <rFont val="仿宋"/>
        <charset val="134"/>
      </rPr>
      <t>其他民主党派及工商联事务支出</t>
    </r>
  </si>
  <si>
    <r>
      <rPr>
        <b/>
        <sz val="10"/>
        <rFont val="Times New Roman"/>
        <charset val="134"/>
      </rPr>
      <t xml:space="preserve">  </t>
    </r>
    <r>
      <rPr>
        <b/>
        <sz val="10"/>
        <rFont val="仿宋"/>
        <charset val="134"/>
      </rPr>
      <t>群众团体事务</t>
    </r>
  </si>
  <si>
    <r>
      <rPr>
        <sz val="10"/>
        <rFont val="Times New Roman"/>
        <charset val="134"/>
      </rPr>
      <t xml:space="preserve">    </t>
    </r>
    <r>
      <rPr>
        <sz val="10"/>
        <rFont val="仿宋"/>
        <charset val="134"/>
      </rPr>
      <t>工会事务</t>
    </r>
  </si>
  <si>
    <r>
      <rPr>
        <sz val="10"/>
        <rFont val="Times New Roman"/>
        <charset val="134"/>
      </rPr>
      <t xml:space="preserve">    </t>
    </r>
    <r>
      <rPr>
        <sz val="10"/>
        <rFont val="仿宋"/>
        <charset val="134"/>
      </rPr>
      <t>其他群众团体事务支出</t>
    </r>
  </si>
  <si>
    <r>
      <rPr>
        <b/>
        <sz val="10"/>
        <rFont val="Times New Roman"/>
        <charset val="134"/>
      </rPr>
      <t xml:space="preserve">  </t>
    </r>
    <r>
      <rPr>
        <b/>
        <sz val="10"/>
        <rFont val="仿宋"/>
        <charset val="134"/>
      </rPr>
      <t>党委办公厅</t>
    </r>
    <r>
      <rPr>
        <b/>
        <sz val="10"/>
        <rFont val="Times New Roman"/>
        <charset val="134"/>
      </rPr>
      <t>(</t>
    </r>
    <r>
      <rPr>
        <b/>
        <sz val="10"/>
        <rFont val="仿宋"/>
        <charset val="134"/>
      </rPr>
      <t>室</t>
    </r>
    <r>
      <rPr>
        <b/>
        <sz val="10"/>
        <rFont val="Times New Roman"/>
        <charset val="134"/>
      </rPr>
      <t>)</t>
    </r>
    <r>
      <rPr>
        <b/>
        <sz val="10"/>
        <rFont val="仿宋"/>
        <charset val="134"/>
      </rPr>
      <t>及相关机构事务</t>
    </r>
  </si>
  <si>
    <r>
      <rPr>
        <sz val="10"/>
        <rFont val="Times New Roman"/>
        <charset val="134"/>
      </rPr>
      <t xml:space="preserve">    </t>
    </r>
    <r>
      <rPr>
        <sz val="10"/>
        <rFont val="仿宋"/>
        <charset val="134"/>
      </rPr>
      <t>专项业务</t>
    </r>
  </si>
  <si>
    <r>
      <rPr>
        <sz val="10"/>
        <rFont val="Times New Roman"/>
        <charset val="134"/>
      </rPr>
      <t xml:space="preserve">    </t>
    </r>
    <r>
      <rPr>
        <sz val="10"/>
        <rFont val="仿宋"/>
        <charset val="134"/>
      </rPr>
      <t>其他党委办公厅</t>
    </r>
    <r>
      <rPr>
        <sz val="10"/>
        <rFont val="Times New Roman"/>
        <charset val="134"/>
      </rPr>
      <t>(</t>
    </r>
    <r>
      <rPr>
        <sz val="10"/>
        <rFont val="仿宋"/>
        <charset val="134"/>
      </rPr>
      <t>室</t>
    </r>
    <r>
      <rPr>
        <sz val="10"/>
        <rFont val="Times New Roman"/>
        <charset val="134"/>
      </rPr>
      <t>)</t>
    </r>
    <r>
      <rPr>
        <sz val="10"/>
        <rFont val="仿宋"/>
        <charset val="134"/>
      </rPr>
      <t>及相关机构事务支出</t>
    </r>
  </si>
  <si>
    <r>
      <rPr>
        <b/>
        <sz val="10"/>
        <rFont val="Times New Roman"/>
        <charset val="134"/>
      </rPr>
      <t xml:space="preserve">  </t>
    </r>
    <r>
      <rPr>
        <b/>
        <sz val="10"/>
        <rFont val="仿宋"/>
        <charset val="134"/>
      </rPr>
      <t>组织事务</t>
    </r>
  </si>
  <si>
    <r>
      <rPr>
        <sz val="10"/>
        <rFont val="Times New Roman"/>
        <charset val="134"/>
      </rPr>
      <t xml:space="preserve">    </t>
    </r>
    <r>
      <rPr>
        <sz val="10"/>
        <rFont val="仿宋"/>
        <charset val="134"/>
      </rPr>
      <t>公务员事务</t>
    </r>
  </si>
  <si>
    <r>
      <rPr>
        <sz val="10"/>
        <rFont val="Times New Roman"/>
        <charset val="134"/>
      </rPr>
      <t xml:space="preserve">    </t>
    </r>
    <r>
      <rPr>
        <sz val="10"/>
        <rFont val="仿宋"/>
        <charset val="134"/>
      </rPr>
      <t>其他组织事务支出</t>
    </r>
  </si>
  <si>
    <r>
      <rPr>
        <b/>
        <sz val="10"/>
        <rFont val="Times New Roman"/>
        <charset val="134"/>
      </rPr>
      <t xml:space="preserve">  </t>
    </r>
    <r>
      <rPr>
        <b/>
        <sz val="10"/>
        <rFont val="仿宋"/>
        <charset val="134"/>
      </rPr>
      <t>宣传事务</t>
    </r>
  </si>
  <si>
    <r>
      <rPr>
        <sz val="10"/>
        <rFont val="Times New Roman"/>
        <charset val="134"/>
      </rPr>
      <t xml:space="preserve">    </t>
    </r>
    <r>
      <rPr>
        <sz val="10"/>
        <rFont val="仿宋"/>
        <charset val="134"/>
      </rPr>
      <t>宣传管理</t>
    </r>
  </si>
  <si>
    <r>
      <rPr>
        <sz val="10"/>
        <rFont val="Times New Roman"/>
        <charset val="134"/>
      </rPr>
      <t xml:space="preserve">    </t>
    </r>
    <r>
      <rPr>
        <sz val="10"/>
        <rFont val="仿宋"/>
        <charset val="134"/>
      </rPr>
      <t>其他宣传事务支出</t>
    </r>
  </si>
  <si>
    <r>
      <rPr>
        <b/>
        <sz val="10"/>
        <rFont val="Times New Roman"/>
        <charset val="134"/>
      </rPr>
      <t xml:space="preserve">  </t>
    </r>
    <r>
      <rPr>
        <b/>
        <sz val="10"/>
        <rFont val="仿宋"/>
        <charset val="134"/>
      </rPr>
      <t>统战事务</t>
    </r>
  </si>
  <si>
    <r>
      <rPr>
        <sz val="10"/>
        <rFont val="Times New Roman"/>
        <charset val="134"/>
      </rPr>
      <t xml:space="preserve">    </t>
    </r>
    <r>
      <rPr>
        <sz val="10"/>
        <rFont val="仿宋"/>
        <charset val="134"/>
      </rPr>
      <t>宗教事务</t>
    </r>
  </si>
  <si>
    <r>
      <rPr>
        <sz val="10"/>
        <rFont val="Times New Roman"/>
        <charset val="134"/>
      </rPr>
      <t xml:space="preserve">    </t>
    </r>
    <r>
      <rPr>
        <sz val="10"/>
        <rFont val="仿宋"/>
        <charset val="134"/>
      </rPr>
      <t>华侨事务</t>
    </r>
  </si>
  <si>
    <r>
      <rPr>
        <sz val="10"/>
        <rFont val="Times New Roman"/>
        <charset val="134"/>
      </rPr>
      <t xml:space="preserve">    </t>
    </r>
    <r>
      <rPr>
        <sz val="10"/>
        <rFont val="仿宋"/>
        <charset val="134"/>
      </rPr>
      <t>其他统战事务支出</t>
    </r>
  </si>
  <si>
    <r>
      <rPr>
        <b/>
        <sz val="10"/>
        <rFont val="Times New Roman"/>
        <charset val="134"/>
      </rPr>
      <t xml:space="preserve">  </t>
    </r>
    <r>
      <rPr>
        <b/>
        <sz val="10"/>
        <rFont val="仿宋"/>
        <charset val="134"/>
      </rPr>
      <t>对外联络事务</t>
    </r>
  </si>
  <si>
    <r>
      <rPr>
        <sz val="10"/>
        <rFont val="Times New Roman"/>
        <charset val="134"/>
      </rPr>
      <t xml:space="preserve">    </t>
    </r>
    <r>
      <rPr>
        <sz val="10"/>
        <rFont val="仿宋"/>
        <charset val="134"/>
      </rPr>
      <t>其他对外联络事务支出</t>
    </r>
  </si>
  <si>
    <r>
      <rPr>
        <b/>
        <sz val="10"/>
        <rFont val="Times New Roman"/>
        <charset val="134"/>
      </rPr>
      <t xml:space="preserve">  </t>
    </r>
    <r>
      <rPr>
        <b/>
        <sz val="10"/>
        <rFont val="仿宋"/>
        <charset val="134"/>
      </rPr>
      <t>其他共产党事务支出</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</si>
  <si>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其他共产党事务支出</t>
    </r>
    <r>
      <rPr>
        <sz val="10"/>
        <rFont val="Times New Roman"/>
        <charset val="134"/>
      </rPr>
      <t>(</t>
    </r>
    <r>
      <rPr>
        <sz val="10"/>
        <rFont val="仿宋"/>
        <charset val="134"/>
      </rPr>
      <t>项</t>
    </r>
    <r>
      <rPr>
        <sz val="10"/>
        <rFont val="Times New Roman"/>
        <charset val="134"/>
      </rPr>
      <t>)</t>
    </r>
  </si>
  <si>
    <r>
      <rPr>
        <b/>
        <sz val="10"/>
        <rFont val="Times New Roman"/>
        <charset val="134"/>
      </rPr>
      <t xml:space="preserve">  </t>
    </r>
    <r>
      <rPr>
        <b/>
        <sz val="10"/>
        <rFont val="仿宋"/>
        <charset val="134"/>
      </rPr>
      <t>网信事务</t>
    </r>
  </si>
  <si>
    <r>
      <rPr>
        <sz val="10"/>
        <rFont val="Times New Roman"/>
        <charset val="134"/>
      </rPr>
      <t xml:space="preserve">    </t>
    </r>
    <r>
      <rPr>
        <sz val="10"/>
        <rFont val="仿宋"/>
        <charset val="134"/>
      </rPr>
      <t>信息安全事务</t>
    </r>
  </si>
  <si>
    <r>
      <rPr>
        <sz val="10"/>
        <rFont val="Times New Roman"/>
        <charset val="134"/>
      </rPr>
      <t xml:space="preserve">    </t>
    </r>
    <r>
      <rPr>
        <sz val="10"/>
        <rFont val="仿宋"/>
        <charset val="134"/>
      </rPr>
      <t>其他网信事务支出</t>
    </r>
  </si>
  <si>
    <r>
      <rPr>
        <b/>
        <sz val="10"/>
        <rFont val="Times New Roman"/>
        <charset val="134"/>
      </rPr>
      <t xml:space="preserve">  </t>
    </r>
    <r>
      <rPr>
        <b/>
        <sz val="10"/>
        <rFont val="仿宋"/>
        <charset val="134"/>
      </rPr>
      <t>市场监督管理事务</t>
    </r>
  </si>
  <si>
    <r>
      <rPr>
        <sz val="10"/>
        <rFont val="Times New Roman"/>
        <charset val="134"/>
      </rPr>
      <t xml:space="preserve">    </t>
    </r>
    <r>
      <rPr>
        <sz val="10"/>
        <rFont val="仿宋"/>
        <charset val="134"/>
      </rPr>
      <t>市场主体管理</t>
    </r>
  </si>
  <si>
    <r>
      <rPr>
        <sz val="10"/>
        <rFont val="Times New Roman"/>
        <charset val="134"/>
      </rPr>
      <t xml:space="preserve">    </t>
    </r>
    <r>
      <rPr>
        <sz val="10"/>
        <rFont val="仿宋"/>
        <charset val="134"/>
      </rPr>
      <t>市场秩序执法</t>
    </r>
  </si>
  <si>
    <r>
      <rPr>
        <sz val="10"/>
        <rFont val="Times New Roman"/>
        <charset val="134"/>
      </rPr>
      <t xml:space="preserve">    </t>
    </r>
    <r>
      <rPr>
        <sz val="10"/>
        <rFont val="仿宋"/>
        <charset val="134"/>
      </rPr>
      <t>质量基础</t>
    </r>
  </si>
  <si>
    <r>
      <rPr>
        <sz val="10"/>
        <rFont val="Times New Roman"/>
        <charset val="134"/>
      </rPr>
      <t xml:space="preserve">    </t>
    </r>
    <r>
      <rPr>
        <sz val="10"/>
        <rFont val="仿宋"/>
        <charset val="134"/>
      </rPr>
      <t>药品事务</t>
    </r>
  </si>
  <si>
    <r>
      <rPr>
        <sz val="10"/>
        <rFont val="Times New Roman"/>
        <charset val="134"/>
      </rPr>
      <t xml:space="preserve">    </t>
    </r>
    <r>
      <rPr>
        <sz val="10"/>
        <rFont val="仿宋"/>
        <charset val="134"/>
      </rPr>
      <t>医疗器械事务</t>
    </r>
  </si>
  <si>
    <r>
      <rPr>
        <sz val="10"/>
        <rFont val="Times New Roman"/>
        <charset val="134"/>
      </rPr>
      <t xml:space="preserve">    </t>
    </r>
    <r>
      <rPr>
        <sz val="10"/>
        <rFont val="仿宋"/>
        <charset val="134"/>
      </rPr>
      <t>化妆品事务</t>
    </r>
  </si>
  <si>
    <r>
      <rPr>
        <sz val="10"/>
        <rFont val="Times New Roman"/>
        <charset val="134"/>
      </rPr>
      <t xml:space="preserve">    </t>
    </r>
    <r>
      <rPr>
        <sz val="10"/>
        <rFont val="仿宋"/>
        <charset val="134"/>
      </rPr>
      <t>质量安全监管</t>
    </r>
  </si>
  <si>
    <r>
      <rPr>
        <sz val="10"/>
        <rFont val="Times New Roman"/>
        <charset val="134"/>
      </rPr>
      <t xml:space="preserve">    </t>
    </r>
    <r>
      <rPr>
        <sz val="10"/>
        <rFont val="仿宋"/>
        <charset val="134"/>
      </rPr>
      <t>食品安全监管</t>
    </r>
  </si>
  <si>
    <r>
      <rPr>
        <sz val="10"/>
        <rFont val="Times New Roman"/>
        <charset val="134"/>
      </rPr>
      <t xml:space="preserve">    </t>
    </r>
    <r>
      <rPr>
        <sz val="10"/>
        <rFont val="仿宋"/>
        <charset val="134"/>
      </rPr>
      <t>其他市场监督管理事务</t>
    </r>
  </si>
  <si>
    <r>
      <rPr>
        <b/>
        <sz val="10"/>
        <rFont val="Times New Roman"/>
        <charset val="134"/>
      </rPr>
      <t xml:space="preserve">  </t>
    </r>
    <r>
      <rPr>
        <b/>
        <sz val="10"/>
        <rFont val="仿宋"/>
        <charset val="134"/>
      </rPr>
      <t>其他一般公共服务支出</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</si>
  <si>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国家赔偿费用支出</t>
    </r>
  </si>
  <si>
    <r>
      <rPr>
        <sz val="10"/>
        <rFont val="Times New Roman"/>
        <charset val="134"/>
      </rPr>
      <t xml:space="preserve">    </t>
    </r>
    <r>
      <rPr>
        <sz val="10"/>
        <rFont val="仿宋"/>
        <charset val="134"/>
      </rPr>
      <t>其他一般公共服务支出</t>
    </r>
    <r>
      <rPr>
        <sz val="10"/>
        <rFont val="Times New Roman"/>
        <charset val="134"/>
      </rPr>
      <t>(</t>
    </r>
    <r>
      <rPr>
        <sz val="10"/>
        <rFont val="仿宋"/>
        <charset val="134"/>
      </rPr>
      <t>项</t>
    </r>
    <r>
      <rPr>
        <sz val="10"/>
        <rFont val="Times New Roman"/>
        <charset val="134"/>
      </rPr>
      <t>)</t>
    </r>
  </si>
  <si>
    <r>
      <rPr>
        <b/>
        <sz val="10"/>
        <rFont val="仿宋"/>
        <charset val="134"/>
      </rPr>
      <t>外交支出</t>
    </r>
  </si>
  <si>
    <r>
      <rPr>
        <b/>
        <sz val="10"/>
        <rFont val="Times New Roman"/>
        <charset val="134"/>
      </rPr>
      <t xml:space="preserve">  </t>
    </r>
    <r>
      <rPr>
        <b/>
        <sz val="10"/>
        <rFont val="仿宋"/>
        <charset val="134"/>
      </rPr>
      <t>外交管理事务</t>
    </r>
  </si>
  <si>
    <r>
      <rPr>
        <sz val="10"/>
        <rFont val="Times New Roman"/>
        <charset val="134"/>
      </rPr>
      <t xml:space="preserve">    </t>
    </r>
    <r>
      <rPr>
        <sz val="10"/>
        <rFont val="仿宋"/>
        <charset val="134"/>
      </rPr>
      <t>其他外交管理事务支出</t>
    </r>
  </si>
  <si>
    <r>
      <rPr>
        <b/>
        <sz val="10"/>
        <rFont val="Times New Roman"/>
        <charset val="134"/>
      </rPr>
      <t xml:space="preserve">  </t>
    </r>
    <r>
      <rPr>
        <b/>
        <sz val="10"/>
        <rFont val="仿宋"/>
        <charset val="134"/>
      </rPr>
      <t>驻外机构</t>
    </r>
  </si>
  <si>
    <r>
      <rPr>
        <sz val="10"/>
        <rFont val="Times New Roman"/>
        <charset val="134"/>
      </rPr>
      <t xml:space="preserve">    </t>
    </r>
    <r>
      <rPr>
        <sz val="10"/>
        <rFont val="仿宋"/>
        <charset val="134"/>
      </rPr>
      <t>驻外使领馆</t>
    </r>
    <r>
      <rPr>
        <sz val="10"/>
        <rFont val="Times New Roman"/>
        <charset val="134"/>
      </rPr>
      <t>(</t>
    </r>
    <r>
      <rPr>
        <sz val="10"/>
        <rFont val="仿宋"/>
        <charset val="134"/>
      </rPr>
      <t>团、处</t>
    </r>
    <r>
      <rPr>
        <sz val="10"/>
        <rFont val="Times New Roman"/>
        <charset val="134"/>
      </rPr>
      <t>)</t>
    </r>
  </si>
  <si>
    <r>
      <rPr>
        <sz val="10"/>
        <rFont val="Times New Roman"/>
        <charset val="134"/>
      </rPr>
      <t xml:space="preserve">    </t>
    </r>
    <r>
      <rPr>
        <sz val="10"/>
        <rFont val="仿宋"/>
        <charset val="134"/>
      </rPr>
      <t>其他驻外机构支出</t>
    </r>
  </si>
  <si>
    <r>
      <rPr>
        <b/>
        <sz val="10"/>
        <rFont val="Times New Roman"/>
        <charset val="134"/>
      </rPr>
      <t xml:space="preserve">  </t>
    </r>
    <r>
      <rPr>
        <b/>
        <sz val="10"/>
        <rFont val="仿宋"/>
        <charset val="134"/>
      </rPr>
      <t>对外援助</t>
    </r>
  </si>
  <si>
    <r>
      <rPr>
        <sz val="10"/>
        <rFont val="Times New Roman"/>
        <charset val="134"/>
      </rPr>
      <t xml:space="preserve">    </t>
    </r>
    <r>
      <rPr>
        <sz val="10"/>
        <rFont val="仿宋"/>
        <charset val="134"/>
      </rPr>
      <t>援外优惠贷款贴息</t>
    </r>
  </si>
  <si>
    <r>
      <rPr>
        <sz val="10"/>
        <rFont val="Times New Roman"/>
        <charset val="134"/>
      </rPr>
      <t xml:space="preserve">    </t>
    </r>
    <r>
      <rPr>
        <sz val="10"/>
        <rFont val="仿宋"/>
        <charset val="134"/>
      </rPr>
      <t>对外援助</t>
    </r>
  </si>
  <si>
    <r>
      <rPr>
        <b/>
        <sz val="10"/>
        <rFont val="Times New Roman"/>
        <charset val="134"/>
      </rPr>
      <t xml:space="preserve">  </t>
    </r>
    <r>
      <rPr>
        <b/>
        <sz val="10"/>
        <rFont val="仿宋"/>
        <charset val="134"/>
      </rPr>
      <t>国际组织</t>
    </r>
  </si>
  <si>
    <r>
      <rPr>
        <sz val="10"/>
        <rFont val="Times New Roman"/>
        <charset val="134"/>
      </rPr>
      <t xml:space="preserve">    </t>
    </r>
    <r>
      <rPr>
        <sz val="10"/>
        <rFont val="仿宋"/>
        <charset val="134"/>
      </rPr>
      <t>国际组织会费</t>
    </r>
  </si>
  <si>
    <r>
      <rPr>
        <sz val="10"/>
        <rFont val="Times New Roman"/>
        <charset val="134"/>
      </rPr>
      <t xml:space="preserve">    </t>
    </r>
    <r>
      <rPr>
        <sz val="10"/>
        <rFont val="仿宋"/>
        <charset val="134"/>
      </rPr>
      <t>国际组织捐赠</t>
    </r>
  </si>
  <si>
    <r>
      <rPr>
        <sz val="10"/>
        <rFont val="Times New Roman"/>
        <charset val="134"/>
      </rPr>
      <t xml:space="preserve">    </t>
    </r>
    <r>
      <rPr>
        <sz val="10"/>
        <rFont val="仿宋"/>
        <charset val="134"/>
      </rPr>
      <t>维和摊款</t>
    </r>
  </si>
  <si>
    <r>
      <rPr>
        <sz val="10"/>
        <rFont val="Times New Roman"/>
        <charset val="134"/>
      </rPr>
      <t xml:space="preserve">    </t>
    </r>
    <r>
      <rPr>
        <sz val="10"/>
        <rFont val="仿宋"/>
        <charset val="134"/>
      </rPr>
      <t>国际组织股金及基金</t>
    </r>
  </si>
  <si>
    <r>
      <rPr>
        <sz val="10"/>
        <rFont val="Times New Roman"/>
        <charset val="134"/>
      </rPr>
      <t xml:space="preserve">    </t>
    </r>
    <r>
      <rPr>
        <sz val="10"/>
        <rFont val="仿宋"/>
        <charset val="134"/>
      </rPr>
      <t>其他国际组织支出</t>
    </r>
  </si>
  <si>
    <r>
      <rPr>
        <b/>
        <sz val="10"/>
        <rFont val="Times New Roman"/>
        <charset val="134"/>
      </rPr>
      <t xml:space="preserve">  </t>
    </r>
    <r>
      <rPr>
        <b/>
        <sz val="10"/>
        <rFont val="仿宋"/>
        <charset val="134"/>
      </rPr>
      <t>对外合作与交流</t>
    </r>
  </si>
  <si>
    <r>
      <rPr>
        <sz val="10"/>
        <rFont val="Times New Roman"/>
        <charset val="134"/>
      </rPr>
      <t xml:space="preserve">    </t>
    </r>
    <r>
      <rPr>
        <sz val="10"/>
        <rFont val="仿宋"/>
        <charset val="134"/>
      </rPr>
      <t>在华国际会议</t>
    </r>
  </si>
  <si>
    <r>
      <rPr>
        <sz val="10"/>
        <rFont val="Times New Roman"/>
        <charset val="134"/>
      </rPr>
      <t xml:space="preserve">    </t>
    </r>
    <r>
      <rPr>
        <sz val="10"/>
        <rFont val="仿宋"/>
        <charset val="134"/>
      </rPr>
      <t>国际交流活动</t>
    </r>
  </si>
  <si>
    <r>
      <rPr>
        <sz val="10"/>
        <rFont val="Times New Roman"/>
        <charset val="134"/>
      </rPr>
      <t xml:space="preserve">    </t>
    </r>
    <r>
      <rPr>
        <sz val="10"/>
        <rFont val="仿宋"/>
        <charset val="134"/>
      </rPr>
      <t>对外合作活动</t>
    </r>
  </si>
  <si>
    <r>
      <rPr>
        <sz val="10"/>
        <rFont val="Times New Roman"/>
        <charset val="134"/>
      </rPr>
      <t xml:space="preserve">    </t>
    </r>
    <r>
      <rPr>
        <sz val="10"/>
        <rFont val="仿宋"/>
        <charset val="134"/>
      </rPr>
      <t>其他对外合作与交流支出</t>
    </r>
  </si>
  <si>
    <r>
      <rPr>
        <b/>
        <sz val="10"/>
        <rFont val="Times New Roman"/>
        <charset val="134"/>
      </rPr>
      <t xml:space="preserve">  </t>
    </r>
    <r>
      <rPr>
        <b/>
        <sz val="10"/>
        <rFont val="仿宋"/>
        <charset val="134"/>
      </rPr>
      <t>对外宣传</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</si>
  <si>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对外宣传</t>
    </r>
    <r>
      <rPr>
        <sz val="10"/>
        <rFont val="Times New Roman"/>
        <charset val="134"/>
      </rPr>
      <t>(</t>
    </r>
    <r>
      <rPr>
        <sz val="10"/>
        <rFont val="仿宋"/>
        <charset val="134"/>
      </rPr>
      <t>项</t>
    </r>
    <r>
      <rPr>
        <sz val="10"/>
        <rFont val="Times New Roman"/>
        <charset val="134"/>
      </rPr>
      <t>)</t>
    </r>
  </si>
  <si>
    <r>
      <rPr>
        <b/>
        <sz val="10"/>
        <rFont val="Times New Roman"/>
        <charset val="134"/>
      </rPr>
      <t xml:space="preserve">  </t>
    </r>
    <r>
      <rPr>
        <b/>
        <sz val="10"/>
        <rFont val="仿宋"/>
        <charset val="134"/>
      </rPr>
      <t>边界勘界联检</t>
    </r>
  </si>
  <si>
    <r>
      <rPr>
        <sz val="10"/>
        <rFont val="Times New Roman"/>
        <charset val="134"/>
      </rPr>
      <t xml:space="preserve">    </t>
    </r>
    <r>
      <rPr>
        <sz val="10"/>
        <rFont val="仿宋"/>
        <charset val="134"/>
      </rPr>
      <t>边界勘界</t>
    </r>
  </si>
  <si>
    <r>
      <rPr>
        <sz val="10"/>
        <rFont val="Times New Roman"/>
        <charset val="134"/>
      </rPr>
      <t xml:space="preserve">    </t>
    </r>
    <r>
      <rPr>
        <sz val="10"/>
        <rFont val="仿宋"/>
        <charset val="134"/>
      </rPr>
      <t>边界联检</t>
    </r>
  </si>
  <si>
    <r>
      <rPr>
        <sz val="10"/>
        <rFont val="Times New Roman"/>
        <charset val="134"/>
      </rPr>
      <t xml:space="preserve">    </t>
    </r>
    <r>
      <rPr>
        <sz val="10"/>
        <rFont val="仿宋"/>
        <charset val="134"/>
      </rPr>
      <t>边界界桩维护</t>
    </r>
  </si>
  <si>
    <r>
      <rPr>
        <sz val="10"/>
        <rFont val="Times New Roman"/>
        <charset val="134"/>
      </rPr>
      <t xml:space="preserve">    </t>
    </r>
    <r>
      <rPr>
        <sz val="10"/>
        <rFont val="仿宋"/>
        <charset val="134"/>
      </rPr>
      <t>其他支出</t>
    </r>
  </si>
  <si>
    <r>
      <rPr>
        <b/>
        <sz val="10"/>
        <rFont val="Times New Roman"/>
        <charset val="134"/>
      </rPr>
      <t xml:space="preserve">  </t>
    </r>
    <r>
      <rPr>
        <b/>
        <sz val="10"/>
        <rFont val="仿宋"/>
        <charset val="134"/>
      </rPr>
      <t>国际发展合作</t>
    </r>
  </si>
  <si>
    <r>
      <rPr>
        <sz val="10"/>
        <rFont val="Times New Roman"/>
        <charset val="134"/>
      </rPr>
      <t xml:space="preserve">    </t>
    </r>
    <r>
      <rPr>
        <sz val="10"/>
        <rFont val="仿宋"/>
        <charset val="134"/>
      </rPr>
      <t>其他国际发展合作支出</t>
    </r>
  </si>
  <si>
    <r>
      <rPr>
        <b/>
        <sz val="10"/>
        <rFont val="Times New Roman"/>
        <charset val="134"/>
      </rPr>
      <t xml:space="preserve">  </t>
    </r>
    <r>
      <rPr>
        <b/>
        <sz val="10"/>
        <rFont val="仿宋"/>
        <charset val="134"/>
      </rPr>
      <t>其他外交支出</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</si>
  <si>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其他外交支出</t>
    </r>
    <r>
      <rPr>
        <sz val="10"/>
        <rFont val="Times New Roman"/>
        <charset val="134"/>
      </rPr>
      <t>(</t>
    </r>
    <r>
      <rPr>
        <sz val="10"/>
        <rFont val="仿宋"/>
        <charset val="134"/>
      </rPr>
      <t>项</t>
    </r>
    <r>
      <rPr>
        <sz val="10"/>
        <rFont val="Times New Roman"/>
        <charset val="134"/>
      </rPr>
      <t>)</t>
    </r>
  </si>
  <si>
    <r>
      <rPr>
        <b/>
        <sz val="10"/>
        <rFont val="仿宋"/>
        <charset val="134"/>
      </rPr>
      <t>国防支出</t>
    </r>
  </si>
  <si>
    <r>
      <rPr>
        <b/>
        <sz val="10"/>
        <rFont val="Times New Roman"/>
        <charset val="134"/>
      </rPr>
      <t xml:space="preserve">  </t>
    </r>
    <r>
      <rPr>
        <b/>
        <sz val="10"/>
        <rFont val="仿宋"/>
        <charset val="134"/>
      </rPr>
      <t>现役部队</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</si>
  <si>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现役部队</t>
    </r>
    <r>
      <rPr>
        <sz val="10"/>
        <rFont val="Times New Roman"/>
        <charset val="134"/>
      </rPr>
      <t>(</t>
    </r>
    <r>
      <rPr>
        <sz val="10"/>
        <rFont val="仿宋"/>
        <charset val="134"/>
      </rPr>
      <t>项</t>
    </r>
    <r>
      <rPr>
        <sz val="10"/>
        <rFont val="Times New Roman"/>
        <charset val="134"/>
      </rPr>
      <t>)</t>
    </r>
  </si>
  <si>
    <r>
      <rPr>
        <b/>
        <sz val="10"/>
        <rFont val="Times New Roman"/>
        <charset val="134"/>
      </rPr>
      <t xml:space="preserve">  </t>
    </r>
    <r>
      <rPr>
        <b/>
        <sz val="10"/>
        <rFont val="仿宋"/>
        <charset val="134"/>
      </rPr>
      <t>国防科研事业</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</si>
  <si>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国防科研事业</t>
    </r>
    <r>
      <rPr>
        <sz val="10"/>
        <rFont val="Times New Roman"/>
        <charset val="134"/>
      </rPr>
      <t>(</t>
    </r>
    <r>
      <rPr>
        <sz val="10"/>
        <rFont val="仿宋"/>
        <charset val="134"/>
      </rPr>
      <t>项</t>
    </r>
    <r>
      <rPr>
        <sz val="10"/>
        <rFont val="Times New Roman"/>
        <charset val="134"/>
      </rPr>
      <t>)</t>
    </r>
  </si>
  <si>
    <r>
      <rPr>
        <b/>
        <sz val="10"/>
        <rFont val="Times New Roman"/>
        <charset val="134"/>
      </rPr>
      <t xml:space="preserve">  </t>
    </r>
    <r>
      <rPr>
        <b/>
        <sz val="10"/>
        <rFont val="仿宋"/>
        <charset val="134"/>
      </rPr>
      <t>专项工程</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</si>
  <si>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专项工程</t>
    </r>
    <r>
      <rPr>
        <sz val="10"/>
        <rFont val="Times New Roman"/>
        <charset val="134"/>
      </rPr>
      <t>(</t>
    </r>
    <r>
      <rPr>
        <sz val="10"/>
        <rFont val="仿宋"/>
        <charset val="134"/>
      </rPr>
      <t>项</t>
    </r>
    <r>
      <rPr>
        <sz val="10"/>
        <rFont val="Times New Roman"/>
        <charset val="134"/>
      </rPr>
      <t>)</t>
    </r>
  </si>
  <si>
    <r>
      <rPr>
        <b/>
        <sz val="10"/>
        <rFont val="Times New Roman"/>
        <charset val="134"/>
      </rPr>
      <t xml:space="preserve">  </t>
    </r>
    <r>
      <rPr>
        <b/>
        <sz val="10"/>
        <rFont val="仿宋"/>
        <charset val="134"/>
      </rPr>
      <t>国防动员</t>
    </r>
  </si>
  <si>
    <r>
      <rPr>
        <sz val="10"/>
        <rFont val="Times New Roman"/>
        <charset val="134"/>
      </rPr>
      <t xml:space="preserve">    </t>
    </r>
    <r>
      <rPr>
        <sz val="10"/>
        <rFont val="仿宋"/>
        <charset val="134"/>
      </rPr>
      <t>兵役征集</t>
    </r>
  </si>
  <si>
    <r>
      <rPr>
        <sz val="10"/>
        <rFont val="Times New Roman"/>
        <charset val="134"/>
      </rPr>
      <t xml:space="preserve">    </t>
    </r>
    <r>
      <rPr>
        <sz val="10"/>
        <rFont val="仿宋"/>
        <charset val="134"/>
      </rPr>
      <t>经济动员</t>
    </r>
  </si>
  <si>
    <r>
      <rPr>
        <sz val="10"/>
        <rFont val="Times New Roman"/>
        <charset val="134"/>
      </rPr>
      <t xml:space="preserve">    </t>
    </r>
    <r>
      <rPr>
        <sz val="10"/>
        <rFont val="仿宋"/>
        <charset val="134"/>
      </rPr>
      <t>人民防空</t>
    </r>
  </si>
  <si>
    <r>
      <rPr>
        <sz val="10"/>
        <rFont val="Times New Roman"/>
        <charset val="134"/>
      </rPr>
      <t xml:space="preserve">    </t>
    </r>
    <r>
      <rPr>
        <sz val="10"/>
        <rFont val="仿宋"/>
        <charset val="134"/>
      </rPr>
      <t>交通战备</t>
    </r>
  </si>
  <si>
    <r>
      <rPr>
        <sz val="10"/>
        <rFont val="Times New Roman"/>
        <charset val="134"/>
      </rPr>
      <t xml:space="preserve">    </t>
    </r>
    <r>
      <rPr>
        <sz val="10"/>
        <rFont val="仿宋"/>
        <charset val="134"/>
      </rPr>
      <t>国防教育</t>
    </r>
  </si>
  <si>
    <r>
      <rPr>
        <sz val="10"/>
        <rFont val="Times New Roman"/>
        <charset val="134"/>
      </rPr>
      <t xml:space="preserve">    </t>
    </r>
    <r>
      <rPr>
        <sz val="10"/>
        <rFont val="仿宋"/>
        <charset val="134"/>
      </rPr>
      <t>预备役部队</t>
    </r>
  </si>
  <si>
    <r>
      <rPr>
        <sz val="10"/>
        <rFont val="Times New Roman"/>
        <charset val="134"/>
      </rPr>
      <t xml:space="preserve">    </t>
    </r>
    <r>
      <rPr>
        <sz val="10"/>
        <rFont val="仿宋"/>
        <charset val="134"/>
      </rPr>
      <t>民兵</t>
    </r>
  </si>
  <si>
    <r>
      <rPr>
        <sz val="10"/>
        <rFont val="Times New Roman"/>
        <charset val="134"/>
      </rPr>
      <t xml:space="preserve">    </t>
    </r>
    <r>
      <rPr>
        <sz val="10"/>
        <rFont val="仿宋"/>
        <charset val="134"/>
      </rPr>
      <t>边海防</t>
    </r>
  </si>
  <si>
    <r>
      <rPr>
        <sz val="10"/>
        <rFont val="Times New Roman"/>
        <charset val="134"/>
      </rPr>
      <t xml:space="preserve">    </t>
    </r>
    <r>
      <rPr>
        <sz val="10"/>
        <rFont val="仿宋"/>
        <charset val="134"/>
      </rPr>
      <t>其他国防动员支出</t>
    </r>
  </si>
  <si>
    <r>
      <rPr>
        <b/>
        <sz val="10"/>
        <rFont val="Times New Roman"/>
        <charset val="134"/>
      </rPr>
      <t xml:space="preserve">  </t>
    </r>
    <r>
      <rPr>
        <b/>
        <sz val="10"/>
        <rFont val="仿宋"/>
        <charset val="134"/>
      </rPr>
      <t>其他国防支出</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</si>
  <si>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其他国防支出</t>
    </r>
    <r>
      <rPr>
        <sz val="10"/>
        <rFont val="Times New Roman"/>
        <charset val="134"/>
      </rPr>
      <t>(</t>
    </r>
    <r>
      <rPr>
        <sz val="10"/>
        <rFont val="仿宋"/>
        <charset val="134"/>
      </rPr>
      <t>项</t>
    </r>
    <r>
      <rPr>
        <sz val="10"/>
        <rFont val="Times New Roman"/>
        <charset val="134"/>
      </rPr>
      <t>)</t>
    </r>
  </si>
  <si>
    <r>
      <rPr>
        <b/>
        <sz val="10"/>
        <rFont val="仿宋"/>
        <charset val="134"/>
      </rPr>
      <t>公共安全支出</t>
    </r>
  </si>
  <si>
    <r>
      <rPr>
        <b/>
        <sz val="10"/>
        <rFont val="Times New Roman"/>
        <charset val="134"/>
      </rPr>
      <t xml:space="preserve">  </t>
    </r>
    <r>
      <rPr>
        <b/>
        <sz val="10"/>
        <rFont val="仿宋"/>
        <charset val="134"/>
      </rPr>
      <t>武装警察部队</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</si>
  <si>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武装警察部队</t>
    </r>
    <r>
      <rPr>
        <sz val="10"/>
        <rFont val="Times New Roman"/>
        <charset val="134"/>
      </rPr>
      <t>(</t>
    </r>
    <r>
      <rPr>
        <sz val="10"/>
        <rFont val="仿宋"/>
        <charset val="134"/>
      </rPr>
      <t>项</t>
    </r>
    <r>
      <rPr>
        <sz val="10"/>
        <rFont val="Times New Roman"/>
        <charset val="134"/>
      </rPr>
      <t>)</t>
    </r>
  </si>
  <si>
    <r>
      <rPr>
        <sz val="10"/>
        <rFont val="Times New Roman"/>
        <charset val="134"/>
      </rPr>
      <t xml:space="preserve">    </t>
    </r>
    <r>
      <rPr>
        <sz val="10"/>
        <rFont val="仿宋"/>
        <charset val="134"/>
      </rPr>
      <t>其他武装警察部队支出</t>
    </r>
  </si>
  <si>
    <r>
      <rPr>
        <b/>
        <sz val="10"/>
        <rFont val="Times New Roman"/>
        <charset val="134"/>
      </rPr>
      <t xml:space="preserve">  </t>
    </r>
    <r>
      <rPr>
        <b/>
        <sz val="10"/>
        <rFont val="仿宋"/>
        <charset val="134"/>
      </rPr>
      <t>公安</t>
    </r>
  </si>
  <si>
    <r>
      <rPr>
        <sz val="10"/>
        <rFont val="Times New Roman"/>
        <charset val="134"/>
      </rPr>
      <t xml:space="preserve">    </t>
    </r>
    <r>
      <rPr>
        <sz val="10"/>
        <rFont val="仿宋"/>
        <charset val="134"/>
      </rPr>
      <t>执法办案</t>
    </r>
  </si>
  <si>
    <r>
      <rPr>
        <sz val="10"/>
        <rFont val="Times New Roman"/>
        <charset val="134"/>
      </rPr>
      <t xml:space="preserve">    </t>
    </r>
    <r>
      <rPr>
        <sz val="10"/>
        <rFont val="仿宋"/>
        <charset val="134"/>
      </rPr>
      <t>特别业务</t>
    </r>
  </si>
  <si>
    <r>
      <rPr>
        <sz val="10"/>
        <rFont val="Times New Roman"/>
        <charset val="134"/>
      </rPr>
      <t xml:space="preserve">    </t>
    </r>
    <r>
      <rPr>
        <sz val="10"/>
        <rFont val="仿宋"/>
        <charset val="134"/>
      </rPr>
      <t>特勤业务</t>
    </r>
  </si>
  <si>
    <r>
      <rPr>
        <sz val="10"/>
        <rFont val="Times New Roman"/>
        <charset val="134"/>
      </rPr>
      <t xml:space="preserve">    </t>
    </r>
    <r>
      <rPr>
        <sz val="10"/>
        <rFont val="仿宋"/>
        <charset val="134"/>
      </rPr>
      <t>移民事务</t>
    </r>
  </si>
  <si>
    <r>
      <rPr>
        <sz val="10"/>
        <rFont val="Times New Roman"/>
        <charset val="134"/>
      </rPr>
      <t xml:space="preserve">    </t>
    </r>
    <r>
      <rPr>
        <sz val="10"/>
        <rFont val="仿宋"/>
        <charset val="134"/>
      </rPr>
      <t>其他公安支出</t>
    </r>
  </si>
  <si>
    <r>
      <rPr>
        <b/>
        <sz val="10"/>
        <rFont val="Times New Roman"/>
        <charset val="134"/>
      </rPr>
      <t xml:space="preserve">  </t>
    </r>
    <r>
      <rPr>
        <b/>
        <sz val="10"/>
        <rFont val="仿宋"/>
        <charset val="134"/>
      </rPr>
      <t>国家安全</t>
    </r>
  </si>
  <si>
    <r>
      <rPr>
        <sz val="10"/>
        <rFont val="Times New Roman"/>
        <charset val="134"/>
      </rPr>
      <t xml:space="preserve">    </t>
    </r>
    <r>
      <rPr>
        <sz val="10"/>
        <rFont val="仿宋"/>
        <charset val="134"/>
      </rPr>
      <t>安全业务</t>
    </r>
  </si>
  <si>
    <r>
      <rPr>
        <sz val="10"/>
        <rFont val="Times New Roman"/>
        <charset val="134"/>
      </rPr>
      <t xml:space="preserve">    </t>
    </r>
    <r>
      <rPr>
        <sz val="10"/>
        <rFont val="仿宋"/>
        <charset val="134"/>
      </rPr>
      <t>其他国家安全支出</t>
    </r>
  </si>
  <si>
    <r>
      <rPr>
        <b/>
        <sz val="10"/>
        <rFont val="Times New Roman"/>
        <charset val="134"/>
      </rPr>
      <t xml:space="preserve">  </t>
    </r>
    <r>
      <rPr>
        <b/>
        <sz val="10"/>
        <rFont val="仿宋"/>
        <charset val="134"/>
      </rPr>
      <t>检察</t>
    </r>
  </si>
  <si>
    <r>
      <rPr>
        <sz val="10"/>
        <rFont val="Times New Roman"/>
        <charset val="134"/>
      </rPr>
      <t xml:space="preserve">    “</t>
    </r>
    <r>
      <rPr>
        <sz val="10"/>
        <rFont val="仿宋"/>
        <charset val="134"/>
      </rPr>
      <t>两房</t>
    </r>
    <r>
      <rPr>
        <sz val="10"/>
        <rFont val="Times New Roman"/>
        <charset val="134"/>
      </rPr>
      <t>”</t>
    </r>
    <r>
      <rPr>
        <sz val="10"/>
        <rFont val="仿宋"/>
        <charset val="134"/>
      </rPr>
      <t>建设</t>
    </r>
  </si>
  <si>
    <r>
      <rPr>
        <sz val="10"/>
        <rFont val="Times New Roman"/>
        <charset val="134"/>
      </rPr>
      <t xml:space="preserve">    </t>
    </r>
    <r>
      <rPr>
        <sz val="10"/>
        <rFont val="仿宋"/>
        <charset val="134"/>
      </rPr>
      <t>检察监督</t>
    </r>
  </si>
  <si>
    <r>
      <rPr>
        <sz val="10"/>
        <rFont val="Times New Roman"/>
        <charset val="134"/>
      </rPr>
      <t xml:space="preserve">    </t>
    </r>
    <r>
      <rPr>
        <sz val="10"/>
        <rFont val="仿宋"/>
        <charset val="134"/>
      </rPr>
      <t>其他检察支出</t>
    </r>
  </si>
  <si>
    <r>
      <rPr>
        <b/>
        <sz val="10"/>
        <rFont val="Times New Roman"/>
        <charset val="134"/>
      </rPr>
      <t xml:space="preserve">  </t>
    </r>
    <r>
      <rPr>
        <b/>
        <sz val="10"/>
        <rFont val="仿宋"/>
        <charset val="134"/>
      </rPr>
      <t>法院</t>
    </r>
  </si>
  <si>
    <r>
      <rPr>
        <sz val="10"/>
        <rFont val="Times New Roman"/>
        <charset val="134"/>
      </rPr>
      <t xml:space="preserve">    </t>
    </r>
    <r>
      <rPr>
        <sz val="10"/>
        <rFont val="仿宋"/>
        <charset val="134"/>
      </rPr>
      <t>案件审判</t>
    </r>
  </si>
  <si>
    <r>
      <rPr>
        <sz val="10"/>
        <rFont val="Times New Roman"/>
        <charset val="134"/>
      </rPr>
      <t xml:space="preserve">    </t>
    </r>
    <r>
      <rPr>
        <sz val="10"/>
        <rFont val="仿宋"/>
        <charset val="134"/>
      </rPr>
      <t>案件执行</t>
    </r>
  </si>
  <si>
    <r>
      <rPr>
        <sz val="10"/>
        <rFont val="Times New Roman"/>
        <charset val="134"/>
      </rPr>
      <t xml:space="preserve">    “</t>
    </r>
    <r>
      <rPr>
        <sz val="10"/>
        <rFont val="仿宋"/>
        <charset val="134"/>
      </rPr>
      <t>两庭</t>
    </r>
    <r>
      <rPr>
        <sz val="10"/>
        <rFont val="Times New Roman"/>
        <charset val="134"/>
      </rPr>
      <t>”</t>
    </r>
    <r>
      <rPr>
        <sz val="10"/>
        <rFont val="仿宋"/>
        <charset val="134"/>
      </rPr>
      <t>建设</t>
    </r>
  </si>
  <si>
    <r>
      <rPr>
        <sz val="10"/>
        <rFont val="Times New Roman"/>
        <charset val="134"/>
      </rPr>
      <t xml:space="preserve">    </t>
    </r>
    <r>
      <rPr>
        <sz val="10"/>
        <rFont val="仿宋"/>
        <charset val="134"/>
      </rPr>
      <t>其他法院支出</t>
    </r>
  </si>
  <si>
    <r>
      <rPr>
        <b/>
        <sz val="10"/>
        <rFont val="Times New Roman"/>
        <charset val="134"/>
      </rPr>
      <t xml:space="preserve">  </t>
    </r>
    <r>
      <rPr>
        <b/>
        <sz val="10"/>
        <rFont val="仿宋"/>
        <charset val="134"/>
      </rPr>
      <t>司法</t>
    </r>
  </si>
  <si>
    <r>
      <rPr>
        <sz val="10"/>
        <rFont val="Times New Roman"/>
        <charset val="134"/>
      </rPr>
      <t xml:space="preserve">    </t>
    </r>
    <r>
      <rPr>
        <sz val="10"/>
        <rFont val="仿宋"/>
        <charset val="134"/>
      </rPr>
      <t>基层司法业务</t>
    </r>
  </si>
  <si>
    <r>
      <rPr>
        <sz val="10"/>
        <rFont val="Times New Roman"/>
        <charset val="134"/>
      </rPr>
      <t xml:space="preserve">    </t>
    </r>
    <r>
      <rPr>
        <sz val="10"/>
        <rFont val="仿宋"/>
        <charset val="134"/>
      </rPr>
      <t>普法宣传</t>
    </r>
  </si>
  <si>
    <r>
      <rPr>
        <sz val="10"/>
        <rFont val="Times New Roman"/>
        <charset val="134"/>
      </rPr>
      <t xml:space="preserve">    </t>
    </r>
    <r>
      <rPr>
        <sz val="10"/>
        <rFont val="仿宋"/>
        <charset val="134"/>
      </rPr>
      <t>律师管理</t>
    </r>
  </si>
  <si>
    <r>
      <rPr>
        <sz val="10"/>
        <rFont val="Times New Roman"/>
        <charset val="134"/>
      </rPr>
      <t xml:space="preserve">    </t>
    </r>
    <r>
      <rPr>
        <sz val="10"/>
        <rFont val="仿宋"/>
        <charset val="134"/>
      </rPr>
      <t>公共法律服务</t>
    </r>
  </si>
  <si>
    <r>
      <rPr>
        <sz val="10"/>
        <rFont val="Times New Roman"/>
        <charset val="134"/>
      </rPr>
      <t xml:space="preserve">    </t>
    </r>
    <r>
      <rPr>
        <sz val="10"/>
        <rFont val="仿宋"/>
        <charset val="134"/>
      </rPr>
      <t>国家统一法律职业资格考试</t>
    </r>
  </si>
  <si>
    <r>
      <rPr>
        <sz val="10"/>
        <rFont val="Times New Roman"/>
        <charset val="134"/>
      </rPr>
      <t xml:space="preserve">    </t>
    </r>
    <r>
      <rPr>
        <sz val="10"/>
        <rFont val="仿宋"/>
        <charset val="134"/>
      </rPr>
      <t>社区矫正</t>
    </r>
  </si>
  <si>
    <r>
      <rPr>
        <sz val="10"/>
        <rFont val="Times New Roman"/>
        <charset val="134"/>
      </rPr>
      <t xml:space="preserve">    </t>
    </r>
    <r>
      <rPr>
        <sz val="10"/>
        <rFont val="仿宋"/>
        <charset val="134"/>
      </rPr>
      <t>法制建设</t>
    </r>
  </si>
  <si>
    <r>
      <rPr>
        <sz val="10"/>
        <rFont val="Times New Roman"/>
        <charset val="134"/>
      </rPr>
      <t xml:space="preserve">    </t>
    </r>
    <r>
      <rPr>
        <sz val="10"/>
        <rFont val="仿宋"/>
        <charset val="134"/>
      </rPr>
      <t>其他司法支出</t>
    </r>
  </si>
  <si>
    <r>
      <rPr>
        <b/>
        <sz val="10"/>
        <rFont val="Times New Roman"/>
        <charset val="134"/>
      </rPr>
      <t xml:space="preserve">  </t>
    </r>
    <r>
      <rPr>
        <b/>
        <sz val="10"/>
        <rFont val="仿宋"/>
        <charset val="134"/>
      </rPr>
      <t>监狱</t>
    </r>
  </si>
  <si>
    <r>
      <rPr>
        <sz val="10"/>
        <rFont val="Times New Roman"/>
        <charset val="134"/>
      </rPr>
      <t xml:space="preserve">    </t>
    </r>
    <r>
      <rPr>
        <sz val="10"/>
        <rFont val="仿宋"/>
        <charset val="134"/>
      </rPr>
      <t>犯人生活</t>
    </r>
  </si>
  <si>
    <r>
      <rPr>
        <sz val="10"/>
        <rFont val="Times New Roman"/>
        <charset val="134"/>
      </rPr>
      <t xml:space="preserve">    </t>
    </r>
    <r>
      <rPr>
        <sz val="10"/>
        <rFont val="仿宋"/>
        <charset val="134"/>
      </rPr>
      <t>犯人改造</t>
    </r>
  </si>
  <si>
    <r>
      <rPr>
        <sz val="10"/>
        <rFont val="Times New Roman"/>
        <charset val="134"/>
      </rPr>
      <t xml:space="preserve">    </t>
    </r>
    <r>
      <rPr>
        <sz val="10"/>
        <rFont val="仿宋"/>
        <charset val="134"/>
      </rPr>
      <t>狱政设施建设</t>
    </r>
  </si>
  <si>
    <r>
      <rPr>
        <sz val="10"/>
        <rFont val="Times New Roman"/>
        <charset val="134"/>
      </rPr>
      <t xml:space="preserve">    </t>
    </r>
    <r>
      <rPr>
        <sz val="10"/>
        <rFont val="仿宋"/>
        <charset val="134"/>
      </rPr>
      <t>其他监狱支出</t>
    </r>
  </si>
  <si>
    <r>
      <rPr>
        <b/>
        <sz val="10"/>
        <rFont val="Times New Roman"/>
        <charset val="134"/>
      </rPr>
      <t xml:space="preserve">  </t>
    </r>
    <r>
      <rPr>
        <b/>
        <sz val="10"/>
        <rFont val="仿宋"/>
        <charset val="134"/>
      </rPr>
      <t>强制隔离戒毒</t>
    </r>
  </si>
  <si>
    <r>
      <rPr>
        <sz val="10"/>
        <rFont val="Times New Roman"/>
        <charset val="134"/>
      </rPr>
      <t xml:space="preserve">    </t>
    </r>
    <r>
      <rPr>
        <sz val="10"/>
        <rFont val="仿宋"/>
        <charset val="134"/>
      </rPr>
      <t>强制隔离戒毒人员生活</t>
    </r>
  </si>
  <si>
    <r>
      <rPr>
        <sz val="10"/>
        <rFont val="Times New Roman"/>
        <charset val="134"/>
      </rPr>
      <t xml:space="preserve">    </t>
    </r>
    <r>
      <rPr>
        <sz val="10"/>
        <rFont val="仿宋"/>
        <charset val="134"/>
      </rPr>
      <t>强制隔离戒毒人员教育</t>
    </r>
  </si>
  <si>
    <r>
      <rPr>
        <sz val="10"/>
        <rFont val="Times New Roman"/>
        <charset val="134"/>
      </rPr>
      <t xml:space="preserve">    </t>
    </r>
    <r>
      <rPr>
        <sz val="10"/>
        <rFont val="仿宋"/>
        <charset val="134"/>
      </rPr>
      <t>所政设施建设</t>
    </r>
  </si>
  <si>
    <r>
      <rPr>
        <sz val="10"/>
        <rFont val="Times New Roman"/>
        <charset val="134"/>
      </rPr>
      <t xml:space="preserve">    </t>
    </r>
    <r>
      <rPr>
        <sz val="10"/>
        <rFont val="仿宋"/>
        <charset val="134"/>
      </rPr>
      <t>其他强制隔离戒毒支出</t>
    </r>
  </si>
  <si>
    <r>
      <rPr>
        <b/>
        <sz val="10"/>
        <rFont val="Times New Roman"/>
        <charset val="134"/>
      </rPr>
      <t xml:space="preserve">  </t>
    </r>
    <r>
      <rPr>
        <b/>
        <sz val="10"/>
        <rFont val="仿宋"/>
        <charset val="134"/>
      </rPr>
      <t>国家保密</t>
    </r>
  </si>
  <si>
    <r>
      <rPr>
        <sz val="10"/>
        <rFont val="Times New Roman"/>
        <charset val="134"/>
      </rPr>
      <t xml:space="preserve">    </t>
    </r>
    <r>
      <rPr>
        <sz val="10"/>
        <rFont val="仿宋"/>
        <charset val="134"/>
      </rPr>
      <t>保密技术</t>
    </r>
  </si>
  <si>
    <r>
      <rPr>
        <sz val="10"/>
        <rFont val="Times New Roman"/>
        <charset val="134"/>
      </rPr>
      <t xml:space="preserve">    </t>
    </r>
    <r>
      <rPr>
        <sz val="10"/>
        <rFont val="仿宋"/>
        <charset val="134"/>
      </rPr>
      <t>保密管理</t>
    </r>
  </si>
  <si>
    <r>
      <rPr>
        <sz val="10"/>
        <rFont val="Times New Roman"/>
        <charset val="134"/>
      </rPr>
      <t xml:space="preserve">    </t>
    </r>
    <r>
      <rPr>
        <sz val="10"/>
        <rFont val="仿宋"/>
        <charset val="134"/>
      </rPr>
      <t>其他国家保密支出</t>
    </r>
  </si>
  <si>
    <r>
      <rPr>
        <b/>
        <sz val="10"/>
        <rFont val="Times New Roman"/>
        <charset val="134"/>
      </rPr>
      <t xml:space="preserve">  </t>
    </r>
    <r>
      <rPr>
        <b/>
        <sz val="10"/>
        <rFont val="仿宋"/>
        <charset val="134"/>
      </rPr>
      <t>缉私警察</t>
    </r>
  </si>
  <si>
    <r>
      <rPr>
        <sz val="10"/>
        <rFont val="Times New Roman"/>
        <charset val="134"/>
      </rPr>
      <t xml:space="preserve">    </t>
    </r>
    <r>
      <rPr>
        <sz val="10"/>
        <rFont val="仿宋"/>
        <charset val="134"/>
      </rPr>
      <t>缉私业务</t>
    </r>
  </si>
  <si>
    <r>
      <rPr>
        <sz val="10"/>
        <rFont val="Times New Roman"/>
        <charset val="134"/>
      </rPr>
      <t xml:space="preserve">    </t>
    </r>
    <r>
      <rPr>
        <sz val="10"/>
        <rFont val="仿宋"/>
        <charset val="134"/>
      </rPr>
      <t>其他缉私警察支出</t>
    </r>
  </si>
  <si>
    <r>
      <rPr>
        <b/>
        <sz val="10"/>
        <rFont val="Times New Roman"/>
        <charset val="134"/>
      </rPr>
      <t xml:space="preserve">  </t>
    </r>
    <r>
      <rPr>
        <b/>
        <sz val="10"/>
        <rFont val="仿宋"/>
        <charset val="134"/>
      </rPr>
      <t>其他公共安全支出</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</si>
  <si>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国家司法救助支出</t>
    </r>
  </si>
  <si>
    <r>
      <rPr>
        <sz val="10"/>
        <rFont val="Times New Roman"/>
        <charset val="134"/>
      </rPr>
      <t xml:space="preserve">    </t>
    </r>
    <r>
      <rPr>
        <sz val="10"/>
        <rFont val="仿宋"/>
        <charset val="134"/>
      </rPr>
      <t>其他公共安全支出</t>
    </r>
    <r>
      <rPr>
        <sz val="10"/>
        <rFont val="Times New Roman"/>
        <charset val="134"/>
      </rPr>
      <t>(</t>
    </r>
    <r>
      <rPr>
        <sz val="10"/>
        <rFont val="仿宋"/>
        <charset val="134"/>
      </rPr>
      <t>项</t>
    </r>
    <r>
      <rPr>
        <sz val="10"/>
        <rFont val="Times New Roman"/>
        <charset val="134"/>
      </rPr>
      <t>)</t>
    </r>
  </si>
  <si>
    <r>
      <rPr>
        <b/>
        <sz val="10"/>
        <rFont val="仿宋"/>
        <charset val="134"/>
      </rPr>
      <t>教育支出</t>
    </r>
  </si>
  <si>
    <r>
      <rPr>
        <b/>
        <sz val="10"/>
        <rFont val="Times New Roman"/>
        <charset val="134"/>
      </rPr>
      <t xml:space="preserve">  </t>
    </r>
    <r>
      <rPr>
        <b/>
        <sz val="10"/>
        <rFont val="仿宋"/>
        <charset val="134"/>
      </rPr>
      <t>教育管理事务</t>
    </r>
  </si>
  <si>
    <r>
      <rPr>
        <sz val="10"/>
        <rFont val="Times New Roman"/>
        <charset val="134"/>
      </rPr>
      <t xml:space="preserve">    </t>
    </r>
    <r>
      <rPr>
        <sz val="10"/>
        <rFont val="仿宋"/>
        <charset val="134"/>
      </rPr>
      <t>其他教育管理事务支出</t>
    </r>
  </si>
  <si>
    <r>
      <rPr>
        <b/>
        <sz val="10"/>
        <rFont val="Times New Roman"/>
        <charset val="134"/>
      </rPr>
      <t xml:space="preserve">  </t>
    </r>
    <r>
      <rPr>
        <b/>
        <sz val="10"/>
        <rFont val="仿宋"/>
        <charset val="134"/>
      </rPr>
      <t>普通教育</t>
    </r>
  </si>
  <si>
    <r>
      <rPr>
        <sz val="10"/>
        <rFont val="Times New Roman"/>
        <charset val="134"/>
      </rPr>
      <t xml:space="preserve">    </t>
    </r>
    <r>
      <rPr>
        <sz val="10"/>
        <rFont val="仿宋"/>
        <charset val="134"/>
      </rPr>
      <t>学前教育</t>
    </r>
  </si>
  <si>
    <r>
      <rPr>
        <sz val="10"/>
        <rFont val="Times New Roman"/>
        <charset val="134"/>
      </rPr>
      <t xml:space="preserve">    </t>
    </r>
    <r>
      <rPr>
        <sz val="10"/>
        <rFont val="仿宋"/>
        <charset val="134"/>
      </rPr>
      <t>小学教育</t>
    </r>
  </si>
  <si>
    <r>
      <rPr>
        <sz val="10"/>
        <rFont val="Times New Roman"/>
        <charset val="134"/>
      </rPr>
      <t xml:space="preserve">    </t>
    </r>
    <r>
      <rPr>
        <sz val="10"/>
        <rFont val="仿宋"/>
        <charset val="134"/>
      </rPr>
      <t>初中教育</t>
    </r>
  </si>
  <si>
    <r>
      <rPr>
        <sz val="10"/>
        <rFont val="Times New Roman"/>
        <charset val="134"/>
      </rPr>
      <t xml:space="preserve">    </t>
    </r>
    <r>
      <rPr>
        <sz val="10"/>
        <rFont val="仿宋"/>
        <charset val="134"/>
      </rPr>
      <t>高中教育</t>
    </r>
  </si>
  <si>
    <r>
      <rPr>
        <sz val="10"/>
        <rFont val="Times New Roman"/>
        <charset val="134"/>
      </rPr>
      <t xml:space="preserve">    </t>
    </r>
    <r>
      <rPr>
        <sz val="10"/>
        <rFont val="仿宋"/>
        <charset val="134"/>
      </rPr>
      <t>高等教育</t>
    </r>
  </si>
  <si>
    <r>
      <rPr>
        <sz val="10"/>
        <rFont val="Times New Roman"/>
        <charset val="134"/>
      </rPr>
      <t xml:space="preserve">    </t>
    </r>
    <r>
      <rPr>
        <sz val="10"/>
        <rFont val="仿宋"/>
        <charset val="134"/>
      </rPr>
      <t>其他普通教育支出</t>
    </r>
  </si>
  <si>
    <r>
      <rPr>
        <b/>
        <sz val="10"/>
        <rFont val="Times New Roman"/>
        <charset val="134"/>
      </rPr>
      <t xml:space="preserve">  </t>
    </r>
    <r>
      <rPr>
        <b/>
        <sz val="10"/>
        <rFont val="仿宋"/>
        <charset val="134"/>
      </rPr>
      <t>职业教育</t>
    </r>
  </si>
  <si>
    <r>
      <rPr>
        <sz val="10"/>
        <rFont val="Times New Roman"/>
        <charset val="134"/>
      </rPr>
      <t xml:space="preserve">    </t>
    </r>
    <r>
      <rPr>
        <sz val="10"/>
        <rFont val="仿宋"/>
        <charset val="134"/>
      </rPr>
      <t>初等职业教育</t>
    </r>
  </si>
  <si>
    <r>
      <rPr>
        <sz val="10"/>
        <rFont val="Times New Roman"/>
        <charset val="134"/>
      </rPr>
      <t xml:space="preserve">    </t>
    </r>
    <r>
      <rPr>
        <sz val="10"/>
        <rFont val="仿宋"/>
        <charset val="134"/>
      </rPr>
      <t>中等职业教育</t>
    </r>
  </si>
  <si>
    <r>
      <rPr>
        <sz val="10"/>
        <rFont val="Times New Roman"/>
        <charset val="134"/>
      </rPr>
      <t xml:space="preserve">    </t>
    </r>
    <r>
      <rPr>
        <sz val="10"/>
        <rFont val="仿宋"/>
        <charset val="134"/>
      </rPr>
      <t>技校教育</t>
    </r>
  </si>
  <si>
    <r>
      <rPr>
        <sz val="10"/>
        <rFont val="Times New Roman"/>
        <charset val="134"/>
      </rPr>
      <t xml:space="preserve">    </t>
    </r>
    <r>
      <rPr>
        <sz val="10"/>
        <rFont val="仿宋"/>
        <charset val="134"/>
      </rPr>
      <t>高等职业教育</t>
    </r>
  </si>
  <si>
    <r>
      <rPr>
        <sz val="10"/>
        <rFont val="Times New Roman"/>
        <charset val="134"/>
      </rPr>
      <t xml:space="preserve">    </t>
    </r>
    <r>
      <rPr>
        <sz val="10"/>
        <rFont val="仿宋"/>
        <charset val="134"/>
      </rPr>
      <t>其他职业教育支出</t>
    </r>
  </si>
  <si>
    <r>
      <rPr>
        <b/>
        <sz val="10"/>
        <rFont val="Times New Roman"/>
        <charset val="134"/>
      </rPr>
      <t xml:space="preserve">  </t>
    </r>
    <r>
      <rPr>
        <b/>
        <sz val="10"/>
        <rFont val="仿宋"/>
        <charset val="134"/>
      </rPr>
      <t>成人教育</t>
    </r>
  </si>
  <si>
    <r>
      <rPr>
        <sz val="10"/>
        <rFont val="Times New Roman"/>
        <charset val="134"/>
      </rPr>
      <t xml:space="preserve">    </t>
    </r>
    <r>
      <rPr>
        <sz val="10"/>
        <rFont val="仿宋"/>
        <charset val="134"/>
      </rPr>
      <t>成人初等教育</t>
    </r>
  </si>
  <si>
    <r>
      <rPr>
        <sz val="10"/>
        <rFont val="Times New Roman"/>
        <charset val="134"/>
      </rPr>
      <t xml:space="preserve">    </t>
    </r>
    <r>
      <rPr>
        <sz val="10"/>
        <rFont val="仿宋"/>
        <charset val="134"/>
      </rPr>
      <t>成人中等教育</t>
    </r>
  </si>
  <si>
    <r>
      <rPr>
        <sz val="10"/>
        <rFont val="Times New Roman"/>
        <charset val="134"/>
      </rPr>
      <t xml:space="preserve">    </t>
    </r>
    <r>
      <rPr>
        <sz val="10"/>
        <rFont val="仿宋"/>
        <charset val="134"/>
      </rPr>
      <t>成人高等教育</t>
    </r>
  </si>
  <si>
    <r>
      <rPr>
        <sz val="10"/>
        <rFont val="Times New Roman"/>
        <charset val="134"/>
      </rPr>
      <t xml:space="preserve">    </t>
    </r>
    <r>
      <rPr>
        <sz val="10"/>
        <rFont val="仿宋"/>
        <charset val="134"/>
      </rPr>
      <t>成人广播电视教育</t>
    </r>
  </si>
  <si>
    <r>
      <rPr>
        <sz val="10"/>
        <rFont val="Times New Roman"/>
        <charset val="134"/>
      </rPr>
      <t xml:space="preserve">    </t>
    </r>
    <r>
      <rPr>
        <sz val="10"/>
        <rFont val="仿宋"/>
        <charset val="134"/>
      </rPr>
      <t>其他成人教育支出</t>
    </r>
  </si>
  <si>
    <r>
      <rPr>
        <b/>
        <sz val="10"/>
        <rFont val="Times New Roman"/>
        <charset val="134"/>
      </rPr>
      <t xml:space="preserve">  </t>
    </r>
    <r>
      <rPr>
        <b/>
        <sz val="10"/>
        <rFont val="仿宋"/>
        <charset val="134"/>
      </rPr>
      <t>广播电视教育</t>
    </r>
  </si>
  <si>
    <r>
      <rPr>
        <sz val="10"/>
        <rFont val="Times New Roman"/>
        <charset val="134"/>
      </rPr>
      <t xml:space="preserve">    </t>
    </r>
    <r>
      <rPr>
        <sz val="10"/>
        <rFont val="仿宋"/>
        <charset val="134"/>
      </rPr>
      <t>广播电视学校</t>
    </r>
  </si>
  <si>
    <r>
      <rPr>
        <sz val="10"/>
        <rFont val="Times New Roman"/>
        <charset val="134"/>
      </rPr>
      <t xml:space="preserve">    </t>
    </r>
    <r>
      <rPr>
        <sz val="10"/>
        <rFont val="仿宋"/>
        <charset val="134"/>
      </rPr>
      <t>教育电视台</t>
    </r>
  </si>
  <si>
    <r>
      <rPr>
        <sz val="10"/>
        <rFont val="Times New Roman"/>
        <charset val="134"/>
      </rPr>
      <t xml:space="preserve">    </t>
    </r>
    <r>
      <rPr>
        <sz val="10"/>
        <rFont val="仿宋"/>
        <charset val="134"/>
      </rPr>
      <t>其他广播电视教育支出</t>
    </r>
  </si>
  <si>
    <r>
      <rPr>
        <b/>
        <sz val="10"/>
        <rFont val="Times New Roman"/>
        <charset val="134"/>
      </rPr>
      <t xml:space="preserve">  </t>
    </r>
    <r>
      <rPr>
        <b/>
        <sz val="10"/>
        <rFont val="仿宋"/>
        <charset val="134"/>
      </rPr>
      <t>留学教育</t>
    </r>
  </si>
  <si>
    <r>
      <rPr>
        <sz val="10"/>
        <rFont val="Times New Roman"/>
        <charset val="134"/>
      </rPr>
      <t xml:space="preserve">    </t>
    </r>
    <r>
      <rPr>
        <sz val="10"/>
        <rFont val="仿宋"/>
        <charset val="134"/>
      </rPr>
      <t>出国留学教育</t>
    </r>
  </si>
  <si>
    <r>
      <rPr>
        <sz val="10"/>
        <rFont val="Times New Roman"/>
        <charset val="134"/>
      </rPr>
      <t xml:space="preserve">    </t>
    </r>
    <r>
      <rPr>
        <sz val="10"/>
        <rFont val="仿宋"/>
        <charset val="134"/>
      </rPr>
      <t>来华留学教育</t>
    </r>
  </si>
  <si>
    <r>
      <rPr>
        <sz val="10"/>
        <rFont val="Times New Roman"/>
        <charset val="134"/>
      </rPr>
      <t xml:space="preserve">    </t>
    </r>
    <r>
      <rPr>
        <sz val="10"/>
        <rFont val="仿宋"/>
        <charset val="134"/>
      </rPr>
      <t>其他留学教育支出</t>
    </r>
  </si>
  <si>
    <r>
      <rPr>
        <b/>
        <sz val="10"/>
        <rFont val="Times New Roman"/>
        <charset val="134"/>
      </rPr>
      <t xml:space="preserve">  </t>
    </r>
    <r>
      <rPr>
        <b/>
        <sz val="10"/>
        <rFont val="仿宋"/>
        <charset val="134"/>
      </rPr>
      <t>特殊教育</t>
    </r>
  </si>
  <si>
    <r>
      <rPr>
        <sz val="10"/>
        <rFont val="Times New Roman"/>
        <charset val="134"/>
      </rPr>
      <t xml:space="preserve">    </t>
    </r>
    <r>
      <rPr>
        <sz val="10"/>
        <rFont val="仿宋"/>
        <charset val="134"/>
      </rPr>
      <t>特殊学校教育</t>
    </r>
  </si>
  <si>
    <r>
      <rPr>
        <sz val="10"/>
        <rFont val="Times New Roman"/>
        <charset val="134"/>
      </rPr>
      <t xml:space="preserve">    </t>
    </r>
    <r>
      <rPr>
        <sz val="10"/>
        <rFont val="仿宋"/>
        <charset val="134"/>
      </rPr>
      <t>工读学校教育</t>
    </r>
  </si>
  <si>
    <r>
      <rPr>
        <sz val="10"/>
        <rFont val="Times New Roman"/>
        <charset val="134"/>
      </rPr>
      <t xml:space="preserve">    </t>
    </r>
    <r>
      <rPr>
        <sz val="10"/>
        <rFont val="仿宋"/>
        <charset val="134"/>
      </rPr>
      <t>其他特殊教育支出</t>
    </r>
  </si>
  <si>
    <r>
      <rPr>
        <b/>
        <sz val="10"/>
        <rFont val="Times New Roman"/>
        <charset val="134"/>
      </rPr>
      <t xml:space="preserve">  </t>
    </r>
    <r>
      <rPr>
        <b/>
        <sz val="10"/>
        <rFont val="仿宋"/>
        <charset val="134"/>
      </rPr>
      <t>进修及培训</t>
    </r>
  </si>
  <si>
    <r>
      <rPr>
        <sz val="10"/>
        <rFont val="Times New Roman"/>
        <charset val="134"/>
      </rPr>
      <t xml:space="preserve">    </t>
    </r>
    <r>
      <rPr>
        <sz val="10"/>
        <rFont val="仿宋"/>
        <charset val="134"/>
      </rPr>
      <t>教师进修</t>
    </r>
  </si>
  <si>
    <r>
      <rPr>
        <sz val="10"/>
        <rFont val="Times New Roman"/>
        <charset val="134"/>
      </rPr>
      <t xml:space="preserve">    </t>
    </r>
    <r>
      <rPr>
        <sz val="10"/>
        <rFont val="仿宋"/>
        <charset val="134"/>
      </rPr>
      <t>干部教育</t>
    </r>
  </si>
  <si>
    <r>
      <rPr>
        <sz val="10"/>
        <rFont val="Times New Roman"/>
        <charset val="134"/>
      </rPr>
      <t xml:space="preserve">    </t>
    </r>
    <r>
      <rPr>
        <sz val="10"/>
        <rFont val="仿宋"/>
        <charset val="134"/>
      </rPr>
      <t>培训支出</t>
    </r>
  </si>
  <si>
    <r>
      <rPr>
        <sz val="10"/>
        <rFont val="Times New Roman"/>
        <charset val="134"/>
      </rPr>
      <t xml:space="preserve">    </t>
    </r>
    <r>
      <rPr>
        <sz val="10"/>
        <rFont val="仿宋"/>
        <charset val="134"/>
      </rPr>
      <t>退役士兵能力提升</t>
    </r>
  </si>
  <si>
    <r>
      <rPr>
        <sz val="10"/>
        <rFont val="Times New Roman"/>
        <charset val="134"/>
      </rPr>
      <t xml:space="preserve">    </t>
    </r>
    <r>
      <rPr>
        <sz val="10"/>
        <rFont val="仿宋"/>
        <charset val="134"/>
      </rPr>
      <t>其他进修及培训</t>
    </r>
  </si>
  <si>
    <r>
      <rPr>
        <b/>
        <sz val="10"/>
        <rFont val="Times New Roman"/>
        <charset val="134"/>
      </rPr>
      <t xml:space="preserve">  </t>
    </r>
    <r>
      <rPr>
        <b/>
        <sz val="10"/>
        <rFont val="仿宋"/>
        <charset val="134"/>
      </rPr>
      <t>教育费附加安排的支出</t>
    </r>
  </si>
  <si>
    <r>
      <rPr>
        <sz val="10"/>
        <rFont val="Times New Roman"/>
        <charset val="134"/>
      </rPr>
      <t xml:space="preserve">    </t>
    </r>
    <r>
      <rPr>
        <sz val="10"/>
        <rFont val="仿宋"/>
        <charset val="134"/>
      </rPr>
      <t>农村中小学校舍建设</t>
    </r>
  </si>
  <si>
    <r>
      <rPr>
        <sz val="10"/>
        <rFont val="Times New Roman"/>
        <charset val="134"/>
      </rPr>
      <t xml:space="preserve">    </t>
    </r>
    <r>
      <rPr>
        <sz val="10"/>
        <rFont val="仿宋"/>
        <charset val="134"/>
      </rPr>
      <t>农村中小学教学设施</t>
    </r>
  </si>
  <si>
    <r>
      <rPr>
        <sz val="10"/>
        <rFont val="Times New Roman"/>
        <charset val="134"/>
      </rPr>
      <t xml:space="preserve">    </t>
    </r>
    <r>
      <rPr>
        <sz val="10"/>
        <rFont val="仿宋"/>
        <charset val="134"/>
      </rPr>
      <t>城市中小学校舍建设</t>
    </r>
  </si>
  <si>
    <r>
      <rPr>
        <sz val="10"/>
        <rFont val="Times New Roman"/>
        <charset val="134"/>
      </rPr>
      <t xml:space="preserve">    </t>
    </r>
    <r>
      <rPr>
        <sz val="10"/>
        <rFont val="仿宋"/>
        <charset val="134"/>
      </rPr>
      <t>城市中小学教学设施</t>
    </r>
  </si>
  <si>
    <r>
      <rPr>
        <sz val="10"/>
        <rFont val="Times New Roman"/>
        <charset val="134"/>
      </rPr>
      <t xml:space="preserve">    </t>
    </r>
    <r>
      <rPr>
        <sz val="10"/>
        <rFont val="仿宋"/>
        <charset val="134"/>
      </rPr>
      <t>中等职业学校教学设施</t>
    </r>
  </si>
  <si>
    <r>
      <rPr>
        <sz val="10"/>
        <rFont val="Times New Roman"/>
        <charset val="134"/>
      </rPr>
      <t xml:space="preserve">    </t>
    </r>
    <r>
      <rPr>
        <sz val="10"/>
        <rFont val="仿宋"/>
        <charset val="134"/>
      </rPr>
      <t>其他教育费附加安排的支出</t>
    </r>
  </si>
  <si>
    <r>
      <rPr>
        <b/>
        <sz val="10"/>
        <rFont val="Times New Roman"/>
        <charset val="134"/>
      </rPr>
      <t xml:space="preserve">  </t>
    </r>
    <r>
      <rPr>
        <b/>
        <sz val="10"/>
        <rFont val="仿宋"/>
        <charset val="134"/>
      </rPr>
      <t>其他教育支出</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</si>
  <si>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其他教育支出</t>
    </r>
    <r>
      <rPr>
        <sz val="10"/>
        <rFont val="Times New Roman"/>
        <charset val="134"/>
      </rPr>
      <t>(</t>
    </r>
    <r>
      <rPr>
        <sz val="10"/>
        <rFont val="仿宋"/>
        <charset val="134"/>
      </rPr>
      <t>项</t>
    </r>
    <r>
      <rPr>
        <sz val="10"/>
        <rFont val="Times New Roman"/>
        <charset val="134"/>
      </rPr>
      <t>)</t>
    </r>
  </si>
  <si>
    <r>
      <rPr>
        <b/>
        <sz val="10"/>
        <rFont val="仿宋"/>
        <charset val="134"/>
      </rPr>
      <t>科学技术支出</t>
    </r>
  </si>
  <si>
    <r>
      <rPr>
        <b/>
        <sz val="10"/>
        <rFont val="Times New Roman"/>
        <charset val="134"/>
      </rPr>
      <t xml:space="preserve">  </t>
    </r>
    <r>
      <rPr>
        <b/>
        <sz val="10"/>
        <rFont val="仿宋"/>
        <charset val="134"/>
      </rPr>
      <t>科学技术管理事务</t>
    </r>
  </si>
  <si>
    <r>
      <rPr>
        <sz val="10"/>
        <rFont val="Times New Roman"/>
        <charset val="134"/>
      </rPr>
      <t xml:space="preserve">    </t>
    </r>
    <r>
      <rPr>
        <sz val="10"/>
        <rFont val="仿宋"/>
        <charset val="134"/>
      </rPr>
      <t>其他科学技术管理事务支出</t>
    </r>
  </si>
  <si>
    <r>
      <rPr>
        <b/>
        <sz val="10"/>
        <rFont val="Times New Roman"/>
        <charset val="134"/>
      </rPr>
      <t xml:space="preserve">  </t>
    </r>
    <r>
      <rPr>
        <b/>
        <sz val="10"/>
        <rFont val="仿宋"/>
        <charset val="134"/>
      </rPr>
      <t>基础研究</t>
    </r>
  </si>
  <si>
    <r>
      <rPr>
        <sz val="10"/>
        <rFont val="Times New Roman"/>
        <charset val="134"/>
      </rPr>
      <t xml:space="preserve">    </t>
    </r>
    <r>
      <rPr>
        <sz val="10"/>
        <rFont val="仿宋"/>
        <charset val="134"/>
      </rPr>
      <t>机构运行</t>
    </r>
  </si>
  <si>
    <r>
      <rPr>
        <sz val="10"/>
        <rFont val="Times New Roman"/>
        <charset val="134"/>
      </rPr>
      <t xml:space="preserve">    </t>
    </r>
    <r>
      <rPr>
        <sz val="10"/>
        <rFont val="仿宋"/>
        <charset val="134"/>
      </rPr>
      <t>自然科学基金</t>
    </r>
  </si>
  <si>
    <r>
      <rPr>
        <sz val="10"/>
        <rFont val="Times New Roman"/>
        <charset val="134"/>
      </rPr>
      <t xml:space="preserve">    </t>
    </r>
    <r>
      <rPr>
        <sz val="10"/>
        <rFont val="仿宋"/>
        <charset val="134"/>
      </rPr>
      <t>实验室及相关设施</t>
    </r>
  </si>
  <si>
    <r>
      <rPr>
        <sz val="10"/>
        <rFont val="Times New Roman"/>
        <charset val="134"/>
      </rPr>
      <t xml:space="preserve">    </t>
    </r>
    <r>
      <rPr>
        <sz val="10"/>
        <rFont val="仿宋"/>
        <charset val="134"/>
      </rPr>
      <t>重大科学工程</t>
    </r>
  </si>
  <si>
    <r>
      <rPr>
        <sz val="10"/>
        <rFont val="Times New Roman"/>
        <charset val="134"/>
      </rPr>
      <t xml:space="preserve">    </t>
    </r>
    <r>
      <rPr>
        <sz val="10"/>
        <rFont val="仿宋"/>
        <charset val="134"/>
      </rPr>
      <t>专项基础科研</t>
    </r>
  </si>
  <si>
    <r>
      <rPr>
        <sz val="10"/>
        <rFont val="Times New Roman"/>
        <charset val="134"/>
      </rPr>
      <t xml:space="preserve">    </t>
    </r>
    <r>
      <rPr>
        <sz val="10"/>
        <rFont val="仿宋"/>
        <charset val="134"/>
      </rPr>
      <t>专项技术基础</t>
    </r>
  </si>
  <si>
    <r>
      <rPr>
        <sz val="10"/>
        <rFont val="Times New Roman"/>
        <charset val="134"/>
      </rPr>
      <t xml:space="preserve">    </t>
    </r>
    <r>
      <rPr>
        <sz val="10"/>
        <rFont val="仿宋"/>
        <charset val="134"/>
      </rPr>
      <t>科技人才队伍建设</t>
    </r>
  </si>
  <si>
    <r>
      <rPr>
        <sz val="10"/>
        <rFont val="Times New Roman"/>
        <charset val="134"/>
      </rPr>
      <t xml:space="preserve">    </t>
    </r>
    <r>
      <rPr>
        <sz val="10"/>
        <rFont val="仿宋"/>
        <charset val="134"/>
      </rPr>
      <t>其他基础研究支出</t>
    </r>
  </si>
  <si>
    <r>
      <rPr>
        <b/>
        <sz val="10"/>
        <rFont val="Times New Roman"/>
        <charset val="134"/>
      </rPr>
      <t xml:space="preserve">  </t>
    </r>
    <r>
      <rPr>
        <b/>
        <sz val="10"/>
        <rFont val="仿宋"/>
        <charset val="134"/>
      </rPr>
      <t>应用研究</t>
    </r>
  </si>
  <si>
    <r>
      <rPr>
        <sz val="10"/>
        <rFont val="Times New Roman"/>
        <charset val="134"/>
      </rPr>
      <t xml:space="preserve">    </t>
    </r>
    <r>
      <rPr>
        <sz val="10"/>
        <rFont val="仿宋"/>
        <charset val="134"/>
      </rPr>
      <t>社会公益研究</t>
    </r>
  </si>
  <si>
    <r>
      <rPr>
        <sz val="10"/>
        <rFont val="Times New Roman"/>
        <charset val="134"/>
      </rPr>
      <t xml:space="preserve">    </t>
    </r>
    <r>
      <rPr>
        <sz val="10"/>
        <rFont val="仿宋"/>
        <charset val="134"/>
      </rPr>
      <t>高技术研究</t>
    </r>
  </si>
  <si>
    <r>
      <rPr>
        <sz val="10"/>
        <rFont val="Times New Roman"/>
        <charset val="134"/>
      </rPr>
      <t xml:space="preserve">    </t>
    </r>
    <r>
      <rPr>
        <sz val="10"/>
        <rFont val="仿宋"/>
        <charset val="134"/>
      </rPr>
      <t>专项科研试制</t>
    </r>
  </si>
  <si>
    <r>
      <rPr>
        <sz val="10"/>
        <rFont val="Times New Roman"/>
        <charset val="134"/>
      </rPr>
      <t xml:space="preserve">    </t>
    </r>
    <r>
      <rPr>
        <sz val="10"/>
        <rFont val="仿宋"/>
        <charset val="134"/>
      </rPr>
      <t>其他应用研究支出</t>
    </r>
  </si>
  <si>
    <r>
      <rPr>
        <b/>
        <sz val="10"/>
        <rFont val="Times New Roman"/>
        <charset val="134"/>
      </rPr>
      <t xml:space="preserve">  </t>
    </r>
    <r>
      <rPr>
        <b/>
        <sz val="10"/>
        <rFont val="仿宋"/>
        <charset val="134"/>
      </rPr>
      <t>技术研究与开发</t>
    </r>
  </si>
  <si>
    <r>
      <rPr>
        <sz val="10"/>
        <rFont val="Times New Roman"/>
        <charset val="134"/>
      </rPr>
      <t xml:space="preserve">    </t>
    </r>
    <r>
      <rPr>
        <sz val="10"/>
        <rFont val="仿宋"/>
        <charset val="134"/>
      </rPr>
      <t>科技成果转化与扩散</t>
    </r>
  </si>
  <si>
    <r>
      <rPr>
        <sz val="10"/>
        <rFont val="Times New Roman"/>
        <charset val="134"/>
      </rPr>
      <t xml:space="preserve">    </t>
    </r>
    <r>
      <rPr>
        <sz val="10"/>
        <rFont val="仿宋"/>
        <charset val="134"/>
      </rPr>
      <t>共性技术研究与开发</t>
    </r>
  </si>
  <si>
    <r>
      <rPr>
        <sz val="10"/>
        <rFont val="Times New Roman"/>
        <charset val="134"/>
      </rPr>
      <t xml:space="preserve">    </t>
    </r>
    <r>
      <rPr>
        <sz val="10"/>
        <rFont val="仿宋"/>
        <charset val="134"/>
      </rPr>
      <t>其他技术研究与开发支出</t>
    </r>
  </si>
  <si>
    <r>
      <rPr>
        <b/>
        <sz val="10"/>
        <rFont val="Times New Roman"/>
        <charset val="134"/>
      </rPr>
      <t xml:space="preserve">  </t>
    </r>
    <r>
      <rPr>
        <b/>
        <sz val="10"/>
        <rFont val="仿宋"/>
        <charset val="134"/>
      </rPr>
      <t>科技条件与服务</t>
    </r>
  </si>
  <si>
    <r>
      <rPr>
        <sz val="10"/>
        <rFont val="Times New Roman"/>
        <charset val="134"/>
      </rPr>
      <t xml:space="preserve">    </t>
    </r>
    <r>
      <rPr>
        <sz val="10"/>
        <rFont val="仿宋"/>
        <charset val="134"/>
      </rPr>
      <t>技术创新服务体系</t>
    </r>
  </si>
  <si>
    <r>
      <rPr>
        <sz val="10"/>
        <rFont val="Times New Roman"/>
        <charset val="134"/>
      </rPr>
      <t xml:space="preserve">    </t>
    </r>
    <r>
      <rPr>
        <sz val="10"/>
        <rFont val="仿宋"/>
        <charset val="134"/>
      </rPr>
      <t>科技条件专项</t>
    </r>
  </si>
  <si>
    <r>
      <rPr>
        <sz val="10"/>
        <rFont val="Times New Roman"/>
        <charset val="134"/>
      </rPr>
      <t xml:space="preserve">    </t>
    </r>
    <r>
      <rPr>
        <sz val="10"/>
        <rFont val="仿宋"/>
        <charset val="134"/>
      </rPr>
      <t>其他科技条件与服务支出</t>
    </r>
  </si>
  <si>
    <r>
      <rPr>
        <b/>
        <sz val="10"/>
        <rFont val="Times New Roman"/>
        <charset val="134"/>
      </rPr>
      <t xml:space="preserve">  </t>
    </r>
    <r>
      <rPr>
        <b/>
        <sz val="10"/>
        <rFont val="仿宋"/>
        <charset val="134"/>
      </rPr>
      <t>社会科学</t>
    </r>
  </si>
  <si>
    <r>
      <rPr>
        <sz val="10"/>
        <rFont val="Times New Roman"/>
        <charset val="134"/>
      </rPr>
      <t xml:space="preserve">    </t>
    </r>
    <r>
      <rPr>
        <sz val="10"/>
        <rFont val="仿宋"/>
        <charset val="134"/>
      </rPr>
      <t>社会科学研究机构</t>
    </r>
  </si>
  <si>
    <r>
      <rPr>
        <sz val="10"/>
        <rFont val="Times New Roman"/>
        <charset val="134"/>
      </rPr>
      <t xml:space="preserve">    </t>
    </r>
    <r>
      <rPr>
        <sz val="10"/>
        <rFont val="仿宋"/>
        <charset val="134"/>
      </rPr>
      <t>社会科学研究</t>
    </r>
  </si>
  <si>
    <r>
      <rPr>
        <sz val="10"/>
        <rFont val="Times New Roman"/>
        <charset val="134"/>
      </rPr>
      <t xml:space="preserve">    </t>
    </r>
    <r>
      <rPr>
        <sz val="10"/>
        <rFont val="仿宋"/>
        <charset val="134"/>
      </rPr>
      <t>社科基金支出</t>
    </r>
  </si>
  <si>
    <r>
      <rPr>
        <sz val="10"/>
        <rFont val="Times New Roman"/>
        <charset val="134"/>
      </rPr>
      <t xml:space="preserve">    </t>
    </r>
    <r>
      <rPr>
        <sz val="10"/>
        <rFont val="仿宋"/>
        <charset val="134"/>
      </rPr>
      <t>其他社会科学支出</t>
    </r>
  </si>
  <si>
    <r>
      <rPr>
        <b/>
        <sz val="10"/>
        <rFont val="Times New Roman"/>
        <charset val="134"/>
      </rPr>
      <t xml:space="preserve">  </t>
    </r>
    <r>
      <rPr>
        <b/>
        <sz val="10"/>
        <rFont val="仿宋"/>
        <charset val="134"/>
      </rPr>
      <t>科学技术普及</t>
    </r>
  </si>
  <si>
    <r>
      <rPr>
        <sz val="10"/>
        <rFont val="Times New Roman"/>
        <charset val="134"/>
      </rPr>
      <t xml:space="preserve">    </t>
    </r>
    <r>
      <rPr>
        <sz val="10"/>
        <rFont val="仿宋"/>
        <charset val="134"/>
      </rPr>
      <t>科普活动</t>
    </r>
  </si>
  <si>
    <r>
      <rPr>
        <sz val="10"/>
        <rFont val="Times New Roman"/>
        <charset val="134"/>
      </rPr>
      <t xml:space="preserve">    </t>
    </r>
    <r>
      <rPr>
        <sz val="10"/>
        <rFont val="仿宋"/>
        <charset val="134"/>
      </rPr>
      <t>青少年科技活动</t>
    </r>
  </si>
  <si>
    <r>
      <rPr>
        <sz val="10"/>
        <rFont val="Times New Roman"/>
        <charset val="134"/>
      </rPr>
      <t xml:space="preserve">    </t>
    </r>
    <r>
      <rPr>
        <sz val="10"/>
        <rFont val="仿宋"/>
        <charset val="134"/>
      </rPr>
      <t>学术交流活动</t>
    </r>
  </si>
  <si>
    <r>
      <rPr>
        <sz val="10"/>
        <rFont val="Times New Roman"/>
        <charset val="134"/>
      </rPr>
      <t xml:space="preserve">    </t>
    </r>
    <r>
      <rPr>
        <sz val="10"/>
        <rFont val="仿宋"/>
        <charset val="134"/>
      </rPr>
      <t>科技馆站</t>
    </r>
  </si>
  <si>
    <r>
      <rPr>
        <sz val="10"/>
        <rFont val="Times New Roman"/>
        <charset val="134"/>
      </rPr>
      <t xml:space="preserve">    </t>
    </r>
    <r>
      <rPr>
        <sz val="10"/>
        <rFont val="仿宋"/>
        <charset val="134"/>
      </rPr>
      <t>其他科学技术普及支出</t>
    </r>
  </si>
  <si>
    <r>
      <rPr>
        <b/>
        <sz val="10"/>
        <rFont val="Times New Roman"/>
        <charset val="134"/>
      </rPr>
      <t xml:space="preserve">  </t>
    </r>
    <r>
      <rPr>
        <b/>
        <sz val="10"/>
        <rFont val="仿宋"/>
        <charset val="134"/>
      </rPr>
      <t>科技交流与合作</t>
    </r>
  </si>
  <si>
    <r>
      <rPr>
        <sz val="10"/>
        <rFont val="Times New Roman"/>
        <charset val="134"/>
      </rPr>
      <t xml:space="preserve">    </t>
    </r>
    <r>
      <rPr>
        <sz val="10"/>
        <rFont val="仿宋"/>
        <charset val="134"/>
      </rPr>
      <t>国际交流与合作</t>
    </r>
  </si>
  <si>
    <r>
      <rPr>
        <sz val="10"/>
        <rFont val="Times New Roman"/>
        <charset val="134"/>
      </rPr>
      <t xml:space="preserve">    </t>
    </r>
    <r>
      <rPr>
        <sz val="10"/>
        <rFont val="仿宋"/>
        <charset val="134"/>
      </rPr>
      <t>重大科技合作项目</t>
    </r>
  </si>
  <si>
    <r>
      <rPr>
        <sz val="10"/>
        <rFont val="Times New Roman"/>
        <charset val="134"/>
      </rPr>
      <t xml:space="preserve">    </t>
    </r>
    <r>
      <rPr>
        <sz val="10"/>
        <rFont val="仿宋"/>
        <charset val="134"/>
      </rPr>
      <t>其他科技交流与合作支出</t>
    </r>
  </si>
  <si>
    <r>
      <rPr>
        <b/>
        <sz val="10"/>
        <rFont val="Times New Roman"/>
        <charset val="134"/>
      </rPr>
      <t xml:space="preserve">  </t>
    </r>
    <r>
      <rPr>
        <b/>
        <sz val="10"/>
        <rFont val="仿宋"/>
        <charset val="134"/>
      </rPr>
      <t>科技重大项目</t>
    </r>
  </si>
  <si>
    <r>
      <rPr>
        <sz val="10"/>
        <rFont val="Times New Roman"/>
        <charset val="134"/>
      </rPr>
      <t xml:space="preserve">    </t>
    </r>
    <r>
      <rPr>
        <sz val="10"/>
        <rFont val="仿宋"/>
        <charset val="134"/>
      </rPr>
      <t>科技重大专项</t>
    </r>
  </si>
  <si>
    <r>
      <rPr>
        <sz val="10"/>
        <rFont val="Times New Roman"/>
        <charset val="134"/>
      </rPr>
      <t xml:space="preserve">    </t>
    </r>
    <r>
      <rPr>
        <sz val="10"/>
        <rFont val="仿宋"/>
        <charset val="134"/>
      </rPr>
      <t>重点研发计划</t>
    </r>
  </si>
  <si>
    <r>
      <rPr>
        <sz val="10"/>
        <rFont val="Times New Roman"/>
        <charset val="134"/>
      </rPr>
      <t xml:space="preserve">    </t>
    </r>
    <r>
      <rPr>
        <sz val="10"/>
        <rFont val="仿宋"/>
        <charset val="134"/>
      </rPr>
      <t>其他科技重大项目</t>
    </r>
  </si>
  <si>
    <r>
      <rPr>
        <b/>
        <sz val="10"/>
        <rFont val="Times New Roman"/>
        <charset val="134"/>
      </rPr>
      <t xml:space="preserve">  </t>
    </r>
    <r>
      <rPr>
        <b/>
        <sz val="10"/>
        <rFont val="仿宋"/>
        <charset val="134"/>
      </rPr>
      <t>其他科学技术支出</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</si>
  <si>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科技奖励</t>
    </r>
  </si>
  <si>
    <r>
      <rPr>
        <sz val="10"/>
        <rFont val="Times New Roman"/>
        <charset val="134"/>
      </rPr>
      <t xml:space="preserve">    </t>
    </r>
    <r>
      <rPr>
        <sz val="10"/>
        <rFont val="仿宋"/>
        <charset val="134"/>
      </rPr>
      <t>核应急</t>
    </r>
  </si>
  <si>
    <r>
      <rPr>
        <sz val="10"/>
        <rFont val="Times New Roman"/>
        <charset val="134"/>
      </rPr>
      <t xml:space="preserve">    </t>
    </r>
    <r>
      <rPr>
        <sz val="10"/>
        <rFont val="仿宋"/>
        <charset val="134"/>
      </rPr>
      <t>转制科研机构</t>
    </r>
  </si>
  <si>
    <r>
      <rPr>
        <sz val="10"/>
        <rFont val="Times New Roman"/>
        <charset val="134"/>
      </rPr>
      <t xml:space="preserve">    </t>
    </r>
    <r>
      <rPr>
        <sz val="10"/>
        <rFont val="仿宋"/>
        <charset val="134"/>
      </rPr>
      <t>其他科学技术支出</t>
    </r>
    <r>
      <rPr>
        <sz val="10"/>
        <rFont val="Times New Roman"/>
        <charset val="134"/>
      </rPr>
      <t>(</t>
    </r>
    <r>
      <rPr>
        <sz val="10"/>
        <rFont val="仿宋"/>
        <charset val="134"/>
      </rPr>
      <t>项</t>
    </r>
    <r>
      <rPr>
        <sz val="10"/>
        <rFont val="Times New Roman"/>
        <charset val="134"/>
      </rPr>
      <t>)</t>
    </r>
  </si>
  <si>
    <t>文化旅游体育与传媒支出</t>
  </si>
  <si>
    <r>
      <rPr>
        <b/>
        <sz val="10"/>
        <rFont val="Times New Roman"/>
        <charset val="134"/>
      </rPr>
      <t xml:space="preserve">  </t>
    </r>
    <r>
      <rPr>
        <b/>
        <sz val="10"/>
        <rFont val="仿宋"/>
        <charset val="134"/>
      </rPr>
      <t>文化和旅游</t>
    </r>
  </si>
  <si>
    <r>
      <rPr>
        <sz val="10"/>
        <rFont val="Times New Roman"/>
        <charset val="134"/>
      </rPr>
      <t xml:space="preserve">    </t>
    </r>
    <r>
      <rPr>
        <sz val="10"/>
        <rFont val="仿宋"/>
        <charset val="134"/>
      </rPr>
      <t>图书馆</t>
    </r>
  </si>
  <si>
    <r>
      <rPr>
        <sz val="10"/>
        <rFont val="Times New Roman"/>
        <charset val="134"/>
      </rPr>
      <t xml:space="preserve">    </t>
    </r>
    <r>
      <rPr>
        <sz val="10"/>
        <rFont val="仿宋"/>
        <charset val="134"/>
      </rPr>
      <t>文化展示及纪念机构</t>
    </r>
  </si>
  <si>
    <r>
      <rPr>
        <sz val="10"/>
        <rFont val="Times New Roman"/>
        <charset val="134"/>
      </rPr>
      <t xml:space="preserve">    </t>
    </r>
    <r>
      <rPr>
        <sz val="10"/>
        <rFont val="仿宋"/>
        <charset val="134"/>
      </rPr>
      <t>艺术表演场所</t>
    </r>
  </si>
  <si>
    <r>
      <rPr>
        <sz val="10"/>
        <rFont val="Times New Roman"/>
        <charset val="134"/>
      </rPr>
      <t xml:space="preserve">    </t>
    </r>
    <r>
      <rPr>
        <sz val="10"/>
        <rFont val="仿宋"/>
        <charset val="134"/>
      </rPr>
      <t>艺术表演团体</t>
    </r>
  </si>
  <si>
    <r>
      <rPr>
        <sz val="10"/>
        <rFont val="Times New Roman"/>
        <charset val="134"/>
      </rPr>
      <t xml:space="preserve">    </t>
    </r>
    <r>
      <rPr>
        <sz val="10"/>
        <rFont val="仿宋"/>
        <charset val="134"/>
      </rPr>
      <t>文化活动</t>
    </r>
  </si>
  <si>
    <r>
      <rPr>
        <sz val="10"/>
        <rFont val="Times New Roman"/>
        <charset val="134"/>
      </rPr>
      <t xml:space="preserve">    </t>
    </r>
    <r>
      <rPr>
        <sz val="10"/>
        <rFont val="仿宋"/>
        <charset val="134"/>
      </rPr>
      <t>群众文化</t>
    </r>
  </si>
  <si>
    <r>
      <rPr>
        <sz val="10"/>
        <rFont val="Times New Roman"/>
        <charset val="134"/>
      </rPr>
      <t xml:space="preserve">    </t>
    </r>
    <r>
      <rPr>
        <sz val="10"/>
        <rFont val="仿宋"/>
        <charset val="134"/>
      </rPr>
      <t>文化和旅游交流与合作</t>
    </r>
  </si>
  <si>
    <r>
      <rPr>
        <sz val="10"/>
        <rFont val="Times New Roman"/>
        <charset val="134"/>
      </rPr>
      <t xml:space="preserve">    </t>
    </r>
    <r>
      <rPr>
        <sz val="10"/>
        <rFont val="仿宋"/>
        <charset val="134"/>
      </rPr>
      <t>文化创作与保护</t>
    </r>
  </si>
  <si>
    <r>
      <rPr>
        <sz val="10"/>
        <rFont val="Times New Roman"/>
        <charset val="134"/>
      </rPr>
      <t xml:space="preserve">    </t>
    </r>
    <r>
      <rPr>
        <sz val="10"/>
        <rFont val="仿宋"/>
        <charset val="134"/>
      </rPr>
      <t>文化和旅游市场管理</t>
    </r>
  </si>
  <si>
    <r>
      <rPr>
        <sz val="10"/>
        <rFont val="Times New Roman"/>
        <charset val="134"/>
      </rPr>
      <t xml:space="preserve">    </t>
    </r>
    <r>
      <rPr>
        <sz val="10"/>
        <rFont val="仿宋"/>
        <charset val="134"/>
      </rPr>
      <t>旅游宣传</t>
    </r>
  </si>
  <si>
    <r>
      <rPr>
        <sz val="10"/>
        <rFont val="Times New Roman"/>
        <charset val="134"/>
      </rPr>
      <t xml:space="preserve">    </t>
    </r>
    <r>
      <rPr>
        <sz val="10"/>
        <rFont val="仿宋"/>
        <charset val="134"/>
      </rPr>
      <t>文化和旅游管理事务</t>
    </r>
  </si>
  <si>
    <r>
      <rPr>
        <sz val="10"/>
        <rFont val="Times New Roman"/>
        <charset val="134"/>
      </rPr>
      <t xml:space="preserve">    </t>
    </r>
    <r>
      <rPr>
        <sz val="10"/>
        <rFont val="仿宋"/>
        <charset val="134"/>
      </rPr>
      <t>其他文化和旅游支出</t>
    </r>
  </si>
  <si>
    <r>
      <rPr>
        <b/>
        <sz val="10"/>
        <rFont val="Times New Roman"/>
        <charset val="134"/>
      </rPr>
      <t xml:space="preserve">  </t>
    </r>
    <r>
      <rPr>
        <b/>
        <sz val="10"/>
        <rFont val="仿宋"/>
        <charset val="134"/>
      </rPr>
      <t>文物</t>
    </r>
  </si>
  <si>
    <r>
      <rPr>
        <sz val="10"/>
        <rFont val="Times New Roman"/>
        <charset val="134"/>
      </rPr>
      <t xml:space="preserve">    </t>
    </r>
    <r>
      <rPr>
        <sz val="10"/>
        <rFont val="仿宋"/>
        <charset val="134"/>
      </rPr>
      <t>文物保护</t>
    </r>
  </si>
  <si>
    <r>
      <rPr>
        <sz val="10"/>
        <rFont val="Times New Roman"/>
        <charset val="134"/>
      </rPr>
      <t xml:space="preserve">    </t>
    </r>
    <r>
      <rPr>
        <sz val="10"/>
        <rFont val="仿宋"/>
        <charset val="134"/>
      </rPr>
      <t>博物馆</t>
    </r>
  </si>
  <si>
    <r>
      <rPr>
        <sz val="10"/>
        <rFont val="Times New Roman"/>
        <charset val="134"/>
      </rPr>
      <t xml:space="preserve">    </t>
    </r>
    <r>
      <rPr>
        <sz val="10"/>
        <rFont val="仿宋"/>
        <charset val="134"/>
      </rPr>
      <t>历史名城与古迹</t>
    </r>
  </si>
  <si>
    <r>
      <rPr>
        <sz val="10"/>
        <rFont val="Times New Roman"/>
        <charset val="134"/>
      </rPr>
      <t xml:space="preserve">    </t>
    </r>
    <r>
      <rPr>
        <sz val="10"/>
        <rFont val="仿宋"/>
        <charset val="134"/>
      </rPr>
      <t>其他文物支出</t>
    </r>
  </si>
  <si>
    <r>
      <rPr>
        <b/>
        <sz val="10"/>
        <rFont val="Times New Roman"/>
        <charset val="134"/>
      </rPr>
      <t xml:space="preserve">  </t>
    </r>
    <r>
      <rPr>
        <b/>
        <sz val="10"/>
        <rFont val="仿宋"/>
        <charset val="134"/>
      </rPr>
      <t>体育</t>
    </r>
  </si>
  <si>
    <r>
      <rPr>
        <sz val="10"/>
        <rFont val="Times New Roman"/>
        <charset val="134"/>
      </rPr>
      <t xml:space="preserve">    </t>
    </r>
    <r>
      <rPr>
        <sz val="10"/>
        <rFont val="仿宋"/>
        <charset val="134"/>
      </rPr>
      <t>运动项目管理</t>
    </r>
  </si>
  <si>
    <r>
      <rPr>
        <sz val="10"/>
        <rFont val="Times New Roman"/>
        <charset val="134"/>
      </rPr>
      <t xml:space="preserve">    </t>
    </r>
    <r>
      <rPr>
        <sz val="10"/>
        <rFont val="仿宋"/>
        <charset val="134"/>
      </rPr>
      <t>体育竞赛</t>
    </r>
  </si>
  <si>
    <r>
      <rPr>
        <sz val="10"/>
        <rFont val="Times New Roman"/>
        <charset val="134"/>
      </rPr>
      <t xml:space="preserve">    </t>
    </r>
    <r>
      <rPr>
        <sz val="10"/>
        <rFont val="仿宋"/>
        <charset val="134"/>
      </rPr>
      <t>体育训练</t>
    </r>
  </si>
  <si>
    <r>
      <rPr>
        <sz val="10"/>
        <rFont val="Times New Roman"/>
        <charset val="134"/>
      </rPr>
      <t xml:space="preserve">    </t>
    </r>
    <r>
      <rPr>
        <sz val="10"/>
        <rFont val="仿宋"/>
        <charset val="134"/>
      </rPr>
      <t>体育场馆</t>
    </r>
  </si>
  <si>
    <r>
      <rPr>
        <sz val="10"/>
        <rFont val="Times New Roman"/>
        <charset val="134"/>
      </rPr>
      <t xml:space="preserve">    </t>
    </r>
    <r>
      <rPr>
        <sz val="10"/>
        <rFont val="仿宋"/>
        <charset val="134"/>
      </rPr>
      <t>群众体育</t>
    </r>
  </si>
  <si>
    <r>
      <rPr>
        <sz val="10"/>
        <rFont val="Times New Roman"/>
        <charset val="134"/>
      </rPr>
      <t xml:space="preserve">    </t>
    </r>
    <r>
      <rPr>
        <sz val="10"/>
        <rFont val="仿宋"/>
        <charset val="134"/>
      </rPr>
      <t>体育交流与合作</t>
    </r>
  </si>
  <si>
    <r>
      <rPr>
        <sz val="10"/>
        <rFont val="Times New Roman"/>
        <charset val="134"/>
      </rPr>
      <t xml:space="preserve">    </t>
    </r>
    <r>
      <rPr>
        <sz val="10"/>
        <rFont val="仿宋"/>
        <charset val="134"/>
      </rPr>
      <t>其他体育支出</t>
    </r>
  </si>
  <si>
    <r>
      <rPr>
        <b/>
        <sz val="10"/>
        <rFont val="Times New Roman"/>
        <charset val="134"/>
      </rPr>
      <t xml:space="preserve">  </t>
    </r>
    <r>
      <rPr>
        <b/>
        <sz val="10"/>
        <rFont val="仿宋"/>
        <charset val="134"/>
      </rPr>
      <t>新闻出版电影</t>
    </r>
  </si>
  <si>
    <r>
      <rPr>
        <sz val="10"/>
        <rFont val="Times New Roman"/>
        <charset val="134"/>
      </rPr>
      <t xml:space="preserve">    </t>
    </r>
    <r>
      <rPr>
        <sz val="10"/>
        <rFont val="仿宋"/>
        <charset val="134"/>
      </rPr>
      <t>新闻通讯</t>
    </r>
  </si>
  <si>
    <r>
      <rPr>
        <sz val="10"/>
        <rFont val="Times New Roman"/>
        <charset val="134"/>
      </rPr>
      <t xml:space="preserve">    </t>
    </r>
    <r>
      <rPr>
        <sz val="10"/>
        <rFont val="仿宋"/>
        <charset val="134"/>
      </rPr>
      <t>出版发行</t>
    </r>
  </si>
  <si>
    <r>
      <rPr>
        <sz val="10"/>
        <rFont val="Times New Roman"/>
        <charset val="134"/>
      </rPr>
      <t xml:space="preserve">    </t>
    </r>
    <r>
      <rPr>
        <sz val="10"/>
        <rFont val="仿宋"/>
        <charset val="134"/>
      </rPr>
      <t>版权管理</t>
    </r>
  </si>
  <si>
    <r>
      <rPr>
        <sz val="10"/>
        <rFont val="Times New Roman"/>
        <charset val="134"/>
      </rPr>
      <t xml:space="preserve">    </t>
    </r>
    <r>
      <rPr>
        <sz val="10"/>
        <rFont val="仿宋"/>
        <charset val="134"/>
      </rPr>
      <t>电影</t>
    </r>
  </si>
  <si>
    <r>
      <rPr>
        <sz val="10"/>
        <rFont val="Times New Roman"/>
        <charset val="134"/>
      </rPr>
      <t xml:space="preserve">    </t>
    </r>
    <r>
      <rPr>
        <sz val="10"/>
        <rFont val="仿宋"/>
        <charset val="134"/>
      </rPr>
      <t>其他新闻出版电影支出</t>
    </r>
  </si>
  <si>
    <r>
      <rPr>
        <b/>
        <sz val="10"/>
        <rFont val="Times New Roman"/>
        <charset val="134"/>
      </rPr>
      <t xml:space="preserve">  </t>
    </r>
    <r>
      <rPr>
        <b/>
        <sz val="10"/>
        <rFont val="仿宋"/>
        <charset val="134"/>
      </rPr>
      <t>广播电视</t>
    </r>
  </si>
  <si>
    <r>
      <rPr>
        <sz val="10"/>
        <rFont val="Times New Roman"/>
        <charset val="134"/>
      </rPr>
      <t xml:space="preserve">    </t>
    </r>
    <r>
      <rPr>
        <sz val="10"/>
        <rFont val="仿宋"/>
        <charset val="134"/>
      </rPr>
      <t>监测监管</t>
    </r>
  </si>
  <si>
    <r>
      <rPr>
        <sz val="10"/>
        <rFont val="Times New Roman"/>
        <charset val="134"/>
      </rPr>
      <t xml:space="preserve">    </t>
    </r>
    <r>
      <rPr>
        <sz val="10"/>
        <rFont val="仿宋"/>
        <charset val="134"/>
      </rPr>
      <t>传输发射</t>
    </r>
  </si>
  <si>
    <r>
      <rPr>
        <sz val="10"/>
        <rFont val="Times New Roman"/>
        <charset val="134"/>
      </rPr>
      <t xml:space="preserve">    </t>
    </r>
    <r>
      <rPr>
        <sz val="10"/>
        <rFont val="仿宋"/>
        <charset val="134"/>
      </rPr>
      <t>广播电视事务</t>
    </r>
  </si>
  <si>
    <r>
      <rPr>
        <sz val="10"/>
        <rFont val="Times New Roman"/>
        <charset val="134"/>
      </rPr>
      <t xml:space="preserve">    </t>
    </r>
    <r>
      <rPr>
        <sz val="10"/>
        <rFont val="仿宋"/>
        <charset val="134"/>
      </rPr>
      <t>其他广播电视支出</t>
    </r>
  </si>
  <si>
    <r>
      <rPr>
        <b/>
        <sz val="10"/>
        <rFont val="Times New Roman"/>
        <charset val="134"/>
      </rPr>
      <t xml:space="preserve">  </t>
    </r>
    <r>
      <rPr>
        <b/>
        <sz val="10"/>
        <rFont val="仿宋"/>
        <charset val="134"/>
      </rPr>
      <t>其他文化旅游体育与传媒支出</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</si>
  <si>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宣传文化发展专项支出</t>
    </r>
  </si>
  <si>
    <r>
      <rPr>
        <sz val="10"/>
        <rFont val="Times New Roman"/>
        <charset val="134"/>
      </rPr>
      <t xml:space="preserve">    </t>
    </r>
    <r>
      <rPr>
        <sz val="10"/>
        <rFont val="仿宋"/>
        <charset val="134"/>
      </rPr>
      <t>文化产业发展专项支出</t>
    </r>
  </si>
  <si>
    <r>
      <rPr>
        <sz val="10"/>
        <rFont val="Times New Roman"/>
        <charset val="134"/>
      </rPr>
      <t xml:space="preserve">    </t>
    </r>
    <r>
      <rPr>
        <sz val="10"/>
        <rFont val="仿宋"/>
        <charset val="134"/>
      </rPr>
      <t>其他文化旅游体育与传媒支出</t>
    </r>
    <r>
      <rPr>
        <sz val="10"/>
        <rFont val="Times New Roman"/>
        <charset val="134"/>
      </rPr>
      <t>(</t>
    </r>
    <r>
      <rPr>
        <sz val="10"/>
        <rFont val="仿宋"/>
        <charset val="134"/>
      </rPr>
      <t>项</t>
    </r>
    <r>
      <rPr>
        <sz val="10"/>
        <rFont val="Times New Roman"/>
        <charset val="134"/>
      </rPr>
      <t>)</t>
    </r>
  </si>
  <si>
    <r>
      <rPr>
        <b/>
        <sz val="10"/>
        <rFont val="仿宋"/>
        <charset val="134"/>
      </rPr>
      <t>社会保障和就业支出</t>
    </r>
  </si>
  <si>
    <r>
      <rPr>
        <b/>
        <sz val="10"/>
        <rFont val="Times New Roman"/>
        <charset val="134"/>
      </rPr>
      <t xml:space="preserve">  </t>
    </r>
    <r>
      <rPr>
        <b/>
        <sz val="10"/>
        <rFont val="仿宋"/>
        <charset val="134"/>
      </rPr>
      <t>人力资源和社会保障管理事务</t>
    </r>
  </si>
  <si>
    <r>
      <rPr>
        <sz val="10"/>
        <rFont val="Times New Roman"/>
        <charset val="134"/>
      </rPr>
      <t xml:space="preserve">    </t>
    </r>
    <r>
      <rPr>
        <sz val="10"/>
        <rFont val="仿宋"/>
        <charset val="134"/>
      </rPr>
      <t>综合业务管理</t>
    </r>
  </si>
  <si>
    <r>
      <rPr>
        <sz val="10"/>
        <rFont val="Times New Roman"/>
        <charset val="134"/>
      </rPr>
      <t xml:space="preserve">    </t>
    </r>
    <r>
      <rPr>
        <sz val="10"/>
        <rFont val="仿宋"/>
        <charset val="134"/>
      </rPr>
      <t>劳动保障监察</t>
    </r>
  </si>
  <si>
    <r>
      <rPr>
        <sz val="10"/>
        <rFont val="Times New Roman"/>
        <charset val="134"/>
      </rPr>
      <t xml:space="preserve">    </t>
    </r>
    <r>
      <rPr>
        <sz val="10"/>
        <rFont val="仿宋"/>
        <charset val="134"/>
      </rPr>
      <t>就业管理事务</t>
    </r>
  </si>
  <si>
    <r>
      <rPr>
        <sz val="10"/>
        <rFont val="Times New Roman"/>
        <charset val="134"/>
      </rPr>
      <t xml:space="preserve">    </t>
    </r>
    <r>
      <rPr>
        <sz val="10"/>
        <rFont val="仿宋"/>
        <charset val="134"/>
      </rPr>
      <t>社会保险业务管理事务</t>
    </r>
  </si>
  <si>
    <r>
      <rPr>
        <sz val="10"/>
        <rFont val="Times New Roman"/>
        <charset val="134"/>
      </rPr>
      <t xml:space="preserve">    </t>
    </r>
    <r>
      <rPr>
        <sz val="10"/>
        <rFont val="仿宋"/>
        <charset val="134"/>
      </rPr>
      <t>社会保险经办机构</t>
    </r>
  </si>
  <si>
    <r>
      <rPr>
        <sz val="10"/>
        <rFont val="Times New Roman"/>
        <charset val="134"/>
      </rPr>
      <t xml:space="preserve">    </t>
    </r>
    <r>
      <rPr>
        <sz val="10"/>
        <rFont val="仿宋"/>
        <charset val="134"/>
      </rPr>
      <t>劳动关系和维权</t>
    </r>
  </si>
  <si>
    <r>
      <rPr>
        <sz val="10"/>
        <rFont val="Times New Roman"/>
        <charset val="134"/>
      </rPr>
      <t xml:space="preserve">    </t>
    </r>
    <r>
      <rPr>
        <sz val="10"/>
        <rFont val="仿宋"/>
        <charset val="134"/>
      </rPr>
      <t>公共就业服务和职业技能鉴定机构</t>
    </r>
  </si>
  <si>
    <r>
      <rPr>
        <sz val="10"/>
        <rFont val="Times New Roman"/>
        <charset val="134"/>
      </rPr>
      <t xml:space="preserve">    </t>
    </r>
    <r>
      <rPr>
        <sz val="10"/>
        <rFont val="仿宋"/>
        <charset val="134"/>
      </rPr>
      <t>劳动人事争议调解仲裁</t>
    </r>
  </si>
  <si>
    <r>
      <rPr>
        <sz val="10"/>
        <rFont val="Times New Roman"/>
        <charset val="134"/>
      </rPr>
      <t xml:space="preserve">    </t>
    </r>
    <r>
      <rPr>
        <sz val="10"/>
        <rFont val="仿宋"/>
        <charset val="134"/>
      </rPr>
      <t>政府特殊津贴</t>
    </r>
  </si>
  <si>
    <r>
      <rPr>
        <sz val="10"/>
        <rFont val="Times New Roman"/>
        <charset val="134"/>
      </rPr>
      <t xml:space="preserve">    </t>
    </r>
    <r>
      <rPr>
        <sz val="10"/>
        <rFont val="仿宋"/>
        <charset val="134"/>
      </rPr>
      <t>资助留学回国人员</t>
    </r>
  </si>
  <si>
    <r>
      <rPr>
        <sz val="10"/>
        <rFont val="Times New Roman"/>
        <charset val="134"/>
      </rPr>
      <t xml:space="preserve">    </t>
    </r>
    <r>
      <rPr>
        <sz val="10"/>
        <rFont val="仿宋"/>
        <charset val="134"/>
      </rPr>
      <t>博士后日常经费</t>
    </r>
  </si>
  <si>
    <r>
      <rPr>
        <sz val="10"/>
        <rFont val="Times New Roman"/>
        <charset val="134"/>
      </rPr>
      <t xml:space="preserve">    </t>
    </r>
    <r>
      <rPr>
        <sz val="10"/>
        <rFont val="仿宋"/>
        <charset val="134"/>
      </rPr>
      <t>引进人才费用</t>
    </r>
  </si>
  <si>
    <r>
      <rPr>
        <sz val="10"/>
        <rFont val="Times New Roman"/>
        <charset val="134"/>
      </rPr>
      <t xml:space="preserve">    </t>
    </r>
    <r>
      <rPr>
        <sz val="10"/>
        <rFont val="仿宋"/>
        <charset val="134"/>
      </rPr>
      <t>其他人力资源和社会保障管理事务支出</t>
    </r>
  </si>
  <si>
    <r>
      <rPr>
        <b/>
        <sz val="10"/>
        <rFont val="Times New Roman"/>
        <charset val="134"/>
      </rPr>
      <t xml:space="preserve">  </t>
    </r>
    <r>
      <rPr>
        <b/>
        <sz val="10"/>
        <rFont val="仿宋"/>
        <charset val="134"/>
      </rPr>
      <t>民政管理事务</t>
    </r>
  </si>
  <si>
    <r>
      <rPr>
        <sz val="10"/>
        <rFont val="Times New Roman"/>
        <charset val="134"/>
      </rPr>
      <t xml:space="preserve">    </t>
    </r>
    <r>
      <rPr>
        <sz val="10"/>
        <rFont val="仿宋"/>
        <charset val="134"/>
      </rPr>
      <t>社会组织管理</t>
    </r>
  </si>
  <si>
    <r>
      <rPr>
        <sz val="10"/>
        <rFont val="Times New Roman"/>
        <charset val="134"/>
      </rPr>
      <t xml:space="preserve">    </t>
    </r>
    <r>
      <rPr>
        <sz val="10"/>
        <rFont val="仿宋"/>
        <charset val="134"/>
      </rPr>
      <t>行政区划和地名管理</t>
    </r>
  </si>
  <si>
    <r>
      <rPr>
        <sz val="10"/>
        <rFont val="Times New Roman"/>
        <charset val="134"/>
      </rPr>
      <t xml:space="preserve">    </t>
    </r>
    <r>
      <rPr>
        <sz val="10"/>
        <rFont val="仿宋"/>
        <charset val="134"/>
      </rPr>
      <t>基层政权建设和社区治理</t>
    </r>
  </si>
  <si>
    <r>
      <rPr>
        <sz val="10"/>
        <rFont val="Times New Roman"/>
        <charset val="134"/>
      </rPr>
      <t xml:space="preserve">    </t>
    </r>
    <r>
      <rPr>
        <sz val="10"/>
        <rFont val="仿宋"/>
        <charset val="134"/>
      </rPr>
      <t>其他民政管理事务支出</t>
    </r>
  </si>
  <si>
    <r>
      <rPr>
        <b/>
        <sz val="10"/>
        <rFont val="Times New Roman"/>
        <charset val="134"/>
      </rPr>
      <t xml:space="preserve">  </t>
    </r>
    <r>
      <rPr>
        <b/>
        <sz val="10"/>
        <rFont val="仿宋"/>
        <charset val="134"/>
      </rPr>
      <t>补充全国社会保障基金</t>
    </r>
  </si>
  <si>
    <r>
      <rPr>
        <sz val="10"/>
        <rFont val="Times New Roman"/>
        <charset val="134"/>
      </rPr>
      <t xml:space="preserve">    </t>
    </r>
    <r>
      <rPr>
        <sz val="10"/>
        <rFont val="仿宋"/>
        <charset val="134"/>
      </rPr>
      <t>用一般公共预算补充基金</t>
    </r>
  </si>
  <si>
    <r>
      <rPr>
        <b/>
        <sz val="10"/>
        <rFont val="Times New Roman"/>
        <charset val="134"/>
      </rPr>
      <t xml:space="preserve">  </t>
    </r>
    <r>
      <rPr>
        <b/>
        <sz val="10"/>
        <rFont val="仿宋"/>
        <charset val="134"/>
      </rPr>
      <t>行政事业单位养老支出</t>
    </r>
  </si>
  <si>
    <r>
      <rPr>
        <sz val="10"/>
        <rFont val="Times New Roman"/>
        <charset val="134"/>
      </rPr>
      <t xml:space="preserve">    </t>
    </r>
    <r>
      <rPr>
        <sz val="10"/>
        <rFont val="仿宋"/>
        <charset val="134"/>
      </rPr>
      <t>行政单位离退休</t>
    </r>
  </si>
  <si>
    <r>
      <rPr>
        <sz val="10"/>
        <rFont val="Times New Roman"/>
        <charset val="134"/>
      </rPr>
      <t xml:space="preserve">    </t>
    </r>
    <r>
      <rPr>
        <sz val="10"/>
        <rFont val="仿宋"/>
        <charset val="134"/>
      </rPr>
      <t>事业单位离退休</t>
    </r>
  </si>
  <si>
    <r>
      <rPr>
        <sz val="10"/>
        <rFont val="Times New Roman"/>
        <charset val="134"/>
      </rPr>
      <t xml:space="preserve">    </t>
    </r>
    <r>
      <rPr>
        <sz val="10"/>
        <rFont val="仿宋"/>
        <charset val="134"/>
      </rPr>
      <t>离退休人员管理机构</t>
    </r>
  </si>
  <si>
    <r>
      <rPr>
        <sz val="10"/>
        <rFont val="Times New Roman"/>
        <charset val="134"/>
      </rPr>
      <t xml:space="preserve">    </t>
    </r>
    <r>
      <rPr>
        <sz val="10"/>
        <rFont val="仿宋"/>
        <charset val="134"/>
      </rPr>
      <t>机关事业单位基本养老保险缴费支出</t>
    </r>
  </si>
  <si>
    <r>
      <rPr>
        <sz val="10"/>
        <rFont val="Times New Roman"/>
        <charset val="134"/>
      </rPr>
      <t xml:space="preserve">    </t>
    </r>
    <r>
      <rPr>
        <sz val="10"/>
        <rFont val="仿宋"/>
        <charset val="134"/>
      </rPr>
      <t>机关事业单位职业年金缴费支出</t>
    </r>
  </si>
  <si>
    <r>
      <rPr>
        <sz val="10"/>
        <rFont val="Times New Roman"/>
        <charset val="134"/>
      </rPr>
      <t xml:space="preserve">    </t>
    </r>
    <r>
      <rPr>
        <sz val="10"/>
        <rFont val="仿宋"/>
        <charset val="134"/>
      </rPr>
      <t>对机关事业单位基本养老保险基金的补助</t>
    </r>
  </si>
  <si>
    <r>
      <rPr>
        <sz val="10"/>
        <rFont val="Times New Roman"/>
        <charset val="134"/>
      </rPr>
      <t xml:space="preserve">    </t>
    </r>
    <r>
      <rPr>
        <sz val="10"/>
        <rFont val="仿宋"/>
        <charset val="134"/>
      </rPr>
      <t>对机关事业单位职业年金的补助</t>
    </r>
  </si>
  <si>
    <r>
      <rPr>
        <sz val="10"/>
        <rFont val="Times New Roman"/>
        <charset val="134"/>
      </rPr>
      <t xml:space="preserve">    </t>
    </r>
    <r>
      <rPr>
        <sz val="10"/>
        <rFont val="仿宋"/>
        <charset val="134"/>
      </rPr>
      <t>其他行政事业单位养老支出</t>
    </r>
  </si>
  <si>
    <r>
      <rPr>
        <b/>
        <sz val="10"/>
        <rFont val="Times New Roman"/>
        <charset val="134"/>
      </rPr>
      <t xml:space="preserve">  </t>
    </r>
    <r>
      <rPr>
        <b/>
        <sz val="10"/>
        <rFont val="仿宋"/>
        <charset val="134"/>
      </rPr>
      <t>企业改革补助</t>
    </r>
  </si>
  <si>
    <r>
      <rPr>
        <sz val="10"/>
        <rFont val="Times New Roman"/>
        <charset val="134"/>
      </rPr>
      <t xml:space="preserve">    </t>
    </r>
    <r>
      <rPr>
        <sz val="10"/>
        <rFont val="仿宋"/>
        <charset val="134"/>
      </rPr>
      <t>企业关闭破产补助</t>
    </r>
  </si>
  <si>
    <r>
      <rPr>
        <sz val="10"/>
        <rFont val="Times New Roman"/>
        <charset val="134"/>
      </rPr>
      <t xml:space="preserve">    </t>
    </r>
    <r>
      <rPr>
        <sz val="10"/>
        <rFont val="仿宋"/>
        <charset val="134"/>
      </rPr>
      <t>厂办大集体改革补助</t>
    </r>
  </si>
  <si>
    <r>
      <rPr>
        <sz val="10"/>
        <rFont val="Times New Roman"/>
        <charset val="134"/>
      </rPr>
      <t xml:space="preserve">    </t>
    </r>
    <r>
      <rPr>
        <sz val="10"/>
        <rFont val="仿宋"/>
        <charset val="134"/>
      </rPr>
      <t>其他企业改革发展补助</t>
    </r>
  </si>
  <si>
    <r>
      <rPr>
        <b/>
        <sz val="10"/>
        <rFont val="Times New Roman"/>
        <charset val="134"/>
      </rPr>
      <t xml:space="preserve">  </t>
    </r>
    <r>
      <rPr>
        <b/>
        <sz val="10"/>
        <rFont val="仿宋"/>
        <charset val="134"/>
      </rPr>
      <t>就业补助</t>
    </r>
  </si>
  <si>
    <r>
      <rPr>
        <sz val="10"/>
        <rFont val="Times New Roman"/>
        <charset val="134"/>
      </rPr>
      <t xml:space="preserve">    </t>
    </r>
    <r>
      <rPr>
        <sz val="10"/>
        <rFont val="仿宋"/>
        <charset val="134"/>
      </rPr>
      <t>就业创业服务补贴</t>
    </r>
  </si>
  <si>
    <r>
      <rPr>
        <sz val="10"/>
        <rFont val="Times New Roman"/>
        <charset val="134"/>
      </rPr>
      <t xml:space="preserve">    </t>
    </r>
    <r>
      <rPr>
        <sz val="10"/>
        <rFont val="仿宋"/>
        <charset val="134"/>
      </rPr>
      <t>职业培训补贴</t>
    </r>
  </si>
  <si>
    <r>
      <rPr>
        <sz val="10"/>
        <rFont val="Times New Roman"/>
        <charset val="134"/>
      </rPr>
      <t xml:space="preserve">    </t>
    </r>
    <r>
      <rPr>
        <sz val="10"/>
        <rFont val="仿宋"/>
        <charset val="134"/>
      </rPr>
      <t>社会保险补贴</t>
    </r>
  </si>
  <si>
    <r>
      <rPr>
        <sz val="10"/>
        <rFont val="Times New Roman"/>
        <charset val="134"/>
      </rPr>
      <t xml:space="preserve">    </t>
    </r>
    <r>
      <rPr>
        <sz val="10"/>
        <rFont val="仿宋"/>
        <charset val="134"/>
      </rPr>
      <t>公益性岗位补贴</t>
    </r>
  </si>
  <si>
    <r>
      <rPr>
        <sz val="10"/>
        <rFont val="Times New Roman"/>
        <charset val="134"/>
      </rPr>
      <t xml:space="preserve">    </t>
    </r>
    <r>
      <rPr>
        <sz val="10"/>
        <rFont val="仿宋"/>
        <charset val="134"/>
      </rPr>
      <t>职业技能鉴定补贴</t>
    </r>
  </si>
  <si>
    <r>
      <rPr>
        <sz val="10"/>
        <rFont val="Times New Roman"/>
        <charset val="134"/>
      </rPr>
      <t xml:space="preserve">    </t>
    </r>
    <r>
      <rPr>
        <sz val="10"/>
        <rFont val="仿宋"/>
        <charset val="134"/>
      </rPr>
      <t>就业见习补贴</t>
    </r>
  </si>
  <si>
    <r>
      <rPr>
        <sz val="10"/>
        <rFont val="Times New Roman"/>
        <charset val="134"/>
      </rPr>
      <t xml:space="preserve">    </t>
    </r>
    <r>
      <rPr>
        <sz val="10"/>
        <rFont val="仿宋"/>
        <charset val="134"/>
      </rPr>
      <t>高技能人才培养补助</t>
    </r>
  </si>
  <si>
    <r>
      <rPr>
        <sz val="10"/>
        <rFont val="Times New Roman"/>
        <charset val="134"/>
      </rPr>
      <t xml:space="preserve">    </t>
    </r>
    <r>
      <rPr>
        <sz val="10"/>
        <rFont val="仿宋"/>
        <charset val="134"/>
      </rPr>
      <t>促进创业补贴</t>
    </r>
  </si>
  <si>
    <r>
      <rPr>
        <sz val="10"/>
        <rFont val="Times New Roman"/>
        <charset val="134"/>
      </rPr>
      <t xml:space="preserve">    </t>
    </r>
    <r>
      <rPr>
        <sz val="10"/>
        <rFont val="仿宋"/>
        <charset val="134"/>
      </rPr>
      <t>其他就业补助支出</t>
    </r>
  </si>
  <si>
    <r>
      <rPr>
        <b/>
        <sz val="10"/>
        <rFont val="Times New Roman"/>
        <charset val="134"/>
      </rPr>
      <t xml:space="preserve">  </t>
    </r>
    <r>
      <rPr>
        <b/>
        <sz val="10"/>
        <rFont val="仿宋"/>
        <charset val="134"/>
      </rPr>
      <t>抚恤</t>
    </r>
  </si>
  <si>
    <r>
      <rPr>
        <sz val="10"/>
        <rFont val="Times New Roman"/>
        <charset val="134"/>
      </rPr>
      <t xml:space="preserve">    </t>
    </r>
    <r>
      <rPr>
        <sz val="10"/>
        <rFont val="仿宋"/>
        <charset val="134"/>
      </rPr>
      <t>死亡抚恤</t>
    </r>
  </si>
  <si>
    <r>
      <rPr>
        <sz val="10"/>
        <rFont val="Times New Roman"/>
        <charset val="134"/>
      </rPr>
      <t xml:space="preserve">    </t>
    </r>
    <r>
      <rPr>
        <sz val="10"/>
        <rFont val="仿宋"/>
        <charset val="134"/>
      </rPr>
      <t>伤残抚恤</t>
    </r>
  </si>
  <si>
    <r>
      <rPr>
        <sz val="10"/>
        <rFont val="Times New Roman"/>
        <charset val="134"/>
      </rPr>
      <t xml:space="preserve">    </t>
    </r>
    <r>
      <rPr>
        <sz val="10"/>
        <rFont val="仿宋"/>
        <charset val="134"/>
      </rPr>
      <t>在乡复员、退伍军人生活补助</t>
    </r>
  </si>
  <si>
    <r>
      <rPr>
        <sz val="10"/>
        <rFont val="Times New Roman"/>
        <charset val="134"/>
      </rPr>
      <t xml:space="preserve">    </t>
    </r>
    <r>
      <rPr>
        <sz val="10"/>
        <rFont val="仿宋"/>
        <charset val="134"/>
      </rPr>
      <t>优抚事业单位支出</t>
    </r>
  </si>
  <si>
    <r>
      <rPr>
        <sz val="10"/>
        <rFont val="Times New Roman"/>
        <charset val="134"/>
      </rPr>
      <t xml:space="preserve">    </t>
    </r>
    <r>
      <rPr>
        <sz val="10"/>
        <rFont val="仿宋"/>
        <charset val="134"/>
      </rPr>
      <t>义务兵优待</t>
    </r>
  </si>
  <si>
    <r>
      <rPr>
        <sz val="10"/>
        <rFont val="Times New Roman"/>
        <charset val="134"/>
      </rPr>
      <t xml:space="preserve">    </t>
    </r>
    <r>
      <rPr>
        <sz val="10"/>
        <rFont val="仿宋"/>
        <charset val="134"/>
      </rPr>
      <t>农村籍退役士兵老年生活补助</t>
    </r>
  </si>
  <si>
    <r>
      <rPr>
        <sz val="10"/>
        <rFont val="Times New Roman"/>
        <charset val="134"/>
      </rPr>
      <t xml:space="preserve">    </t>
    </r>
    <r>
      <rPr>
        <sz val="10"/>
        <rFont val="仿宋"/>
        <charset val="134"/>
      </rPr>
      <t>其他优抚支出</t>
    </r>
  </si>
  <si>
    <r>
      <rPr>
        <b/>
        <sz val="10"/>
        <rFont val="Times New Roman"/>
        <charset val="134"/>
      </rPr>
      <t xml:space="preserve">  </t>
    </r>
    <r>
      <rPr>
        <b/>
        <sz val="10"/>
        <rFont val="仿宋"/>
        <charset val="134"/>
      </rPr>
      <t>退役安置</t>
    </r>
  </si>
  <si>
    <r>
      <rPr>
        <sz val="10"/>
        <rFont val="Times New Roman"/>
        <charset val="134"/>
      </rPr>
      <t xml:space="preserve">    </t>
    </r>
    <r>
      <rPr>
        <sz val="10"/>
        <rFont val="仿宋"/>
        <charset val="134"/>
      </rPr>
      <t>退役士兵安置</t>
    </r>
  </si>
  <si>
    <r>
      <rPr>
        <sz val="10"/>
        <rFont val="Times New Roman"/>
        <charset val="134"/>
      </rPr>
      <t xml:space="preserve">    </t>
    </r>
    <r>
      <rPr>
        <sz val="10"/>
        <rFont val="仿宋"/>
        <charset val="134"/>
      </rPr>
      <t>军队移交政府的离退休人员安置</t>
    </r>
  </si>
  <si>
    <r>
      <rPr>
        <sz val="10"/>
        <rFont val="Times New Roman"/>
        <charset val="134"/>
      </rPr>
      <t xml:space="preserve">    </t>
    </r>
    <r>
      <rPr>
        <sz val="10"/>
        <rFont val="仿宋"/>
        <charset val="134"/>
      </rPr>
      <t>军队移交政府离退休干部管理机构</t>
    </r>
  </si>
  <si>
    <r>
      <rPr>
        <sz val="10"/>
        <rFont val="Times New Roman"/>
        <charset val="134"/>
      </rPr>
      <t xml:space="preserve">    </t>
    </r>
    <r>
      <rPr>
        <sz val="10"/>
        <rFont val="仿宋"/>
        <charset val="134"/>
      </rPr>
      <t>退役士兵管理教育</t>
    </r>
  </si>
  <si>
    <r>
      <rPr>
        <sz val="10"/>
        <rFont val="Times New Roman"/>
        <charset val="134"/>
      </rPr>
      <t xml:space="preserve">    </t>
    </r>
    <r>
      <rPr>
        <sz val="10"/>
        <rFont val="仿宋"/>
        <charset val="134"/>
      </rPr>
      <t>军队转业干部安置</t>
    </r>
  </si>
  <si>
    <r>
      <rPr>
        <sz val="10"/>
        <rFont val="Times New Roman"/>
        <charset val="134"/>
      </rPr>
      <t xml:space="preserve">    </t>
    </r>
    <r>
      <rPr>
        <sz val="10"/>
        <rFont val="仿宋"/>
        <charset val="134"/>
      </rPr>
      <t>其他退役安置支出</t>
    </r>
  </si>
  <si>
    <r>
      <rPr>
        <b/>
        <sz val="10"/>
        <rFont val="Times New Roman"/>
        <charset val="134"/>
      </rPr>
      <t xml:space="preserve">  </t>
    </r>
    <r>
      <rPr>
        <b/>
        <sz val="10"/>
        <rFont val="仿宋"/>
        <charset val="134"/>
      </rPr>
      <t>社会福利</t>
    </r>
  </si>
  <si>
    <r>
      <rPr>
        <sz val="10"/>
        <rFont val="Times New Roman"/>
        <charset val="134"/>
      </rPr>
      <t xml:space="preserve">    </t>
    </r>
    <r>
      <rPr>
        <sz val="10"/>
        <rFont val="仿宋"/>
        <charset val="134"/>
      </rPr>
      <t>儿童福利</t>
    </r>
  </si>
  <si>
    <r>
      <rPr>
        <sz val="10"/>
        <rFont val="Times New Roman"/>
        <charset val="134"/>
      </rPr>
      <t xml:space="preserve">    </t>
    </r>
    <r>
      <rPr>
        <sz val="10"/>
        <rFont val="仿宋"/>
        <charset val="134"/>
      </rPr>
      <t>老年福利</t>
    </r>
  </si>
  <si>
    <r>
      <rPr>
        <sz val="10"/>
        <rFont val="Times New Roman"/>
        <charset val="134"/>
      </rPr>
      <t xml:space="preserve">    </t>
    </r>
    <r>
      <rPr>
        <sz val="10"/>
        <rFont val="仿宋"/>
        <charset val="134"/>
      </rPr>
      <t>康复辅具</t>
    </r>
  </si>
  <si>
    <r>
      <rPr>
        <sz val="10"/>
        <rFont val="Times New Roman"/>
        <charset val="134"/>
      </rPr>
      <t xml:space="preserve">    </t>
    </r>
    <r>
      <rPr>
        <sz val="10"/>
        <rFont val="仿宋"/>
        <charset val="134"/>
      </rPr>
      <t>殡葬</t>
    </r>
  </si>
  <si>
    <r>
      <rPr>
        <sz val="10"/>
        <rFont val="Times New Roman"/>
        <charset val="134"/>
      </rPr>
      <t xml:space="preserve">    </t>
    </r>
    <r>
      <rPr>
        <sz val="10"/>
        <rFont val="仿宋"/>
        <charset val="134"/>
      </rPr>
      <t>社会福利事业单位</t>
    </r>
  </si>
  <si>
    <r>
      <rPr>
        <sz val="10"/>
        <rFont val="Times New Roman"/>
        <charset val="134"/>
      </rPr>
      <t xml:space="preserve">    </t>
    </r>
    <r>
      <rPr>
        <sz val="10"/>
        <rFont val="仿宋"/>
        <charset val="134"/>
      </rPr>
      <t>养老服务</t>
    </r>
  </si>
  <si>
    <r>
      <rPr>
        <sz val="10"/>
        <rFont val="Times New Roman"/>
        <charset val="134"/>
      </rPr>
      <t xml:space="preserve">    </t>
    </r>
    <r>
      <rPr>
        <sz val="10"/>
        <rFont val="仿宋"/>
        <charset val="134"/>
      </rPr>
      <t>其他社会福利支出</t>
    </r>
  </si>
  <si>
    <r>
      <rPr>
        <b/>
        <sz val="10"/>
        <rFont val="Times New Roman"/>
        <charset val="134"/>
      </rPr>
      <t xml:space="preserve">  </t>
    </r>
    <r>
      <rPr>
        <b/>
        <sz val="10"/>
        <rFont val="仿宋"/>
        <charset val="134"/>
      </rPr>
      <t>残疾人事业</t>
    </r>
  </si>
  <si>
    <r>
      <rPr>
        <sz val="10"/>
        <rFont val="Times New Roman"/>
        <charset val="134"/>
      </rPr>
      <t xml:space="preserve">    </t>
    </r>
    <r>
      <rPr>
        <sz val="10"/>
        <rFont val="仿宋"/>
        <charset val="134"/>
      </rPr>
      <t>残疾人康复</t>
    </r>
  </si>
  <si>
    <r>
      <rPr>
        <sz val="10"/>
        <rFont val="Times New Roman"/>
        <charset val="134"/>
      </rPr>
      <t xml:space="preserve">    </t>
    </r>
    <r>
      <rPr>
        <sz val="10"/>
        <rFont val="仿宋"/>
        <charset val="134"/>
      </rPr>
      <t>残疾人就业和扶贫</t>
    </r>
  </si>
  <si>
    <r>
      <rPr>
        <sz val="10"/>
        <rFont val="Times New Roman"/>
        <charset val="134"/>
      </rPr>
      <t xml:space="preserve">    </t>
    </r>
    <r>
      <rPr>
        <sz val="10"/>
        <rFont val="仿宋"/>
        <charset val="134"/>
      </rPr>
      <t>残疾人体育</t>
    </r>
  </si>
  <si>
    <r>
      <rPr>
        <sz val="10"/>
        <rFont val="Times New Roman"/>
        <charset val="134"/>
      </rPr>
      <t xml:space="preserve">    </t>
    </r>
    <r>
      <rPr>
        <sz val="10"/>
        <rFont val="仿宋"/>
        <charset val="134"/>
      </rPr>
      <t>残疾人生活和护理补贴</t>
    </r>
  </si>
  <si>
    <r>
      <rPr>
        <sz val="10"/>
        <rFont val="Times New Roman"/>
        <charset val="134"/>
      </rPr>
      <t xml:space="preserve">    </t>
    </r>
    <r>
      <rPr>
        <sz val="10"/>
        <rFont val="仿宋"/>
        <charset val="134"/>
      </rPr>
      <t>其他残疾人事业支出</t>
    </r>
  </si>
  <si>
    <r>
      <rPr>
        <b/>
        <sz val="10"/>
        <rFont val="Times New Roman"/>
        <charset val="134"/>
      </rPr>
      <t xml:space="preserve">  </t>
    </r>
    <r>
      <rPr>
        <b/>
        <sz val="10"/>
        <rFont val="仿宋"/>
        <charset val="134"/>
      </rPr>
      <t>红十字事业</t>
    </r>
  </si>
  <si>
    <r>
      <rPr>
        <sz val="10"/>
        <rFont val="Times New Roman"/>
        <charset val="134"/>
      </rPr>
      <t xml:space="preserve">    </t>
    </r>
    <r>
      <rPr>
        <sz val="10"/>
        <rFont val="仿宋"/>
        <charset val="134"/>
      </rPr>
      <t>其他红十字事业支出</t>
    </r>
  </si>
  <si>
    <r>
      <rPr>
        <b/>
        <sz val="10"/>
        <rFont val="Times New Roman"/>
        <charset val="134"/>
      </rPr>
      <t xml:space="preserve">  </t>
    </r>
    <r>
      <rPr>
        <b/>
        <sz val="10"/>
        <rFont val="仿宋"/>
        <charset val="134"/>
      </rPr>
      <t>最低生活保障</t>
    </r>
  </si>
  <si>
    <r>
      <rPr>
        <sz val="10"/>
        <rFont val="Times New Roman"/>
        <charset val="134"/>
      </rPr>
      <t xml:space="preserve">    </t>
    </r>
    <r>
      <rPr>
        <sz val="10"/>
        <rFont val="仿宋"/>
        <charset val="134"/>
      </rPr>
      <t>城市最低生活保障金支出</t>
    </r>
  </si>
  <si>
    <r>
      <rPr>
        <sz val="10"/>
        <rFont val="Times New Roman"/>
        <charset val="134"/>
      </rPr>
      <t xml:space="preserve">    </t>
    </r>
    <r>
      <rPr>
        <sz val="10"/>
        <rFont val="仿宋"/>
        <charset val="134"/>
      </rPr>
      <t>农村最低生活保障金支出</t>
    </r>
  </si>
  <si>
    <r>
      <rPr>
        <b/>
        <sz val="10"/>
        <rFont val="Times New Roman"/>
        <charset val="134"/>
      </rPr>
      <t xml:space="preserve">  </t>
    </r>
    <r>
      <rPr>
        <b/>
        <sz val="10"/>
        <rFont val="仿宋"/>
        <charset val="134"/>
      </rPr>
      <t>临时救助</t>
    </r>
  </si>
  <si>
    <r>
      <rPr>
        <sz val="10"/>
        <rFont val="Times New Roman"/>
        <charset val="134"/>
      </rPr>
      <t xml:space="preserve">    </t>
    </r>
    <r>
      <rPr>
        <sz val="10"/>
        <rFont val="仿宋"/>
        <charset val="134"/>
      </rPr>
      <t>临时救助支出</t>
    </r>
  </si>
  <si>
    <r>
      <rPr>
        <sz val="10"/>
        <rFont val="Times New Roman"/>
        <charset val="134"/>
      </rPr>
      <t xml:space="preserve">    </t>
    </r>
    <r>
      <rPr>
        <sz val="10"/>
        <rFont val="仿宋"/>
        <charset val="134"/>
      </rPr>
      <t>流浪乞讨人员救助支出</t>
    </r>
  </si>
  <si>
    <r>
      <rPr>
        <b/>
        <sz val="10"/>
        <rFont val="Times New Roman"/>
        <charset val="134"/>
      </rPr>
      <t xml:space="preserve">  </t>
    </r>
    <r>
      <rPr>
        <b/>
        <sz val="10"/>
        <rFont val="仿宋"/>
        <charset val="134"/>
      </rPr>
      <t>特困人员救助供养</t>
    </r>
  </si>
  <si>
    <r>
      <rPr>
        <sz val="10"/>
        <rFont val="Times New Roman"/>
        <charset val="134"/>
      </rPr>
      <t xml:space="preserve">    </t>
    </r>
    <r>
      <rPr>
        <sz val="10"/>
        <rFont val="仿宋"/>
        <charset val="134"/>
      </rPr>
      <t>城市特困人员救助供养支出</t>
    </r>
  </si>
  <si>
    <r>
      <rPr>
        <sz val="10"/>
        <rFont val="Times New Roman"/>
        <charset val="134"/>
      </rPr>
      <t xml:space="preserve">    </t>
    </r>
    <r>
      <rPr>
        <sz val="10"/>
        <rFont val="仿宋"/>
        <charset val="134"/>
      </rPr>
      <t>农村特困人员救助供养支出</t>
    </r>
  </si>
  <si>
    <r>
      <rPr>
        <b/>
        <sz val="10"/>
        <rFont val="Times New Roman"/>
        <charset val="134"/>
      </rPr>
      <t xml:space="preserve">  </t>
    </r>
    <r>
      <rPr>
        <b/>
        <sz val="10"/>
        <rFont val="仿宋"/>
        <charset val="134"/>
      </rPr>
      <t>补充道路交通事故社会救助基金</t>
    </r>
  </si>
  <si>
    <r>
      <rPr>
        <sz val="10"/>
        <rFont val="Times New Roman"/>
        <charset val="134"/>
      </rPr>
      <t xml:space="preserve">    </t>
    </r>
    <r>
      <rPr>
        <sz val="10"/>
        <rFont val="仿宋"/>
        <charset val="134"/>
      </rPr>
      <t>交强险增值税补助基金支出</t>
    </r>
  </si>
  <si>
    <r>
      <rPr>
        <sz val="10"/>
        <rFont val="Times New Roman"/>
        <charset val="134"/>
      </rPr>
      <t xml:space="preserve">    </t>
    </r>
    <r>
      <rPr>
        <sz val="10"/>
        <rFont val="仿宋"/>
        <charset val="134"/>
      </rPr>
      <t>交强险罚款收入补助基金支出</t>
    </r>
  </si>
  <si>
    <r>
      <rPr>
        <b/>
        <sz val="10"/>
        <rFont val="Times New Roman"/>
        <charset val="134"/>
      </rPr>
      <t xml:space="preserve">  </t>
    </r>
    <r>
      <rPr>
        <b/>
        <sz val="10"/>
        <rFont val="仿宋"/>
        <charset val="134"/>
      </rPr>
      <t>其他生活救助</t>
    </r>
  </si>
  <si>
    <r>
      <rPr>
        <sz val="10"/>
        <rFont val="Times New Roman"/>
        <charset val="134"/>
      </rPr>
      <t xml:space="preserve">    </t>
    </r>
    <r>
      <rPr>
        <sz val="10"/>
        <rFont val="仿宋"/>
        <charset val="134"/>
      </rPr>
      <t>其他城市生活救助</t>
    </r>
  </si>
  <si>
    <r>
      <rPr>
        <sz val="10"/>
        <rFont val="Times New Roman"/>
        <charset val="134"/>
      </rPr>
      <t xml:space="preserve">    </t>
    </r>
    <r>
      <rPr>
        <sz val="10"/>
        <rFont val="仿宋"/>
        <charset val="134"/>
      </rPr>
      <t>其他农村生活救助</t>
    </r>
  </si>
  <si>
    <r>
      <rPr>
        <b/>
        <sz val="10"/>
        <rFont val="Times New Roman"/>
        <charset val="134"/>
      </rPr>
      <t xml:space="preserve">  </t>
    </r>
    <r>
      <rPr>
        <b/>
        <sz val="10"/>
        <rFont val="仿宋"/>
        <charset val="134"/>
      </rPr>
      <t>财政对基本养老保险基金的补助</t>
    </r>
  </si>
  <si>
    <r>
      <rPr>
        <sz val="10"/>
        <rFont val="Times New Roman"/>
        <charset val="134"/>
      </rPr>
      <t xml:space="preserve">    </t>
    </r>
    <r>
      <rPr>
        <sz val="10"/>
        <rFont val="仿宋"/>
        <charset val="134"/>
      </rPr>
      <t>财政对企业职工基本养老保险基金的补助</t>
    </r>
  </si>
  <si>
    <r>
      <rPr>
        <sz val="10"/>
        <rFont val="Times New Roman"/>
        <charset val="134"/>
      </rPr>
      <t xml:space="preserve">    </t>
    </r>
    <r>
      <rPr>
        <sz val="10"/>
        <rFont val="仿宋"/>
        <charset val="134"/>
      </rPr>
      <t>财政对城乡居民基本养老保险基金的补助</t>
    </r>
  </si>
  <si>
    <r>
      <rPr>
        <sz val="10"/>
        <rFont val="Times New Roman"/>
        <charset val="134"/>
      </rPr>
      <t xml:space="preserve">    </t>
    </r>
    <r>
      <rPr>
        <sz val="10"/>
        <rFont val="仿宋"/>
        <charset val="134"/>
      </rPr>
      <t>财政对其他基本养老保险基金的补助</t>
    </r>
  </si>
  <si>
    <r>
      <rPr>
        <b/>
        <sz val="10"/>
        <rFont val="Times New Roman"/>
        <charset val="134"/>
      </rPr>
      <t xml:space="preserve">  </t>
    </r>
    <r>
      <rPr>
        <b/>
        <sz val="10"/>
        <rFont val="仿宋"/>
        <charset val="134"/>
      </rPr>
      <t>财政对其他社会保险基金的补助</t>
    </r>
  </si>
  <si>
    <r>
      <rPr>
        <sz val="10"/>
        <rFont val="Times New Roman"/>
        <charset val="134"/>
      </rPr>
      <t xml:space="preserve">    </t>
    </r>
    <r>
      <rPr>
        <sz val="10"/>
        <rFont val="仿宋"/>
        <charset val="134"/>
      </rPr>
      <t>财政对失业保险基金的补助</t>
    </r>
  </si>
  <si>
    <r>
      <rPr>
        <sz val="10"/>
        <rFont val="Times New Roman"/>
        <charset val="134"/>
      </rPr>
      <t xml:space="preserve">    </t>
    </r>
    <r>
      <rPr>
        <sz val="10"/>
        <rFont val="仿宋"/>
        <charset val="134"/>
      </rPr>
      <t>财政对工伤保险基金的补助</t>
    </r>
  </si>
  <si>
    <r>
      <rPr>
        <sz val="10"/>
        <rFont val="Times New Roman"/>
        <charset val="134"/>
      </rPr>
      <t xml:space="preserve">    </t>
    </r>
    <r>
      <rPr>
        <sz val="10"/>
        <rFont val="仿宋"/>
        <charset val="134"/>
      </rPr>
      <t>其他财政对社会保险基金的补助</t>
    </r>
  </si>
  <si>
    <r>
      <rPr>
        <b/>
        <sz val="10"/>
        <rFont val="Times New Roman"/>
        <charset val="134"/>
      </rPr>
      <t xml:space="preserve">  </t>
    </r>
    <r>
      <rPr>
        <b/>
        <sz val="10"/>
        <rFont val="仿宋"/>
        <charset val="134"/>
      </rPr>
      <t>退役军人管理事务</t>
    </r>
  </si>
  <si>
    <r>
      <rPr>
        <sz val="10"/>
        <rFont val="Times New Roman"/>
        <charset val="134"/>
      </rPr>
      <t xml:space="preserve">    </t>
    </r>
    <r>
      <rPr>
        <sz val="10"/>
        <rFont val="仿宋"/>
        <charset val="134"/>
      </rPr>
      <t>拥军优属</t>
    </r>
  </si>
  <si>
    <r>
      <rPr>
        <sz val="10"/>
        <rFont val="Times New Roman"/>
        <charset val="134"/>
      </rPr>
      <t xml:space="preserve">    </t>
    </r>
    <r>
      <rPr>
        <sz val="10"/>
        <rFont val="仿宋"/>
        <charset val="134"/>
      </rPr>
      <t>部队供应</t>
    </r>
  </si>
  <si>
    <r>
      <rPr>
        <sz val="10"/>
        <rFont val="Times New Roman"/>
        <charset val="134"/>
      </rPr>
      <t xml:space="preserve">    </t>
    </r>
    <r>
      <rPr>
        <sz val="10"/>
        <rFont val="仿宋"/>
        <charset val="134"/>
      </rPr>
      <t>其他退役军人事务管理支出</t>
    </r>
  </si>
  <si>
    <r>
      <rPr>
        <b/>
        <sz val="10"/>
        <rFont val="Times New Roman"/>
        <charset val="134"/>
      </rPr>
      <t xml:space="preserve">  </t>
    </r>
    <r>
      <rPr>
        <b/>
        <sz val="10"/>
        <rFont val="仿宋"/>
        <charset val="134"/>
      </rPr>
      <t>财政代缴社会保险费支出</t>
    </r>
  </si>
  <si>
    <r>
      <rPr>
        <sz val="10"/>
        <rFont val="Times New Roman"/>
        <charset val="134"/>
      </rPr>
      <t xml:space="preserve">    </t>
    </r>
    <r>
      <rPr>
        <sz val="10"/>
        <rFont val="仿宋"/>
        <charset val="134"/>
      </rPr>
      <t>财政代缴城乡居民基本养老保险费支出</t>
    </r>
  </si>
  <si>
    <r>
      <rPr>
        <sz val="10"/>
        <rFont val="Times New Roman"/>
        <charset val="134"/>
      </rPr>
      <t xml:space="preserve">    </t>
    </r>
    <r>
      <rPr>
        <sz val="10"/>
        <rFont val="仿宋"/>
        <charset val="134"/>
      </rPr>
      <t>财政代缴其他社会保险费支出</t>
    </r>
  </si>
  <si>
    <r>
      <rPr>
        <b/>
        <sz val="10"/>
        <rFont val="Times New Roman"/>
        <charset val="134"/>
      </rPr>
      <t xml:space="preserve">  </t>
    </r>
    <r>
      <rPr>
        <b/>
        <sz val="10"/>
        <rFont val="仿宋"/>
        <charset val="134"/>
      </rPr>
      <t>其他社会保障和就业支出</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</si>
  <si>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其他社会保障和就业支出</t>
    </r>
    <r>
      <rPr>
        <sz val="10"/>
        <rFont val="Times New Roman"/>
        <charset val="134"/>
      </rPr>
      <t>(</t>
    </r>
    <r>
      <rPr>
        <sz val="10"/>
        <rFont val="仿宋"/>
        <charset val="134"/>
      </rPr>
      <t>项</t>
    </r>
    <r>
      <rPr>
        <sz val="10"/>
        <rFont val="Times New Roman"/>
        <charset val="134"/>
      </rPr>
      <t>)</t>
    </r>
  </si>
  <si>
    <r>
      <rPr>
        <b/>
        <sz val="10"/>
        <rFont val="仿宋"/>
        <charset val="134"/>
      </rPr>
      <t>卫生健康支出</t>
    </r>
  </si>
  <si>
    <r>
      <rPr>
        <b/>
        <sz val="10"/>
        <rFont val="Times New Roman"/>
        <charset val="134"/>
      </rPr>
      <t xml:space="preserve">  </t>
    </r>
    <r>
      <rPr>
        <b/>
        <sz val="10"/>
        <rFont val="仿宋"/>
        <charset val="134"/>
      </rPr>
      <t>卫生健康管理事务</t>
    </r>
  </si>
  <si>
    <r>
      <rPr>
        <sz val="10"/>
        <rFont val="Times New Roman"/>
        <charset val="134"/>
      </rPr>
      <t xml:space="preserve">    </t>
    </r>
    <r>
      <rPr>
        <sz val="10"/>
        <rFont val="仿宋"/>
        <charset val="134"/>
      </rPr>
      <t>其他卫生健康管理事务支出</t>
    </r>
  </si>
  <si>
    <r>
      <rPr>
        <b/>
        <sz val="10"/>
        <rFont val="Times New Roman"/>
        <charset val="134"/>
      </rPr>
      <t xml:space="preserve">  </t>
    </r>
    <r>
      <rPr>
        <b/>
        <sz val="10"/>
        <rFont val="仿宋"/>
        <charset val="134"/>
      </rPr>
      <t>公立医院</t>
    </r>
  </si>
  <si>
    <r>
      <rPr>
        <sz val="10"/>
        <rFont val="Times New Roman"/>
        <charset val="134"/>
      </rPr>
      <t xml:space="preserve">    </t>
    </r>
    <r>
      <rPr>
        <sz val="10"/>
        <rFont val="仿宋"/>
        <charset val="134"/>
      </rPr>
      <t>综合医院</t>
    </r>
  </si>
  <si>
    <r>
      <rPr>
        <sz val="10"/>
        <rFont val="Times New Roman"/>
        <charset val="134"/>
      </rPr>
      <t xml:space="preserve">    </t>
    </r>
    <r>
      <rPr>
        <sz val="10"/>
        <rFont val="仿宋"/>
        <charset val="134"/>
      </rPr>
      <t>中医</t>
    </r>
    <r>
      <rPr>
        <sz val="10"/>
        <rFont val="Times New Roman"/>
        <charset val="134"/>
      </rPr>
      <t>(</t>
    </r>
    <r>
      <rPr>
        <sz val="10"/>
        <rFont val="仿宋"/>
        <charset val="134"/>
      </rPr>
      <t>民族</t>
    </r>
    <r>
      <rPr>
        <sz val="10"/>
        <rFont val="Times New Roman"/>
        <charset val="134"/>
      </rPr>
      <t>)</t>
    </r>
    <r>
      <rPr>
        <sz val="10"/>
        <rFont val="仿宋"/>
        <charset val="134"/>
      </rPr>
      <t>医院</t>
    </r>
  </si>
  <si>
    <r>
      <rPr>
        <sz val="10"/>
        <rFont val="Times New Roman"/>
        <charset val="134"/>
      </rPr>
      <t xml:space="preserve">    </t>
    </r>
    <r>
      <rPr>
        <sz val="10"/>
        <rFont val="仿宋"/>
        <charset val="134"/>
      </rPr>
      <t>传染病医院</t>
    </r>
  </si>
  <si>
    <r>
      <rPr>
        <sz val="10"/>
        <rFont val="Times New Roman"/>
        <charset val="134"/>
      </rPr>
      <t xml:space="preserve">    </t>
    </r>
    <r>
      <rPr>
        <sz val="10"/>
        <rFont val="仿宋"/>
        <charset val="134"/>
      </rPr>
      <t>职业病防治医院</t>
    </r>
  </si>
  <si>
    <r>
      <rPr>
        <sz val="10"/>
        <rFont val="Times New Roman"/>
        <charset val="134"/>
      </rPr>
      <t xml:space="preserve">    </t>
    </r>
    <r>
      <rPr>
        <sz val="10"/>
        <rFont val="仿宋"/>
        <charset val="134"/>
      </rPr>
      <t>精神病医院</t>
    </r>
  </si>
  <si>
    <r>
      <rPr>
        <sz val="10"/>
        <rFont val="Times New Roman"/>
        <charset val="134"/>
      </rPr>
      <t xml:space="preserve">    </t>
    </r>
    <r>
      <rPr>
        <sz val="10"/>
        <rFont val="仿宋"/>
        <charset val="134"/>
      </rPr>
      <t>妇幼保健医院</t>
    </r>
  </si>
  <si>
    <r>
      <rPr>
        <sz val="10"/>
        <rFont val="Times New Roman"/>
        <charset val="134"/>
      </rPr>
      <t xml:space="preserve">    </t>
    </r>
    <r>
      <rPr>
        <sz val="10"/>
        <rFont val="仿宋"/>
        <charset val="134"/>
      </rPr>
      <t>儿童医院</t>
    </r>
  </si>
  <si>
    <r>
      <rPr>
        <sz val="10"/>
        <rFont val="Times New Roman"/>
        <charset val="134"/>
      </rPr>
      <t xml:space="preserve">    </t>
    </r>
    <r>
      <rPr>
        <sz val="10"/>
        <rFont val="仿宋"/>
        <charset val="134"/>
      </rPr>
      <t>其他专科医院</t>
    </r>
  </si>
  <si>
    <r>
      <rPr>
        <sz val="10"/>
        <rFont val="Times New Roman"/>
        <charset val="134"/>
      </rPr>
      <t xml:space="preserve">    </t>
    </r>
    <r>
      <rPr>
        <sz val="10"/>
        <rFont val="仿宋"/>
        <charset val="134"/>
      </rPr>
      <t>福利医院</t>
    </r>
  </si>
  <si>
    <r>
      <rPr>
        <sz val="10"/>
        <rFont val="Times New Roman"/>
        <charset val="134"/>
      </rPr>
      <t xml:space="preserve">    </t>
    </r>
    <r>
      <rPr>
        <sz val="10"/>
        <rFont val="仿宋"/>
        <charset val="134"/>
      </rPr>
      <t>行业医院</t>
    </r>
  </si>
  <si>
    <r>
      <rPr>
        <sz val="10"/>
        <rFont val="Times New Roman"/>
        <charset val="134"/>
      </rPr>
      <t xml:space="preserve">    </t>
    </r>
    <r>
      <rPr>
        <sz val="10"/>
        <rFont val="仿宋"/>
        <charset val="134"/>
      </rPr>
      <t>处理医疗欠费</t>
    </r>
  </si>
  <si>
    <r>
      <rPr>
        <sz val="10"/>
        <rFont val="Times New Roman"/>
        <charset val="134"/>
      </rPr>
      <t xml:space="preserve">    </t>
    </r>
    <r>
      <rPr>
        <sz val="10"/>
        <rFont val="仿宋"/>
        <charset val="134"/>
      </rPr>
      <t>康复医院</t>
    </r>
  </si>
  <si>
    <r>
      <rPr>
        <sz val="10"/>
        <rFont val="Times New Roman"/>
        <charset val="134"/>
      </rPr>
      <t xml:space="preserve">    </t>
    </r>
    <r>
      <rPr>
        <sz val="10"/>
        <rFont val="仿宋"/>
        <charset val="134"/>
      </rPr>
      <t>其他公立医院支出</t>
    </r>
  </si>
  <si>
    <r>
      <rPr>
        <b/>
        <sz val="10"/>
        <rFont val="Times New Roman"/>
        <charset val="134"/>
      </rPr>
      <t xml:space="preserve">  </t>
    </r>
    <r>
      <rPr>
        <b/>
        <sz val="10"/>
        <rFont val="仿宋"/>
        <charset val="134"/>
      </rPr>
      <t>基层医疗卫生机构</t>
    </r>
  </si>
  <si>
    <r>
      <rPr>
        <sz val="10"/>
        <rFont val="Times New Roman"/>
        <charset val="134"/>
      </rPr>
      <t xml:space="preserve">    </t>
    </r>
    <r>
      <rPr>
        <sz val="10"/>
        <rFont val="仿宋"/>
        <charset val="134"/>
      </rPr>
      <t>城市社区卫生机构</t>
    </r>
  </si>
  <si>
    <r>
      <rPr>
        <sz val="10"/>
        <rFont val="Times New Roman"/>
        <charset val="134"/>
      </rPr>
      <t xml:space="preserve">    </t>
    </r>
    <r>
      <rPr>
        <sz val="10"/>
        <rFont val="仿宋"/>
        <charset val="134"/>
      </rPr>
      <t>乡镇卫生院</t>
    </r>
  </si>
  <si>
    <r>
      <rPr>
        <sz val="10"/>
        <rFont val="Times New Roman"/>
        <charset val="134"/>
      </rPr>
      <t xml:space="preserve">    </t>
    </r>
    <r>
      <rPr>
        <sz val="10"/>
        <rFont val="仿宋"/>
        <charset val="134"/>
      </rPr>
      <t>其他基层医疗卫生机构支出</t>
    </r>
  </si>
  <si>
    <r>
      <rPr>
        <b/>
        <sz val="10"/>
        <rFont val="Times New Roman"/>
        <charset val="134"/>
      </rPr>
      <t xml:space="preserve">  </t>
    </r>
    <r>
      <rPr>
        <b/>
        <sz val="10"/>
        <rFont val="仿宋"/>
        <charset val="134"/>
      </rPr>
      <t>公共卫生</t>
    </r>
  </si>
  <si>
    <r>
      <rPr>
        <sz val="10"/>
        <rFont val="Times New Roman"/>
        <charset val="134"/>
      </rPr>
      <t xml:space="preserve">    </t>
    </r>
    <r>
      <rPr>
        <sz val="10"/>
        <rFont val="仿宋"/>
        <charset val="134"/>
      </rPr>
      <t>疾病预防控制机构</t>
    </r>
  </si>
  <si>
    <r>
      <rPr>
        <sz val="10"/>
        <rFont val="Times New Roman"/>
        <charset val="134"/>
      </rPr>
      <t xml:space="preserve">    </t>
    </r>
    <r>
      <rPr>
        <sz val="10"/>
        <rFont val="仿宋"/>
        <charset val="134"/>
      </rPr>
      <t>卫生监督机构</t>
    </r>
  </si>
  <si>
    <r>
      <rPr>
        <sz val="10"/>
        <rFont val="Times New Roman"/>
        <charset val="134"/>
      </rPr>
      <t xml:space="preserve">    </t>
    </r>
    <r>
      <rPr>
        <sz val="10"/>
        <rFont val="仿宋"/>
        <charset val="134"/>
      </rPr>
      <t>妇幼保健机构</t>
    </r>
  </si>
  <si>
    <r>
      <rPr>
        <sz val="10"/>
        <rFont val="Times New Roman"/>
        <charset val="134"/>
      </rPr>
      <t xml:space="preserve">    </t>
    </r>
    <r>
      <rPr>
        <sz val="10"/>
        <rFont val="仿宋"/>
        <charset val="134"/>
      </rPr>
      <t>精神卫生机构</t>
    </r>
  </si>
  <si>
    <r>
      <rPr>
        <sz val="10"/>
        <rFont val="Times New Roman"/>
        <charset val="134"/>
      </rPr>
      <t xml:space="preserve">    </t>
    </r>
    <r>
      <rPr>
        <sz val="10"/>
        <rFont val="仿宋"/>
        <charset val="134"/>
      </rPr>
      <t>应急救治机构</t>
    </r>
  </si>
  <si>
    <r>
      <rPr>
        <sz val="10"/>
        <rFont val="Times New Roman"/>
        <charset val="134"/>
      </rPr>
      <t xml:space="preserve">    </t>
    </r>
    <r>
      <rPr>
        <sz val="10"/>
        <rFont val="仿宋"/>
        <charset val="134"/>
      </rPr>
      <t>采供血机构</t>
    </r>
  </si>
  <si>
    <r>
      <rPr>
        <sz val="10"/>
        <rFont val="Times New Roman"/>
        <charset val="134"/>
      </rPr>
      <t xml:space="preserve">    </t>
    </r>
    <r>
      <rPr>
        <sz val="10"/>
        <rFont val="仿宋"/>
        <charset val="134"/>
      </rPr>
      <t>其他专业公共卫生机构</t>
    </r>
  </si>
  <si>
    <r>
      <rPr>
        <sz val="10"/>
        <rFont val="Times New Roman"/>
        <charset val="134"/>
      </rPr>
      <t xml:space="preserve">    </t>
    </r>
    <r>
      <rPr>
        <sz val="10"/>
        <rFont val="仿宋"/>
        <charset val="134"/>
      </rPr>
      <t>基本公共卫生服务</t>
    </r>
  </si>
  <si>
    <r>
      <rPr>
        <sz val="10"/>
        <rFont val="Times New Roman"/>
        <charset val="134"/>
      </rPr>
      <t xml:space="preserve">    </t>
    </r>
    <r>
      <rPr>
        <sz val="10"/>
        <rFont val="仿宋"/>
        <charset val="134"/>
      </rPr>
      <t>重大公共卫生服务</t>
    </r>
  </si>
  <si>
    <r>
      <rPr>
        <sz val="10"/>
        <rFont val="Times New Roman"/>
        <charset val="134"/>
      </rPr>
      <t xml:space="preserve">    </t>
    </r>
    <r>
      <rPr>
        <sz val="10"/>
        <rFont val="仿宋"/>
        <charset val="134"/>
      </rPr>
      <t>突发公共卫生事件应急处理</t>
    </r>
  </si>
  <si>
    <r>
      <rPr>
        <sz val="10"/>
        <rFont val="Times New Roman"/>
        <charset val="134"/>
      </rPr>
      <t xml:space="preserve">    </t>
    </r>
    <r>
      <rPr>
        <sz val="10"/>
        <rFont val="仿宋"/>
        <charset val="134"/>
      </rPr>
      <t>其他公共卫生支出</t>
    </r>
  </si>
  <si>
    <r>
      <rPr>
        <b/>
        <sz val="10"/>
        <rFont val="Times New Roman"/>
        <charset val="134"/>
      </rPr>
      <t xml:space="preserve">  </t>
    </r>
    <r>
      <rPr>
        <b/>
        <sz val="10"/>
        <rFont val="仿宋"/>
        <charset val="134"/>
      </rPr>
      <t>中医药</t>
    </r>
  </si>
  <si>
    <r>
      <rPr>
        <sz val="10"/>
        <rFont val="Times New Roman"/>
        <charset val="134"/>
      </rPr>
      <t xml:space="preserve">    </t>
    </r>
    <r>
      <rPr>
        <sz val="10"/>
        <rFont val="仿宋"/>
        <charset val="134"/>
      </rPr>
      <t>中医</t>
    </r>
    <r>
      <rPr>
        <sz val="10"/>
        <rFont val="Times New Roman"/>
        <charset val="134"/>
      </rPr>
      <t>(</t>
    </r>
    <r>
      <rPr>
        <sz val="10"/>
        <rFont val="仿宋"/>
        <charset val="134"/>
      </rPr>
      <t>民族医</t>
    </r>
    <r>
      <rPr>
        <sz val="10"/>
        <rFont val="Times New Roman"/>
        <charset val="134"/>
      </rPr>
      <t>)</t>
    </r>
    <r>
      <rPr>
        <sz val="10"/>
        <rFont val="仿宋"/>
        <charset val="134"/>
      </rPr>
      <t>药专项</t>
    </r>
  </si>
  <si>
    <r>
      <rPr>
        <sz val="10"/>
        <rFont val="Times New Roman"/>
        <charset val="134"/>
      </rPr>
      <t xml:space="preserve">    </t>
    </r>
    <r>
      <rPr>
        <sz val="10"/>
        <rFont val="仿宋"/>
        <charset val="134"/>
      </rPr>
      <t>其他中医药支出</t>
    </r>
  </si>
  <si>
    <r>
      <rPr>
        <b/>
        <sz val="10"/>
        <rFont val="Times New Roman"/>
        <charset val="134"/>
      </rPr>
      <t xml:space="preserve">  </t>
    </r>
    <r>
      <rPr>
        <b/>
        <sz val="10"/>
        <rFont val="仿宋"/>
        <charset val="134"/>
      </rPr>
      <t>计划生育事务</t>
    </r>
  </si>
  <si>
    <r>
      <rPr>
        <sz val="10"/>
        <rFont val="Times New Roman"/>
        <charset val="134"/>
      </rPr>
      <t xml:space="preserve">    </t>
    </r>
    <r>
      <rPr>
        <sz val="10"/>
        <rFont val="仿宋"/>
        <charset val="134"/>
      </rPr>
      <t>计划生育机构</t>
    </r>
  </si>
  <si>
    <r>
      <rPr>
        <sz val="10"/>
        <rFont val="Times New Roman"/>
        <charset val="134"/>
      </rPr>
      <t xml:space="preserve">    </t>
    </r>
    <r>
      <rPr>
        <sz val="10"/>
        <rFont val="仿宋"/>
        <charset val="134"/>
      </rPr>
      <t>计划生育服务</t>
    </r>
  </si>
  <si>
    <r>
      <rPr>
        <sz val="10"/>
        <rFont val="Times New Roman"/>
        <charset val="134"/>
      </rPr>
      <t xml:space="preserve">    </t>
    </r>
    <r>
      <rPr>
        <sz val="10"/>
        <rFont val="仿宋"/>
        <charset val="134"/>
      </rPr>
      <t>其他计划生育事务支出</t>
    </r>
  </si>
  <si>
    <r>
      <rPr>
        <b/>
        <sz val="10"/>
        <rFont val="Times New Roman"/>
        <charset val="134"/>
      </rPr>
      <t xml:space="preserve">  </t>
    </r>
    <r>
      <rPr>
        <b/>
        <sz val="10"/>
        <rFont val="仿宋"/>
        <charset val="134"/>
      </rPr>
      <t>行政事业单位医疗</t>
    </r>
  </si>
  <si>
    <r>
      <rPr>
        <sz val="10"/>
        <rFont val="Times New Roman"/>
        <charset val="134"/>
      </rPr>
      <t xml:space="preserve">    </t>
    </r>
    <r>
      <rPr>
        <sz val="10"/>
        <rFont val="仿宋"/>
        <charset val="134"/>
      </rPr>
      <t>行政单位医疗</t>
    </r>
  </si>
  <si>
    <r>
      <rPr>
        <sz val="10"/>
        <rFont val="Times New Roman"/>
        <charset val="134"/>
      </rPr>
      <t xml:space="preserve">    </t>
    </r>
    <r>
      <rPr>
        <sz val="10"/>
        <rFont val="仿宋"/>
        <charset val="134"/>
      </rPr>
      <t>事业单位医疗</t>
    </r>
  </si>
  <si>
    <r>
      <rPr>
        <sz val="10"/>
        <rFont val="Times New Roman"/>
        <charset val="134"/>
      </rPr>
      <t xml:space="preserve">    </t>
    </r>
    <r>
      <rPr>
        <sz val="10"/>
        <rFont val="仿宋"/>
        <charset val="134"/>
      </rPr>
      <t>公务员医疗补助</t>
    </r>
  </si>
  <si>
    <r>
      <rPr>
        <sz val="10"/>
        <rFont val="Times New Roman"/>
        <charset val="134"/>
      </rPr>
      <t xml:space="preserve">    </t>
    </r>
    <r>
      <rPr>
        <sz val="10"/>
        <rFont val="仿宋"/>
        <charset val="134"/>
      </rPr>
      <t>其他行政事业单位医疗支出</t>
    </r>
  </si>
  <si>
    <r>
      <rPr>
        <b/>
        <sz val="10"/>
        <rFont val="Times New Roman"/>
        <charset val="134"/>
      </rPr>
      <t xml:space="preserve">  </t>
    </r>
    <r>
      <rPr>
        <b/>
        <sz val="10"/>
        <rFont val="仿宋"/>
        <charset val="134"/>
      </rPr>
      <t>财政对基本医疗保险基金的补助</t>
    </r>
  </si>
  <si>
    <r>
      <rPr>
        <sz val="10"/>
        <rFont val="Times New Roman"/>
        <charset val="134"/>
      </rPr>
      <t xml:space="preserve">    </t>
    </r>
    <r>
      <rPr>
        <sz val="10"/>
        <rFont val="仿宋"/>
        <charset val="134"/>
      </rPr>
      <t>财政对职工基本医疗保险基金的补助</t>
    </r>
  </si>
  <si>
    <r>
      <rPr>
        <sz val="10"/>
        <rFont val="Times New Roman"/>
        <charset val="134"/>
      </rPr>
      <t xml:space="preserve">    </t>
    </r>
    <r>
      <rPr>
        <sz val="10"/>
        <rFont val="仿宋"/>
        <charset val="134"/>
      </rPr>
      <t>财政对城乡居民基本医疗保险基金的补助</t>
    </r>
  </si>
  <si>
    <r>
      <rPr>
        <sz val="10"/>
        <rFont val="Times New Roman"/>
        <charset val="134"/>
      </rPr>
      <t xml:space="preserve">    </t>
    </r>
    <r>
      <rPr>
        <sz val="10"/>
        <rFont val="仿宋"/>
        <charset val="134"/>
      </rPr>
      <t>财政对其他基本医疗保险基金的补助</t>
    </r>
  </si>
  <si>
    <r>
      <rPr>
        <b/>
        <sz val="10"/>
        <rFont val="Times New Roman"/>
        <charset val="134"/>
      </rPr>
      <t xml:space="preserve">  </t>
    </r>
    <r>
      <rPr>
        <b/>
        <sz val="10"/>
        <rFont val="仿宋"/>
        <charset val="134"/>
      </rPr>
      <t>医疗救助</t>
    </r>
  </si>
  <si>
    <r>
      <rPr>
        <sz val="10"/>
        <rFont val="Times New Roman"/>
        <charset val="134"/>
      </rPr>
      <t xml:space="preserve">    </t>
    </r>
    <r>
      <rPr>
        <sz val="10"/>
        <rFont val="仿宋"/>
        <charset val="134"/>
      </rPr>
      <t>城乡医疗救助</t>
    </r>
  </si>
  <si>
    <r>
      <rPr>
        <sz val="10"/>
        <rFont val="Times New Roman"/>
        <charset val="134"/>
      </rPr>
      <t xml:space="preserve">    </t>
    </r>
    <r>
      <rPr>
        <sz val="10"/>
        <rFont val="仿宋"/>
        <charset val="134"/>
      </rPr>
      <t>疾病应急救助</t>
    </r>
  </si>
  <si>
    <r>
      <rPr>
        <sz val="10"/>
        <rFont val="Times New Roman"/>
        <charset val="134"/>
      </rPr>
      <t xml:space="preserve">    </t>
    </r>
    <r>
      <rPr>
        <sz val="10"/>
        <rFont val="仿宋"/>
        <charset val="134"/>
      </rPr>
      <t>其他医疗救助支出</t>
    </r>
  </si>
  <si>
    <r>
      <rPr>
        <b/>
        <sz val="10"/>
        <rFont val="Times New Roman"/>
        <charset val="134"/>
      </rPr>
      <t xml:space="preserve">  </t>
    </r>
    <r>
      <rPr>
        <b/>
        <sz val="10"/>
        <rFont val="仿宋"/>
        <charset val="134"/>
      </rPr>
      <t>优抚对象医疗</t>
    </r>
  </si>
  <si>
    <r>
      <rPr>
        <sz val="10"/>
        <rFont val="Times New Roman"/>
        <charset val="134"/>
      </rPr>
      <t xml:space="preserve">    </t>
    </r>
    <r>
      <rPr>
        <sz val="10"/>
        <rFont val="仿宋"/>
        <charset val="134"/>
      </rPr>
      <t>优抚对象医疗补助</t>
    </r>
  </si>
  <si>
    <r>
      <rPr>
        <sz val="10"/>
        <rFont val="Times New Roman"/>
        <charset val="134"/>
      </rPr>
      <t xml:space="preserve">    </t>
    </r>
    <r>
      <rPr>
        <sz val="10"/>
        <rFont val="仿宋"/>
        <charset val="134"/>
      </rPr>
      <t>其他优抚对象医疗支出</t>
    </r>
  </si>
  <si>
    <r>
      <rPr>
        <b/>
        <sz val="10"/>
        <rFont val="Times New Roman"/>
        <charset val="134"/>
      </rPr>
      <t xml:space="preserve">  </t>
    </r>
    <r>
      <rPr>
        <b/>
        <sz val="10"/>
        <rFont val="仿宋"/>
        <charset val="134"/>
      </rPr>
      <t>医疗保障管理事务</t>
    </r>
  </si>
  <si>
    <r>
      <rPr>
        <sz val="10"/>
        <rFont val="Times New Roman"/>
        <charset val="134"/>
      </rPr>
      <t xml:space="preserve">    </t>
    </r>
    <r>
      <rPr>
        <sz val="10"/>
        <rFont val="仿宋"/>
        <charset val="134"/>
      </rPr>
      <t>医疗保障政策管理</t>
    </r>
  </si>
  <si>
    <r>
      <rPr>
        <sz val="10"/>
        <rFont val="Times New Roman"/>
        <charset val="134"/>
      </rPr>
      <t xml:space="preserve">    </t>
    </r>
    <r>
      <rPr>
        <sz val="10"/>
        <rFont val="仿宋"/>
        <charset val="134"/>
      </rPr>
      <t>医疗保障经办事务</t>
    </r>
  </si>
  <si>
    <r>
      <rPr>
        <sz val="10"/>
        <rFont val="Times New Roman"/>
        <charset val="134"/>
      </rPr>
      <t xml:space="preserve">    </t>
    </r>
    <r>
      <rPr>
        <sz val="10"/>
        <rFont val="仿宋"/>
        <charset val="134"/>
      </rPr>
      <t>其他医疗保障管理事务支出</t>
    </r>
  </si>
  <si>
    <r>
      <rPr>
        <b/>
        <sz val="10"/>
        <rFont val="Times New Roman"/>
        <charset val="134"/>
      </rPr>
      <t xml:space="preserve">  </t>
    </r>
    <r>
      <rPr>
        <b/>
        <sz val="10"/>
        <rFont val="仿宋"/>
        <charset val="134"/>
      </rPr>
      <t>老龄卫生健康事务</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</si>
  <si>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老龄卫生健康事务</t>
    </r>
    <r>
      <rPr>
        <sz val="10"/>
        <rFont val="Times New Roman"/>
        <charset val="134"/>
      </rPr>
      <t>(</t>
    </r>
    <r>
      <rPr>
        <sz val="10"/>
        <rFont val="仿宋"/>
        <charset val="134"/>
      </rPr>
      <t>项</t>
    </r>
    <r>
      <rPr>
        <sz val="10"/>
        <rFont val="Times New Roman"/>
        <charset val="134"/>
      </rPr>
      <t>)</t>
    </r>
  </si>
  <si>
    <r>
      <rPr>
        <b/>
        <sz val="10"/>
        <rFont val="Times New Roman"/>
        <charset val="134"/>
      </rPr>
      <t xml:space="preserve">  </t>
    </r>
    <r>
      <rPr>
        <b/>
        <sz val="10"/>
        <rFont val="仿宋"/>
        <charset val="134"/>
      </rPr>
      <t>其他卫生健康支出</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</si>
  <si>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其他卫生健康支出</t>
    </r>
    <r>
      <rPr>
        <sz val="10"/>
        <rFont val="Times New Roman"/>
        <charset val="134"/>
      </rPr>
      <t>(</t>
    </r>
    <r>
      <rPr>
        <sz val="10"/>
        <rFont val="仿宋"/>
        <charset val="134"/>
      </rPr>
      <t>项</t>
    </r>
    <r>
      <rPr>
        <sz val="10"/>
        <rFont val="Times New Roman"/>
        <charset val="134"/>
      </rPr>
      <t>)</t>
    </r>
  </si>
  <si>
    <r>
      <rPr>
        <b/>
        <sz val="10"/>
        <rFont val="仿宋"/>
        <charset val="134"/>
      </rPr>
      <t>节能环保支出</t>
    </r>
  </si>
  <si>
    <r>
      <rPr>
        <b/>
        <sz val="10"/>
        <rFont val="Times New Roman"/>
        <charset val="134"/>
      </rPr>
      <t xml:space="preserve">  </t>
    </r>
    <r>
      <rPr>
        <b/>
        <sz val="10"/>
        <rFont val="仿宋"/>
        <charset val="134"/>
      </rPr>
      <t>环境保护管理事务</t>
    </r>
  </si>
  <si>
    <r>
      <rPr>
        <sz val="10"/>
        <rFont val="Times New Roman"/>
        <charset val="134"/>
      </rPr>
      <t xml:space="preserve">    </t>
    </r>
    <r>
      <rPr>
        <sz val="10"/>
        <rFont val="仿宋"/>
        <charset val="134"/>
      </rPr>
      <t>生态环境保护宣传</t>
    </r>
  </si>
  <si>
    <r>
      <rPr>
        <sz val="10"/>
        <rFont val="Times New Roman"/>
        <charset val="134"/>
      </rPr>
      <t xml:space="preserve">    </t>
    </r>
    <r>
      <rPr>
        <sz val="10"/>
        <rFont val="仿宋"/>
        <charset val="134"/>
      </rPr>
      <t>环境保护法规、规划及标准</t>
    </r>
  </si>
  <si>
    <r>
      <rPr>
        <sz val="10"/>
        <rFont val="Times New Roman"/>
        <charset val="134"/>
      </rPr>
      <t xml:space="preserve">    </t>
    </r>
    <r>
      <rPr>
        <sz val="10"/>
        <rFont val="仿宋"/>
        <charset val="134"/>
      </rPr>
      <t>生态环境国际合作及履约</t>
    </r>
  </si>
  <si>
    <r>
      <rPr>
        <sz val="10"/>
        <rFont val="Times New Roman"/>
        <charset val="134"/>
      </rPr>
      <t xml:space="preserve">    </t>
    </r>
    <r>
      <rPr>
        <sz val="10"/>
        <rFont val="仿宋"/>
        <charset val="134"/>
      </rPr>
      <t>生态环境保护行政许可</t>
    </r>
  </si>
  <si>
    <r>
      <rPr>
        <sz val="10"/>
        <rFont val="Times New Roman"/>
        <charset val="134"/>
      </rPr>
      <t xml:space="preserve">    </t>
    </r>
    <r>
      <rPr>
        <sz val="10"/>
        <rFont val="仿宋"/>
        <charset val="134"/>
      </rPr>
      <t>应对气候变化管理事务</t>
    </r>
  </si>
  <si>
    <r>
      <rPr>
        <sz val="10"/>
        <rFont val="Times New Roman"/>
        <charset val="134"/>
      </rPr>
      <t xml:space="preserve">    </t>
    </r>
    <r>
      <rPr>
        <sz val="10"/>
        <rFont val="仿宋"/>
        <charset val="134"/>
      </rPr>
      <t>其他环境保护管理事务支出</t>
    </r>
  </si>
  <si>
    <r>
      <rPr>
        <b/>
        <sz val="10"/>
        <rFont val="Times New Roman"/>
        <charset val="134"/>
      </rPr>
      <t xml:space="preserve">  </t>
    </r>
    <r>
      <rPr>
        <b/>
        <sz val="10"/>
        <rFont val="仿宋"/>
        <charset val="134"/>
      </rPr>
      <t>环境监测与监察</t>
    </r>
  </si>
  <si>
    <r>
      <rPr>
        <sz val="10"/>
        <rFont val="Times New Roman"/>
        <charset val="134"/>
      </rPr>
      <t xml:space="preserve">    </t>
    </r>
    <r>
      <rPr>
        <sz val="10"/>
        <rFont val="仿宋"/>
        <charset val="134"/>
      </rPr>
      <t>建设项目环评审查与监督</t>
    </r>
  </si>
  <si>
    <r>
      <rPr>
        <sz val="10"/>
        <rFont val="Times New Roman"/>
        <charset val="134"/>
      </rPr>
      <t xml:space="preserve">    </t>
    </r>
    <r>
      <rPr>
        <sz val="10"/>
        <rFont val="仿宋"/>
        <charset val="134"/>
      </rPr>
      <t>核与辐射安全监督</t>
    </r>
  </si>
  <si>
    <r>
      <rPr>
        <sz val="10"/>
        <rFont val="Times New Roman"/>
        <charset val="134"/>
      </rPr>
      <t xml:space="preserve">    </t>
    </r>
    <r>
      <rPr>
        <sz val="10"/>
        <rFont val="仿宋"/>
        <charset val="134"/>
      </rPr>
      <t>其他环境监测与监察支出</t>
    </r>
  </si>
  <si>
    <r>
      <rPr>
        <b/>
        <sz val="10"/>
        <rFont val="Times New Roman"/>
        <charset val="134"/>
      </rPr>
      <t xml:space="preserve">  </t>
    </r>
    <r>
      <rPr>
        <b/>
        <sz val="10"/>
        <rFont val="仿宋"/>
        <charset val="134"/>
      </rPr>
      <t>污染防治</t>
    </r>
  </si>
  <si>
    <r>
      <rPr>
        <sz val="10"/>
        <rFont val="Times New Roman"/>
        <charset val="134"/>
      </rPr>
      <t xml:space="preserve">    </t>
    </r>
    <r>
      <rPr>
        <sz val="10"/>
        <rFont val="仿宋"/>
        <charset val="134"/>
      </rPr>
      <t>大气</t>
    </r>
  </si>
  <si>
    <r>
      <rPr>
        <sz val="10"/>
        <rFont val="Times New Roman"/>
        <charset val="134"/>
      </rPr>
      <t xml:space="preserve">    </t>
    </r>
    <r>
      <rPr>
        <sz val="10"/>
        <rFont val="仿宋"/>
        <charset val="134"/>
      </rPr>
      <t>水体</t>
    </r>
  </si>
  <si>
    <r>
      <rPr>
        <sz val="10"/>
        <rFont val="Times New Roman"/>
        <charset val="134"/>
      </rPr>
      <t xml:space="preserve">    </t>
    </r>
    <r>
      <rPr>
        <sz val="10"/>
        <rFont val="仿宋"/>
        <charset val="134"/>
      </rPr>
      <t>噪声</t>
    </r>
  </si>
  <si>
    <r>
      <rPr>
        <sz val="10"/>
        <rFont val="Times New Roman"/>
        <charset val="134"/>
      </rPr>
      <t xml:space="preserve">    </t>
    </r>
    <r>
      <rPr>
        <sz val="10"/>
        <rFont val="仿宋"/>
        <charset val="134"/>
      </rPr>
      <t>固体废弃物与化学品</t>
    </r>
  </si>
  <si>
    <r>
      <rPr>
        <sz val="10"/>
        <rFont val="Times New Roman"/>
        <charset val="134"/>
      </rPr>
      <t xml:space="preserve">    </t>
    </r>
    <r>
      <rPr>
        <sz val="10"/>
        <rFont val="仿宋"/>
        <charset val="134"/>
      </rPr>
      <t>放射源和放射性废物监管</t>
    </r>
  </si>
  <si>
    <r>
      <rPr>
        <sz val="10"/>
        <rFont val="Times New Roman"/>
        <charset val="134"/>
      </rPr>
      <t xml:space="preserve">    </t>
    </r>
    <r>
      <rPr>
        <sz val="10"/>
        <rFont val="仿宋"/>
        <charset val="134"/>
      </rPr>
      <t>辐射</t>
    </r>
  </si>
  <si>
    <r>
      <rPr>
        <sz val="10"/>
        <rFont val="Times New Roman"/>
        <charset val="134"/>
      </rPr>
      <t xml:space="preserve">    </t>
    </r>
    <r>
      <rPr>
        <sz val="10"/>
        <rFont val="仿宋"/>
        <charset val="134"/>
      </rPr>
      <t>土壤</t>
    </r>
  </si>
  <si>
    <r>
      <rPr>
        <sz val="10"/>
        <rFont val="Times New Roman"/>
        <charset val="134"/>
      </rPr>
      <t xml:space="preserve">    </t>
    </r>
    <r>
      <rPr>
        <sz val="10"/>
        <rFont val="仿宋"/>
        <charset val="134"/>
      </rPr>
      <t>其他污染防治支出</t>
    </r>
  </si>
  <si>
    <r>
      <rPr>
        <b/>
        <sz val="10"/>
        <rFont val="Times New Roman"/>
        <charset val="134"/>
      </rPr>
      <t xml:space="preserve">  </t>
    </r>
    <r>
      <rPr>
        <b/>
        <sz val="10"/>
        <rFont val="仿宋"/>
        <charset val="134"/>
      </rPr>
      <t>自然生态保护</t>
    </r>
  </si>
  <si>
    <r>
      <rPr>
        <sz val="10"/>
        <rFont val="Times New Roman"/>
        <charset val="134"/>
      </rPr>
      <t xml:space="preserve">    </t>
    </r>
    <r>
      <rPr>
        <sz val="10"/>
        <rFont val="仿宋"/>
        <charset val="134"/>
      </rPr>
      <t>生态保护</t>
    </r>
  </si>
  <si>
    <r>
      <rPr>
        <sz val="10"/>
        <rFont val="Times New Roman"/>
        <charset val="134"/>
      </rPr>
      <t xml:space="preserve">    </t>
    </r>
    <r>
      <rPr>
        <sz val="10"/>
        <rFont val="仿宋"/>
        <charset val="134"/>
      </rPr>
      <t>农村环境保护</t>
    </r>
  </si>
  <si>
    <r>
      <rPr>
        <sz val="10"/>
        <rFont val="Times New Roman"/>
        <charset val="134"/>
      </rPr>
      <t xml:space="preserve">    </t>
    </r>
    <r>
      <rPr>
        <sz val="10"/>
        <rFont val="仿宋"/>
        <charset val="134"/>
      </rPr>
      <t>生物及物种资源保护</t>
    </r>
  </si>
  <si>
    <r>
      <rPr>
        <sz val="10"/>
        <rFont val="Times New Roman"/>
        <charset val="134"/>
      </rPr>
      <t xml:space="preserve">    </t>
    </r>
    <r>
      <rPr>
        <sz val="10"/>
        <rFont val="仿宋"/>
        <charset val="134"/>
      </rPr>
      <t>其他自然生态保护支出</t>
    </r>
  </si>
  <si>
    <r>
      <rPr>
        <b/>
        <sz val="10"/>
        <rFont val="Times New Roman"/>
        <charset val="134"/>
      </rPr>
      <t xml:space="preserve">  </t>
    </r>
    <r>
      <rPr>
        <b/>
        <sz val="10"/>
        <rFont val="仿宋"/>
        <charset val="134"/>
      </rPr>
      <t>天然林保护</t>
    </r>
  </si>
  <si>
    <r>
      <rPr>
        <sz val="10"/>
        <rFont val="Times New Roman"/>
        <charset val="134"/>
      </rPr>
      <t xml:space="preserve">    </t>
    </r>
    <r>
      <rPr>
        <sz val="10"/>
        <rFont val="仿宋"/>
        <charset val="134"/>
      </rPr>
      <t>森林管护</t>
    </r>
  </si>
  <si>
    <r>
      <rPr>
        <sz val="10"/>
        <rFont val="Times New Roman"/>
        <charset val="134"/>
      </rPr>
      <t xml:space="preserve">    </t>
    </r>
    <r>
      <rPr>
        <sz val="10"/>
        <rFont val="仿宋"/>
        <charset val="134"/>
      </rPr>
      <t>社会保险补助</t>
    </r>
  </si>
  <si>
    <r>
      <rPr>
        <sz val="10"/>
        <rFont val="Times New Roman"/>
        <charset val="134"/>
      </rPr>
      <t xml:space="preserve">    </t>
    </r>
    <r>
      <rPr>
        <sz val="10"/>
        <rFont val="仿宋"/>
        <charset val="134"/>
      </rPr>
      <t>政策性社会性支出补助</t>
    </r>
  </si>
  <si>
    <r>
      <rPr>
        <sz val="10"/>
        <rFont val="Times New Roman"/>
        <charset val="134"/>
      </rPr>
      <t xml:space="preserve">    </t>
    </r>
    <r>
      <rPr>
        <sz val="10"/>
        <rFont val="仿宋"/>
        <charset val="134"/>
      </rPr>
      <t>天然林保护工程建设</t>
    </r>
  </si>
  <si>
    <r>
      <rPr>
        <sz val="10"/>
        <rFont val="Times New Roman"/>
        <charset val="134"/>
      </rPr>
      <t xml:space="preserve">    </t>
    </r>
    <r>
      <rPr>
        <sz val="10"/>
        <rFont val="仿宋"/>
        <charset val="134"/>
      </rPr>
      <t>停伐补助</t>
    </r>
  </si>
  <si>
    <r>
      <rPr>
        <sz val="10"/>
        <rFont val="Times New Roman"/>
        <charset val="134"/>
      </rPr>
      <t xml:space="preserve">    </t>
    </r>
    <r>
      <rPr>
        <sz val="10"/>
        <rFont val="仿宋"/>
        <charset val="134"/>
      </rPr>
      <t>其他天然林保护支出</t>
    </r>
  </si>
  <si>
    <r>
      <rPr>
        <b/>
        <sz val="10"/>
        <rFont val="Times New Roman"/>
        <charset val="134"/>
      </rPr>
      <t xml:space="preserve">  </t>
    </r>
    <r>
      <rPr>
        <b/>
        <sz val="10"/>
        <rFont val="仿宋"/>
        <charset val="134"/>
      </rPr>
      <t>退耕还林还草</t>
    </r>
  </si>
  <si>
    <r>
      <rPr>
        <sz val="10"/>
        <rFont val="Times New Roman"/>
        <charset val="134"/>
      </rPr>
      <t xml:space="preserve">    </t>
    </r>
    <r>
      <rPr>
        <sz val="10"/>
        <rFont val="仿宋"/>
        <charset val="134"/>
      </rPr>
      <t>退耕现金</t>
    </r>
  </si>
  <si>
    <r>
      <rPr>
        <sz val="10"/>
        <rFont val="Times New Roman"/>
        <charset val="134"/>
      </rPr>
      <t xml:space="preserve">    </t>
    </r>
    <r>
      <rPr>
        <sz val="10"/>
        <rFont val="仿宋"/>
        <charset val="134"/>
      </rPr>
      <t>退耕还林粮食折现补贴</t>
    </r>
  </si>
  <si>
    <r>
      <rPr>
        <sz val="10"/>
        <rFont val="Times New Roman"/>
        <charset val="134"/>
      </rPr>
      <t xml:space="preserve">    </t>
    </r>
    <r>
      <rPr>
        <sz val="10"/>
        <rFont val="仿宋"/>
        <charset val="134"/>
      </rPr>
      <t>退耕还林粮食费用补贴</t>
    </r>
  </si>
  <si>
    <r>
      <rPr>
        <sz val="10"/>
        <rFont val="Times New Roman"/>
        <charset val="134"/>
      </rPr>
      <t xml:space="preserve">    </t>
    </r>
    <r>
      <rPr>
        <sz val="10"/>
        <rFont val="仿宋"/>
        <charset val="134"/>
      </rPr>
      <t>退耕还林工程建设</t>
    </r>
  </si>
  <si>
    <r>
      <rPr>
        <sz val="10"/>
        <rFont val="Times New Roman"/>
        <charset val="134"/>
      </rPr>
      <t xml:space="preserve">    </t>
    </r>
    <r>
      <rPr>
        <sz val="10"/>
        <rFont val="仿宋"/>
        <charset val="134"/>
      </rPr>
      <t>其他退耕还林还草支出</t>
    </r>
  </si>
  <si>
    <r>
      <rPr>
        <b/>
        <sz val="10"/>
        <rFont val="Times New Roman"/>
        <charset val="134"/>
      </rPr>
      <t xml:space="preserve">  </t>
    </r>
    <r>
      <rPr>
        <b/>
        <sz val="10"/>
        <rFont val="仿宋"/>
        <charset val="134"/>
      </rPr>
      <t>风沙荒漠治理</t>
    </r>
  </si>
  <si>
    <r>
      <rPr>
        <sz val="10"/>
        <rFont val="Times New Roman"/>
        <charset val="134"/>
      </rPr>
      <t xml:space="preserve">    </t>
    </r>
    <r>
      <rPr>
        <sz val="10"/>
        <rFont val="仿宋"/>
        <charset val="134"/>
      </rPr>
      <t>京津风沙源治理工程建设</t>
    </r>
  </si>
  <si>
    <r>
      <rPr>
        <sz val="10"/>
        <rFont val="Times New Roman"/>
        <charset val="134"/>
      </rPr>
      <t xml:space="preserve">    </t>
    </r>
    <r>
      <rPr>
        <sz val="10"/>
        <rFont val="仿宋"/>
        <charset val="134"/>
      </rPr>
      <t>其他风沙荒漠治理支出</t>
    </r>
  </si>
  <si>
    <r>
      <rPr>
        <b/>
        <sz val="10"/>
        <rFont val="Times New Roman"/>
        <charset val="134"/>
      </rPr>
      <t xml:space="preserve">  </t>
    </r>
    <r>
      <rPr>
        <b/>
        <sz val="10"/>
        <rFont val="仿宋"/>
        <charset val="134"/>
      </rPr>
      <t>退牧还草</t>
    </r>
  </si>
  <si>
    <r>
      <rPr>
        <sz val="10"/>
        <rFont val="Times New Roman"/>
        <charset val="134"/>
      </rPr>
      <t xml:space="preserve">    </t>
    </r>
    <r>
      <rPr>
        <sz val="10"/>
        <rFont val="仿宋"/>
        <charset val="134"/>
      </rPr>
      <t>退牧还草工程建设</t>
    </r>
  </si>
  <si>
    <r>
      <rPr>
        <sz val="10"/>
        <rFont val="Times New Roman"/>
        <charset val="134"/>
      </rPr>
      <t xml:space="preserve">    </t>
    </r>
    <r>
      <rPr>
        <sz val="10"/>
        <rFont val="仿宋"/>
        <charset val="134"/>
      </rPr>
      <t>其他退牧还草支出</t>
    </r>
  </si>
  <si>
    <r>
      <rPr>
        <b/>
        <sz val="10"/>
        <rFont val="Times New Roman"/>
        <charset val="134"/>
      </rPr>
      <t xml:space="preserve">  </t>
    </r>
    <r>
      <rPr>
        <b/>
        <sz val="10"/>
        <rFont val="仿宋"/>
        <charset val="134"/>
      </rPr>
      <t>已垦草原退耕还草</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</si>
  <si>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已垦草原退耕还草</t>
    </r>
    <r>
      <rPr>
        <sz val="10"/>
        <rFont val="Times New Roman"/>
        <charset val="134"/>
      </rPr>
      <t>(</t>
    </r>
    <r>
      <rPr>
        <sz val="10"/>
        <rFont val="仿宋"/>
        <charset val="134"/>
      </rPr>
      <t>项</t>
    </r>
    <r>
      <rPr>
        <sz val="10"/>
        <rFont val="Times New Roman"/>
        <charset val="134"/>
      </rPr>
      <t>)</t>
    </r>
  </si>
  <si>
    <r>
      <rPr>
        <b/>
        <sz val="10"/>
        <rFont val="Times New Roman"/>
        <charset val="134"/>
      </rPr>
      <t xml:space="preserve">  </t>
    </r>
    <r>
      <rPr>
        <b/>
        <sz val="10"/>
        <rFont val="仿宋"/>
        <charset val="134"/>
      </rPr>
      <t>能源节约利用</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</si>
  <si>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能源节约利用</t>
    </r>
    <r>
      <rPr>
        <sz val="10"/>
        <rFont val="Times New Roman"/>
        <charset val="134"/>
      </rPr>
      <t>(</t>
    </r>
    <r>
      <rPr>
        <sz val="10"/>
        <rFont val="仿宋"/>
        <charset val="134"/>
      </rPr>
      <t>项</t>
    </r>
    <r>
      <rPr>
        <sz val="10"/>
        <rFont val="Times New Roman"/>
        <charset val="134"/>
      </rPr>
      <t>)</t>
    </r>
  </si>
  <si>
    <r>
      <rPr>
        <b/>
        <sz val="10"/>
        <rFont val="Times New Roman"/>
        <charset val="134"/>
      </rPr>
      <t xml:space="preserve">  </t>
    </r>
    <r>
      <rPr>
        <b/>
        <sz val="10"/>
        <rFont val="仿宋"/>
        <charset val="134"/>
      </rPr>
      <t>污染减排</t>
    </r>
  </si>
  <si>
    <r>
      <rPr>
        <sz val="10"/>
        <rFont val="Times New Roman"/>
        <charset val="134"/>
      </rPr>
      <t xml:space="preserve">    </t>
    </r>
    <r>
      <rPr>
        <sz val="10"/>
        <rFont val="仿宋"/>
        <charset val="134"/>
      </rPr>
      <t>生态环境监测与信息</t>
    </r>
  </si>
  <si>
    <r>
      <rPr>
        <sz val="10"/>
        <rFont val="Times New Roman"/>
        <charset val="134"/>
      </rPr>
      <t xml:space="preserve">    </t>
    </r>
    <r>
      <rPr>
        <sz val="10"/>
        <rFont val="仿宋"/>
        <charset val="134"/>
      </rPr>
      <t>生态环境执法监察</t>
    </r>
  </si>
  <si>
    <r>
      <rPr>
        <sz val="10"/>
        <rFont val="Times New Roman"/>
        <charset val="134"/>
      </rPr>
      <t xml:space="preserve">    </t>
    </r>
    <r>
      <rPr>
        <sz val="10"/>
        <rFont val="仿宋"/>
        <charset val="134"/>
      </rPr>
      <t>减排专项支出</t>
    </r>
  </si>
  <si>
    <r>
      <rPr>
        <sz val="10"/>
        <rFont val="Times New Roman"/>
        <charset val="134"/>
      </rPr>
      <t xml:space="preserve">    </t>
    </r>
    <r>
      <rPr>
        <sz val="10"/>
        <rFont val="仿宋"/>
        <charset val="134"/>
      </rPr>
      <t>清洁生产专项支出</t>
    </r>
  </si>
  <si>
    <r>
      <rPr>
        <sz val="10"/>
        <rFont val="Times New Roman"/>
        <charset val="134"/>
      </rPr>
      <t xml:space="preserve">    </t>
    </r>
    <r>
      <rPr>
        <sz val="10"/>
        <rFont val="仿宋"/>
        <charset val="134"/>
      </rPr>
      <t>其他污染减排支出</t>
    </r>
  </si>
  <si>
    <r>
      <rPr>
        <b/>
        <sz val="10"/>
        <rFont val="Times New Roman"/>
        <charset val="134"/>
      </rPr>
      <t xml:space="preserve">  </t>
    </r>
    <r>
      <rPr>
        <b/>
        <sz val="10"/>
        <rFont val="仿宋"/>
        <charset val="134"/>
      </rPr>
      <t>可再生能源</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</si>
  <si>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可再生能源</t>
    </r>
    <r>
      <rPr>
        <sz val="10"/>
        <rFont val="Times New Roman"/>
        <charset val="134"/>
      </rPr>
      <t>(</t>
    </r>
    <r>
      <rPr>
        <sz val="10"/>
        <rFont val="仿宋"/>
        <charset val="134"/>
      </rPr>
      <t>项</t>
    </r>
    <r>
      <rPr>
        <sz val="10"/>
        <rFont val="Times New Roman"/>
        <charset val="134"/>
      </rPr>
      <t>)</t>
    </r>
  </si>
  <si>
    <r>
      <rPr>
        <b/>
        <sz val="10"/>
        <rFont val="Times New Roman"/>
        <charset val="134"/>
      </rPr>
      <t xml:space="preserve">  </t>
    </r>
    <r>
      <rPr>
        <b/>
        <sz val="10"/>
        <rFont val="仿宋"/>
        <charset val="134"/>
      </rPr>
      <t>循环经济</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</si>
  <si>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循环经济</t>
    </r>
    <r>
      <rPr>
        <sz val="10"/>
        <rFont val="Times New Roman"/>
        <charset val="134"/>
      </rPr>
      <t>(</t>
    </r>
    <r>
      <rPr>
        <sz val="10"/>
        <rFont val="仿宋"/>
        <charset val="134"/>
      </rPr>
      <t>项</t>
    </r>
    <r>
      <rPr>
        <sz val="10"/>
        <rFont val="Times New Roman"/>
        <charset val="134"/>
      </rPr>
      <t>)</t>
    </r>
  </si>
  <si>
    <r>
      <rPr>
        <b/>
        <sz val="10"/>
        <rFont val="Times New Roman"/>
        <charset val="134"/>
      </rPr>
      <t xml:space="preserve">  </t>
    </r>
    <r>
      <rPr>
        <b/>
        <sz val="10"/>
        <rFont val="仿宋"/>
        <charset val="134"/>
      </rPr>
      <t>能源管理事务</t>
    </r>
  </si>
  <si>
    <r>
      <rPr>
        <sz val="10"/>
        <rFont val="Times New Roman"/>
        <charset val="134"/>
      </rPr>
      <t xml:space="preserve">    </t>
    </r>
    <r>
      <rPr>
        <sz val="10"/>
        <rFont val="仿宋"/>
        <charset val="134"/>
      </rPr>
      <t>能源预测预警</t>
    </r>
  </si>
  <si>
    <r>
      <rPr>
        <sz val="10"/>
        <rFont val="Times New Roman"/>
        <charset val="134"/>
      </rPr>
      <t xml:space="preserve">    </t>
    </r>
    <r>
      <rPr>
        <sz val="10"/>
        <rFont val="仿宋"/>
        <charset val="134"/>
      </rPr>
      <t>能源战略规划与实施</t>
    </r>
  </si>
  <si>
    <r>
      <rPr>
        <sz val="10"/>
        <rFont val="Times New Roman"/>
        <charset val="134"/>
      </rPr>
      <t xml:space="preserve">    </t>
    </r>
    <r>
      <rPr>
        <sz val="10"/>
        <rFont val="仿宋"/>
        <charset val="134"/>
      </rPr>
      <t>能源科技装备</t>
    </r>
  </si>
  <si>
    <r>
      <rPr>
        <sz val="10"/>
        <rFont val="Times New Roman"/>
        <charset val="134"/>
      </rPr>
      <t xml:space="preserve">    </t>
    </r>
    <r>
      <rPr>
        <sz val="10"/>
        <rFont val="仿宋"/>
        <charset val="134"/>
      </rPr>
      <t>能源行业管理</t>
    </r>
  </si>
  <si>
    <r>
      <rPr>
        <sz val="10"/>
        <rFont val="Times New Roman"/>
        <charset val="134"/>
      </rPr>
      <t xml:space="preserve">    </t>
    </r>
    <r>
      <rPr>
        <sz val="10"/>
        <rFont val="仿宋"/>
        <charset val="134"/>
      </rPr>
      <t>能源管理</t>
    </r>
  </si>
  <si>
    <r>
      <rPr>
        <sz val="10"/>
        <rFont val="Times New Roman"/>
        <charset val="134"/>
      </rPr>
      <t xml:space="preserve">    </t>
    </r>
    <r>
      <rPr>
        <sz val="10"/>
        <rFont val="仿宋"/>
        <charset val="134"/>
      </rPr>
      <t>石油储备发展管理</t>
    </r>
  </si>
  <si>
    <r>
      <rPr>
        <sz val="10"/>
        <rFont val="Times New Roman"/>
        <charset val="134"/>
      </rPr>
      <t xml:space="preserve">    </t>
    </r>
    <r>
      <rPr>
        <sz val="10"/>
        <rFont val="仿宋"/>
        <charset val="134"/>
      </rPr>
      <t>能源调查</t>
    </r>
  </si>
  <si>
    <r>
      <rPr>
        <sz val="10"/>
        <rFont val="Times New Roman"/>
        <charset val="134"/>
      </rPr>
      <t xml:space="preserve">    </t>
    </r>
    <r>
      <rPr>
        <sz val="10"/>
        <rFont val="仿宋"/>
        <charset val="134"/>
      </rPr>
      <t>农村电网建设</t>
    </r>
  </si>
  <si>
    <r>
      <rPr>
        <sz val="10"/>
        <rFont val="Times New Roman"/>
        <charset val="134"/>
      </rPr>
      <t xml:space="preserve">    </t>
    </r>
    <r>
      <rPr>
        <sz val="10"/>
        <rFont val="仿宋"/>
        <charset val="134"/>
      </rPr>
      <t>其他能源管理事务支出</t>
    </r>
  </si>
  <si>
    <r>
      <rPr>
        <b/>
        <sz val="10"/>
        <rFont val="Times New Roman"/>
        <charset val="134"/>
      </rPr>
      <t xml:space="preserve">  </t>
    </r>
    <r>
      <rPr>
        <b/>
        <sz val="10"/>
        <rFont val="仿宋"/>
        <charset val="134"/>
      </rPr>
      <t>其他节能环保支出</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</si>
  <si>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其他节能环保支出</t>
    </r>
    <r>
      <rPr>
        <sz val="10"/>
        <rFont val="Times New Roman"/>
        <charset val="134"/>
      </rPr>
      <t>(</t>
    </r>
    <r>
      <rPr>
        <sz val="10"/>
        <rFont val="仿宋"/>
        <charset val="134"/>
      </rPr>
      <t>项</t>
    </r>
    <r>
      <rPr>
        <sz val="10"/>
        <rFont val="Times New Roman"/>
        <charset val="134"/>
      </rPr>
      <t>)</t>
    </r>
  </si>
  <si>
    <r>
      <rPr>
        <b/>
        <sz val="10"/>
        <rFont val="仿宋"/>
        <charset val="134"/>
      </rPr>
      <t>城乡社区支出</t>
    </r>
  </si>
  <si>
    <r>
      <rPr>
        <b/>
        <sz val="10"/>
        <rFont val="Times New Roman"/>
        <charset val="134"/>
      </rPr>
      <t xml:space="preserve">  </t>
    </r>
    <r>
      <rPr>
        <b/>
        <sz val="10"/>
        <rFont val="仿宋"/>
        <charset val="134"/>
      </rPr>
      <t>城乡社区管理事务</t>
    </r>
  </si>
  <si>
    <r>
      <rPr>
        <sz val="10"/>
        <rFont val="Times New Roman"/>
        <charset val="134"/>
      </rPr>
      <t xml:space="preserve">    </t>
    </r>
    <r>
      <rPr>
        <sz val="10"/>
        <rFont val="仿宋"/>
        <charset val="134"/>
      </rPr>
      <t>城管执法</t>
    </r>
  </si>
  <si>
    <r>
      <rPr>
        <sz val="10"/>
        <rFont val="Times New Roman"/>
        <charset val="134"/>
      </rPr>
      <t xml:space="preserve">    </t>
    </r>
    <r>
      <rPr>
        <sz val="10"/>
        <rFont val="仿宋"/>
        <charset val="134"/>
      </rPr>
      <t>工程建设标准规范编制与监管</t>
    </r>
  </si>
  <si>
    <r>
      <rPr>
        <sz val="10"/>
        <rFont val="Times New Roman"/>
        <charset val="134"/>
      </rPr>
      <t xml:space="preserve">    </t>
    </r>
    <r>
      <rPr>
        <sz val="10"/>
        <rFont val="仿宋"/>
        <charset val="134"/>
      </rPr>
      <t>工程建设管理</t>
    </r>
  </si>
  <si>
    <r>
      <rPr>
        <sz val="10"/>
        <rFont val="Times New Roman"/>
        <charset val="134"/>
      </rPr>
      <t xml:space="preserve">    </t>
    </r>
    <r>
      <rPr>
        <sz val="10"/>
        <rFont val="仿宋"/>
        <charset val="134"/>
      </rPr>
      <t>市政公用行业市场监管</t>
    </r>
  </si>
  <si>
    <r>
      <rPr>
        <sz val="10"/>
        <rFont val="Times New Roman"/>
        <charset val="134"/>
      </rPr>
      <t xml:space="preserve">    </t>
    </r>
    <r>
      <rPr>
        <sz val="10"/>
        <rFont val="仿宋"/>
        <charset val="134"/>
      </rPr>
      <t>住宅建设与房地产市场监管</t>
    </r>
  </si>
  <si>
    <r>
      <rPr>
        <sz val="10"/>
        <rFont val="Times New Roman"/>
        <charset val="134"/>
      </rPr>
      <t xml:space="preserve">    </t>
    </r>
    <r>
      <rPr>
        <sz val="10"/>
        <rFont val="仿宋"/>
        <charset val="134"/>
      </rPr>
      <t>执业资格注册、资质审查</t>
    </r>
  </si>
  <si>
    <r>
      <rPr>
        <sz val="10"/>
        <rFont val="Times New Roman"/>
        <charset val="134"/>
      </rPr>
      <t xml:space="preserve">    </t>
    </r>
    <r>
      <rPr>
        <sz val="10"/>
        <rFont val="仿宋"/>
        <charset val="134"/>
      </rPr>
      <t>其他城乡社区管理事务支出</t>
    </r>
  </si>
  <si>
    <r>
      <rPr>
        <b/>
        <sz val="10"/>
        <rFont val="Times New Roman"/>
        <charset val="134"/>
      </rPr>
      <t xml:space="preserve">  </t>
    </r>
    <r>
      <rPr>
        <b/>
        <sz val="10"/>
        <rFont val="仿宋"/>
        <charset val="134"/>
      </rPr>
      <t>城乡社区规划与管理</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</si>
  <si>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城乡社区规划与管理</t>
    </r>
    <r>
      <rPr>
        <sz val="10"/>
        <rFont val="Times New Roman"/>
        <charset val="134"/>
      </rPr>
      <t>(</t>
    </r>
    <r>
      <rPr>
        <sz val="10"/>
        <rFont val="仿宋"/>
        <charset val="134"/>
      </rPr>
      <t>项</t>
    </r>
    <r>
      <rPr>
        <sz val="10"/>
        <rFont val="Times New Roman"/>
        <charset val="134"/>
      </rPr>
      <t>)</t>
    </r>
  </si>
  <si>
    <r>
      <rPr>
        <b/>
        <sz val="10"/>
        <rFont val="Times New Roman"/>
        <charset val="134"/>
      </rPr>
      <t xml:space="preserve">  </t>
    </r>
    <r>
      <rPr>
        <b/>
        <sz val="10"/>
        <rFont val="仿宋"/>
        <charset val="134"/>
      </rPr>
      <t>城乡社区公共设施</t>
    </r>
  </si>
  <si>
    <r>
      <rPr>
        <sz val="10"/>
        <rFont val="Times New Roman"/>
        <charset val="134"/>
      </rPr>
      <t xml:space="preserve">    </t>
    </r>
    <r>
      <rPr>
        <sz val="10"/>
        <rFont val="仿宋"/>
        <charset val="134"/>
      </rPr>
      <t>小城镇基础设施建设</t>
    </r>
  </si>
  <si>
    <r>
      <rPr>
        <sz val="10"/>
        <rFont val="Times New Roman"/>
        <charset val="134"/>
      </rPr>
      <t xml:space="preserve">    </t>
    </r>
    <r>
      <rPr>
        <sz val="10"/>
        <rFont val="仿宋"/>
        <charset val="134"/>
      </rPr>
      <t>其他城乡社区公共设施支出</t>
    </r>
  </si>
  <si>
    <r>
      <rPr>
        <b/>
        <sz val="10"/>
        <rFont val="Times New Roman"/>
        <charset val="134"/>
      </rPr>
      <t xml:space="preserve">  </t>
    </r>
    <r>
      <rPr>
        <b/>
        <sz val="10"/>
        <rFont val="仿宋"/>
        <charset val="134"/>
      </rPr>
      <t>城乡社区环境卫生</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</si>
  <si>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城乡社区环境卫生</t>
    </r>
    <r>
      <rPr>
        <sz val="10"/>
        <rFont val="Times New Roman"/>
        <charset val="134"/>
      </rPr>
      <t>(</t>
    </r>
    <r>
      <rPr>
        <sz val="10"/>
        <rFont val="仿宋"/>
        <charset val="134"/>
      </rPr>
      <t>项</t>
    </r>
    <r>
      <rPr>
        <sz val="10"/>
        <rFont val="Times New Roman"/>
        <charset val="134"/>
      </rPr>
      <t>)</t>
    </r>
  </si>
  <si>
    <r>
      <rPr>
        <b/>
        <sz val="10"/>
        <rFont val="Times New Roman"/>
        <charset val="134"/>
      </rPr>
      <t xml:space="preserve">  </t>
    </r>
    <r>
      <rPr>
        <b/>
        <sz val="10"/>
        <rFont val="仿宋"/>
        <charset val="134"/>
      </rPr>
      <t>建设市场管理与监督</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</si>
  <si>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建设市场管理与监督</t>
    </r>
    <r>
      <rPr>
        <sz val="10"/>
        <rFont val="Times New Roman"/>
        <charset val="134"/>
      </rPr>
      <t>(</t>
    </r>
    <r>
      <rPr>
        <sz val="10"/>
        <rFont val="仿宋"/>
        <charset val="134"/>
      </rPr>
      <t>项</t>
    </r>
    <r>
      <rPr>
        <sz val="10"/>
        <rFont val="Times New Roman"/>
        <charset val="134"/>
      </rPr>
      <t>)</t>
    </r>
  </si>
  <si>
    <r>
      <rPr>
        <b/>
        <sz val="10"/>
        <rFont val="Times New Roman"/>
        <charset val="134"/>
      </rPr>
      <t xml:space="preserve">  </t>
    </r>
    <r>
      <rPr>
        <b/>
        <sz val="10"/>
        <rFont val="仿宋"/>
        <charset val="134"/>
      </rPr>
      <t>其他城乡社区支出</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</si>
  <si>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其他城乡社区支出</t>
    </r>
    <r>
      <rPr>
        <sz val="10"/>
        <rFont val="Times New Roman"/>
        <charset val="134"/>
      </rPr>
      <t>(</t>
    </r>
    <r>
      <rPr>
        <sz val="10"/>
        <rFont val="仿宋"/>
        <charset val="134"/>
      </rPr>
      <t>项</t>
    </r>
    <r>
      <rPr>
        <sz val="10"/>
        <rFont val="Times New Roman"/>
        <charset val="134"/>
      </rPr>
      <t>)</t>
    </r>
  </si>
  <si>
    <r>
      <rPr>
        <b/>
        <sz val="10"/>
        <rFont val="仿宋"/>
        <charset val="134"/>
      </rPr>
      <t>农林水支出</t>
    </r>
  </si>
  <si>
    <r>
      <rPr>
        <b/>
        <sz val="10"/>
        <rFont val="Times New Roman"/>
        <charset val="134"/>
      </rPr>
      <t xml:space="preserve">  </t>
    </r>
    <r>
      <rPr>
        <b/>
        <sz val="10"/>
        <rFont val="仿宋"/>
        <charset val="134"/>
      </rPr>
      <t>农业农村</t>
    </r>
  </si>
  <si>
    <r>
      <rPr>
        <sz val="10"/>
        <rFont val="Times New Roman"/>
        <charset val="134"/>
      </rPr>
      <t xml:space="preserve">    </t>
    </r>
    <r>
      <rPr>
        <sz val="10"/>
        <rFont val="仿宋"/>
        <charset val="134"/>
      </rPr>
      <t>农垦运行</t>
    </r>
  </si>
  <si>
    <r>
      <rPr>
        <sz val="10"/>
        <rFont val="Times New Roman"/>
        <charset val="134"/>
      </rPr>
      <t xml:space="preserve">    </t>
    </r>
    <r>
      <rPr>
        <sz val="10"/>
        <rFont val="仿宋"/>
        <charset val="134"/>
      </rPr>
      <t>科技转化与推广服务</t>
    </r>
  </si>
  <si>
    <r>
      <rPr>
        <sz val="10"/>
        <rFont val="Times New Roman"/>
        <charset val="134"/>
      </rPr>
      <t xml:space="preserve">    </t>
    </r>
    <r>
      <rPr>
        <sz val="10"/>
        <rFont val="仿宋"/>
        <charset val="134"/>
      </rPr>
      <t>病虫害控制</t>
    </r>
  </si>
  <si>
    <r>
      <rPr>
        <sz val="10"/>
        <rFont val="Times New Roman"/>
        <charset val="134"/>
      </rPr>
      <t xml:space="preserve">    </t>
    </r>
    <r>
      <rPr>
        <sz val="10"/>
        <rFont val="仿宋"/>
        <charset val="134"/>
      </rPr>
      <t>农产品质量安全</t>
    </r>
  </si>
  <si>
    <r>
      <rPr>
        <sz val="10"/>
        <rFont val="Times New Roman"/>
        <charset val="134"/>
      </rPr>
      <t xml:space="preserve">    </t>
    </r>
    <r>
      <rPr>
        <sz val="10"/>
        <rFont val="仿宋"/>
        <charset val="134"/>
      </rPr>
      <t>执法监管</t>
    </r>
  </si>
  <si>
    <r>
      <rPr>
        <sz val="10"/>
        <rFont val="Times New Roman"/>
        <charset val="134"/>
      </rPr>
      <t xml:space="preserve">    </t>
    </r>
    <r>
      <rPr>
        <sz val="10"/>
        <rFont val="仿宋"/>
        <charset val="134"/>
      </rPr>
      <t>统计监测与信息服务</t>
    </r>
  </si>
  <si>
    <r>
      <rPr>
        <sz val="10"/>
        <rFont val="Times New Roman"/>
        <charset val="134"/>
      </rPr>
      <t xml:space="preserve">    </t>
    </r>
    <r>
      <rPr>
        <sz val="10"/>
        <rFont val="仿宋"/>
        <charset val="134"/>
      </rPr>
      <t>行业业务管理</t>
    </r>
  </si>
  <si>
    <r>
      <rPr>
        <sz val="10"/>
        <rFont val="Times New Roman"/>
        <charset val="134"/>
      </rPr>
      <t xml:space="preserve">    </t>
    </r>
    <r>
      <rPr>
        <sz val="10"/>
        <rFont val="仿宋"/>
        <charset val="134"/>
      </rPr>
      <t>对外交流与合作</t>
    </r>
  </si>
  <si>
    <r>
      <rPr>
        <sz val="10"/>
        <rFont val="Times New Roman"/>
        <charset val="134"/>
      </rPr>
      <t xml:space="preserve">    </t>
    </r>
    <r>
      <rPr>
        <sz val="10"/>
        <rFont val="仿宋"/>
        <charset val="134"/>
      </rPr>
      <t>防灾救灾</t>
    </r>
  </si>
  <si>
    <r>
      <rPr>
        <sz val="10"/>
        <rFont val="Times New Roman"/>
        <charset val="134"/>
      </rPr>
      <t xml:space="preserve">    </t>
    </r>
    <r>
      <rPr>
        <sz val="10"/>
        <rFont val="仿宋"/>
        <charset val="134"/>
      </rPr>
      <t>稳定农民收入补贴</t>
    </r>
  </si>
  <si>
    <r>
      <rPr>
        <sz val="10"/>
        <rFont val="Times New Roman"/>
        <charset val="134"/>
      </rPr>
      <t xml:space="preserve">    </t>
    </r>
    <r>
      <rPr>
        <sz val="10"/>
        <rFont val="仿宋"/>
        <charset val="134"/>
      </rPr>
      <t>农业结构调整补贴</t>
    </r>
  </si>
  <si>
    <r>
      <rPr>
        <sz val="10"/>
        <rFont val="Times New Roman"/>
        <charset val="134"/>
      </rPr>
      <t xml:space="preserve">    </t>
    </r>
    <r>
      <rPr>
        <sz val="10"/>
        <rFont val="仿宋"/>
        <charset val="134"/>
      </rPr>
      <t>农业生产发展</t>
    </r>
  </si>
  <si>
    <r>
      <rPr>
        <sz val="10"/>
        <rFont val="Times New Roman"/>
        <charset val="134"/>
      </rPr>
      <t xml:space="preserve">    </t>
    </r>
    <r>
      <rPr>
        <sz val="10"/>
        <rFont val="仿宋"/>
        <charset val="134"/>
      </rPr>
      <t>农村合作经济</t>
    </r>
  </si>
  <si>
    <r>
      <rPr>
        <sz val="10"/>
        <rFont val="Times New Roman"/>
        <charset val="134"/>
      </rPr>
      <t xml:space="preserve">    </t>
    </r>
    <r>
      <rPr>
        <sz val="10"/>
        <rFont val="仿宋"/>
        <charset val="134"/>
      </rPr>
      <t>农产品加工与促销</t>
    </r>
  </si>
  <si>
    <r>
      <rPr>
        <sz val="10"/>
        <rFont val="Times New Roman"/>
        <charset val="134"/>
      </rPr>
      <t xml:space="preserve">    </t>
    </r>
    <r>
      <rPr>
        <sz val="10"/>
        <rFont val="仿宋"/>
        <charset val="134"/>
      </rPr>
      <t>农村社会事业</t>
    </r>
  </si>
  <si>
    <r>
      <rPr>
        <sz val="10"/>
        <rFont val="Times New Roman"/>
        <charset val="134"/>
      </rPr>
      <t xml:space="preserve">    </t>
    </r>
    <r>
      <rPr>
        <sz val="10"/>
        <rFont val="仿宋"/>
        <charset val="134"/>
      </rPr>
      <t>农业资源保护修复与利用</t>
    </r>
  </si>
  <si>
    <r>
      <rPr>
        <sz val="10"/>
        <rFont val="Times New Roman"/>
        <charset val="134"/>
      </rPr>
      <t xml:space="preserve">    </t>
    </r>
    <r>
      <rPr>
        <sz val="10"/>
        <rFont val="仿宋"/>
        <charset val="134"/>
      </rPr>
      <t>农村道路建设</t>
    </r>
  </si>
  <si>
    <r>
      <rPr>
        <sz val="10"/>
        <rFont val="Times New Roman"/>
        <charset val="134"/>
      </rPr>
      <t xml:space="preserve">    </t>
    </r>
    <r>
      <rPr>
        <sz val="10"/>
        <rFont val="仿宋"/>
        <charset val="134"/>
      </rPr>
      <t>成品油价格改革对渔业的补贴</t>
    </r>
  </si>
  <si>
    <r>
      <rPr>
        <sz val="10"/>
        <rFont val="Times New Roman"/>
        <charset val="134"/>
      </rPr>
      <t xml:space="preserve">    </t>
    </r>
    <r>
      <rPr>
        <sz val="10"/>
        <rFont val="仿宋"/>
        <charset val="134"/>
      </rPr>
      <t>对高校毕业生到基层任职补助</t>
    </r>
  </si>
  <si>
    <r>
      <rPr>
        <sz val="10"/>
        <rFont val="Times New Roman"/>
        <charset val="134"/>
      </rPr>
      <t xml:space="preserve">    </t>
    </r>
    <r>
      <rPr>
        <sz val="10"/>
        <rFont val="仿宋"/>
        <charset val="134"/>
      </rPr>
      <t>农田建设</t>
    </r>
  </si>
  <si>
    <r>
      <rPr>
        <sz val="10"/>
        <rFont val="Times New Roman"/>
        <charset val="134"/>
      </rPr>
      <t xml:space="preserve">    </t>
    </r>
    <r>
      <rPr>
        <sz val="10"/>
        <rFont val="仿宋"/>
        <charset val="134"/>
      </rPr>
      <t>其他农业农村支出</t>
    </r>
  </si>
  <si>
    <r>
      <rPr>
        <b/>
        <sz val="10"/>
        <rFont val="Times New Roman"/>
        <charset val="134"/>
      </rPr>
      <t xml:space="preserve">  </t>
    </r>
    <r>
      <rPr>
        <b/>
        <sz val="10"/>
        <rFont val="仿宋"/>
        <charset val="134"/>
      </rPr>
      <t>林业和草原</t>
    </r>
  </si>
  <si>
    <r>
      <rPr>
        <sz val="10"/>
        <rFont val="Times New Roman"/>
        <charset val="134"/>
      </rPr>
      <t xml:space="preserve">    </t>
    </r>
    <r>
      <rPr>
        <sz val="10"/>
        <rFont val="仿宋"/>
        <charset val="134"/>
      </rPr>
      <t>事业机构</t>
    </r>
  </si>
  <si>
    <r>
      <rPr>
        <sz val="10"/>
        <rFont val="Times New Roman"/>
        <charset val="134"/>
      </rPr>
      <t xml:space="preserve">    </t>
    </r>
    <r>
      <rPr>
        <sz val="10"/>
        <rFont val="仿宋"/>
        <charset val="134"/>
      </rPr>
      <t>森林资源培育</t>
    </r>
  </si>
  <si>
    <r>
      <rPr>
        <sz val="10"/>
        <rFont val="Times New Roman"/>
        <charset val="134"/>
      </rPr>
      <t xml:space="preserve">    </t>
    </r>
    <r>
      <rPr>
        <sz val="10"/>
        <rFont val="仿宋"/>
        <charset val="134"/>
      </rPr>
      <t>技术推广与转化</t>
    </r>
  </si>
  <si>
    <r>
      <rPr>
        <sz val="10"/>
        <rFont val="Times New Roman"/>
        <charset val="134"/>
      </rPr>
      <t xml:space="preserve">    </t>
    </r>
    <r>
      <rPr>
        <sz val="10"/>
        <rFont val="仿宋"/>
        <charset val="134"/>
      </rPr>
      <t>森林资源管理</t>
    </r>
  </si>
  <si>
    <r>
      <rPr>
        <sz val="10"/>
        <rFont val="Times New Roman"/>
        <charset val="134"/>
      </rPr>
      <t xml:space="preserve">    </t>
    </r>
    <r>
      <rPr>
        <sz val="10"/>
        <rFont val="仿宋"/>
        <charset val="134"/>
      </rPr>
      <t>森林生态效益补偿</t>
    </r>
  </si>
  <si>
    <r>
      <rPr>
        <sz val="10"/>
        <rFont val="Times New Roman"/>
        <charset val="134"/>
      </rPr>
      <t xml:space="preserve">    </t>
    </r>
    <r>
      <rPr>
        <sz val="10"/>
        <rFont val="仿宋"/>
        <charset val="134"/>
      </rPr>
      <t>自然保护区等管理</t>
    </r>
  </si>
  <si>
    <r>
      <rPr>
        <sz val="10"/>
        <rFont val="Times New Roman"/>
        <charset val="134"/>
      </rPr>
      <t xml:space="preserve">    </t>
    </r>
    <r>
      <rPr>
        <sz val="10"/>
        <rFont val="仿宋"/>
        <charset val="134"/>
      </rPr>
      <t>动植物保护</t>
    </r>
  </si>
  <si>
    <r>
      <rPr>
        <sz val="10"/>
        <rFont val="Times New Roman"/>
        <charset val="134"/>
      </rPr>
      <t xml:space="preserve">    </t>
    </r>
    <r>
      <rPr>
        <sz val="10"/>
        <rFont val="仿宋"/>
        <charset val="134"/>
      </rPr>
      <t>湿地保护</t>
    </r>
  </si>
  <si>
    <r>
      <rPr>
        <sz val="10"/>
        <rFont val="Times New Roman"/>
        <charset val="134"/>
      </rPr>
      <t xml:space="preserve">    </t>
    </r>
    <r>
      <rPr>
        <sz val="10"/>
        <rFont val="仿宋"/>
        <charset val="134"/>
      </rPr>
      <t>执法与监督</t>
    </r>
  </si>
  <si>
    <r>
      <rPr>
        <sz val="10"/>
        <rFont val="Times New Roman"/>
        <charset val="134"/>
      </rPr>
      <t xml:space="preserve">    </t>
    </r>
    <r>
      <rPr>
        <sz val="10"/>
        <rFont val="仿宋"/>
        <charset val="134"/>
      </rPr>
      <t>防沙治沙</t>
    </r>
  </si>
  <si>
    <r>
      <rPr>
        <sz val="10"/>
        <rFont val="Times New Roman"/>
        <charset val="134"/>
      </rPr>
      <t xml:space="preserve">    </t>
    </r>
    <r>
      <rPr>
        <sz val="10"/>
        <rFont val="仿宋"/>
        <charset val="134"/>
      </rPr>
      <t>对外合作与交流</t>
    </r>
  </si>
  <si>
    <r>
      <rPr>
        <sz val="10"/>
        <rFont val="Times New Roman"/>
        <charset val="134"/>
      </rPr>
      <t xml:space="preserve">    </t>
    </r>
    <r>
      <rPr>
        <sz val="10"/>
        <rFont val="仿宋"/>
        <charset val="134"/>
      </rPr>
      <t>产业化管理</t>
    </r>
  </si>
  <si>
    <r>
      <rPr>
        <sz val="10"/>
        <rFont val="Times New Roman"/>
        <charset val="134"/>
      </rPr>
      <t xml:space="preserve">    </t>
    </r>
    <r>
      <rPr>
        <sz val="10"/>
        <rFont val="仿宋"/>
        <charset val="134"/>
      </rPr>
      <t>信息管理</t>
    </r>
  </si>
  <si>
    <r>
      <rPr>
        <sz val="10"/>
        <rFont val="Times New Roman"/>
        <charset val="134"/>
      </rPr>
      <t xml:space="preserve">    </t>
    </r>
    <r>
      <rPr>
        <sz val="10"/>
        <rFont val="仿宋"/>
        <charset val="134"/>
      </rPr>
      <t>林区公共支出</t>
    </r>
  </si>
  <si>
    <r>
      <rPr>
        <sz val="10"/>
        <rFont val="Times New Roman"/>
        <charset val="134"/>
      </rPr>
      <t xml:space="preserve">    </t>
    </r>
    <r>
      <rPr>
        <sz val="10"/>
        <rFont val="仿宋"/>
        <charset val="134"/>
      </rPr>
      <t>贷款贴息</t>
    </r>
  </si>
  <si>
    <r>
      <rPr>
        <sz val="10"/>
        <rFont val="Times New Roman"/>
        <charset val="134"/>
      </rPr>
      <t xml:space="preserve">    </t>
    </r>
    <r>
      <rPr>
        <sz val="10"/>
        <rFont val="仿宋"/>
        <charset val="134"/>
      </rPr>
      <t>成品油价格改革对林业的补贴</t>
    </r>
  </si>
  <si>
    <r>
      <rPr>
        <sz val="10"/>
        <rFont val="Times New Roman"/>
        <charset val="134"/>
      </rPr>
      <t xml:space="preserve">    </t>
    </r>
    <r>
      <rPr>
        <sz val="10"/>
        <rFont val="仿宋"/>
        <charset val="134"/>
      </rPr>
      <t>林业草原防灾减灾</t>
    </r>
  </si>
  <si>
    <r>
      <rPr>
        <sz val="10"/>
        <rFont val="Times New Roman"/>
        <charset val="134"/>
      </rPr>
      <t xml:space="preserve">    </t>
    </r>
    <r>
      <rPr>
        <sz val="10"/>
        <rFont val="仿宋"/>
        <charset val="134"/>
      </rPr>
      <t>国家公园</t>
    </r>
  </si>
  <si>
    <r>
      <rPr>
        <sz val="10"/>
        <rFont val="Times New Roman"/>
        <charset val="134"/>
      </rPr>
      <t xml:space="preserve">    </t>
    </r>
    <r>
      <rPr>
        <sz val="10"/>
        <rFont val="仿宋"/>
        <charset val="134"/>
      </rPr>
      <t>草原管理</t>
    </r>
  </si>
  <si>
    <r>
      <rPr>
        <sz val="10"/>
        <rFont val="Times New Roman"/>
        <charset val="134"/>
      </rPr>
      <t xml:space="preserve">    </t>
    </r>
    <r>
      <rPr>
        <sz val="10"/>
        <rFont val="仿宋"/>
        <charset val="134"/>
      </rPr>
      <t>其他林业和草原支出</t>
    </r>
  </si>
  <si>
    <r>
      <rPr>
        <b/>
        <sz val="10"/>
        <rFont val="Times New Roman"/>
        <charset val="134"/>
      </rPr>
      <t xml:space="preserve">  </t>
    </r>
    <r>
      <rPr>
        <b/>
        <sz val="10"/>
        <rFont val="仿宋"/>
        <charset val="134"/>
      </rPr>
      <t>水利</t>
    </r>
  </si>
  <si>
    <r>
      <rPr>
        <sz val="10"/>
        <rFont val="Times New Roman"/>
        <charset val="134"/>
      </rPr>
      <t xml:space="preserve">    </t>
    </r>
    <r>
      <rPr>
        <sz val="10"/>
        <rFont val="仿宋"/>
        <charset val="134"/>
      </rPr>
      <t>水利行业业务管理</t>
    </r>
  </si>
  <si>
    <r>
      <rPr>
        <sz val="10"/>
        <rFont val="Times New Roman"/>
        <charset val="134"/>
      </rPr>
      <t xml:space="preserve">    </t>
    </r>
    <r>
      <rPr>
        <sz val="10"/>
        <rFont val="仿宋"/>
        <charset val="134"/>
      </rPr>
      <t>水利工程建设</t>
    </r>
  </si>
  <si>
    <r>
      <rPr>
        <sz val="10"/>
        <rFont val="Times New Roman"/>
        <charset val="134"/>
      </rPr>
      <t xml:space="preserve">    </t>
    </r>
    <r>
      <rPr>
        <sz val="10"/>
        <rFont val="仿宋"/>
        <charset val="134"/>
      </rPr>
      <t>水利工程运行与维护</t>
    </r>
  </si>
  <si>
    <r>
      <rPr>
        <sz val="10"/>
        <rFont val="Times New Roman"/>
        <charset val="134"/>
      </rPr>
      <t xml:space="preserve">    </t>
    </r>
    <r>
      <rPr>
        <sz val="10"/>
        <rFont val="仿宋"/>
        <charset val="134"/>
      </rPr>
      <t>长江黄河等流域管理</t>
    </r>
  </si>
  <si>
    <r>
      <rPr>
        <sz val="10"/>
        <rFont val="Times New Roman"/>
        <charset val="134"/>
      </rPr>
      <t xml:space="preserve">    </t>
    </r>
    <r>
      <rPr>
        <sz val="10"/>
        <rFont val="仿宋"/>
        <charset val="134"/>
      </rPr>
      <t>水利前期工作</t>
    </r>
  </si>
  <si>
    <r>
      <rPr>
        <sz val="10"/>
        <rFont val="Times New Roman"/>
        <charset val="134"/>
      </rPr>
      <t xml:space="preserve">    </t>
    </r>
    <r>
      <rPr>
        <sz val="10"/>
        <rFont val="仿宋"/>
        <charset val="134"/>
      </rPr>
      <t>水利执法监督</t>
    </r>
  </si>
  <si>
    <r>
      <rPr>
        <sz val="10"/>
        <rFont val="Times New Roman"/>
        <charset val="134"/>
      </rPr>
      <t xml:space="preserve">    </t>
    </r>
    <r>
      <rPr>
        <sz val="10"/>
        <rFont val="仿宋"/>
        <charset val="134"/>
      </rPr>
      <t>水土保持</t>
    </r>
  </si>
  <si>
    <r>
      <rPr>
        <sz val="10"/>
        <rFont val="Times New Roman"/>
        <charset val="134"/>
      </rPr>
      <t xml:space="preserve">    </t>
    </r>
    <r>
      <rPr>
        <sz val="10"/>
        <rFont val="仿宋"/>
        <charset val="134"/>
      </rPr>
      <t>水资源节约管理与保护</t>
    </r>
  </si>
  <si>
    <r>
      <rPr>
        <sz val="10"/>
        <rFont val="Times New Roman"/>
        <charset val="134"/>
      </rPr>
      <t xml:space="preserve">    </t>
    </r>
    <r>
      <rPr>
        <sz val="10"/>
        <rFont val="仿宋"/>
        <charset val="134"/>
      </rPr>
      <t>水质监测</t>
    </r>
  </si>
  <si>
    <r>
      <rPr>
        <sz val="10"/>
        <rFont val="Times New Roman"/>
        <charset val="134"/>
      </rPr>
      <t xml:space="preserve">    </t>
    </r>
    <r>
      <rPr>
        <sz val="10"/>
        <rFont val="仿宋"/>
        <charset val="134"/>
      </rPr>
      <t>水文测报</t>
    </r>
  </si>
  <si>
    <r>
      <rPr>
        <sz val="10"/>
        <rFont val="Times New Roman"/>
        <charset val="134"/>
      </rPr>
      <t xml:space="preserve">    </t>
    </r>
    <r>
      <rPr>
        <sz val="10"/>
        <rFont val="仿宋"/>
        <charset val="134"/>
      </rPr>
      <t>防汛</t>
    </r>
  </si>
  <si>
    <r>
      <rPr>
        <sz val="10"/>
        <rFont val="Times New Roman"/>
        <charset val="134"/>
      </rPr>
      <t xml:space="preserve">    </t>
    </r>
    <r>
      <rPr>
        <sz val="10"/>
        <rFont val="仿宋"/>
        <charset val="134"/>
      </rPr>
      <t>抗旱</t>
    </r>
  </si>
  <si>
    <r>
      <rPr>
        <sz val="10"/>
        <rFont val="Times New Roman"/>
        <charset val="134"/>
      </rPr>
      <t xml:space="preserve">    </t>
    </r>
    <r>
      <rPr>
        <sz val="10"/>
        <rFont val="仿宋"/>
        <charset val="134"/>
      </rPr>
      <t>农村水利</t>
    </r>
  </si>
  <si>
    <r>
      <rPr>
        <sz val="10"/>
        <rFont val="Times New Roman"/>
        <charset val="134"/>
      </rPr>
      <t xml:space="preserve">    </t>
    </r>
    <r>
      <rPr>
        <sz val="10"/>
        <rFont val="仿宋"/>
        <charset val="134"/>
      </rPr>
      <t>水利技术推广</t>
    </r>
  </si>
  <si>
    <r>
      <rPr>
        <sz val="10"/>
        <rFont val="Times New Roman"/>
        <charset val="134"/>
      </rPr>
      <t xml:space="preserve">    </t>
    </r>
    <r>
      <rPr>
        <sz val="10"/>
        <rFont val="仿宋"/>
        <charset val="134"/>
      </rPr>
      <t>国际河流治理与管理</t>
    </r>
  </si>
  <si>
    <r>
      <rPr>
        <sz val="10"/>
        <rFont val="Times New Roman"/>
        <charset val="134"/>
      </rPr>
      <t xml:space="preserve">    </t>
    </r>
    <r>
      <rPr>
        <sz val="10"/>
        <rFont val="仿宋"/>
        <charset val="134"/>
      </rPr>
      <t>江河湖库水系综合整治</t>
    </r>
  </si>
  <si>
    <r>
      <rPr>
        <sz val="10"/>
        <rFont val="Times New Roman"/>
        <charset val="134"/>
      </rPr>
      <t xml:space="preserve">    </t>
    </r>
    <r>
      <rPr>
        <sz val="10"/>
        <rFont val="仿宋"/>
        <charset val="134"/>
      </rPr>
      <t>大中型水库移民后期扶持专项支出</t>
    </r>
  </si>
  <si>
    <r>
      <rPr>
        <sz val="10"/>
        <rFont val="Times New Roman"/>
        <charset val="134"/>
      </rPr>
      <t xml:space="preserve">    </t>
    </r>
    <r>
      <rPr>
        <sz val="10"/>
        <rFont val="仿宋"/>
        <charset val="134"/>
      </rPr>
      <t>水利安全监督</t>
    </r>
  </si>
  <si>
    <r>
      <rPr>
        <sz val="10"/>
        <rFont val="Times New Roman"/>
        <charset val="134"/>
      </rPr>
      <t xml:space="preserve">    </t>
    </r>
    <r>
      <rPr>
        <sz val="10"/>
        <rFont val="仿宋"/>
        <charset val="134"/>
      </rPr>
      <t>水利建设征地及移民支出</t>
    </r>
  </si>
  <si>
    <r>
      <rPr>
        <sz val="10"/>
        <rFont val="Times New Roman"/>
        <charset val="134"/>
      </rPr>
      <t xml:space="preserve">    </t>
    </r>
    <r>
      <rPr>
        <sz val="10"/>
        <rFont val="仿宋"/>
        <charset val="134"/>
      </rPr>
      <t>农村人畜饮水</t>
    </r>
  </si>
  <si>
    <r>
      <rPr>
        <sz val="10"/>
        <rFont val="Times New Roman"/>
        <charset val="134"/>
      </rPr>
      <t xml:space="preserve">    </t>
    </r>
    <r>
      <rPr>
        <sz val="10"/>
        <rFont val="仿宋"/>
        <charset val="134"/>
      </rPr>
      <t>南水北调工程建设</t>
    </r>
  </si>
  <si>
    <r>
      <rPr>
        <sz val="10"/>
        <rFont val="Times New Roman"/>
        <charset val="134"/>
      </rPr>
      <t xml:space="preserve">    </t>
    </r>
    <r>
      <rPr>
        <sz val="10"/>
        <rFont val="仿宋"/>
        <charset val="134"/>
      </rPr>
      <t>南水北调工程管理</t>
    </r>
  </si>
  <si>
    <r>
      <rPr>
        <sz val="10"/>
        <rFont val="Times New Roman"/>
        <charset val="134"/>
      </rPr>
      <t xml:space="preserve">    </t>
    </r>
    <r>
      <rPr>
        <sz val="10"/>
        <rFont val="仿宋"/>
        <charset val="134"/>
      </rPr>
      <t>其他水利支出</t>
    </r>
  </si>
  <si>
    <r>
      <rPr>
        <b/>
        <sz val="10"/>
        <rFont val="Times New Roman"/>
        <charset val="134"/>
      </rPr>
      <t xml:space="preserve">  </t>
    </r>
    <r>
      <rPr>
        <b/>
        <sz val="10"/>
        <rFont val="仿宋"/>
        <charset val="134"/>
      </rPr>
      <t>扶贫</t>
    </r>
  </si>
  <si>
    <r>
      <rPr>
        <sz val="10"/>
        <rFont val="Times New Roman"/>
        <charset val="134"/>
      </rPr>
      <t xml:space="preserve">    </t>
    </r>
    <r>
      <rPr>
        <sz val="10"/>
        <rFont val="仿宋"/>
        <charset val="134"/>
      </rPr>
      <t>农村基础设施建设</t>
    </r>
  </si>
  <si>
    <r>
      <rPr>
        <sz val="10"/>
        <rFont val="Times New Roman"/>
        <charset val="134"/>
      </rPr>
      <t xml:space="preserve">    </t>
    </r>
    <r>
      <rPr>
        <sz val="10"/>
        <rFont val="仿宋"/>
        <charset val="134"/>
      </rPr>
      <t>生产发展</t>
    </r>
  </si>
  <si>
    <r>
      <rPr>
        <sz val="10"/>
        <rFont val="Times New Roman"/>
        <charset val="134"/>
      </rPr>
      <t xml:space="preserve">    </t>
    </r>
    <r>
      <rPr>
        <sz val="10"/>
        <rFont val="仿宋"/>
        <charset val="134"/>
      </rPr>
      <t>社会发展</t>
    </r>
  </si>
  <si>
    <r>
      <rPr>
        <sz val="10"/>
        <rFont val="Times New Roman"/>
        <charset val="134"/>
      </rPr>
      <t xml:space="preserve">    </t>
    </r>
    <r>
      <rPr>
        <sz val="10"/>
        <rFont val="仿宋"/>
        <charset val="134"/>
      </rPr>
      <t>扶贫贷款奖补和贴息</t>
    </r>
  </si>
  <si>
    <r>
      <rPr>
        <sz val="10"/>
        <rFont val="Times New Roman"/>
        <charset val="134"/>
      </rPr>
      <t xml:space="preserve">    “</t>
    </r>
    <r>
      <rPr>
        <sz val="10"/>
        <rFont val="仿宋"/>
        <charset val="134"/>
      </rPr>
      <t>三西</t>
    </r>
    <r>
      <rPr>
        <sz val="10"/>
        <rFont val="Times New Roman"/>
        <charset val="134"/>
      </rPr>
      <t>”</t>
    </r>
    <r>
      <rPr>
        <sz val="10"/>
        <rFont val="仿宋"/>
        <charset val="134"/>
      </rPr>
      <t>农业建设专项补助</t>
    </r>
  </si>
  <si>
    <r>
      <rPr>
        <sz val="10"/>
        <rFont val="Times New Roman"/>
        <charset val="134"/>
      </rPr>
      <t xml:space="preserve">    </t>
    </r>
    <r>
      <rPr>
        <sz val="10"/>
        <rFont val="仿宋"/>
        <charset val="134"/>
      </rPr>
      <t>扶贫事业机构</t>
    </r>
  </si>
  <si>
    <r>
      <rPr>
        <sz val="10"/>
        <rFont val="Times New Roman"/>
        <charset val="134"/>
      </rPr>
      <t xml:space="preserve">    </t>
    </r>
    <r>
      <rPr>
        <sz val="10"/>
        <rFont val="仿宋"/>
        <charset val="134"/>
      </rPr>
      <t>其他扶贫支出</t>
    </r>
  </si>
  <si>
    <r>
      <rPr>
        <b/>
        <sz val="10"/>
        <rFont val="Times New Roman"/>
        <charset val="134"/>
      </rPr>
      <t xml:space="preserve">  </t>
    </r>
    <r>
      <rPr>
        <b/>
        <sz val="10"/>
        <rFont val="仿宋"/>
        <charset val="134"/>
      </rPr>
      <t>农村综合改革</t>
    </r>
  </si>
  <si>
    <r>
      <rPr>
        <sz val="10"/>
        <rFont val="Times New Roman"/>
        <charset val="134"/>
      </rPr>
      <t xml:space="preserve">    </t>
    </r>
    <r>
      <rPr>
        <sz val="10"/>
        <rFont val="仿宋"/>
        <charset val="134"/>
      </rPr>
      <t>对村级公益事业建设的补助</t>
    </r>
  </si>
  <si>
    <r>
      <rPr>
        <sz val="10"/>
        <rFont val="Times New Roman"/>
        <charset val="134"/>
      </rPr>
      <t xml:space="preserve">    </t>
    </r>
    <r>
      <rPr>
        <sz val="10"/>
        <rFont val="仿宋"/>
        <charset val="134"/>
      </rPr>
      <t>国有农场办社会职能改革补助</t>
    </r>
  </si>
  <si>
    <r>
      <rPr>
        <sz val="10"/>
        <rFont val="Times New Roman"/>
        <charset val="134"/>
      </rPr>
      <t xml:space="preserve">    </t>
    </r>
    <r>
      <rPr>
        <sz val="10"/>
        <rFont val="仿宋"/>
        <charset val="134"/>
      </rPr>
      <t>对村民委员会和村党支部的补助</t>
    </r>
  </si>
  <si>
    <r>
      <rPr>
        <sz val="10"/>
        <rFont val="Times New Roman"/>
        <charset val="134"/>
      </rPr>
      <t xml:space="preserve">    </t>
    </r>
    <r>
      <rPr>
        <sz val="10"/>
        <rFont val="仿宋"/>
        <charset val="134"/>
      </rPr>
      <t>对村集体经济组织的补助</t>
    </r>
  </si>
  <si>
    <r>
      <rPr>
        <sz val="10"/>
        <rFont val="Times New Roman"/>
        <charset val="134"/>
      </rPr>
      <t xml:space="preserve">    </t>
    </r>
    <r>
      <rPr>
        <sz val="10"/>
        <rFont val="仿宋"/>
        <charset val="134"/>
      </rPr>
      <t>农村综合改革示范试点补助</t>
    </r>
  </si>
  <si>
    <r>
      <rPr>
        <sz val="10"/>
        <rFont val="Times New Roman"/>
        <charset val="134"/>
      </rPr>
      <t xml:space="preserve">    </t>
    </r>
    <r>
      <rPr>
        <sz val="10"/>
        <rFont val="仿宋"/>
        <charset val="134"/>
      </rPr>
      <t>其他农村综合改革支出</t>
    </r>
  </si>
  <si>
    <r>
      <rPr>
        <b/>
        <sz val="10"/>
        <rFont val="Times New Roman"/>
        <charset val="134"/>
      </rPr>
      <t xml:space="preserve">  </t>
    </r>
    <r>
      <rPr>
        <b/>
        <sz val="10"/>
        <rFont val="仿宋"/>
        <charset val="134"/>
      </rPr>
      <t>普惠金融发展支出</t>
    </r>
  </si>
  <si>
    <r>
      <rPr>
        <sz val="10"/>
        <rFont val="Times New Roman"/>
        <charset val="134"/>
      </rPr>
      <t xml:space="preserve">    </t>
    </r>
    <r>
      <rPr>
        <sz val="10"/>
        <rFont val="仿宋"/>
        <charset val="134"/>
      </rPr>
      <t>支持农村金融机构</t>
    </r>
  </si>
  <si>
    <r>
      <rPr>
        <sz val="10"/>
        <rFont val="Times New Roman"/>
        <charset val="134"/>
      </rPr>
      <t xml:space="preserve">    </t>
    </r>
    <r>
      <rPr>
        <sz val="10"/>
        <rFont val="仿宋"/>
        <charset val="134"/>
      </rPr>
      <t>涉农贷款增量奖励</t>
    </r>
  </si>
  <si>
    <r>
      <rPr>
        <sz val="10"/>
        <rFont val="Times New Roman"/>
        <charset val="134"/>
      </rPr>
      <t xml:space="preserve">    </t>
    </r>
    <r>
      <rPr>
        <sz val="10"/>
        <rFont val="仿宋"/>
        <charset val="134"/>
      </rPr>
      <t>农业保险保费补贴</t>
    </r>
  </si>
  <si>
    <r>
      <rPr>
        <sz val="10"/>
        <rFont val="Times New Roman"/>
        <charset val="134"/>
      </rPr>
      <t xml:space="preserve">    </t>
    </r>
    <r>
      <rPr>
        <sz val="10"/>
        <rFont val="仿宋"/>
        <charset val="134"/>
      </rPr>
      <t>创业担保贷款贴息</t>
    </r>
  </si>
  <si>
    <r>
      <rPr>
        <sz val="10"/>
        <rFont val="Times New Roman"/>
        <charset val="134"/>
      </rPr>
      <t xml:space="preserve">    </t>
    </r>
    <r>
      <rPr>
        <sz val="10"/>
        <rFont val="仿宋"/>
        <charset val="134"/>
      </rPr>
      <t>补充创业担保贷款基金</t>
    </r>
  </si>
  <si>
    <r>
      <rPr>
        <sz val="10"/>
        <rFont val="Times New Roman"/>
        <charset val="134"/>
      </rPr>
      <t xml:space="preserve">    </t>
    </r>
    <r>
      <rPr>
        <sz val="10"/>
        <rFont val="仿宋"/>
        <charset val="134"/>
      </rPr>
      <t>其他普惠金融发展支出</t>
    </r>
  </si>
  <si>
    <r>
      <rPr>
        <b/>
        <sz val="10"/>
        <rFont val="Times New Roman"/>
        <charset val="134"/>
      </rPr>
      <t xml:space="preserve">  </t>
    </r>
    <r>
      <rPr>
        <b/>
        <sz val="10"/>
        <rFont val="仿宋"/>
        <charset val="134"/>
      </rPr>
      <t>目标价格补贴</t>
    </r>
  </si>
  <si>
    <r>
      <rPr>
        <sz val="10"/>
        <rFont val="Times New Roman"/>
        <charset val="134"/>
      </rPr>
      <t xml:space="preserve">    </t>
    </r>
    <r>
      <rPr>
        <sz val="10"/>
        <rFont val="仿宋"/>
        <charset val="134"/>
      </rPr>
      <t>棉花目标价格补贴</t>
    </r>
  </si>
  <si>
    <r>
      <rPr>
        <sz val="10"/>
        <rFont val="Times New Roman"/>
        <charset val="134"/>
      </rPr>
      <t xml:space="preserve">    </t>
    </r>
    <r>
      <rPr>
        <sz val="10"/>
        <rFont val="仿宋"/>
        <charset val="134"/>
      </rPr>
      <t>其他目标价格补贴</t>
    </r>
  </si>
  <si>
    <r>
      <rPr>
        <b/>
        <sz val="10"/>
        <rFont val="Times New Roman"/>
        <charset val="134"/>
      </rPr>
      <t xml:space="preserve">  </t>
    </r>
    <r>
      <rPr>
        <b/>
        <sz val="10"/>
        <rFont val="仿宋"/>
        <charset val="134"/>
      </rPr>
      <t>其他农林水支出</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</si>
  <si>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化解其他公益性乡村债务支出</t>
    </r>
  </si>
  <si>
    <r>
      <rPr>
        <sz val="10"/>
        <rFont val="Times New Roman"/>
        <charset val="134"/>
      </rPr>
      <t xml:space="preserve">    </t>
    </r>
    <r>
      <rPr>
        <sz val="10"/>
        <rFont val="仿宋"/>
        <charset val="134"/>
      </rPr>
      <t>其他农林水支出</t>
    </r>
    <r>
      <rPr>
        <sz val="10"/>
        <rFont val="Times New Roman"/>
        <charset val="134"/>
      </rPr>
      <t>(</t>
    </r>
    <r>
      <rPr>
        <sz val="10"/>
        <rFont val="仿宋"/>
        <charset val="134"/>
      </rPr>
      <t>项</t>
    </r>
    <r>
      <rPr>
        <sz val="10"/>
        <rFont val="Times New Roman"/>
        <charset val="134"/>
      </rPr>
      <t>)</t>
    </r>
  </si>
  <si>
    <r>
      <rPr>
        <b/>
        <sz val="10"/>
        <rFont val="仿宋"/>
        <charset val="134"/>
      </rPr>
      <t>交通运输支出</t>
    </r>
  </si>
  <si>
    <r>
      <rPr>
        <b/>
        <sz val="10"/>
        <rFont val="Times New Roman"/>
        <charset val="134"/>
      </rPr>
      <t xml:space="preserve">  </t>
    </r>
    <r>
      <rPr>
        <b/>
        <sz val="10"/>
        <rFont val="仿宋"/>
        <charset val="134"/>
      </rPr>
      <t>公路水路运输</t>
    </r>
  </si>
  <si>
    <r>
      <rPr>
        <sz val="10"/>
        <rFont val="Times New Roman"/>
        <charset val="134"/>
      </rPr>
      <t xml:space="preserve">    </t>
    </r>
    <r>
      <rPr>
        <sz val="10"/>
        <rFont val="仿宋"/>
        <charset val="134"/>
      </rPr>
      <t>公路建设</t>
    </r>
  </si>
  <si>
    <r>
      <rPr>
        <sz val="10"/>
        <rFont val="Times New Roman"/>
        <charset val="134"/>
      </rPr>
      <t xml:space="preserve">    </t>
    </r>
    <r>
      <rPr>
        <sz val="10"/>
        <rFont val="仿宋"/>
        <charset val="134"/>
      </rPr>
      <t>公路养护</t>
    </r>
  </si>
  <si>
    <r>
      <rPr>
        <sz val="10"/>
        <rFont val="Times New Roman"/>
        <charset val="134"/>
      </rPr>
      <t xml:space="preserve">    </t>
    </r>
    <r>
      <rPr>
        <sz val="10"/>
        <rFont val="仿宋"/>
        <charset val="134"/>
      </rPr>
      <t>交通运输信息化建设</t>
    </r>
  </si>
  <si>
    <r>
      <rPr>
        <sz val="10"/>
        <rFont val="Times New Roman"/>
        <charset val="134"/>
      </rPr>
      <t xml:space="preserve">    </t>
    </r>
    <r>
      <rPr>
        <sz val="10"/>
        <rFont val="仿宋"/>
        <charset val="134"/>
      </rPr>
      <t>公路和运输安全</t>
    </r>
  </si>
  <si>
    <r>
      <rPr>
        <sz val="10"/>
        <rFont val="Times New Roman"/>
        <charset val="134"/>
      </rPr>
      <t xml:space="preserve">    </t>
    </r>
    <r>
      <rPr>
        <sz val="10"/>
        <rFont val="仿宋"/>
        <charset val="134"/>
      </rPr>
      <t>公路还贷专项</t>
    </r>
  </si>
  <si>
    <r>
      <rPr>
        <sz val="10"/>
        <rFont val="Times New Roman"/>
        <charset val="134"/>
      </rPr>
      <t xml:space="preserve">    </t>
    </r>
    <r>
      <rPr>
        <sz val="10"/>
        <rFont val="仿宋"/>
        <charset val="134"/>
      </rPr>
      <t>公路运输管理</t>
    </r>
  </si>
  <si>
    <r>
      <rPr>
        <sz val="10"/>
        <rFont val="Times New Roman"/>
        <charset val="134"/>
      </rPr>
      <t xml:space="preserve">    </t>
    </r>
    <r>
      <rPr>
        <sz val="10"/>
        <rFont val="仿宋"/>
        <charset val="134"/>
      </rPr>
      <t>公路和运输技术标准化建设</t>
    </r>
  </si>
  <si>
    <r>
      <rPr>
        <sz val="10"/>
        <rFont val="Times New Roman"/>
        <charset val="134"/>
      </rPr>
      <t xml:space="preserve">    </t>
    </r>
    <r>
      <rPr>
        <sz val="10"/>
        <rFont val="仿宋"/>
        <charset val="134"/>
      </rPr>
      <t>港口设施</t>
    </r>
  </si>
  <si>
    <r>
      <rPr>
        <sz val="10"/>
        <rFont val="Times New Roman"/>
        <charset val="134"/>
      </rPr>
      <t xml:space="preserve">    </t>
    </r>
    <r>
      <rPr>
        <sz val="10"/>
        <rFont val="仿宋"/>
        <charset val="134"/>
      </rPr>
      <t>航道维护</t>
    </r>
  </si>
  <si>
    <r>
      <rPr>
        <sz val="10"/>
        <rFont val="Times New Roman"/>
        <charset val="134"/>
      </rPr>
      <t xml:space="preserve">    </t>
    </r>
    <r>
      <rPr>
        <sz val="10"/>
        <rFont val="仿宋"/>
        <charset val="134"/>
      </rPr>
      <t>船舶检验</t>
    </r>
  </si>
  <si>
    <r>
      <rPr>
        <sz val="10"/>
        <rFont val="Times New Roman"/>
        <charset val="134"/>
      </rPr>
      <t xml:space="preserve">    </t>
    </r>
    <r>
      <rPr>
        <sz val="10"/>
        <rFont val="仿宋"/>
        <charset val="134"/>
      </rPr>
      <t>救助打捞</t>
    </r>
  </si>
  <si>
    <r>
      <rPr>
        <sz val="10"/>
        <rFont val="Times New Roman"/>
        <charset val="134"/>
      </rPr>
      <t xml:space="preserve">    </t>
    </r>
    <r>
      <rPr>
        <sz val="10"/>
        <rFont val="仿宋"/>
        <charset val="134"/>
      </rPr>
      <t>内河运输</t>
    </r>
  </si>
  <si>
    <r>
      <rPr>
        <sz val="10"/>
        <rFont val="Times New Roman"/>
        <charset val="134"/>
      </rPr>
      <t xml:space="preserve">    </t>
    </r>
    <r>
      <rPr>
        <sz val="10"/>
        <rFont val="仿宋"/>
        <charset val="134"/>
      </rPr>
      <t>远洋运输</t>
    </r>
  </si>
  <si>
    <r>
      <rPr>
        <sz val="10"/>
        <rFont val="Times New Roman"/>
        <charset val="134"/>
      </rPr>
      <t xml:space="preserve">    </t>
    </r>
    <r>
      <rPr>
        <sz val="10"/>
        <rFont val="仿宋"/>
        <charset val="134"/>
      </rPr>
      <t>海事管理</t>
    </r>
  </si>
  <si>
    <r>
      <rPr>
        <sz val="10"/>
        <rFont val="Times New Roman"/>
        <charset val="134"/>
      </rPr>
      <t xml:space="preserve">    </t>
    </r>
    <r>
      <rPr>
        <sz val="10"/>
        <rFont val="仿宋"/>
        <charset val="134"/>
      </rPr>
      <t>航标事业发展支出</t>
    </r>
  </si>
  <si>
    <r>
      <rPr>
        <sz val="10"/>
        <rFont val="Times New Roman"/>
        <charset val="134"/>
      </rPr>
      <t xml:space="preserve">    </t>
    </r>
    <r>
      <rPr>
        <sz val="10"/>
        <rFont val="仿宋"/>
        <charset val="134"/>
      </rPr>
      <t>水路运输管理支出</t>
    </r>
  </si>
  <si>
    <r>
      <rPr>
        <sz val="10"/>
        <rFont val="Times New Roman"/>
        <charset val="134"/>
      </rPr>
      <t xml:space="preserve">    </t>
    </r>
    <r>
      <rPr>
        <sz val="10"/>
        <rFont val="仿宋"/>
        <charset val="134"/>
      </rPr>
      <t>口岸建设</t>
    </r>
  </si>
  <si>
    <r>
      <rPr>
        <sz val="10"/>
        <rFont val="Times New Roman"/>
        <charset val="134"/>
      </rPr>
      <t xml:space="preserve">    </t>
    </r>
    <r>
      <rPr>
        <sz val="10"/>
        <rFont val="仿宋"/>
        <charset val="134"/>
      </rPr>
      <t>取消政府还贷二级公路收费专项支出</t>
    </r>
  </si>
  <si>
    <r>
      <rPr>
        <sz val="10"/>
        <rFont val="Times New Roman"/>
        <charset val="134"/>
      </rPr>
      <t xml:space="preserve">    </t>
    </r>
    <r>
      <rPr>
        <sz val="10"/>
        <rFont val="仿宋"/>
        <charset val="134"/>
      </rPr>
      <t>其他公路水路运输支出</t>
    </r>
  </si>
  <si>
    <r>
      <rPr>
        <b/>
        <sz val="10"/>
        <rFont val="Times New Roman"/>
        <charset val="134"/>
      </rPr>
      <t xml:space="preserve">  </t>
    </r>
    <r>
      <rPr>
        <b/>
        <sz val="10"/>
        <rFont val="仿宋"/>
        <charset val="134"/>
      </rPr>
      <t>铁路运输</t>
    </r>
  </si>
  <si>
    <r>
      <rPr>
        <sz val="10"/>
        <rFont val="Times New Roman"/>
        <charset val="134"/>
      </rPr>
      <t xml:space="preserve">    </t>
    </r>
    <r>
      <rPr>
        <sz val="10"/>
        <rFont val="仿宋"/>
        <charset val="134"/>
      </rPr>
      <t>铁路路网建设</t>
    </r>
  </si>
  <si>
    <r>
      <rPr>
        <sz val="10"/>
        <rFont val="Times New Roman"/>
        <charset val="134"/>
      </rPr>
      <t xml:space="preserve">    </t>
    </r>
    <r>
      <rPr>
        <sz val="10"/>
        <rFont val="仿宋"/>
        <charset val="134"/>
      </rPr>
      <t>铁路还贷专项</t>
    </r>
  </si>
  <si>
    <r>
      <rPr>
        <sz val="10"/>
        <rFont val="Times New Roman"/>
        <charset val="134"/>
      </rPr>
      <t xml:space="preserve">    </t>
    </r>
    <r>
      <rPr>
        <sz val="10"/>
        <rFont val="仿宋"/>
        <charset val="134"/>
      </rPr>
      <t>铁路安全</t>
    </r>
  </si>
  <si>
    <r>
      <rPr>
        <sz val="10"/>
        <rFont val="Times New Roman"/>
        <charset val="134"/>
      </rPr>
      <t xml:space="preserve">    </t>
    </r>
    <r>
      <rPr>
        <sz val="10"/>
        <rFont val="仿宋"/>
        <charset val="134"/>
      </rPr>
      <t>铁路专项运输</t>
    </r>
  </si>
  <si>
    <r>
      <rPr>
        <sz val="10"/>
        <rFont val="Times New Roman"/>
        <charset val="134"/>
      </rPr>
      <t xml:space="preserve">    </t>
    </r>
    <r>
      <rPr>
        <sz val="10"/>
        <rFont val="仿宋"/>
        <charset val="134"/>
      </rPr>
      <t>行业监管</t>
    </r>
  </si>
  <si>
    <r>
      <rPr>
        <sz val="10"/>
        <rFont val="Times New Roman"/>
        <charset val="134"/>
      </rPr>
      <t xml:space="preserve">    </t>
    </r>
    <r>
      <rPr>
        <sz val="10"/>
        <rFont val="仿宋"/>
        <charset val="134"/>
      </rPr>
      <t>其他铁路运输支出</t>
    </r>
  </si>
  <si>
    <r>
      <rPr>
        <b/>
        <sz val="10"/>
        <rFont val="Times New Roman"/>
        <charset val="134"/>
      </rPr>
      <t xml:space="preserve">  </t>
    </r>
    <r>
      <rPr>
        <b/>
        <sz val="10"/>
        <rFont val="仿宋"/>
        <charset val="134"/>
      </rPr>
      <t>民用航空运输</t>
    </r>
  </si>
  <si>
    <r>
      <rPr>
        <sz val="10"/>
        <rFont val="Times New Roman"/>
        <charset val="134"/>
      </rPr>
      <t xml:space="preserve">    </t>
    </r>
    <r>
      <rPr>
        <sz val="10"/>
        <rFont val="仿宋"/>
        <charset val="134"/>
      </rPr>
      <t>机场建设</t>
    </r>
  </si>
  <si>
    <r>
      <rPr>
        <sz val="10"/>
        <rFont val="Times New Roman"/>
        <charset val="134"/>
      </rPr>
      <t xml:space="preserve">    </t>
    </r>
    <r>
      <rPr>
        <sz val="10"/>
        <rFont val="仿宋"/>
        <charset val="134"/>
      </rPr>
      <t>空管系统建设</t>
    </r>
  </si>
  <si>
    <r>
      <rPr>
        <sz val="10"/>
        <rFont val="Times New Roman"/>
        <charset val="134"/>
      </rPr>
      <t xml:space="preserve">    </t>
    </r>
    <r>
      <rPr>
        <sz val="10"/>
        <rFont val="仿宋"/>
        <charset val="134"/>
      </rPr>
      <t>民航还贷专项支出</t>
    </r>
  </si>
  <si>
    <r>
      <rPr>
        <sz val="10"/>
        <rFont val="Times New Roman"/>
        <charset val="134"/>
      </rPr>
      <t xml:space="preserve">    </t>
    </r>
    <r>
      <rPr>
        <sz val="10"/>
        <rFont val="仿宋"/>
        <charset val="134"/>
      </rPr>
      <t>民用航空安全</t>
    </r>
  </si>
  <si>
    <r>
      <rPr>
        <sz val="10"/>
        <rFont val="Times New Roman"/>
        <charset val="134"/>
      </rPr>
      <t xml:space="preserve">    </t>
    </r>
    <r>
      <rPr>
        <sz val="10"/>
        <rFont val="仿宋"/>
        <charset val="134"/>
      </rPr>
      <t>民航专项运输</t>
    </r>
  </si>
  <si>
    <r>
      <rPr>
        <sz val="10"/>
        <rFont val="Times New Roman"/>
        <charset val="134"/>
      </rPr>
      <t xml:space="preserve">    </t>
    </r>
    <r>
      <rPr>
        <sz val="10"/>
        <rFont val="仿宋"/>
        <charset val="134"/>
      </rPr>
      <t>其他民用航空运输支出</t>
    </r>
  </si>
  <si>
    <r>
      <rPr>
        <b/>
        <sz val="10"/>
        <rFont val="Times New Roman"/>
        <charset val="134"/>
      </rPr>
      <t xml:space="preserve">  </t>
    </r>
    <r>
      <rPr>
        <b/>
        <sz val="10"/>
        <rFont val="仿宋"/>
        <charset val="134"/>
      </rPr>
      <t>成品油价格改革对交通运输的补贴</t>
    </r>
  </si>
  <si>
    <r>
      <rPr>
        <sz val="10"/>
        <rFont val="Times New Roman"/>
        <charset val="134"/>
      </rPr>
      <t xml:space="preserve">    </t>
    </r>
    <r>
      <rPr>
        <sz val="10"/>
        <rFont val="仿宋"/>
        <charset val="134"/>
      </rPr>
      <t>对城市公交的补贴</t>
    </r>
  </si>
  <si>
    <r>
      <rPr>
        <sz val="10"/>
        <rFont val="Times New Roman"/>
        <charset val="134"/>
      </rPr>
      <t xml:space="preserve">    </t>
    </r>
    <r>
      <rPr>
        <sz val="10"/>
        <rFont val="仿宋"/>
        <charset val="134"/>
      </rPr>
      <t>对农村道路客运的补贴</t>
    </r>
  </si>
  <si>
    <r>
      <rPr>
        <sz val="10"/>
        <rFont val="Times New Roman"/>
        <charset val="134"/>
      </rPr>
      <t xml:space="preserve">    </t>
    </r>
    <r>
      <rPr>
        <sz val="10"/>
        <rFont val="仿宋"/>
        <charset val="134"/>
      </rPr>
      <t>对出租车的补贴</t>
    </r>
  </si>
  <si>
    <r>
      <rPr>
        <sz val="10"/>
        <rFont val="Times New Roman"/>
        <charset val="134"/>
      </rPr>
      <t xml:space="preserve">    </t>
    </r>
    <r>
      <rPr>
        <sz val="10"/>
        <rFont val="仿宋"/>
        <charset val="134"/>
      </rPr>
      <t>成品油价格改革补贴其他支出</t>
    </r>
  </si>
  <si>
    <r>
      <rPr>
        <b/>
        <sz val="10"/>
        <rFont val="Times New Roman"/>
        <charset val="134"/>
      </rPr>
      <t xml:space="preserve">  </t>
    </r>
    <r>
      <rPr>
        <b/>
        <sz val="10"/>
        <rFont val="仿宋"/>
        <charset val="134"/>
      </rPr>
      <t>邮政业支出</t>
    </r>
  </si>
  <si>
    <r>
      <rPr>
        <sz val="10"/>
        <rFont val="Times New Roman"/>
        <charset val="134"/>
      </rPr>
      <t xml:space="preserve">    </t>
    </r>
    <r>
      <rPr>
        <sz val="10"/>
        <rFont val="仿宋"/>
        <charset val="134"/>
      </rPr>
      <t>邮政普遍服务与特殊服务</t>
    </r>
  </si>
  <si>
    <r>
      <rPr>
        <sz val="10"/>
        <rFont val="Times New Roman"/>
        <charset val="134"/>
      </rPr>
      <t xml:space="preserve">    </t>
    </r>
    <r>
      <rPr>
        <sz val="10"/>
        <rFont val="仿宋"/>
        <charset val="134"/>
      </rPr>
      <t>其他邮政业支出</t>
    </r>
  </si>
  <si>
    <r>
      <rPr>
        <b/>
        <sz val="10"/>
        <rFont val="Times New Roman"/>
        <charset val="134"/>
      </rPr>
      <t xml:space="preserve">  </t>
    </r>
    <r>
      <rPr>
        <b/>
        <sz val="10"/>
        <rFont val="仿宋"/>
        <charset val="134"/>
      </rPr>
      <t>车辆购置税支出</t>
    </r>
  </si>
  <si>
    <r>
      <rPr>
        <sz val="10"/>
        <rFont val="Times New Roman"/>
        <charset val="134"/>
      </rPr>
      <t xml:space="preserve">    </t>
    </r>
    <r>
      <rPr>
        <sz val="10"/>
        <rFont val="仿宋"/>
        <charset val="134"/>
      </rPr>
      <t>车辆购置税用于公路等基础设施建设支出</t>
    </r>
  </si>
  <si>
    <r>
      <rPr>
        <sz val="10"/>
        <rFont val="Times New Roman"/>
        <charset val="134"/>
      </rPr>
      <t xml:space="preserve">    </t>
    </r>
    <r>
      <rPr>
        <sz val="10"/>
        <rFont val="仿宋"/>
        <charset val="134"/>
      </rPr>
      <t>车辆购置税用于农村公路建设支出</t>
    </r>
  </si>
  <si>
    <r>
      <rPr>
        <sz val="10"/>
        <rFont val="Times New Roman"/>
        <charset val="134"/>
      </rPr>
      <t xml:space="preserve">    </t>
    </r>
    <r>
      <rPr>
        <sz val="10"/>
        <rFont val="仿宋"/>
        <charset val="134"/>
      </rPr>
      <t>车辆购置税用于老旧汽车报废更新补贴</t>
    </r>
  </si>
  <si>
    <r>
      <rPr>
        <sz val="10"/>
        <rFont val="Times New Roman"/>
        <charset val="134"/>
      </rPr>
      <t xml:space="preserve">    </t>
    </r>
    <r>
      <rPr>
        <sz val="10"/>
        <rFont val="仿宋"/>
        <charset val="134"/>
      </rPr>
      <t>车辆购置税其他支出</t>
    </r>
  </si>
  <si>
    <r>
      <rPr>
        <b/>
        <sz val="10"/>
        <rFont val="Times New Roman"/>
        <charset val="134"/>
      </rPr>
      <t xml:space="preserve">  </t>
    </r>
    <r>
      <rPr>
        <b/>
        <sz val="10"/>
        <rFont val="仿宋"/>
        <charset val="134"/>
      </rPr>
      <t>其他交通运输支出</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</si>
  <si>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公共交通运营补助</t>
    </r>
  </si>
  <si>
    <r>
      <rPr>
        <sz val="10"/>
        <rFont val="Times New Roman"/>
        <charset val="134"/>
      </rPr>
      <t xml:space="preserve">    </t>
    </r>
    <r>
      <rPr>
        <sz val="10"/>
        <rFont val="仿宋"/>
        <charset val="134"/>
      </rPr>
      <t>其他交通运输支出</t>
    </r>
    <r>
      <rPr>
        <sz val="10"/>
        <rFont val="Times New Roman"/>
        <charset val="134"/>
      </rPr>
      <t>(</t>
    </r>
    <r>
      <rPr>
        <sz val="10"/>
        <rFont val="仿宋"/>
        <charset val="134"/>
      </rPr>
      <t>项</t>
    </r>
    <r>
      <rPr>
        <sz val="10"/>
        <rFont val="Times New Roman"/>
        <charset val="134"/>
      </rPr>
      <t>)</t>
    </r>
  </si>
  <si>
    <t>资源勘探工业信息等支出</t>
  </si>
  <si>
    <r>
      <rPr>
        <b/>
        <sz val="10"/>
        <rFont val="Times New Roman"/>
        <charset val="134"/>
      </rPr>
      <t xml:space="preserve">  </t>
    </r>
    <r>
      <rPr>
        <b/>
        <sz val="10"/>
        <rFont val="仿宋"/>
        <charset val="134"/>
      </rPr>
      <t>资源勘探开发</t>
    </r>
  </si>
  <si>
    <r>
      <rPr>
        <sz val="10"/>
        <rFont val="Times New Roman"/>
        <charset val="134"/>
      </rPr>
      <t xml:space="preserve">    </t>
    </r>
    <r>
      <rPr>
        <sz val="10"/>
        <rFont val="仿宋"/>
        <charset val="134"/>
      </rPr>
      <t>煤炭勘探开采和洗选</t>
    </r>
  </si>
  <si>
    <r>
      <rPr>
        <sz val="10"/>
        <rFont val="Times New Roman"/>
        <charset val="134"/>
      </rPr>
      <t xml:space="preserve">    </t>
    </r>
    <r>
      <rPr>
        <sz val="10"/>
        <rFont val="仿宋"/>
        <charset val="134"/>
      </rPr>
      <t>石油和天然气勘探开采</t>
    </r>
  </si>
  <si>
    <r>
      <rPr>
        <sz val="10"/>
        <rFont val="Times New Roman"/>
        <charset val="134"/>
      </rPr>
      <t xml:space="preserve">    </t>
    </r>
    <r>
      <rPr>
        <sz val="10"/>
        <rFont val="仿宋"/>
        <charset val="134"/>
      </rPr>
      <t>黑色金属矿勘探和采选</t>
    </r>
  </si>
  <si>
    <r>
      <rPr>
        <sz val="10"/>
        <rFont val="Times New Roman"/>
        <charset val="134"/>
      </rPr>
      <t xml:space="preserve">    </t>
    </r>
    <r>
      <rPr>
        <sz val="10"/>
        <rFont val="仿宋"/>
        <charset val="134"/>
      </rPr>
      <t>有色金属矿勘探和采选</t>
    </r>
  </si>
  <si>
    <r>
      <rPr>
        <sz val="10"/>
        <rFont val="Times New Roman"/>
        <charset val="134"/>
      </rPr>
      <t xml:space="preserve">    </t>
    </r>
    <r>
      <rPr>
        <sz val="10"/>
        <rFont val="仿宋"/>
        <charset val="134"/>
      </rPr>
      <t>非金属矿勘探和采选</t>
    </r>
  </si>
  <si>
    <r>
      <rPr>
        <sz val="10"/>
        <rFont val="Times New Roman"/>
        <charset val="134"/>
      </rPr>
      <t xml:space="preserve">    </t>
    </r>
    <r>
      <rPr>
        <sz val="10"/>
        <rFont val="仿宋"/>
        <charset val="134"/>
      </rPr>
      <t>其他资源勘探业支出</t>
    </r>
  </si>
  <si>
    <r>
      <rPr>
        <b/>
        <sz val="10"/>
        <rFont val="Times New Roman"/>
        <charset val="134"/>
      </rPr>
      <t xml:space="preserve">  </t>
    </r>
    <r>
      <rPr>
        <b/>
        <sz val="10"/>
        <rFont val="仿宋"/>
        <charset val="134"/>
      </rPr>
      <t>制造业</t>
    </r>
  </si>
  <si>
    <r>
      <rPr>
        <sz val="10"/>
        <rFont val="Times New Roman"/>
        <charset val="134"/>
      </rPr>
      <t xml:space="preserve">    </t>
    </r>
    <r>
      <rPr>
        <sz val="10"/>
        <rFont val="仿宋"/>
        <charset val="134"/>
      </rPr>
      <t>纺织业</t>
    </r>
  </si>
  <si>
    <r>
      <rPr>
        <sz val="10"/>
        <rFont val="Times New Roman"/>
        <charset val="134"/>
      </rPr>
      <t xml:space="preserve">    </t>
    </r>
    <r>
      <rPr>
        <sz val="10"/>
        <rFont val="仿宋"/>
        <charset val="134"/>
      </rPr>
      <t>医药制造业</t>
    </r>
  </si>
  <si>
    <r>
      <rPr>
        <sz val="10"/>
        <rFont val="Times New Roman"/>
        <charset val="134"/>
      </rPr>
      <t xml:space="preserve">    </t>
    </r>
    <r>
      <rPr>
        <sz val="10"/>
        <rFont val="仿宋"/>
        <charset val="134"/>
      </rPr>
      <t>非金属矿物制品业</t>
    </r>
  </si>
  <si>
    <r>
      <rPr>
        <sz val="10"/>
        <rFont val="Times New Roman"/>
        <charset val="134"/>
      </rPr>
      <t xml:space="preserve">    </t>
    </r>
    <r>
      <rPr>
        <sz val="10"/>
        <rFont val="仿宋"/>
        <charset val="134"/>
      </rPr>
      <t>通信设备、计算机及其他电子设备制造业</t>
    </r>
  </si>
  <si>
    <r>
      <rPr>
        <sz val="10"/>
        <rFont val="Times New Roman"/>
        <charset val="134"/>
      </rPr>
      <t xml:space="preserve">    </t>
    </r>
    <r>
      <rPr>
        <sz val="10"/>
        <rFont val="仿宋"/>
        <charset val="134"/>
      </rPr>
      <t>交通运输设备制造业</t>
    </r>
  </si>
  <si>
    <r>
      <rPr>
        <sz val="10"/>
        <rFont val="Times New Roman"/>
        <charset val="134"/>
      </rPr>
      <t xml:space="preserve">    </t>
    </r>
    <r>
      <rPr>
        <sz val="10"/>
        <rFont val="仿宋"/>
        <charset val="134"/>
      </rPr>
      <t>电气机械及器材制造业</t>
    </r>
  </si>
  <si>
    <r>
      <rPr>
        <sz val="10"/>
        <rFont val="Times New Roman"/>
        <charset val="134"/>
      </rPr>
      <t xml:space="preserve">    </t>
    </r>
    <r>
      <rPr>
        <sz val="10"/>
        <rFont val="仿宋"/>
        <charset val="134"/>
      </rPr>
      <t>工艺品及其他制造业</t>
    </r>
  </si>
  <si>
    <r>
      <rPr>
        <sz val="10"/>
        <rFont val="Times New Roman"/>
        <charset val="134"/>
      </rPr>
      <t xml:space="preserve">    </t>
    </r>
    <r>
      <rPr>
        <sz val="10"/>
        <rFont val="仿宋"/>
        <charset val="134"/>
      </rPr>
      <t>石油加工、炼焦及核燃料加工业</t>
    </r>
  </si>
  <si>
    <r>
      <rPr>
        <sz val="10"/>
        <rFont val="Times New Roman"/>
        <charset val="134"/>
      </rPr>
      <t xml:space="preserve">    </t>
    </r>
    <r>
      <rPr>
        <sz val="10"/>
        <rFont val="仿宋"/>
        <charset val="134"/>
      </rPr>
      <t>化学原料及化学制品制造业</t>
    </r>
  </si>
  <si>
    <r>
      <rPr>
        <sz val="10"/>
        <rFont val="Times New Roman"/>
        <charset val="134"/>
      </rPr>
      <t xml:space="preserve">    </t>
    </r>
    <r>
      <rPr>
        <sz val="10"/>
        <rFont val="仿宋"/>
        <charset val="134"/>
      </rPr>
      <t>黑色金属冶炼及压延加工业</t>
    </r>
  </si>
  <si>
    <r>
      <rPr>
        <sz val="10"/>
        <rFont val="Times New Roman"/>
        <charset val="134"/>
      </rPr>
      <t xml:space="preserve">    </t>
    </r>
    <r>
      <rPr>
        <sz val="10"/>
        <rFont val="仿宋"/>
        <charset val="134"/>
      </rPr>
      <t>有色金属冶炼及压延加工业</t>
    </r>
  </si>
  <si>
    <r>
      <rPr>
        <sz val="10"/>
        <rFont val="Times New Roman"/>
        <charset val="134"/>
      </rPr>
      <t xml:space="preserve">    </t>
    </r>
    <r>
      <rPr>
        <sz val="10"/>
        <rFont val="仿宋"/>
        <charset val="134"/>
      </rPr>
      <t>其他制造业支出</t>
    </r>
  </si>
  <si>
    <r>
      <rPr>
        <b/>
        <sz val="10"/>
        <rFont val="Times New Roman"/>
        <charset val="134"/>
      </rPr>
      <t xml:space="preserve">  </t>
    </r>
    <r>
      <rPr>
        <b/>
        <sz val="10"/>
        <rFont val="仿宋"/>
        <charset val="134"/>
      </rPr>
      <t>建筑业</t>
    </r>
  </si>
  <si>
    <r>
      <rPr>
        <sz val="10"/>
        <rFont val="Times New Roman"/>
        <charset val="134"/>
      </rPr>
      <t xml:space="preserve">    </t>
    </r>
    <r>
      <rPr>
        <sz val="10"/>
        <rFont val="仿宋"/>
        <charset val="134"/>
      </rPr>
      <t>其他建筑业支出</t>
    </r>
  </si>
  <si>
    <r>
      <rPr>
        <b/>
        <sz val="10"/>
        <rFont val="Times New Roman"/>
        <charset val="134"/>
      </rPr>
      <t xml:space="preserve">  </t>
    </r>
    <r>
      <rPr>
        <b/>
        <sz val="10"/>
        <rFont val="仿宋"/>
        <charset val="134"/>
      </rPr>
      <t>工业和信息产业监管</t>
    </r>
  </si>
  <si>
    <r>
      <rPr>
        <sz val="10"/>
        <rFont val="Times New Roman"/>
        <charset val="134"/>
      </rPr>
      <t xml:space="preserve">    </t>
    </r>
    <r>
      <rPr>
        <sz val="10"/>
        <rFont val="仿宋"/>
        <charset val="134"/>
      </rPr>
      <t>战备应急</t>
    </r>
  </si>
  <si>
    <r>
      <rPr>
        <sz val="10"/>
        <rFont val="Times New Roman"/>
        <charset val="134"/>
      </rPr>
      <t xml:space="preserve">    </t>
    </r>
    <r>
      <rPr>
        <sz val="10"/>
        <rFont val="仿宋"/>
        <charset val="134"/>
      </rPr>
      <t>专用通信</t>
    </r>
  </si>
  <si>
    <r>
      <rPr>
        <sz val="10"/>
        <rFont val="Times New Roman"/>
        <charset val="134"/>
      </rPr>
      <t xml:space="preserve">    </t>
    </r>
    <r>
      <rPr>
        <sz val="10"/>
        <rFont val="仿宋"/>
        <charset val="134"/>
      </rPr>
      <t>无线电及信息通信监管</t>
    </r>
  </si>
  <si>
    <r>
      <rPr>
        <sz val="10"/>
        <rFont val="Times New Roman"/>
        <charset val="134"/>
      </rPr>
      <t xml:space="preserve">    </t>
    </r>
    <r>
      <rPr>
        <sz val="10"/>
        <rFont val="仿宋"/>
        <charset val="134"/>
      </rPr>
      <t>工程建设及运行维护</t>
    </r>
  </si>
  <si>
    <r>
      <rPr>
        <sz val="10"/>
        <rFont val="Times New Roman"/>
        <charset val="134"/>
      </rPr>
      <t xml:space="preserve">    </t>
    </r>
    <r>
      <rPr>
        <sz val="10"/>
        <rFont val="仿宋"/>
        <charset val="134"/>
      </rPr>
      <t>产业发展</t>
    </r>
  </si>
  <si>
    <r>
      <rPr>
        <sz val="10"/>
        <rFont val="Times New Roman"/>
        <charset val="134"/>
      </rPr>
      <t xml:space="preserve">    </t>
    </r>
    <r>
      <rPr>
        <sz val="10"/>
        <rFont val="仿宋"/>
        <charset val="134"/>
      </rPr>
      <t>其他工业和信息产业监管支出</t>
    </r>
  </si>
  <si>
    <r>
      <rPr>
        <b/>
        <sz val="10"/>
        <rFont val="Times New Roman"/>
        <charset val="134"/>
      </rPr>
      <t xml:space="preserve">  </t>
    </r>
    <r>
      <rPr>
        <b/>
        <sz val="10"/>
        <rFont val="仿宋"/>
        <charset val="134"/>
      </rPr>
      <t>国有资产监管</t>
    </r>
  </si>
  <si>
    <r>
      <rPr>
        <sz val="10"/>
        <rFont val="Times New Roman"/>
        <charset val="134"/>
      </rPr>
      <t xml:space="preserve">    </t>
    </r>
    <r>
      <rPr>
        <sz val="10"/>
        <rFont val="仿宋"/>
        <charset val="134"/>
      </rPr>
      <t>国有企业监事会专项</t>
    </r>
  </si>
  <si>
    <r>
      <rPr>
        <sz val="10"/>
        <rFont val="Times New Roman"/>
        <charset val="134"/>
      </rPr>
      <t xml:space="preserve">    </t>
    </r>
    <r>
      <rPr>
        <sz val="10"/>
        <rFont val="仿宋"/>
        <charset val="134"/>
      </rPr>
      <t>中央企业专项管理</t>
    </r>
  </si>
  <si>
    <r>
      <rPr>
        <sz val="10"/>
        <rFont val="Times New Roman"/>
        <charset val="134"/>
      </rPr>
      <t xml:space="preserve">    </t>
    </r>
    <r>
      <rPr>
        <sz val="10"/>
        <rFont val="仿宋"/>
        <charset val="134"/>
      </rPr>
      <t>其他国有资产监管支出</t>
    </r>
  </si>
  <si>
    <r>
      <rPr>
        <b/>
        <sz val="10"/>
        <rFont val="Times New Roman"/>
        <charset val="134"/>
      </rPr>
      <t xml:space="preserve">  </t>
    </r>
    <r>
      <rPr>
        <b/>
        <sz val="10"/>
        <rFont val="仿宋"/>
        <charset val="134"/>
      </rPr>
      <t>支持中小企业发展和管理支出</t>
    </r>
  </si>
  <si>
    <r>
      <rPr>
        <sz val="10"/>
        <rFont val="Times New Roman"/>
        <charset val="134"/>
      </rPr>
      <t xml:space="preserve">    </t>
    </r>
    <r>
      <rPr>
        <sz val="10"/>
        <rFont val="仿宋"/>
        <charset val="134"/>
      </rPr>
      <t>科技型中小企业技术创新基金</t>
    </r>
  </si>
  <si>
    <r>
      <rPr>
        <sz val="10"/>
        <rFont val="Times New Roman"/>
        <charset val="134"/>
      </rPr>
      <t xml:space="preserve">    </t>
    </r>
    <r>
      <rPr>
        <sz val="10"/>
        <rFont val="仿宋"/>
        <charset val="134"/>
      </rPr>
      <t>中小企业发展专项</t>
    </r>
  </si>
  <si>
    <r>
      <rPr>
        <sz val="10"/>
        <rFont val="Times New Roman"/>
        <charset val="134"/>
      </rPr>
      <t xml:space="preserve">    </t>
    </r>
    <r>
      <rPr>
        <sz val="10"/>
        <rFont val="仿宋"/>
        <charset val="134"/>
      </rPr>
      <t>减免房租补贴</t>
    </r>
  </si>
  <si>
    <r>
      <rPr>
        <sz val="10"/>
        <rFont val="Times New Roman"/>
        <charset val="134"/>
      </rPr>
      <t xml:space="preserve">    </t>
    </r>
    <r>
      <rPr>
        <sz val="10"/>
        <rFont val="仿宋"/>
        <charset val="134"/>
      </rPr>
      <t>其他支持中小企业发展和管理支出</t>
    </r>
  </si>
  <si>
    <r>
      <rPr>
        <b/>
        <sz val="10"/>
        <rFont val="Times New Roman"/>
        <charset val="134"/>
      </rPr>
      <t xml:space="preserve">  </t>
    </r>
    <r>
      <rPr>
        <b/>
        <sz val="10"/>
        <rFont val="仿宋"/>
        <charset val="134"/>
      </rPr>
      <t>其他资源勘探工业信息等支出</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</si>
  <si>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黄金事务</t>
    </r>
  </si>
  <si>
    <r>
      <rPr>
        <sz val="10"/>
        <rFont val="Times New Roman"/>
        <charset val="134"/>
      </rPr>
      <t xml:space="preserve">    </t>
    </r>
    <r>
      <rPr>
        <sz val="10"/>
        <rFont val="仿宋"/>
        <charset val="134"/>
      </rPr>
      <t>技术改造支出</t>
    </r>
  </si>
  <si>
    <r>
      <rPr>
        <sz val="10"/>
        <rFont val="Times New Roman"/>
        <charset val="134"/>
      </rPr>
      <t xml:space="preserve">    </t>
    </r>
    <r>
      <rPr>
        <sz val="10"/>
        <rFont val="仿宋"/>
        <charset val="134"/>
      </rPr>
      <t>中药材扶持资金支出</t>
    </r>
  </si>
  <si>
    <r>
      <rPr>
        <sz val="10"/>
        <rFont val="Times New Roman"/>
        <charset val="134"/>
      </rPr>
      <t xml:space="preserve">    </t>
    </r>
    <r>
      <rPr>
        <sz val="10"/>
        <rFont val="仿宋"/>
        <charset val="134"/>
      </rPr>
      <t>重点产业振兴和技术改造项目贷款贴息</t>
    </r>
  </si>
  <si>
    <r>
      <rPr>
        <sz val="10"/>
        <rFont val="Times New Roman"/>
        <charset val="134"/>
      </rPr>
      <t xml:space="preserve">    </t>
    </r>
    <r>
      <rPr>
        <sz val="10"/>
        <rFont val="仿宋"/>
        <charset val="134"/>
      </rPr>
      <t>其他资源勘探工业信息等支出</t>
    </r>
    <r>
      <rPr>
        <sz val="10"/>
        <rFont val="Times New Roman"/>
        <charset val="134"/>
      </rPr>
      <t>(</t>
    </r>
    <r>
      <rPr>
        <sz val="10"/>
        <rFont val="仿宋"/>
        <charset val="134"/>
      </rPr>
      <t>项</t>
    </r>
    <r>
      <rPr>
        <sz val="10"/>
        <rFont val="Times New Roman"/>
        <charset val="134"/>
      </rPr>
      <t>)</t>
    </r>
  </si>
  <si>
    <t>商业服务业等支出</t>
  </si>
  <si>
    <r>
      <rPr>
        <b/>
        <sz val="10"/>
        <rFont val="Times New Roman"/>
        <charset val="134"/>
      </rPr>
      <t xml:space="preserve">  </t>
    </r>
    <r>
      <rPr>
        <b/>
        <sz val="10"/>
        <rFont val="仿宋"/>
        <charset val="134"/>
      </rPr>
      <t>商业流通事务</t>
    </r>
  </si>
  <si>
    <r>
      <rPr>
        <sz val="10"/>
        <rFont val="Times New Roman"/>
        <charset val="134"/>
      </rPr>
      <t xml:space="preserve">    </t>
    </r>
    <r>
      <rPr>
        <sz val="10"/>
        <rFont val="仿宋"/>
        <charset val="134"/>
      </rPr>
      <t>食品流通安全补贴</t>
    </r>
  </si>
  <si>
    <r>
      <rPr>
        <sz val="10"/>
        <rFont val="Times New Roman"/>
        <charset val="134"/>
      </rPr>
      <t xml:space="preserve">    </t>
    </r>
    <r>
      <rPr>
        <sz val="10"/>
        <rFont val="仿宋"/>
        <charset val="134"/>
      </rPr>
      <t>市场监测及信息管理</t>
    </r>
  </si>
  <si>
    <r>
      <rPr>
        <sz val="10"/>
        <rFont val="Times New Roman"/>
        <charset val="134"/>
      </rPr>
      <t xml:space="preserve">    </t>
    </r>
    <r>
      <rPr>
        <sz val="10"/>
        <rFont val="仿宋"/>
        <charset val="134"/>
      </rPr>
      <t>民贸企业补贴</t>
    </r>
  </si>
  <si>
    <r>
      <rPr>
        <sz val="10"/>
        <rFont val="Times New Roman"/>
        <charset val="134"/>
      </rPr>
      <t xml:space="preserve">    </t>
    </r>
    <r>
      <rPr>
        <sz val="10"/>
        <rFont val="仿宋"/>
        <charset val="134"/>
      </rPr>
      <t>民贸民品贷款贴息</t>
    </r>
  </si>
  <si>
    <r>
      <rPr>
        <sz val="10"/>
        <rFont val="Times New Roman"/>
        <charset val="134"/>
      </rPr>
      <t xml:space="preserve">    </t>
    </r>
    <r>
      <rPr>
        <sz val="10"/>
        <rFont val="仿宋"/>
        <charset val="134"/>
      </rPr>
      <t>其他商业流通事务支出</t>
    </r>
  </si>
  <si>
    <r>
      <rPr>
        <b/>
        <sz val="10"/>
        <rFont val="Times New Roman"/>
        <charset val="134"/>
      </rPr>
      <t xml:space="preserve">  </t>
    </r>
    <r>
      <rPr>
        <b/>
        <sz val="10"/>
        <rFont val="仿宋"/>
        <charset val="134"/>
      </rPr>
      <t>涉外发展服务支出</t>
    </r>
  </si>
  <si>
    <r>
      <rPr>
        <sz val="10"/>
        <rFont val="Times New Roman"/>
        <charset val="134"/>
      </rPr>
      <t xml:space="preserve">    </t>
    </r>
    <r>
      <rPr>
        <sz val="10"/>
        <rFont val="仿宋"/>
        <charset val="134"/>
      </rPr>
      <t>外商投资环境建设补助资金</t>
    </r>
  </si>
  <si>
    <r>
      <rPr>
        <sz val="10"/>
        <rFont val="Times New Roman"/>
        <charset val="134"/>
      </rPr>
      <t xml:space="preserve">    </t>
    </r>
    <r>
      <rPr>
        <sz val="10"/>
        <rFont val="仿宋"/>
        <charset val="134"/>
      </rPr>
      <t>其他涉外发展服务支出</t>
    </r>
  </si>
  <si>
    <r>
      <rPr>
        <b/>
        <sz val="10"/>
        <rFont val="Times New Roman"/>
        <charset val="134"/>
      </rPr>
      <t xml:space="preserve">  </t>
    </r>
    <r>
      <rPr>
        <b/>
        <sz val="10"/>
        <rFont val="仿宋"/>
        <charset val="134"/>
      </rPr>
      <t>其他商业服务业等支出</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</si>
  <si>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服务业基础设施建设</t>
    </r>
  </si>
  <si>
    <r>
      <rPr>
        <sz val="10"/>
        <rFont val="Times New Roman"/>
        <charset val="134"/>
      </rPr>
      <t xml:space="preserve">    </t>
    </r>
    <r>
      <rPr>
        <sz val="10"/>
        <rFont val="仿宋"/>
        <charset val="134"/>
      </rPr>
      <t>其他商业服务业等支出</t>
    </r>
    <r>
      <rPr>
        <sz val="10"/>
        <rFont val="Times New Roman"/>
        <charset val="134"/>
      </rPr>
      <t>(</t>
    </r>
    <r>
      <rPr>
        <sz val="10"/>
        <rFont val="仿宋"/>
        <charset val="134"/>
      </rPr>
      <t>项</t>
    </r>
    <r>
      <rPr>
        <sz val="10"/>
        <rFont val="Times New Roman"/>
        <charset val="134"/>
      </rPr>
      <t>)</t>
    </r>
  </si>
  <si>
    <t>金融支出</t>
  </si>
  <si>
    <r>
      <rPr>
        <b/>
        <sz val="10"/>
        <rFont val="Times New Roman"/>
        <charset val="134"/>
      </rPr>
      <t xml:space="preserve">  </t>
    </r>
    <r>
      <rPr>
        <b/>
        <sz val="10"/>
        <rFont val="仿宋"/>
        <charset val="134"/>
      </rPr>
      <t>金融部门行政支出</t>
    </r>
  </si>
  <si>
    <r>
      <rPr>
        <sz val="10"/>
        <rFont val="Times New Roman"/>
        <charset val="134"/>
      </rPr>
      <t xml:space="preserve">    </t>
    </r>
    <r>
      <rPr>
        <sz val="10"/>
        <rFont val="仿宋"/>
        <charset val="134"/>
      </rPr>
      <t>安全防卫</t>
    </r>
  </si>
  <si>
    <r>
      <rPr>
        <sz val="10"/>
        <rFont val="Times New Roman"/>
        <charset val="134"/>
      </rPr>
      <t xml:space="preserve">    </t>
    </r>
    <r>
      <rPr>
        <sz val="10"/>
        <rFont val="仿宋"/>
        <charset val="134"/>
      </rPr>
      <t>金融部门其他行政支出</t>
    </r>
  </si>
  <si>
    <r>
      <rPr>
        <b/>
        <sz val="10"/>
        <rFont val="Times New Roman"/>
        <charset val="134"/>
      </rPr>
      <t xml:space="preserve">  </t>
    </r>
    <r>
      <rPr>
        <b/>
        <sz val="10"/>
        <rFont val="仿宋"/>
        <charset val="134"/>
      </rPr>
      <t>金融部门监管支出</t>
    </r>
  </si>
  <si>
    <r>
      <rPr>
        <sz val="10"/>
        <rFont val="Times New Roman"/>
        <charset val="134"/>
      </rPr>
      <t xml:space="preserve">    </t>
    </r>
    <r>
      <rPr>
        <sz val="10"/>
        <rFont val="仿宋"/>
        <charset val="134"/>
      </rPr>
      <t>货币发行</t>
    </r>
  </si>
  <si>
    <r>
      <rPr>
        <sz val="10"/>
        <rFont val="Times New Roman"/>
        <charset val="134"/>
      </rPr>
      <t xml:space="preserve">    </t>
    </r>
    <r>
      <rPr>
        <sz val="10"/>
        <rFont val="仿宋"/>
        <charset val="134"/>
      </rPr>
      <t>金融服务</t>
    </r>
  </si>
  <si>
    <r>
      <rPr>
        <sz val="10"/>
        <rFont val="Times New Roman"/>
        <charset val="134"/>
      </rPr>
      <t xml:space="preserve">    </t>
    </r>
    <r>
      <rPr>
        <sz val="10"/>
        <rFont val="仿宋"/>
        <charset val="134"/>
      </rPr>
      <t>反假币</t>
    </r>
  </si>
  <si>
    <r>
      <rPr>
        <sz val="10"/>
        <rFont val="Times New Roman"/>
        <charset val="134"/>
      </rPr>
      <t xml:space="preserve">    </t>
    </r>
    <r>
      <rPr>
        <sz val="10"/>
        <rFont val="仿宋"/>
        <charset val="134"/>
      </rPr>
      <t>重点金融机构监管</t>
    </r>
  </si>
  <si>
    <r>
      <rPr>
        <sz val="10"/>
        <rFont val="Times New Roman"/>
        <charset val="134"/>
      </rPr>
      <t xml:space="preserve">    </t>
    </r>
    <r>
      <rPr>
        <sz val="10"/>
        <rFont val="仿宋"/>
        <charset val="134"/>
      </rPr>
      <t>金融稽查与案件处理</t>
    </r>
  </si>
  <si>
    <r>
      <rPr>
        <sz val="10"/>
        <rFont val="Times New Roman"/>
        <charset val="134"/>
      </rPr>
      <t xml:space="preserve">    </t>
    </r>
    <r>
      <rPr>
        <sz val="10"/>
        <rFont val="仿宋"/>
        <charset val="134"/>
      </rPr>
      <t>金融行业电子化建设</t>
    </r>
  </si>
  <si>
    <r>
      <rPr>
        <sz val="10"/>
        <rFont val="Times New Roman"/>
        <charset val="134"/>
      </rPr>
      <t xml:space="preserve">    </t>
    </r>
    <r>
      <rPr>
        <sz val="10"/>
        <rFont val="仿宋"/>
        <charset val="134"/>
      </rPr>
      <t>从业人员资格考试</t>
    </r>
  </si>
  <si>
    <r>
      <rPr>
        <sz val="10"/>
        <rFont val="Times New Roman"/>
        <charset val="134"/>
      </rPr>
      <t xml:space="preserve">    </t>
    </r>
    <r>
      <rPr>
        <sz val="10"/>
        <rFont val="仿宋"/>
        <charset val="134"/>
      </rPr>
      <t>反洗钱</t>
    </r>
  </si>
  <si>
    <r>
      <rPr>
        <sz val="10"/>
        <rFont val="Times New Roman"/>
        <charset val="134"/>
      </rPr>
      <t xml:space="preserve">    </t>
    </r>
    <r>
      <rPr>
        <sz val="10"/>
        <rFont val="仿宋"/>
        <charset val="134"/>
      </rPr>
      <t>金融部门其他监管支出</t>
    </r>
  </si>
  <si>
    <r>
      <rPr>
        <b/>
        <sz val="10"/>
        <rFont val="Times New Roman"/>
        <charset val="134"/>
      </rPr>
      <t xml:space="preserve">  </t>
    </r>
    <r>
      <rPr>
        <b/>
        <sz val="10"/>
        <rFont val="仿宋"/>
        <charset val="134"/>
      </rPr>
      <t>金融发展支出</t>
    </r>
  </si>
  <si>
    <r>
      <rPr>
        <sz val="10"/>
        <rFont val="Times New Roman"/>
        <charset val="134"/>
      </rPr>
      <t xml:space="preserve">    </t>
    </r>
    <r>
      <rPr>
        <sz val="10"/>
        <rFont val="仿宋"/>
        <charset val="134"/>
      </rPr>
      <t>政策性银行亏损补贴</t>
    </r>
  </si>
  <si>
    <r>
      <rPr>
        <sz val="10"/>
        <rFont val="Times New Roman"/>
        <charset val="134"/>
      </rPr>
      <t xml:space="preserve">    </t>
    </r>
    <r>
      <rPr>
        <sz val="10"/>
        <rFont val="仿宋"/>
        <charset val="134"/>
      </rPr>
      <t>利息费用补贴支出</t>
    </r>
  </si>
  <si>
    <r>
      <rPr>
        <sz val="10"/>
        <rFont val="Times New Roman"/>
        <charset val="134"/>
      </rPr>
      <t xml:space="preserve">    </t>
    </r>
    <r>
      <rPr>
        <sz val="10"/>
        <rFont val="仿宋"/>
        <charset val="134"/>
      </rPr>
      <t>补充资本金</t>
    </r>
  </si>
  <si>
    <r>
      <rPr>
        <sz val="10"/>
        <rFont val="Times New Roman"/>
        <charset val="134"/>
      </rPr>
      <t xml:space="preserve">    </t>
    </r>
    <r>
      <rPr>
        <sz val="10"/>
        <rFont val="仿宋"/>
        <charset val="134"/>
      </rPr>
      <t>风险基金补助</t>
    </r>
  </si>
  <si>
    <r>
      <rPr>
        <sz val="10"/>
        <rFont val="Times New Roman"/>
        <charset val="134"/>
      </rPr>
      <t xml:space="preserve">    </t>
    </r>
    <r>
      <rPr>
        <sz val="10"/>
        <rFont val="仿宋"/>
        <charset val="134"/>
      </rPr>
      <t>其他金融发展支出</t>
    </r>
  </si>
  <si>
    <r>
      <rPr>
        <b/>
        <sz val="10"/>
        <rFont val="Times New Roman"/>
        <charset val="134"/>
      </rPr>
      <t xml:space="preserve">  </t>
    </r>
    <r>
      <rPr>
        <b/>
        <sz val="10"/>
        <rFont val="仿宋"/>
        <charset val="134"/>
      </rPr>
      <t>金融调控支出</t>
    </r>
  </si>
  <si>
    <r>
      <rPr>
        <sz val="10"/>
        <rFont val="Times New Roman"/>
        <charset val="134"/>
      </rPr>
      <t xml:space="preserve">    </t>
    </r>
    <r>
      <rPr>
        <sz val="10"/>
        <rFont val="仿宋"/>
        <charset val="134"/>
      </rPr>
      <t>中央银行亏损补贴</t>
    </r>
  </si>
  <si>
    <r>
      <rPr>
        <sz val="10"/>
        <rFont val="Times New Roman"/>
        <charset val="134"/>
      </rPr>
      <t xml:space="preserve">    </t>
    </r>
    <r>
      <rPr>
        <sz val="10"/>
        <rFont val="仿宋"/>
        <charset val="134"/>
      </rPr>
      <t>其他金融调控支出</t>
    </r>
  </si>
  <si>
    <r>
      <rPr>
        <b/>
        <sz val="10"/>
        <rFont val="Times New Roman"/>
        <charset val="134"/>
      </rPr>
      <t xml:space="preserve">  </t>
    </r>
    <r>
      <rPr>
        <b/>
        <sz val="10"/>
        <rFont val="仿宋"/>
        <charset val="134"/>
      </rPr>
      <t>其他金融支出</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</si>
  <si>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重点企业贷款贴息</t>
    </r>
  </si>
  <si>
    <r>
      <rPr>
        <sz val="10"/>
        <rFont val="Times New Roman"/>
        <charset val="134"/>
      </rPr>
      <t xml:space="preserve">    </t>
    </r>
    <r>
      <rPr>
        <sz val="10"/>
        <rFont val="仿宋"/>
        <charset val="134"/>
      </rPr>
      <t>其他金融支出</t>
    </r>
    <r>
      <rPr>
        <sz val="10"/>
        <rFont val="Times New Roman"/>
        <charset val="134"/>
      </rPr>
      <t>(</t>
    </r>
    <r>
      <rPr>
        <sz val="10"/>
        <rFont val="仿宋"/>
        <charset val="134"/>
      </rPr>
      <t>项</t>
    </r>
    <r>
      <rPr>
        <sz val="10"/>
        <rFont val="Times New Roman"/>
        <charset val="134"/>
      </rPr>
      <t>)</t>
    </r>
  </si>
  <si>
    <r>
      <rPr>
        <b/>
        <sz val="10"/>
        <rFont val="仿宋"/>
        <charset val="134"/>
      </rPr>
      <t>援助其他地区支出</t>
    </r>
  </si>
  <si>
    <r>
      <rPr>
        <b/>
        <sz val="10"/>
        <rFont val="Times New Roman"/>
        <charset val="134"/>
      </rPr>
      <t xml:space="preserve">  </t>
    </r>
    <r>
      <rPr>
        <b/>
        <sz val="10"/>
        <rFont val="仿宋"/>
        <charset val="134"/>
      </rPr>
      <t>一般公共服务</t>
    </r>
  </si>
  <si>
    <r>
      <rPr>
        <b/>
        <sz val="10"/>
        <rFont val="Times New Roman"/>
        <charset val="134"/>
      </rPr>
      <t xml:space="preserve">  </t>
    </r>
    <r>
      <rPr>
        <b/>
        <sz val="10"/>
        <rFont val="仿宋"/>
        <charset val="134"/>
      </rPr>
      <t>教育</t>
    </r>
  </si>
  <si>
    <r>
      <rPr>
        <b/>
        <sz val="10"/>
        <rFont val="Times New Roman"/>
        <charset val="134"/>
      </rPr>
      <t xml:space="preserve">  </t>
    </r>
    <r>
      <rPr>
        <b/>
        <sz val="10"/>
        <rFont val="仿宋"/>
        <charset val="134"/>
      </rPr>
      <t>文化体育与传媒</t>
    </r>
  </si>
  <si>
    <r>
      <rPr>
        <b/>
        <sz val="10"/>
        <rFont val="Times New Roman"/>
        <charset val="134"/>
      </rPr>
      <t xml:space="preserve">  </t>
    </r>
    <r>
      <rPr>
        <b/>
        <sz val="10"/>
        <rFont val="仿宋"/>
        <charset val="134"/>
      </rPr>
      <t>医疗卫生</t>
    </r>
  </si>
  <si>
    <r>
      <rPr>
        <b/>
        <sz val="10"/>
        <rFont val="Times New Roman"/>
        <charset val="134"/>
      </rPr>
      <t xml:space="preserve">  </t>
    </r>
    <r>
      <rPr>
        <b/>
        <sz val="10"/>
        <rFont val="仿宋"/>
        <charset val="134"/>
      </rPr>
      <t>节能环保</t>
    </r>
  </si>
  <si>
    <r>
      <rPr>
        <b/>
        <sz val="10"/>
        <rFont val="Times New Roman"/>
        <charset val="134"/>
      </rPr>
      <t xml:space="preserve">  </t>
    </r>
    <r>
      <rPr>
        <b/>
        <sz val="10"/>
        <rFont val="仿宋"/>
        <charset val="134"/>
      </rPr>
      <t>农业</t>
    </r>
  </si>
  <si>
    <r>
      <rPr>
        <b/>
        <sz val="10"/>
        <rFont val="Times New Roman"/>
        <charset val="134"/>
      </rPr>
      <t xml:space="preserve">  </t>
    </r>
    <r>
      <rPr>
        <b/>
        <sz val="10"/>
        <rFont val="仿宋"/>
        <charset val="134"/>
      </rPr>
      <t>交通运输</t>
    </r>
  </si>
  <si>
    <r>
      <rPr>
        <b/>
        <sz val="10"/>
        <rFont val="Times New Roman"/>
        <charset val="134"/>
      </rPr>
      <t xml:space="preserve">  </t>
    </r>
    <r>
      <rPr>
        <b/>
        <sz val="10"/>
        <rFont val="仿宋"/>
        <charset val="134"/>
      </rPr>
      <t>住房保障</t>
    </r>
  </si>
  <si>
    <r>
      <rPr>
        <b/>
        <sz val="10"/>
        <rFont val="Times New Roman"/>
        <charset val="134"/>
      </rPr>
      <t xml:space="preserve">  </t>
    </r>
    <r>
      <rPr>
        <b/>
        <sz val="10"/>
        <rFont val="仿宋"/>
        <charset val="134"/>
      </rPr>
      <t>其他支出</t>
    </r>
  </si>
  <si>
    <t>自然资源海洋气象等支出</t>
  </si>
  <si>
    <r>
      <rPr>
        <b/>
        <sz val="10"/>
        <rFont val="Times New Roman"/>
        <charset val="134"/>
      </rPr>
      <t xml:space="preserve">  </t>
    </r>
    <r>
      <rPr>
        <b/>
        <sz val="10"/>
        <rFont val="仿宋"/>
        <charset val="134"/>
      </rPr>
      <t>自然资源事务</t>
    </r>
  </si>
  <si>
    <r>
      <rPr>
        <sz val="10"/>
        <rFont val="Times New Roman"/>
        <charset val="134"/>
      </rPr>
      <t xml:space="preserve">    </t>
    </r>
    <r>
      <rPr>
        <sz val="10"/>
        <rFont val="仿宋"/>
        <charset val="134"/>
      </rPr>
      <t>自然资源规划及管理</t>
    </r>
  </si>
  <si>
    <r>
      <rPr>
        <sz val="10"/>
        <rFont val="Times New Roman"/>
        <charset val="134"/>
      </rPr>
      <t xml:space="preserve">    </t>
    </r>
    <r>
      <rPr>
        <sz val="10"/>
        <rFont val="仿宋"/>
        <charset val="134"/>
      </rPr>
      <t>自然资源利用与保护</t>
    </r>
  </si>
  <si>
    <r>
      <rPr>
        <sz val="10"/>
        <rFont val="Times New Roman"/>
        <charset val="134"/>
      </rPr>
      <t xml:space="preserve">    </t>
    </r>
    <r>
      <rPr>
        <sz val="10"/>
        <rFont val="仿宋"/>
        <charset val="134"/>
      </rPr>
      <t>自然资源社会公益服务</t>
    </r>
  </si>
  <si>
    <r>
      <rPr>
        <sz val="10"/>
        <rFont val="Times New Roman"/>
        <charset val="134"/>
      </rPr>
      <t xml:space="preserve">    </t>
    </r>
    <r>
      <rPr>
        <sz val="10"/>
        <rFont val="仿宋"/>
        <charset val="134"/>
      </rPr>
      <t>自然资源行业业务管理</t>
    </r>
  </si>
  <si>
    <r>
      <rPr>
        <sz val="10"/>
        <rFont val="Times New Roman"/>
        <charset val="134"/>
      </rPr>
      <t xml:space="preserve">    </t>
    </r>
    <r>
      <rPr>
        <sz val="10"/>
        <rFont val="仿宋"/>
        <charset val="134"/>
      </rPr>
      <t>自然资源调查与确权登记</t>
    </r>
  </si>
  <si>
    <r>
      <rPr>
        <sz val="10"/>
        <rFont val="Times New Roman"/>
        <charset val="134"/>
      </rPr>
      <t xml:space="preserve">    </t>
    </r>
    <r>
      <rPr>
        <sz val="10"/>
        <rFont val="仿宋"/>
        <charset val="134"/>
      </rPr>
      <t>土地资源储备支出</t>
    </r>
  </si>
  <si>
    <r>
      <rPr>
        <sz val="10"/>
        <rFont val="Times New Roman"/>
        <charset val="134"/>
      </rPr>
      <t xml:space="preserve">    </t>
    </r>
    <r>
      <rPr>
        <sz val="10"/>
        <rFont val="仿宋"/>
        <charset val="134"/>
      </rPr>
      <t>地质矿产资源与环境调查</t>
    </r>
  </si>
  <si>
    <r>
      <rPr>
        <sz val="10"/>
        <rFont val="仿宋"/>
        <charset val="134"/>
      </rPr>
      <t>　　地质勘查与矿产资源管理</t>
    </r>
  </si>
  <si>
    <r>
      <rPr>
        <sz val="10"/>
        <rFont val="Times New Roman"/>
        <charset val="134"/>
      </rPr>
      <t xml:space="preserve">    </t>
    </r>
    <r>
      <rPr>
        <sz val="10"/>
        <rFont val="仿宋"/>
        <charset val="134"/>
      </rPr>
      <t>地质转产项目财政贴息</t>
    </r>
  </si>
  <si>
    <r>
      <rPr>
        <sz val="10"/>
        <rFont val="Times New Roman"/>
        <charset val="134"/>
      </rPr>
      <t xml:space="preserve">    </t>
    </r>
    <r>
      <rPr>
        <sz val="10"/>
        <rFont val="仿宋"/>
        <charset val="134"/>
      </rPr>
      <t>国外风险勘查</t>
    </r>
  </si>
  <si>
    <r>
      <rPr>
        <sz val="10"/>
        <rFont val="Times New Roman"/>
        <charset val="134"/>
      </rPr>
      <t xml:space="preserve">    </t>
    </r>
    <r>
      <rPr>
        <sz val="10"/>
        <rFont val="仿宋"/>
        <charset val="134"/>
      </rPr>
      <t>地质勘查基金</t>
    </r>
    <r>
      <rPr>
        <sz val="10"/>
        <rFont val="Times New Roman"/>
        <charset val="134"/>
      </rPr>
      <t>(</t>
    </r>
    <r>
      <rPr>
        <sz val="10"/>
        <rFont val="仿宋"/>
        <charset val="134"/>
      </rPr>
      <t>周转金</t>
    </r>
    <r>
      <rPr>
        <sz val="10"/>
        <rFont val="Times New Roman"/>
        <charset val="134"/>
      </rPr>
      <t>)</t>
    </r>
    <r>
      <rPr>
        <sz val="10"/>
        <rFont val="仿宋"/>
        <charset val="134"/>
      </rPr>
      <t>支出</t>
    </r>
  </si>
  <si>
    <r>
      <rPr>
        <sz val="10"/>
        <rFont val="Times New Roman"/>
        <charset val="134"/>
      </rPr>
      <t xml:space="preserve">    </t>
    </r>
    <r>
      <rPr>
        <sz val="10"/>
        <rFont val="仿宋"/>
        <charset val="134"/>
      </rPr>
      <t>海域与海岛管理</t>
    </r>
  </si>
  <si>
    <r>
      <rPr>
        <sz val="10"/>
        <rFont val="Times New Roman"/>
        <charset val="134"/>
      </rPr>
      <t xml:space="preserve">    </t>
    </r>
    <r>
      <rPr>
        <sz val="10"/>
        <rFont val="仿宋"/>
        <charset val="134"/>
      </rPr>
      <t>自然资源国际合作与海洋权益维护</t>
    </r>
  </si>
  <si>
    <r>
      <rPr>
        <sz val="10"/>
        <rFont val="Times New Roman"/>
        <charset val="134"/>
      </rPr>
      <t xml:space="preserve">    </t>
    </r>
    <r>
      <rPr>
        <sz val="10"/>
        <rFont val="仿宋"/>
        <charset val="134"/>
      </rPr>
      <t>自然资源卫星</t>
    </r>
  </si>
  <si>
    <r>
      <rPr>
        <sz val="10"/>
        <rFont val="Times New Roman"/>
        <charset val="134"/>
      </rPr>
      <t xml:space="preserve">    </t>
    </r>
    <r>
      <rPr>
        <sz val="10"/>
        <rFont val="仿宋"/>
        <charset val="134"/>
      </rPr>
      <t>极地考察</t>
    </r>
  </si>
  <si>
    <r>
      <rPr>
        <sz val="10"/>
        <rFont val="Times New Roman"/>
        <charset val="134"/>
      </rPr>
      <t xml:space="preserve">    </t>
    </r>
    <r>
      <rPr>
        <sz val="10"/>
        <rFont val="仿宋"/>
        <charset val="134"/>
      </rPr>
      <t>深海调查与资源开发</t>
    </r>
  </si>
  <si>
    <r>
      <rPr>
        <sz val="10"/>
        <rFont val="Times New Roman"/>
        <charset val="134"/>
      </rPr>
      <t xml:space="preserve">    </t>
    </r>
    <r>
      <rPr>
        <sz val="10"/>
        <rFont val="仿宋"/>
        <charset val="134"/>
      </rPr>
      <t>海港航标维护</t>
    </r>
  </si>
  <si>
    <r>
      <rPr>
        <sz val="10"/>
        <rFont val="Times New Roman"/>
        <charset val="134"/>
      </rPr>
      <t xml:space="preserve">    </t>
    </r>
    <r>
      <rPr>
        <sz val="10"/>
        <rFont val="仿宋"/>
        <charset val="134"/>
      </rPr>
      <t>海水淡化</t>
    </r>
  </si>
  <si>
    <r>
      <rPr>
        <sz val="10"/>
        <rFont val="Times New Roman"/>
        <charset val="134"/>
      </rPr>
      <t xml:space="preserve">    </t>
    </r>
    <r>
      <rPr>
        <sz val="10"/>
        <rFont val="仿宋"/>
        <charset val="134"/>
      </rPr>
      <t>无居民海岛使用金支出</t>
    </r>
  </si>
  <si>
    <r>
      <rPr>
        <sz val="10"/>
        <rFont val="Times New Roman"/>
        <charset val="134"/>
      </rPr>
      <t xml:space="preserve">    </t>
    </r>
    <r>
      <rPr>
        <sz val="10"/>
        <rFont val="仿宋"/>
        <charset val="134"/>
      </rPr>
      <t>海洋战略规划与预警监测</t>
    </r>
  </si>
  <si>
    <r>
      <rPr>
        <sz val="10"/>
        <rFont val="Times New Roman"/>
        <charset val="134"/>
      </rPr>
      <t xml:space="preserve">    </t>
    </r>
    <r>
      <rPr>
        <sz val="10"/>
        <rFont val="仿宋"/>
        <charset val="134"/>
      </rPr>
      <t>基础测绘与地理信息监管</t>
    </r>
  </si>
  <si>
    <r>
      <rPr>
        <sz val="10"/>
        <rFont val="Times New Roman"/>
        <charset val="134"/>
      </rPr>
      <t xml:space="preserve">    </t>
    </r>
    <r>
      <rPr>
        <sz val="10"/>
        <rFont val="仿宋"/>
        <charset val="134"/>
      </rPr>
      <t>其他自然资源事务支出</t>
    </r>
  </si>
  <si>
    <r>
      <rPr>
        <b/>
        <sz val="10"/>
        <rFont val="Times New Roman"/>
        <charset val="134"/>
      </rPr>
      <t xml:space="preserve">  </t>
    </r>
    <r>
      <rPr>
        <b/>
        <sz val="10"/>
        <rFont val="仿宋"/>
        <charset val="134"/>
      </rPr>
      <t>气象事务</t>
    </r>
  </si>
  <si>
    <r>
      <rPr>
        <sz val="10"/>
        <rFont val="Times New Roman"/>
        <charset val="134"/>
      </rPr>
      <t xml:space="preserve">    </t>
    </r>
    <r>
      <rPr>
        <sz val="10"/>
        <rFont val="仿宋"/>
        <charset val="134"/>
      </rPr>
      <t>气象事业机构</t>
    </r>
  </si>
  <si>
    <r>
      <rPr>
        <sz val="10"/>
        <rFont val="Times New Roman"/>
        <charset val="134"/>
      </rPr>
      <t xml:space="preserve">    </t>
    </r>
    <r>
      <rPr>
        <sz val="10"/>
        <rFont val="仿宋"/>
        <charset val="134"/>
      </rPr>
      <t>气象探测</t>
    </r>
  </si>
  <si>
    <r>
      <rPr>
        <sz val="10"/>
        <rFont val="Times New Roman"/>
        <charset val="134"/>
      </rPr>
      <t xml:space="preserve">    </t>
    </r>
    <r>
      <rPr>
        <sz val="10"/>
        <rFont val="仿宋"/>
        <charset val="134"/>
      </rPr>
      <t>气象信息传输及管理</t>
    </r>
  </si>
  <si>
    <r>
      <rPr>
        <sz val="10"/>
        <rFont val="Times New Roman"/>
        <charset val="134"/>
      </rPr>
      <t xml:space="preserve">    </t>
    </r>
    <r>
      <rPr>
        <sz val="10"/>
        <rFont val="仿宋"/>
        <charset val="134"/>
      </rPr>
      <t>气象预报预测</t>
    </r>
  </si>
  <si>
    <r>
      <rPr>
        <sz val="10"/>
        <rFont val="Times New Roman"/>
        <charset val="134"/>
      </rPr>
      <t xml:space="preserve">    </t>
    </r>
    <r>
      <rPr>
        <sz val="10"/>
        <rFont val="仿宋"/>
        <charset val="134"/>
      </rPr>
      <t>气象服务</t>
    </r>
  </si>
  <si>
    <r>
      <rPr>
        <sz val="10"/>
        <rFont val="Times New Roman"/>
        <charset val="134"/>
      </rPr>
      <t xml:space="preserve">    </t>
    </r>
    <r>
      <rPr>
        <sz val="10"/>
        <rFont val="仿宋"/>
        <charset val="134"/>
      </rPr>
      <t>气象装备保障维护</t>
    </r>
  </si>
  <si>
    <r>
      <rPr>
        <sz val="10"/>
        <rFont val="Times New Roman"/>
        <charset val="134"/>
      </rPr>
      <t xml:space="preserve">    </t>
    </r>
    <r>
      <rPr>
        <sz val="10"/>
        <rFont val="仿宋"/>
        <charset val="134"/>
      </rPr>
      <t>气象基础设施建设与维修</t>
    </r>
  </si>
  <si>
    <r>
      <rPr>
        <sz val="10"/>
        <rFont val="Times New Roman"/>
        <charset val="134"/>
      </rPr>
      <t xml:space="preserve">    </t>
    </r>
    <r>
      <rPr>
        <sz val="10"/>
        <rFont val="仿宋"/>
        <charset val="134"/>
      </rPr>
      <t>气象卫星</t>
    </r>
  </si>
  <si>
    <r>
      <rPr>
        <sz val="10"/>
        <rFont val="Times New Roman"/>
        <charset val="134"/>
      </rPr>
      <t xml:space="preserve">    </t>
    </r>
    <r>
      <rPr>
        <sz val="10"/>
        <rFont val="仿宋"/>
        <charset val="134"/>
      </rPr>
      <t>气象法规与标准</t>
    </r>
  </si>
  <si>
    <r>
      <rPr>
        <sz val="10"/>
        <rFont val="Times New Roman"/>
        <charset val="134"/>
      </rPr>
      <t xml:space="preserve">    </t>
    </r>
    <r>
      <rPr>
        <sz val="10"/>
        <rFont val="仿宋"/>
        <charset val="134"/>
      </rPr>
      <t>气象资金审计稽查</t>
    </r>
  </si>
  <si>
    <r>
      <rPr>
        <sz val="10"/>
        <rFont val="Times New Roman"/>
        <charset val="134"/>
      </rPr>
      <t xml:space="preserve">    </t>
    </r>
    <r>
      <rPr>
        <sz val="10"/>
        <rFont val="仿宋"/>
        <charset val="134"/>
      </rPr>
      <t>其他气象事务支出</t>
    </r>
  </si>
  <si>
    <r>
      <rPr>
        <b/>
        <sz val="10"/>
        <rFont val="Times New Roman"/>
        <charset val="134"/>
      </rPr>
      <t xml:space="preserve">  </t>
    </r>
    <r>
      <rPr>
        <b/>
        <sz val="10"/>
        <rFont val="仿宋"/>
        <charset val="134"/>
      </rPr>
      <t>其他自然资源海洋气象等支出</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</si>
  <si>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其他自然资源海洋气象等支出</t>
    </r>
    <r>
      <rPr>
        <sz val="10"/>
        <rFont val="Times New Roman"/>
        <charset val="134"/>
      </rPr>
      <t>(</t>
    </r>
    <r>
      <rPr>
        <sz val="10"/>
        <rFont val="仿宋"/>
        <charset val="134"/>
      </rPr>
      <t>项</t>
    </r>
    <r>
      <rPr>
        <sz val="10"/>
        <rFont val="Times New Roman"/>
        <charset val="134"/>
      </rPr>
      <t>)</t>
    </r>
  </si>
  <si>
    <r>
      <rPr>
        <b/>
        <sz val="10"/>
        <rFont val="仿宋"/>
        <charset val="134"/>
      </rPr>
      <t>住房保障支出</t>
    </r>
  </si>
  <si>
    <r>
      <rPr>
        <b/>
        <sz val="10"/>
        <rFont val="Times New Roman"/>
        <charset val="134"/>
      </rPr>
      <t xml:space="preserve">  </t>
    </r>
    <r>
      <rPr>
        <b/>
        <sz val="10"/>
        <rFont val="仿宋"/>
        <charset val="134"/>
      </rPr>
      <t>保障性安居工程支出</t>
    </r>
  </si>
  <si>
    <r>
      <rPr>
        <sz val="10"/>
        <rFont val="Times New Roman"/>
        <charset val="134"/>
      </rPr>
      <t xml:space="preserve">    </t>
    </r>
    <r>
      <rPr>
        <sz val="10"/>
        <rFont val="仿宋"/>
        <charset val="134"/>
      </rPr>
      <t>廉租住房</t>
    </r>
  </si>
  <si>
    <r>
      <rPr>
        <sz val="10"/>
        <rFont val="Times New Roman"/>
        <charset val="134"/>
      </rPr>
      <t xml:space="preserve">    </t>
    </r>
    <r>
      <rPr>
        <sz val="10"/>
        <rFont val="仿宋"/>
        <charset val="134"/>
      </rPr>
      <t>沉陷区治理</t>
    </r>
  </si>
  <si>
    <r>
      <rPr>
        <sz val="10"/>
        <rFont val="Times New Roman"/>
        <charset val="134"/>
      </rPr>
      <t xml:space="preserve">    </t>
    </r>
    <r>
      <rPr>
        <sz val="10"/>
        <rFont val="仿宋"/>
        <charset val="134"/>
      </rPr>
      <t>棚户区改造</t>
    </r>
  </si>
  <si>
    <r>
      <rPr>
        <sz val="10"/>
        <rFont val="Times New Roman"/>
        <charset val="134"/>
      </rPr>
      <t xml:space="preserve">    </t>
    </r>
    <r>
      <rPr>
        <sz val="10"/>
        <rFont val="仿宋"/>
        <charset val="134"/>
      </rPr>
      <t>少数民族地区游牧民定居工程</t>
    </r>
  </si>
  <si>
    <r>
      <rPr>
        <sz val="10"/>
        <rFont val="Times New Roman"/>
        <charset val="134"/>
      </rPr>
      <t xml:space="preserve">    </t>
    </r>
    <r>
      <rPr>
        <sz val="10"/>
        <rFont val="仿宋"/>
        <charset val="134"/>
      </rPr>
      <t>农村危房改造</t>
    </r>
  </si>
  <si>
    <r>
      <rPr>
        <sz val="10"/>
        <rFont val="Times New Roman"/>
        <charset val="134"/>
      </rPr>
      <t xml:space="preserve">    </t>
    </r>
    <r>
      <rPr>
        <sz val="10"/>
        <rFont val="仿宋"/>
        <charset val="134"/>
      </rPr>
      <t>公共租赁住房</t>
    </r>
  </si>
  <si>
    <r>
      <rPr>
        <sz val="10"/>
        <rFont val="Times New Roman"/>
        <charset val="134"/>
      </rPr>
      <t xml:space="preserve">    </t>
    </r>
    <r>
      <rPr>
        <sz val="10"/>
        <rFont val="仿宋"/>
        <charset val="134"/>
      </rPr>
      <t>保障性住房租金补贴</t>
    </r>
  </si>
  <si>
    <r>
      <rPr>
        <sz val="10"/>
        <rFont val="Times New Roman"/>
        <charset val="134"/>
      </rPr>
      <t xml:space="preserve">    </t>
    </r>
    <r>
      <rPr>
        <sz val="10"/>
        <rFont val="仿宋"/>
        <charset val="134"/>
      </rPr>
      <t>老旧小区改造</t>
    </r>
  </si>
  <si>
    <r>
      <rPr>
        <sz val="10"/>
        <rFont val="Times New Roman"/>
        <charset val="134"/>
      </rPr>
      <t xml:space="preserve">    </t>
    </r>
    <r>
      <rPr>
        <sz val="10"/>
        <rFont val="仿宋"/>
        <charset val="134"/>
      </rPr>
      <t>住房租赁市场发展</t>
    </r>
  </si>
  <si>
    <r>
      <rPr>
        <sz val="10"/>
        <rFont val="Times New Roman"/>
        <charset val="134"/>
      </rPr>
      <t xml:space="preserve">    </t>
    </r>
    <r>
      <rPr>
        <sz val="10"/>
        <rFont val="仿宋"/>
        <charset val="134"/>
      </rPr>
      <t>其他保障性安居工程支出</t>
    </r>
  </si>
  <si>
    <r>
      <rPr>
        <b/>
        <sz val="10"/>
        <rFont val="Times New Roman"/>
        <charset val="134"/>
      </rPr>
      <t xml:space="preserve">  </t>
    </r>
    <r>
      <rPr>
        <b/>
        <sz val="10"/>
        <rFont val="仿宋"/>
        <charset val="134"/>
      </rPr>
      <t>住房改革支出</t>
    </r>
  </si>
  <si>
    <r>
      <rPr>
        <sz val="10"/>
        <rFont val="Times New Roman"/>
        <charset val="134"/>
      </rPr>
      <t xml:space="preserve">    </t>
    </r>
    <r>
      <rPr>
        <sz val="10"/>
        <rFont val="仿宋"/>
        <charset val="134"/>
      </rPr>
      <t>住房公积金</t>
    </r>
  </si>
  <si>
    <r>
      <rPr>
        <sz val="10"/>
        <rFont val="Times New Roman"/>
        <charset val="134"/>
      </rPr>
      <t xml:space="preserve">    </t>
    </r>
    <r>
      <rPr>
        <sz val="10"/>
        <rFont val="仿宋"/>
        <charset val="134"/>
      </rPr>
      <t>提租补贴</t>
    </r>
  </si>
  <si>
    <r>
      <rPr>
        <sz val="10"/>
        <rFont val="Times New Roman"/>
        <charset val="134"/>
      </rPr>
      <t xml:space="preserve">    </t>
    </r>
    <r>
      <rPr>
        <sz val="10"/>
        <rFont val="仿宋"/>
        <charset val="134"/>
      </rPr>
      <t>购房补贴</t>
    </r>
  </si>
  <si>
    <r>
      <rPr>
        <b/>
        <sz val="10"/>
        <rFont val="Times New Roman"/>
        <charset val="134"/>
      </rPr>
      <t xml:space="preserve">  </t>
    </r>
    <r>
      <rPr>
        <b/>
        <sz val="10"/>
        <rFont val="仿宋"/>
        <charset val="134"/>
      </rPr>
      <t>城乡社区住宅</t>
    </r>
  </si>
  <si>
    <r>
      <rPr>
        <sz val="10"/>
        <rFont val="Times New Roman"/>
        <charset val="134"/>
      </rPr>
      <t xml:space="preserve">    </t>
    </r>
    <r>
      <rPr>
        <sz val="10"/>
        <rFont val="仿宋"/>
        <charset val="134"/>
      </rPr>
      <t>公有住房建设和维修改造支出</t>
    </r>
  </si>
  <si>
    <r>
      <rPr>
        <sz val="10"/>
        <rFont val="Times New Roman"/>
        <charset val="134"/>
      </rPr>
      <t xml:space="preserve">    </t>
    </r>
    <r>
      <rPr>
        <sz val="10"/>
        <rFont val="仿宋"/>
        <charset val="134"/>
      </rPr>
      <t>住房公积金管理</t>
    </r>
  </si>
  <si>
    <r>
      <rPr>
        <sz val="10"/>
        <rFont val="Times New Roman"/>
        <charset val="134"/>
      </rPr>
      <t xml:space="preserve">    </t>
    </r>
    <r>
      <rPr>
        <sz val="10"/>
        <rFont val="仿宋"/>
        <charset val="134"/>
      </rPr>
      <t>其他城乡社区住宅支出</t>
    </r>
  </si>
  <si>
    <t>粮油物资储备支出</t>
  </si>
  <si>
    <r>
      <rPr>
        <b/>
        <sz val="10"/>
        <rFont val="Times New Roman"/>
        <charset val="134"/>
      </rPr>
      <t xml:space="preserve">  </t>
    </r>
    <r>
      <rPr>
        <b/>
        <sz val="10"/>
        <rFont val="仿宋"/>
        <charset val="134"/>
      </rPr>
      <t>粮油物资事务</t>
    </r>
  </si>
  <si>
    <r>
      <rPr>
        <sz val="10"/>
        <rFont val="Times New Roman"/>
        <charset val="134"/>
      </rPr>
      <t xml:space="preserve">    </t>
    </r>
    <r>
      <rPr>
        <sz val="10"/>
        <rFont val="仿宋"/>
        <charset val="134"/>
      </rPr>
      <t>财务和审计支出</t>
    </r>
  </si>
  <si>
    <r>
      <rPr>
        <sz val="10"/>
        <rFont val="Times New Roman"/>
        <charset val="134"/>
      </rPr>
      <t xml:space="preserve">    </t>
    </r>
    <r>
      <rPr>
        <sz val="10"/>
        <rFont val="仿宋"/>
        <charset val="134"/>
      </rPr>
      <t>信息统计</t>
    </r>
  </si>
  <si>
    <r>
      <rPr>
        <sz val="10"/>
        <rFont val="Times New Roman"/>
        <charset val="134"/>
      </rPr>
      <t xml:space="preserve">    </t>
    </r>
    <r>
      <rPr>
        <sz val="10"/>
        <rFont val="仿宋"/>
        <charset val="134"/>
      </rPr>
      <t>专项业务活动</t>
    </r>
  </si>
  <si>
    <r>
      <rPr>
        <sz val="10"/>
        <rFont val="Times New Roman"/>
        <charset val="134"/>
      </rPr>
      <t xml:space="preserve">    </t>
    </r>
    <r>
      <rPr>
        <sz val="10"/>
        <rFont val="仿宋"/>
        <charset val="134"/>
      </rPr>
      <t>国家粮油差价补贴</t>
    </r>
  </si>
  <si>
    <r>
      <rPr>
        <sz val="10"/>
        <rFont val="Times New Roman"/>
        <charset val="134"/>
      </rPr>
      <t xml:space="preserve">    </t>
    </r>
    <r>
      <rPr>
        <sz val="10"/>
        <rFont val="仿宋"/>
        <charset val="134"/>
      </rPr>
      <t>粮食财务挂账利息补贴</t>
    </r>
  </si>
  <si>
    <r>
      <rPr>
        <sz val="10"/>
        <rFont val="Times New Roman"/>
        <charset val="134"/>
      </rPr>
      <t xml:space="preserve">    </t>
    </r>
    <r>
      <rPr>
        <sz val="10"/>
        <rFont val="仿宋"/>
        <charset val="134"/>
      </rPr>
      <t>粮食财务挂账消化款</t>
    </r>
  </si>
  <si>
    <r>
      <rPr>
        <sz val="10"/>
        <rFont val="Times New Roman"/>
        <charset val="134"/>
      </rPr>
      <t xml:space="preserve">    </t>
    </r>
    <r>
      <rPr>
        <sz val="10"/>
        <rFont val="仿宋"/>
        <charset val="134"/>
      </rPr>
      <t>处理陈化粮补贴</t>
    </r>
  </si>
  <si>
    <r>
      <rPr>
        <sz val="10"/>
        <rFont val="Times New Roman"/>
        <charset val="134"/>
      </rPr>
      <t xml:space="preserve">    </t>
    </r>
    <r>
      <rPr>
        <sz val="10"/>
        <rFont val="仿宋"/>
        <charset val="134"/>
      </rPr>
      <t>粮食风险基金</t>
    </r>
  </si>
  <si>
    <r>
      <rPr>
        <sz val="10"/>
        <rFont val="Times New Roman"/>
        <charset val="134"/>
      </rPr>
      <t xml:space="preserve">    </t>
    </r>
    <r>
      <rPr>
        <sz val="10"/>
        <rFont val="仿宋"/>
        <charset val="134"/>
      </rPr>
      <t>粮油市场调控专项资金</t>
    </r>
  </si>
  <si>
    <r>
      <rPr>
        <sz val="10"/>
        <rFont val="Times New Roman"/>
        <charset val="134"/>
      </rPr>
      <t xml:space="preserve">    </t>
    </r>
    <r>
      <rPr>
        <sz val="10"/>
        <rFont val="仿宋"/>
        <charset val="134"/>
      </rPr>
      <t>设施建设</t>
    </r>
  </si>
  <si>
    <r>
      <rPr>
        <sz val="10"/>
        <rFont val="Times New Roman"/>
        <charset val="134"/>
      </rPr>
      <t xml:space="preserve">    </t>
    </r>
    <r>
      <rPr>
        <sz val="10"/>
        <rFont val="仿宋"/>
        <charset val="134"/>
      </rPr>
      <t>设施安全</t>
    </r>
  </si>
  <si>
    <r>
      <rPr>
        <sz val="10"/>
        <rFont val="Times New Roman"/>
        <charset val="134"/>
      </rPr>
      <t xml:space="preserve">    </t>
    </r>
    <r>
      <rPr>
        <sz val="10"/>
        <rFont val="仿宋"/>
        <charset val="134"/>
      </rPr>
      <t>物资保管保养</t>
    </r>
  </si>
  <si>
    <r>
      <rPr>
        <sz val="10"/>
        <rFont val="Times New Roman"/>
        <charset val="134"/>
      </rPr>
      <t xml:space="preserve">    </t>
    </r>
    <r>
      <rPr>
        <sz val="10"/>
        <rFont val="仿宋"/>
        <charset val="134"/>
      </rPr>
      <t>其他粮油物资事务支出</t>
    </r>
  </si>
  <si>
    <r>
      <rPr>
        <b/>
        <sz val="10"/>
        <rFont val="Times New Roman"/>
        <charset val="134"/>
      </rPr>
      <t xml:space="preserve">  </t>
    </r>
    <r>
      <rPr>
        <b/>
        <sz val="10"/>
        <rFont val="仿宋"/>
        <charset val="134"/>
      </rPr>
      <t>能源储备</t>
    </r>
  </si>
  <si>
    <r>
      <rPr>
        <sz val="10"/>
        <rFont val="Times New Roman"/>
        <charset val="134"/>
      </rPr>
      <t xml:space="preserve">    </t>
    </r>
    <r>
      <rPr>
        <sz val="10"/>
        <rFont val="仿宋"/>
        <charset val="134"/>
      </rPr>
      <t>石油储备</t>
    </r>
  </si>
  <si>
    <r>
      <rPr>
        <sz val="10"/>
        <rFont val="Times New Roman"/>
        <charset val="134"/>
      </rPr>
      <t xml:space="preserve">    </t>
    </r>
    <r>
      <rPr>
        <sz val="10"/>
        <rFont val="仿宋"/>
        <charset val="134"/>
      </rPr>
      <t>天然铀能源储备</t>
    </r>
  </si>
  <si>
    <r>
      <rPr>
        <sz val="10"/>
        <rFont val="Times New Roman"/>
        <charset val="134"/>
      </rPr>
      <t xml:space="preserve">    </t>
    </r>
    <r>
      <rPr>
        <sz val="10"/>
        <rFont val="仿宋"/>
        <charset val="134"/>
      </rPr>
      <t>煤炭储备</t>
    </r>
  </si>
  <si>
    <r>
      <rPr>
        <sz val="10"/>
        <rFont val="Times New Roman"/>
        <charset val="134"/>
      </rPr>
      <t xml:space="preserve">    </t>
    </r>
    <r>
      <rPr>
        <sz val="10"/>
        <rFont val="仿宋"/>
        <charset val="134"/>
      </rPr>
      <t>成品油储备</t>
    </r>
  </si>
  <si>
    <r>
      <rPr>
        <sz val="10"/>
        <rFont val="Times New Roman"/>
        <charset val="134"/>
      </rPr>
      <t xml:space="preserve">    </t>
    </r>
    <r>
      <rPr>
        <sz val="10"/>
        <rFont val="仿宋"/>
        <charset val="134"/>
      </rPr>
      <t>其他能源储备支出</t>
    </r>
  </si>
  <si>
    <r>
      <rPr>
        <b/>
        <sz val="10"/>
        <rFont val="Times New Roman"/>
        <charset val="134"/>
      </rPr>
      <t xml:space="preserve">  </t>
    </r>
    <r>
      <rPr>
        <b/>
        <sz val="10"/>
        <rFont val="仿宋"/>
        <charset val="134"/>
      </rPr>
      <t>粮油储备</t>
    </r>
  </si>
  <si>
    <r>
      <rPr>
        <sz val="10"/>
        <rFont val="Times New Roman"/>
        <charset val="134"/>
      </rPr>
      <t xml:space="preserve">    </t>
    </r>
    <r>
      <rPr>
        <sz val="10"/>
        <rFont val="仿宋"/>
        <charset val="134"/>
      </rPr>
      <t>储备粮油补贴</t>
    </r>
  </si>
  <si>
    <r>
      <rPr>
        <sz val="10"/>
        <rFont val="Times New Roman"/>
        <charset val="134"/>
      </rPr>
      <t xml:space="preserve">    </t>
    </r>
    <r>
      <rPr>
        <sz val="10"/>
        <rFont val="仿宋"/>
        <charset val="134"/>
      </rPr>
      <t>储备粮油差价补贴</t>
    </r>
  </si>
  <si>
    <r>
      <rPr>
        <sz val="10"/>
        <rFont val="Times New Roman"/>
        <charset val="134"/>
      </rPr>
      <t xml:space="preserve">    </t>
    </r>
    <r>
      <rPr>
        <sz val="10"/>
        <rFont val="仿宋"/>
        <charset val="134"/>
      </rPr>
      <t>储备粮</t>
    </r>
    <r>
      <rPr>
        <sz val="10"/>
        <rFont val="Times New Roman"/>
        <charset val="134"/>
      </rPr>
      <t>(</t>
    </r>
    <r>
      <rPr>
        <sz val="10"/>
        <rFont val="仿宋"/>
        <charset val="134"/>
      </rPr>
      <t>油</t>
    </r>
    <r>
      <rPr>
        <sz val="10"/>
        <rFont val="Times New Roman"/>
        <charset val="134"/>
      </rPr>
      <t>)</t>
    </r>
    <r>
      <rPr>
        <sz val="10"/>
        <rFont val="仿宋"/>
        <charset val="134"/>
      </rPr>
      <t>库建设</t>
    </r>
  </si>
  <si>
    <r>
      <rPr>
        <sz val="10"/>
        <rFont val="Times New Roman"/>
        <charset val="134"/>
      </rPr>
      <t xml:space="preserve">    </t>
    </r>
    <r>
      <rPr>
        <sz val="10"/>
        <rFont val="仿宋"/>
        <charset val="134"/>
      </rPr>
      <t>最低收购价政策支出</t>
    </r>
  </si>
  <si>
    <r>
      <rPr>
        <sz val="10"/>
        <rFont val="Times New Roman"/>
        <charset val="134"/>
      </rPr>
      <t xml:space="preserve">    </t>
    </r>
    <r>
      <rPr>
        <sz val="10"/>
        <rFont val="仿宋"/>
        <charset val="134"/>
      </rPr>
      <t>其他粮油储备支出</t>
    </r>
  </si>
  <si>
    <r>
      <rPr>
        <b/>
        <sz val="10"/>
        <rFont val="Times New Roman"/>
        <charset val="134"/>
      </rPr>
      <t xml:space="preserve">  </t>
    </r>
    <r>
      <rPr>
        <b/>
        <sz val="10"/>
        <rFont val="仿宋"/>
        <charset val="134"/>
      </rPr>
      <t>重要商品储备</t>
    </r>
  </si>
  <si>
    <r>
      <rPr>
        <sz val="10"/>
        <rFont val="Times New Roman"/>
        <charset val="134"/>
      </rPr>
      <t xml:space="preserve">    </t>
    </r>
    <r>
      <rPr>
        <sz val="10"/>
        <rFont val="仿宋"/>
        <charset val="134"/>
      </rPr>
      <t>棉花储备</t>
    </r>
  </si>
  <si>
    <r>
      <rPr>
        <sz val="10"/>
        <rFont val="Times New Roman"/>
        <charset val="134"/>
      </rPr>
      <t xml:space="preserve">    </t>
    </r>
    <r>
      <rPr>
        <sz val="10"/>
        <rFont val="仿宋"/>
        <charset val="134"/>
      </rPr>
      <t>食糖储备</t>
    </r>
  </si>
  <si>
    <r>
      <rPr>
        <sz val="10"/>
        <rFont val="Times New Roman"/>
        <charset val="134"/>
      </rPr>
      <t xml:space="preserve">    </t>
    </r>
    <r>
      <rPr>
        <sz val="10"/>
        <rFont val="仿宋"/>
        <charset val="134"/>
      </rPr>
      <t>肉类储备</t>
    </r>
  </si>
  <si>
    <r>
      <rPr>
        <sz val="10"/>
        <rFont val="Times New Roman"/>
        <charset val="134"/>
      </rPr>
      <t xml:space="preserve">    </t>
    </r>
    <r>
      <rPr>
        <sz val="10"/>
        <rFont val="仿宋"/>
        <charset val="134"/>
      </rPr>
      <t>化肥储备</t>
    </r>
  </si>
  <si>
    <r>
      <rPr>
        <sz val="10"/>
        <rFont val="Times New Roman"/>
        <charset val="134"/>
      </rPr>
      <t xml:space="preserve">    </t>
    </r>
    <r>
      <rPr>
        <sz val="10"/>
        <rFont val="仿宋"/>
        <charset val="134"/>
      </rPr>
      <t>农药储备</t>
    </r>
  </si>
  <si>
    <r>
      <rPr>
        <sz val="10"/>
        <rFont val="Times New Roman"/>
        <charset val="134"/>
      </rPr>
      <t xml:space="preserve">    </t>
    </r>
    <r>
      <rPr>
        <sz val="10"/>
        <rFont val="仿宋"/>
        <charset val="134"/>
      </rPr>
      <t>边销茶储备</t>
    </r>
  </si>
  <si>
    <r>
      <rPr>
        <sz val="10"/>
        <rFont val="Times New Roman"/>
        <charset val="134"/>
      </rPr>
      <t xml:space="preserve">    </t>
    </r>
    <r>
      <rPr>
        <sz val="10"/>
        <rFont val="仿宋"/>
        <charset val="134"/>
      </rPr>
      <t>羊毛储备</t>
    </r>
  </si>
  <si>
    <r>
      <rPr>
        <sz val="10"/>
        <rFont val="Times New Roman"/>
        <charset val="134"/>
      </rPr>
      <t xml:space="preserve">    </t>
    </r>
    <r>
      <rPr>
        <sz val="10"/>
        <rFont val="仿宋"/>
        <charset val="134"/>
      </rPr>
      <t>医药储备</t>
    </r>
  </si>
  <si>
    <r>
      <rPr>
        <sz val="10"/>
        <rFont val="Times New Roman"/>
        <charset val="134"/>
      </rPr>
      <t xml:space="preserve">    </t>
    </r>
    <r>
      <rPr>
        <sz val="10"/>
        <rFont val="仿宋"/>
        <charset val="134"/>
      </rPr>
      <t>食盐储备</t>
    </r>
  </si>
  <si>
    <r>
      <rPr>
        <sz val="10"/>
        <rFont val="Times New Roman"/>
        <charset val="134"/>
      </rPr>
      <t xml:space="preserve">    </t>
    </r>
    <r>
      <rPr>
        <sz val="10"/>
        <rFont val="仿宋"/>
        <charset val="134"/>
      </rPr>
      <t>战略物资储备</t>
    </r>
  </si>
  <si>
    <r>
      <rPr>
        <sz val="10"/>
        <rFont val="Times New Roman"/>
        <charset val="134"/>
      </rPr>
      <t xml:space="preserve">    </t>
    </r>
    <r>
      <rPr>
        <sz val="10"/>
        <rFont val="仿宋"/>
        <charset val="134"/>
      </rPr>
      <t>应急物资储备</t>
    </r>
  </si>
  <si>
    <r>
      <rPr>
        <sz val="10"/>
        <rFont val="Times New Roman"/>
        <charset val="134"/>
      </rPr>
      <t xml:space="preserve">    </t>
    </r>
    <r>
      <rPr>
        <sz val="10"/>
        <rFont val="仿宋"/>
        <charset val="134"/>
      </rPr>
      <t>其他重要商品储备支出</t>
    </r>
  </si>
  <si>
    <t>灾害防治及应急管理支出</t>
  </si>
  <si>
    <r>
      <rPr>
        <b/>
        <sz val="10"/>
        <rFont val="Times New Roman"/>
        <charset val="134"/>
      </rPr>
      <t xml:space="preserve">  </t>
    </r>
    <r>
      <rPr>
        <b/>
        <sz val="10"/>
        <rFont val="仿宋"/>
        <charset val="134"/>
      </rPr>
      <t>应急管理事务</t>
    </r>
  </si>
  <si>
    <r>
      <rPr>
        <sz val="10"/>
        <rFont val="Times New Roman"/>
        <charset val="134"/>
      </rPr>
      <t xml:space="preserve">    </t>
    </r>
    <r>
      <rPr>
        <sz val="10"/>
        <rFont val="仿宋"/>
        <charset val="134"/>
      </rPr>
      <t>灾害风险防治</t>
    </r>
  </si>
  <si>
    <r>
      <rPr>
        <sz val="10"/>
        <rFont val="Times New Roman"/>
        <charset val="134"/>
      </rPr>
      <t xml:space="preserve">    </t>
    </r>
    <r>
      <rPr>
        <sz val="10"/>
        <rFont val="仿宋"/>
        <charset val="134"/>
      </rPr>
      <t>国务院安委会专项</t>
    </r>
  </si>
  <si>
    <r>
      <rPr>
        <sz val="10"/>
        <rFont val="Times New Roman"/>
        <charset val="134"/>
      </rPr>
      <t xml:space="preserve">    </t>
    </r>
    <r>
      <rPr>
        <sz val="10"/>
        <rFont val="仿宋"/>
        <charset val="134"/>
      </rPr>
      <t>安全监管</t>
    </r>
  </si>
  <si>
    <r>
      <rPr>
        <sz val="10"/>
        <rFont val="Times New Roman"/>
        <charset val="134"/>
      </rPr>
      <t xml:space="preserve">    </t>
    </r>
    <r>
      <rPr>
        <sz val="10"/>
        <rFont val="仿宋"/>
        <charset val="134"/>
      </rPr>
      <t>安全生产基础</t>
    </r>
  </si>
  <si>
    <r>
      <rPr>
        <sz val="10"/>
        <rFont val="Times New Roman"/>
        <charset val="134"/>
      </rPr>
      <t xml:space="preserve">    </t>
    </r>
    <r>
      <rPr>
        <sz val="10"/>
        <rFont val="仿宋"/>
        <charset val="134"/>
      </rPr>
      <t>应急救援</t>
    </r>
  </si>
  <si>
    <r>
      <rPr>
        <sz val="10"/>
        <rFont val="Times New Roman"/>
        <charset val="134"/>
      </rPr>
      <t xml:space="preserve">    </t>
    </r>
    <r>
      <rPr>
        <sz val="10"/>
        <rFont val="仿宋"/>
        <charset val="134"/>
      </rPr>
      <t>应急管理</t>
    </r>
  </si>
  <si>
    <r>
      <rPr>
        <sz val="10"/>
        <rFont val="Times New Roman"/>
        <charset val="134"/>
      </rPr>
      <t xml:space="preserve">    </t>
    </r>
    <r>
      <rPr>
        <sz val="10"/>
        <rFont val="仿宋"/>
        <charset val="134"/>
      </rPr>
      <t>其他应急管理支出</t>
    </r>
  </si>
  <si>
    <r>
      <rPr>
        <b/>
        <sz val="10"/>
        <rFont val="Times New Roman"/>
        <charset val="134"/>
      </rPr>
      <t xml:space="preserve">  </t>
    </r>
    <r>
      <rPr>
        <b/>
        <sz val="10"/>
        <rFont val="仿宋"/>
        <charset val="134"/>
      </rPr>
      <t>消防事务</t>
    </r>
  </si>
  <si>
    <r>
      <rPr>
        <sz val="10"/>
        <rFont val="Times New Roman"/>
        <charset val="134"/>
      </rPr>
      <t xml:space="preserve">    </t>
    </r>
    <r>
      <rPr>
        <sz val="10"/>
        <rFont val="仿宋"/>
        <charset val="134"/>
      </rPr>
      <t>消防应急救援</t>
    </r>
  </si>
  <si>
    <r>
      <rPr>
        <sz val="10"/>
        <rFont val="Times New Roman"/>
        <charset val="134"/>
      </rPr>
      <t xml:space="preserve">    </t>
    </r>
    <r>
      <rPr>
        <sz val="10"/>
        <rFont val="仿宋"/>
        <charset val="134"/>
      </rPr>
      <t>其他消防事务支出</t>
    </r>
  </si>
  <si>
    <r>
      <rPr>
        <b/>
        <sz val="10"/>
        <rFont val="Times New Roman"/>
        <charset val="134"/>
      </rPr>
      <t xml:space="preserve">  </t>
    </r>
    <r>
      <rPr>
        <b/>
        <sz val="10"/>
        <rFont val="仿宋"/>
        <charset val="134"/>
      </rPr>
      <t>森林消防事务</t>
    </r>
  </si>
  <si>
    <r>
      <rPr>
        <sz val="10"/>
        <rFont val="Times New Roman"/>
        <charset val="134"/>
      </rPr>
      <t xml:space="preserve">    </t>
    </r>
    <r>
      <rPr>
        <sz val="10"/>
        <rFont val="仿宋"/>
        <charset val="134"/>
      </rPr>
      <t>森林消防应急救援</t>
    </r>
  </si>
  <si>
    <r>
      <rPr>
        <sz val="10"/>
        <rFont val="Times New Roman"/>
        <charset val="134"/>
      </rPr>
      <t xml:space="preserve">    </t>
    </r>
    <r>
      <rPr>
        <sz val="10"/>
        <rFont val="仿宋"/>
        <charset val="134"/>
      </rPr>
      <t>其他森林消防事务支出</t>
    </r>
  </si>
  <si>
    <r>
      <rPr>
        <b/>
        <sz val="10"/>
        <rFont val="Times New Roman"/>
        <charset val="134"/>
      </rPr>
      <t xml:space="preserve">  </t>
    </r>
    <r>
      <rPr>
        <b/>
        <sz val="10"/>
        <rFont val="仿宋"/>
        <charset val="134"/>
      </rPr>
      <t>煤矿安全</t>
    </r>
  </si>
  <si>
    <r>
      <rPr>
        <sz val="10"/>
        <rFont val="Times New Roman"/>
        <charset val="134"/>
      </rPr>
      <t xml:space="preserve">    </t>
    </r>
    <r>
      <rPr>
        <sz val="10"/>
        <rFont val="仿宋"/>
        <charset val="134"/>
      </rPr>
      <t>煤矿安全监察事务</t>
    </r>
  </si>
  <si>
    <r>
      <rPr>
        <sz val="10"/>
        <rFont val="Times New Roman"/>
        <charset val="134"/>
      </rPr>
      <t xml:space="preserve">    </t>
    </r>
    <r>
      <rPr>
        <sz val="10"/>
        <rFont val="仿宋"/>
        <charset val="134"/>
      </rPr>
      <t>煤矿应急救援事务</t>
    </r>
  </si>
  <si>
    <r>
      <rPr>
        <sz val="10"/>
        <rFont val="Times New Roman"/>
        <charset val="134"/>
      </rPr>
      <t xml:space="preserve">    </t>
    </r>
    <r>
      <rPr>
        <sz val="10"/>
        <rFont val="仿宋"/>
        <charset val="134"/>
      </rPr>
      <t>其他煤矿安全支出</t>
    </r>
  </si>
  <si>
    <r>
      <rPr>
        <b/>
        <sz val="10"/>
        <rFont val="Times New Roman"/>
        <charset val="134"/>
      </rPr>
      <t xml:space="preserve">  </t>
    </r>
    <r>
      <rPr>
        <b/>
        <sz val="10"/>
        <rFont val="仿宋"/>
        <charset val="134"/>
      </rPr>
      <t>地震事务</t>
    </r>
  </si>
  <si>
    <r>
      <rPr>
        <sz val="10"/>
        <rFont val="Times New Roman"/>
        <charset val="134"/>
      </rPr>
      <t xml:space="preserve">    </t>
    </r>
    <r>
      <rPr>
        <sz val="10"/>
        <rFont val="仿宋"/>
        <charset val="134"/>
      </rPr>
      <t>地震监测</t>
    </r>
  </si>
  <si>
    <r>
      <rPr>
        <sz val="10"/>
        <rFont val="Times New Roman"/>
        <charset val="134"/>
      </rPr>
      <t xml:space="preserve">    </t>
    </r>
    <r>
      <rPr>
        <sz val="10"/>
        <rFont val="仿宋"/>
        <charset val="134"/>
      </rPr>
      <t>地震预测预报</t>
    </r>
  </si>
  <si>
    <r>
      <rPr>
        <sz val="10"/>
        <rFont val="Times New Roman"/>
        <charset val="134"/>
      </rPr>
      <t xml:space="preserve">    </t>
    </r>
    <r>
      <rPr>
        <sz val="10"/>
        <rFont val="仿宋"/>
        <charset val="134"/>
      </rPr>
      <t>地震灾害预防</t>
    </r>
  </si>
  <si>
    <r>
      <rPr>
        <sz val="10"/>
        <rFont val="Times New Roman"/>
        <charset val="134"/>
      </rPr>
      <t xml:space="preserve">    </t>
    </r>
    <r>
      <rPr>
        <sz val="10"/>
        <rFont val="仿宋"/>
        <charset val="134"/>
      </rPr>
      <t>地震应急救援</t>
    </r>
  </si>
  <si>
    <r>
      <rPr>
        <sz val="10"/>
        <rFont val="Times New Roman"/>
        <charset val="134"/>
      </rPr>
      <t xml:space="preserve">    </t>
    </r>
    <r>
      <rPr>
        <sz val="10"/>
        <rFont val="仿宋"/>
        <charset val="134"/>
      </rPr>
      <t>地震环境探察</t>
    </r>
  </si>
  <si>
    <r>
      <rPr>
        <sz val="10"/>
        <rFont val="Times New Roman"/>
        <charset val="134"/>
      </rPr>
      <t xml:space="preserve">    </t>
    </r>
    <r>
      <rPr>
        <sz val="10"/>
        <rFont val="仿宋"/>
        <charset val="134"/>
      </rPr>
      <t>防震减灾信息管理</t>
    </r>
  </si>
  <si>
    <r>
      <rPr>
        <sz val="10"/>
        <rFont val="Times New Roman"/>
        <charset val="134"/>
      </rPr>
      <t xml:space="preserve">    </t>
    </r>
    <r>
      <rPr>
        <sz val="10"/>
        <rFont val="仿宋"/>
        <charset val="134"/>
      </rPr>
      <t>防震减灾基础管理</t>
    </r>
  </si>
  <si>
    <r>
      <rPr>
        <sz val="10"/>
        <rFont val="Times New Roman"/>
        <charset val="134"/>
      </rPr>
      <t xml:space="preserve">    </t>
    </r>
    <r>
      <rPr>
        <sz val="10"/>
        <rFont val="仿宋"/>
        <charset val="134"/>
      </rPr>
      <t>地震事业机构</t>
    </r>
  </si>
  <si>
    <r>
      <rPr>
        <sz val="10"/>
        <rFont val="Times New Roman"/>
        <charset val="134"/>
      </rPr>
      <t xml:space="preserve">    </t>
    </r>
    <r>
      <rPr>
        <sz val="10"/>
        <rFont val="仿宋"/>
        <charset val="134"/>
      </rPr>
      <t>其他地震事务支出</t>
    </r>
  </si>
  <si>
    <r>
      <rPr>
        <b/>
        <sz val="10"/>
        <rFont val="Times New Roman"/>
        <charset val="134"/>
      </rPr>
      <t xml:space="preserve">  </t>
    </r>
    <r>
      <rPr>
        <b/>
        <sz val="10"/>
        <rFont val="仿宋"/>
        <charset val="134"/>
      </rPr>
      <t>自然灾害防治</t>
    </r>
  </si>
  <si>
    <r>
      <rPr>
        <sz val="10"/>
        <rFont val="Times New Roman"/>
        <charset val="134"/>
      </rPr>
      <t xml:space="preserve">    </t>
    </r>
    <r>
      <rPr>
        <sz val="10"/>
        <rFont val="仿宋"/>
        <charset val="134"/>
      </rPr>
      <t>地质灾害防治</t>
    </r>
  </si>
  <si>
    <r>
      <rPr>
        <sz val="10"/>
        <rFont val="Times New Roman"/>
        <charset val="134"/>
      </rPr>
      <t xml:space="preserve">    </t>
    </r>
    <r>
      <rPr>
        <sz val="10"/>
        <rFont val="仿宋"/>
        <charset val="134"/>
      </rPr>
      <t>森林草原防灾减灾</t>
    </r>
  </si>
  <si>
    <r>
      <rPr>
        <sz val="10"/>
        <rFont val="Times New Roman"/>
        <charset val="134"/>
      </rPr>
      <t xml:space="preserve">    </t>
    </r>
    <r>
      <rPr>
        <sz val="10"/>
        <rFont val="仿宋"/>
        <charset val="134"/>
      </rPr>
      <t>其他自然灾害防治支出</t>
    </r>
  </si>
  <si>
    <r>
      <rPr>
        <b/>
        <sz val="10"/>
        <rFont val="Times New Roman"/>
        <charset val="134"/>
      </rPr>
      <t xml:space="preserve">  </t>
    </r>
    <r>
      <rPr>
        <b/>
        <sz val="10"/>
        <rFont val="仿宋"/>
        <charset val="134"/>
      </rPr>
      <t>自然灾害救灾及恢复重建支出</t>
    </r>
  </si>
  <si>
    <r>
      <rPr>
        <sz val="10"/>
        <rFont val="Times New Roman"/>
        <charset val="134"/>
      </rPr>
      <t xml:space="preserve">    </t>
    </r>
    <r>
      <rPr>
        <sz val="10"/>
        <rFont val="仿宋"/>
        <charset val="134"/>
      </rPr>
      <t>自然灾害救灾补助</t>
    </r>
  </si>
  <si>
    <r>
      <rPr>
        <sz val="10"/>
        <rFont val="Times New Roman"/>
        <charset val="134"/>
      </rPr>
      <t xml:space="preserve">    </t>
    </r>
    <r>
      <rPr>
        <sz val="10"/>
        <rFont val="仿宋"/>
        <charset val="134"/>
      </rPr>
      <t>自然灾害灾后重建补助</t>
    </r>
  </si>
  <si>
    <r>
      <rPr>
        <sz val="10"/>
        <rFont val="Times New Roman"/>
        <charset val="134"/>
      </rPr>
      <t xml:space="preserve">    </t>
    </r>
    <r>
      <rPr>
        <sz val="10"/>
        <rFont val="仿宋"/>
        <charset val="134"/>
      </rPr>
      <t>其他自然灾害救灾及恢复重建支出</t>
    </r>
  </si>
  <si>
    <r>
      <rPr>
        <b/>
        <sz val="10"/>
        <rFont val="Times New Roman"/>
        <charset val="134"/>
      </rPr>
      <t xml:space="preserve">  </t>
    </r>
    <r>
      <rPr>
        <b/>
        <sz val="10"/>
        <rFont val="仿宋"/>
        <charset val="134"/>
      </rPr>
      <t>其他灾害防治及应急管理支出</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</si>
  <si>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其他灾害防治及应急管理支出</t>
    </r>
    <r>
      <rPr>
        <sz val="10"/>
        <rFont val="Times New Roman"/>
        <charset val="134"/>
      </rPr>
      <t>(</t>
    </r>
    <r>
      <rPr>
        <sz val="10"/>
        <rFont val="仿宋"/>
        <charset val="134"/>
      </rPr>
      <t>项</t>
    </r>
    <r>
      <rPr>
        <sz val="10"/>
        <rFont val="Times New Roman"/>
        <charset val="134"/>
      </rPr>
      <t>)</t>
    </r>
  </si>
  <si>
    <r>
      <rPr>
        <b/>
        <sz val="10"/>
        <rFont val="仿宋"/>
        <charset val="134"/>
      </rPr>
      <t>其他支出</t>
    </r>
    <r>
      <rPr>
        <b/>
        <sz val="10"/>
        <rFont val="Times New Roman"/>
        <charset val="134"/>
      </rPr>
      <t>(</t>
    </r>
    <r>
      <rPr>
        <b/>
        <sz val="10"/>
        <rFont val="仿宋"/>
        <charset val="134"/>
      </rPr>
      <t>类</t>
    </r>
    <r>
      <rPr>
        <b/>
        <sz val="10"/>
        <rFont val="Times New Roman"/>
        <charset val="134"/>
      </rPr>
      <t>)</t>
    </r>
  </si>
  <si>
    <r>
      <rPr>
        <b/>
        <sz val="10"/>
        <rFont val="Times New Roman"/>
        <charset val="134"/>
      </rPr>
      <t xml:space="preserve">  </t>
    </r>
    <r>
      <rPr>
        <b/>
        <sz val="10"/>
        <rFont val="仿宋"/>
        <charset val="134"/>
      </rPr>
      <t>其他支出</t>
    </r>
    <r>
      <rPr>
        <b/>
        <sz val="10"/>
        <rFont val="Times New Roman"/>
        <charset val="134"/>
      </rPr>
      <t>(</t>
    </r>
    <r>
      <rPr>
        <b/>
        <sz val="10"/>
        <rFont val="仿宋"/>
        <charset val="134"/>
      </rPr>
      <t>款</t>
    </r>
    <r>
      <rPr>
        <b/>
        <sz val="10"/>
        <rFont val="Times New Roman"/>
        <charset val="134"/>
      </rPr>
      <t>)</t>
    </r>
  </si>
  <si>
    <r>
      <rPr>
        <sz val="10"/>
        <rFont val="Times New Roman"/>
        <charset val="134"/>
      </rPr>
      <t xml:space="preserve">    </t>
    </r>
    <r>
      <rPr>
        <sz val="10"/>
        <rFont val="仿宋"/>
        <charset val="134"/>
      </rPr>
      <t>其他支出</t>
    </r>
    <r>
      <rPr>
        <sz val="10"/>
        <rFont val="Times New Roman"/>
        <charset val="134"/>
      </rPr>
      <t>(</t>
    </r>
    <r>
      <rPr>
        <sz val="10"/>
        <rFont val="仿宋"/>
        <charset val="134"/>
      </rPr>
      <t>项</t>
    </r>
    <r>
      <rPr>
        <sz val="10"/>
        <rFont val="Times New Roman"/>
        <charset val="134"/>
      </rPr>
      <t>)</t>
    </r>
  </si>
  <si>
    <t>债务付息支出</t>
  </si>
  <si>
    <r>
      <rPr>
        <b/>
        <sz val="10"/>
        <rFont val="Times New Roman"/>
        <charset val="134"/>
      </rPr>
      <t xml:space="preserve">  </t>
    </r>
    <r>
      <rPr>
        <b/>
        <sz val="10"/>
        <rFont val="仿宋"/>
        <charset val="134"/>
      </rPr>
      <t>中央政府国内债务付息支出</t>
    </r>
  </si>
  <si>
    <r>
      <rPr>
        <b/>
        <sz val="10"/>
        <rFont val="Times New Roman"/>
        <charset val="134"/>
      </rPr>
      <t xml:space="preserve">  </t>
    </r>
    <r>
      <rPr>
        <b/>
        <sz val="10"/>
        <rFont val="仿宋"/>
        <charset val="134"/>
      </rPr>
      <t>中央政府国外债务付息支出</t>
    </r>
  </si>
  <si>
    <r>
      <rPr>
        <b/>
        <sz val="10"/>
        <rFont val="Times New Roman"/>
        <charset val="134"/>
      </rPr>
      <t xml:space="preserve">  </t>
    </r>
    <r>
      <rPr>
        <b/>
        <sz val="10"/>
        <rFont val="仿宋"/>
        <charset val="134"/>
      </rPr>
      <t>地方政府一般债务付息支出</t>
    </r>
  </si>
  <si>
    <r>
      <rPr>
        <sz val="10"/>
        <rFont val="Times New Roman"/>
        <charset val="134"/>
      </rPr>
      <t xml:space="preserve">    </t>
    </r>
    <r>
      <rPr>
        <sz val="10"/>
        <rFont val="仿宋"/>
        <charset val="134"/>
      </rPr>
      <t>地方政府一般债券付息支出</t>
    </r>
  </si>
  <si>
    <r>
      <rPr>
        <sz val="10"/>
        <rFont val="Times New Roman"/>
        <charset val="134"/>
      </rPr>
      <t xml:space="preserve">    </t>
    </r>
    <r>
      <rPr>
        <sz val="10"/>
        <rFont val="仿宋"/>
        <charset val="134"/>
      </rPr>
      <t>地方政府向外国政府借款付息支出</t>
    </r>
  </si>
  <si>
    <r>
      <rPr>
        <sz val="10"/>
        <rFont val="Times New Roman"/>
        <charset val="134"/>
      </rPr>
      <t xml:space="preserve">    </t>
    </r>
    <r>
      <rPr>
        <sz val="10"/>
        <rFont val="仿宋"/>
        <charset val="134"/>
      </rPr>
      <t>地方政府向国际组织借款付息支出</t>
    </r>
  </si>
  <si>
    <r>
      <rPr>
        <sz val="10"/>
        <rFont val="Times New Roman"/>
        <charset val="134"/>
      </rPr>
      <t xml:space="preserve">    </t>
    </r>
    <r>
      <rPr>
        <sz val="10"/>
        <rFont val="仿宋"/>
        <charset val="134"/>
      </rPr>
      <t>地方政府其他一般债务付息支出</t>
    </r>
  </si>
  <si>
    <r>
      <rPr>
        <b/>
        <sz val="10"/>
        <rFont val="仿宋"/>
        <charset val="134"/>
      </rPr>
      <t>债务发行费用支出</t>
    </r>
  </si>
  <si>
    <r>
      <rPr>
        <b/>
        <sz val="10"/>
        <rFont val="Times New Roman"/>
        <charset val="134"/>
      </rPr>
      <t xml:space="preserve">  </t>
    </r>
    <r>
      <rPr>
        <b/>
        <sz val="10"/>
        <rFont val="仿宋"/>
        <charset val="134"/>
      </rPr>
      <t>中央政府国内债务发行费用支出</t>
    </r>
  </si>
  <si>
    <r>
      <rPr>
        <b/>
        <sz val="10"/>
        <rFont val="Times New Roman"/>
        <charset val="134"/>
      </rPr>
      <t xml:space="preserve">  </t>
    </r>
    <r>
      <rPr>
        <b/>
        <sz val="10"/>
        <rFont val="仿宋"/>
        <charset val="134"/>
      </rPr>
      <t>中央政府国外债务发行费用支出</t>
    </r>
  </si>
  <si>
    <r>
      <rPr>
        <b/>
        <sz val="10"/>
        <rFont val="Times New Roman"/>
        <charset val="134"/>
      </rPr>
      <t xml:space="preserve">  </t>
    </r>
    <r>
      <rPr>
        <b/>
        <sz val="10"/>
        <rFont val="仿宋"/>
        <charset val="134"/>
      </rPr>
      <t>地方政府一般债务发行费用支出</t>
    </r>
  </si>
  <si>
    <r>
      <rPr>
        <sz val="12"/>
        <rFont val="仿宋"/>
        <charset val="134"/>
      </rPr>
      <t>表</t>
    </r>
    <r>
      <rPr>
        <sz val="12"/>
        <rFont val="Times New Roman"/>
        <charset val="134"/>
      </rPr>
      <t>3-2</t>
    </r>
  </si>
  <si>
    <r>
      <rPr>
        <b/>
        <sz val="18"/>
        <rFont val="Times New Roman"/>
        <charset val="134"/>
      </rPr>
      <t>2021</t>
    </r>
    <r>
      <rPr>
        <b/>
        <sz val="18"/>
        <rFont val="仿宋"/>
        <charset val="134"/>
      </rPr>
      <t>年度祁阳市一般公共预算本级支出决算表</t>
    </r>
  </si>
  <si>
    <r>
      <rPr>
        <b/>
        <sz val="10"/>
        <rFont val="仿宋"/>
        <charset val="134"/>
      </rPr>
      <t>文化旅游体育与传媒支出</t>
    </r>
  </si>
  <si>
    <r>
      <rPr>
        <b/>
        <sz val="10"/>
        <rFont val="仿宋"/>
        <charset val="134"/>
      </rPr>
      <t>资源勘探工业信息等支出</t>
    </r>
  </si>
  <si>
    <r>
      <rPr>
        <b/>
        <sz val="10"/>
        <rFont val="仿宋"/>
        <charset val="134"/>
      </rPr>
      <t>商业服务业等支出</t>
    </r>
  </si>
  <si>
    <r>
      <rPr>
        <b/>
        <sz val="10"/>
        <rFont val="仿宋"/>
        <charset val="134"/>
      </rPr>
      <t>金融支出</t>
    </r>
  </si>
  <si>
    <r>
      <rPr>
        <b/>
        <sz val="10"/>
        <rFont val="仿宋"/>
        <charset val="134"/>
      </rPr>
      <t>自然资源海洋气象等支出</t>
    </r>
  </si>
  <si>
    <r>
      <rPr>
        <b/>
        <sz val="10"/>
        <rFont val="仿宋"/>
        <charset val="134"/>
      </rPr>
      <t>粮油物资储备支出</t>
    </r>
  </si>
  <si>
    <r>
      <rPr>
        <b/>
        <sz val="10"/>
        <rFont val="仿宋"/>
        <charset val="134"/>
      </rPr>
      <t>灾害防治及应急管理支出</t>
    </r>
  </si>
  <si>
    <r>
      <rPr>
        <b/>
        <sz val="10"/>
        <rFont val="仿宋"/>
        <charset val="134"/>
      </rPr>
      <t>债务付息支出</t>
    </r>
  </si>
  <si>
    <r>
      <rPr>
        <sz val="12"/>
        <rFont val="仿宋"/>
        <charset val="134"/>
      </rPr>
      <t>表</t>
    </r>
    <r>
      <rPr>
        <sz val="12"/>
        <rFont val="Times New Roman"/>
        <charset val="134"/>
      </rPr>
      <t>4-1</t>
    </r>
  </si>
  <si>
    <r>
      <rPr>
        <b/>
        <sz val="18"/>
        <rFont val="Times New Roman"/>
        <charset val="134"/>
      </rPr>
      <t>2021</t>
    </r>
    <r>
      <rPr>
        <b/>
        <sz val="18"/>
        <rFont val="仿宋"/>
        <charset val="134"/>
      </rPr>
      <t>年祁阳市一般公共预算支出决算经济分类明细表</t>
    </r>
  </si>
  <si>
    <t>一般公共预算基本支出</t>
  </si>
  <si>
    <t>财政拨款列支数</t>
  </si>
  <si>
    <t>财政权责发生制列支数</t>
  </si>
  <si>
    <r>
      <rPr>
        <b/>
        <sz val="10"/>
        <rFont val="仿宋"/>
        <charset val="134"/>
      </rPr>
      <t>机关工资福利支出</t>
    </r>
  </si>
  <si>
    <r>
      <rPr>
        <sz val="10"/>
        <rFont val="Times New Roman"/>
        <charset val="134"/>
      </rPr>
      <t xml:space="preserve">  </t>
    </r>
    <r>
      <rPr>
        <sz val="10"/>
        <rFont val="仿宋"/>
        <charset val="134"/>
      </rPr>
      <t>工资奖金津补贴</t>
    </r>
  </si>
  <si>
    <r>
      <rPr>
        <sz val="10"/>
        <rFont val="Times New Roman"/>
        <charset val="134"/>
      </rPr>
      <t xml:space="preserve">  </t>
    </r>
    <r>
      <rPr>
        <sz val="10"/>
        <rFont val="仿宋"/>
        <charset val="134"/>
      </rPr>
      <t>社会保障缴费</t>
    </r>
  </si>
  <si>
    <r>
      <rPr>
        <sz val="10"/>
        <rFont val="Times New Roman"/>
        <charset val="134"/>
      </rPr>
      <t xml:space="preserve">  </t>
    </r>
    <r>
      <rPr>
        <sz val="10"/>
        <rFont val="仿宋"/>
        <charset val="134"/>
      </rPr>
      <t>住房公积金</t>
    </r>
  </si>
  <si>
    <r>
      <rPr>
        <sz val="10"/>
        <rFont val="Times New Roman"/>
        <charset val="134"/>
      </rPr>
      <t xml:space="preserve">  </t>
    </r>
    <r>
      <rPr>
        <sz val="10"/>
        <rFont val="仿宋"/>
        <charset val="134"/>
      </rPr>
      <t>其他工资福利支出</t>
    </r>
  </si>
  <si>
    <r>
      <rPr>
        <b/>
        <sz val="10"/>
        <rFont val="仿宋"/>
        <charset val="134"/>
      </rPr>
      <t>机关商品和服务支出</t>
    </r>
  </si>
  <si>
    <r>
      <rPr>
        <sz val="10"/>
        <rFont val="Times New Roman"/>
        <charset val="134"/>
      </rPr>
      <t xml:space="preserve">  </t>
    </r>
    <r>
      <rPr>
        <sz val="10"/>
        <rFont val="仿宋"/>
        <charset val="134"/>
      </rPr>
      <t>办公经费</t>
    </r>
  </si>
  <si>
    <r>
      <rPr>
        <sz val="10"/>
        <rFont val="Times New Roman"/>
        <charset val="134"/>
      </rPr>
      <t xml:space="preserve">  </t>
    </r>
    <r>
      <rPr>
        <sz val="10"/>
        <rFont val="仿宋"/>
        <charset val="134"/>
      </rPr>
      <t>会议费</t>
    </r>
  </si>
  <si>
    <r>
      <rPr>
        <sz val="10"/>
        <rFont val="Times New Roman"/>
        <charset val="134"/>
      </rPr>
      <t xml:space="preserve">  </t>
    </r>
    <r>
      <rPr>
        <sz val="10"/>
        <rFont val="仿宋"/>
        <charset val="134"/>
      </rPr>
      <t>培训费</t>
    </r>
  </si>
  <si>
    <r>
      <rPr>
        <sz val="10"/>
        <rFont val="Times New Roman"/>
        <charset val="134"/>
      </rPr>
      <t xml:space="preserve">  </t>
    </r>
    <r>
      <rPr>
        <sz val="10"/>
        <rFont val="仿宋"/>
        <charset val="134"/>
      </rPr>
      <t>专用材料购置费</t>
    </r>
  </si>
  <si>
    <r>
      <rPr>
        <sz val="10"/>
        <rFont val="Times New Roman"/>
        <charset val="134"/>
      </rPr>
      <t xml:space="preserve">  </t>
    </r>
    <r>
      <rPr>
        <sz val="10"/>
        <rFont val="仿宋"/>
        <charset val="134"/>
      </rPr>
      <t>委托业务费</t>
    </r>
  </si>
  <si>
    <r>
      <rPr>
        <sz val="10"/>
        <rFont val="Times New Roman"/>
        <charset val="134"/>
      </rPr>
      <t xml:space="preserve">  </t>
    </r>
    <r>
      <rPr>
        <sz val="10"/>
        <rFont val="仿宋"/>
        <charset val="134"/>
      </rPr>
      <t>公务接待费</t>
    </r>
  </si>
  <si>
    <r>
      <rPr>
        <sz val="10"/>
        <rFont val="Times New Roman"/>
        <charset val="134"/>
      </rPr>
      <t xml:space="preserve">  </t>
    </r>
    <r>
      <rPr>
        <sz val="10"/>
        <rFont val="仿宋"/>
        <charset val="134"/>
      </rPr>
      <t>因公出国</t>
    </r>
    <r>
      <rPr>
        <sz val="10"/>
        <rFont val="Times New Roman"/>
        <charset val="134"/>
      </rPr>
      <t>(</t>
    </r>
    <r>
      <rPr>
        <sz val="10"/>
        <rFont val="仿宋"/>
        <charset val="134"/>
      </rPr>
      <t>境</t>
    </r>
    <r>
      <rPr>
        <sz val="10"/>
        <rFont val="Times New Roman"/>
        <charset val="134"/>
      </rPr>
      <t>)</t>
    </r>
    <r>
      <rPr>
        <sz val="10"/>
        <rFont val="仿宋"/>
        <charset val="134"/>
      </rPr>
      <t>费用</t>
    </r>
  </si>
  <si>
    <r>
      <rPr>
        <sz val="10"/>
        <rFont val="Times New Roman"/>
        <charset val="134"/>
      </rPr>
      <t xml:space="preserve">  </t>
    </r>
    <r>
      <rPr>
        <sz val="10"/>
        <rFont val="仿宋"/>
        <charset val="134"/>
      </rPr>
      <t>公务用车运行维护费</t>
    </r>
  </si>
  <si>
    <r>
      <rPr>
        <sz val="10"/>
        <rFont val="Times New Roman"/>
        <charset val="134"/>
      </rPr>
      <t xml:space="preserve">  </t>
    </r>
    <r>
      <rPr>
        <sz val="10"/>
        <rFont val="仿宋"/>
        <charset val="134"/>
      </rPr>
      <t>维修</t>
    </r>
    <r>
      <rPr>
        <sz val="10"/>
        <rFont val="Times New Roman"/>
        <charset val="134"/>
      </rPr>
      <t>(</t>
    </r>
    <r>
      <rPr>
        <sz val="10"/>
        <rFont val="仿宋"/>
        <charset val="134"/>
      </rPr>
      <t>护</t>
    </r>
    <r>
      <rPr>
        <sz val="10"/>
        <rFont val="Times New Roman"/>
        <charset val="134"/>
      </rPr>
      <t>)</t>
    </r>
    <r>
      <rPr>
        <sz val="10"/>
        <rFont val="仿宋"/>
        <charset val="134"/>
      </rPr>
      <t>费</t>
    </r>
  </si>
  <si>
    <r>
      <rPr>
        <sz val="10"/>
        <rFont val="Times New Roman"/>
        <charset val="134"/>
      </rPr>
      <t xml:space="preserve">  </t>
    </r>
    <r>
      <rPr>
        <sz val="10"/>
        <rFont val="仿宋"/>
        <charset val="134"/>
      </rPr>
      <t>其他商品和服务支出</t>
    </r>
  </si>
  <si>
    <r>
      <rPr>
        <b/>
        <sz val="10"/>
        <rFont val="仿宋"/>
        <charset val="134"/>
      </rPr>
      <t>机关资本性支出</t>
    </r>
    <r>
      <rPr>
        <b/>
        <sz val="10"/>
        <rFont val="Times New Roman"/>
        <charset val="134"/>
      </rPr>
      <t>(</t>
    </r>
    <r>
      <rPr>
        <b/>
        <sz val="10"/>
        <rFont val="仿宋"/>
        <charset val="134"/>
      </rPr>
      <t>一</t>
    </r>
    <r>
      <rPr>
        <b/>
        <sz val="10"/>
        <rFont val="Times New Roman"/>
        <charset val="134"/>
      </rPr>
      <t>)</t>
    </r>
  </si>
  <si>
    <r>
      <rPr>
        <sz val="10"/>
        <rFont val="Times New Roman"/>
        <charset val="134"/>
      </rPr>
      <t xml:space="preserve">  </t>
    </r>
    <r>
      <rPr>
        <sz val="10"/>
        <rFont val="仿宋"/>
        <charset val="134"/>
      </rPr>
      <t>房屋建筑物购建</t>
    </r>
  </si>
  <si>
    <r>
      <rPr>
        <sz val="10"/>
        <rFont val="Times New Roman"/>
        <charset val="134"/>
      </rPr>
      <t xml:space="preserve">  </t>
    </r>
    <r>
      <rPr>
        <sz val="10"/>
        <rFont val="仿宋"/>
        <charset val="134"/>
      </rPr>
      <t>基础设施建设</t>
    </r>
  </si>
  <si>
    <r>
      <rPr>
        <sz val="10"/>
        <rFont val="Times New Roman"/>
        <charset val="134"/>
      </rPr>
      <t xml:space="preserve">  </t>
    </r>
    <r>
      <rPr>
        <sz val="10"/>
        <rFont val="仿宋"/>
        <charset val="134"/>
      </rPr>
      <t>公务用车购置</t>
    </r>
  </si>
  <si>
    <r>
      <rPr>
        <sz val="10"/>
        <rFont val="Times New Roman"/>
        <charset val="134"/>
      </rPr>
      <t xml:space="preserve">  </t>
    </r>
    <r>
      <rPr>
        <sz val="10"/>
        <rFont val="仿宋"/>
        <charset val="134"/>
      </rPr>
      <t>土地征迁补偿和安置支出</t>
    </r>
  </si>
  <si>
    <r>
      <rPr>
        <sz val="10"/>
        <rFont val="Times New Roman"/>
        <charset val="134"/>
      </rPr>
      <t xml:space="preserve">  </t>
    </r>
    <r>
      <rPr>
        <sz val="10"/>
        <rFont val="仿宋"/>
        <charset val="134"/>
      </rPr>
      <t>设备购置</t>
    </r>
  </si>
  <si>
    <r>
      <rPr>
        <sz val="10"/>
        <rFont val="Times New Roman"/>
        <charset val="134"/>
      </rPr>
      <t xml:space="preserve">  </t>
    </r>
    <r>
      <rPr>
        <sz val="10"/>
        <rFont val="仿宋"/>
        <charset val="134"/>
      </rPr>
      <t>大型修缮</t>
    </r>
  </si>
  <si>
    <r>
      <rPr>
        <sz val="10"/>
        <rFont val="Times New Roman"/>
        <charset val="134"/>
      </rPr>
      <t xml:space="preserve">  </t>
    </r>
    <r>
      <rPr>
        <sz val="10"/>
        <rFont val="仿宋"/>
        <charset val="134"/>
      </rPr>
      <t>其他资本性支出</t>
    </r>
  </si>
  <si>
    <r>
      <rPr>
        <b/>
        <sz val="10"/>
        <rFont val="仿宋"/>
        <charset val="134"/>
      </rPr>
      <t>机关资本性支出</t>
    </r>
    <r>
      <rPr>
        <b/>
        <sz val="10"/>
        <rFont val="Times New Roman"/>
        <charset val="134"/>
      </rPr>
      <t>(</t>
    </r>
    <r>
      <rPr>
        <b/>
        <sz val="10"/>
        <rFont val="仿宋"/>
        <charset val="134"/>
      </rPr>
      <t>二</t>
    </r>
    <r>
      <rPr>
        <b/>
        <sz val="10"/>
        <rFont val="Times New Roman"/>
        <charset val="134"/>
      </rPr>
      <t>)</t>
    </r>
  </si>
  <si>
    <r>
      <rPr>
        <b/>
        <sz val="10"/>
        <rFont val="仿宋"/>
        <charset val="134"/>
      </rPr>
      <t>对事业单位经常性补助</t>
    </r>
  </si>
  <si>
    <r>
      <rPr>
        <sz val="10"/>
        <rFont val="Times New Roman"/>
        <charset val="134"/>
      </rPr>
      <t xml:space="preserve">  </t>
    </r>
    <r>
      <rPr>
        <sz val="10"/>
        <rFont val="仿宋"/>
        <charset val="134"/>
      </rPr>
      <t>工资福利支出</t>
    </r>
  </si>
  <si>
    <r>
      <rPr>
        <sz val="10"/>
        <rFont val="Times New Roman"/>
        <charset val="134"/>
      </rPr>
      <t xml:space="preserve">  </t>
    </r>
    <r>
      <rPr>
        <sz val="10"/>
        <rFont val="仿宋"/>
        <charset val="134"/>
      </rPr>
      <t>商品和服务支出</t>
    </r>
  </si>
  <si>
    <r>
      <rPr>
        <sz val="10"/>
        <rFont val="Times New Roman"/>
        <charset val="134"/>
      </rPr>
      <t xml:space="preserve">  </t>
    </r>
    <r>
      <rPr>
        <sz val="10"/>
        <rFont val="仿宋"/>
        <charset val="134"/>
      </rPr>
      <t>其他对事业单位补助</t>
    </r>
  </si>
  <si>
    <r>
      <rPr>
        <b/>
        <sz val="10"/>
        <rFont val="仿宋"/>
        <charset val="134"/>
      </rPr>
      <t>对事业单位资本性补助</t>
    </r>
  </si>
  <si>
    <r>
      <rPr>
        <sz val="10"/>
        <rFont val="Times New Roman"/>
        <charset val="134"/>
      </rPr>
      <t xml:space="preserve">  </t>
    </r>
    <r>
      <rPr>
        <sz val="10"/>
        <rFont val="仿宋"/>
        <charset val="134"/>
      </rPr>
      <t>资本性支出</t>
    </r>
    <r>
      <rPr>
        <sz val="10"/>
        <rFont val="Times New Roman"/>
        <charset val="134"/>
      </rPr>
      <t>(</t>
    </r>
    <r>
      <rPr>
        <sz val="10"/>
        <rFont val="仿宋"/>
        <charset val="134"/>
      </rPr>
      <t>一</t>
    </r>
    <r>
      <rPr>
        <sz val="10"/>
        <rFont val="Times New Roman"/>
        <charset val="134"/>
      </rPr>
      <t>)</t>
    </r>
  </si>
  <si>
    <r>
      <rPr>
        <sz val="10"/>
        <rFont val="Times New Roman"/>
        <charset val="134"/>
      </rPr>
      <t xml:space="preserve">  </t>
    </r>
    <r>
      <rPr>
        <sz val="10"/>
        <rFont val="仿宋"/>
        <charset val="134"/>
      </rPr>
      <t>资本性支出</t>
    </r>
    <r>
      <rPr>
        <sz val="10"/>
        <rFont val="Times New Roman"/>
        <charset val="134"/>
      </rPr>
      <t>(</t>
    </r>
    <r>
      <rPr>
        <sz val="10"/>
        <rFont val="仿宋"/>
        <charset val="134"/>
      </rPr>
      <t>二</t>
    </r>
    <r>
      <rPr>
        <sz val="10"/>
        <rFont val="Times New Roman"/>
        <charset val="134"/>
      </rPr>
      <t>)</t>
    </r>
  </si>
  <si>
    <r>
      <rPr>
        <b/>
        <sz val="10"/>
        <rFont val="仿宋"/>
        <charset val="134"/>
      </rPr>
      <t>对企业补助</t>
    </r>
  </si>
  <si>
    <r>
      <rPr>
        <sz val="10"/>
        <rFont val="Times New Roman"/>
        <charset val="134"/>
      </rPr>
      <t xml:space="preserve">  </t>
    </r>
    <r>
      <rPr>
        <sz val="10"/>
        <rFont val="仿宋"/>
        <charset val="134"/>
      </rPr>
      <t>费用补贴</t>
    </r>
  </si>
  <si>
    <r>
      <rPr>
        <sz val="10"/>
        <rFont val="Times New Roman"/>
        <charset val="134"/>
      </rPr>
      <t xml:space="preserve">  </t>
    </r>
    <r>
      <rPr>
        <sz val="10"/>
        <rFont val="仿宋"/>
        <charset val="134"/>
      </rPr>
      <t>利息补贴</t>
    </r>
  </si>
  <si>
    <r>
      <rPr>
        <sz val="10"/>
        <rFont val="Times New Roman"/>
        <charset val="134"/>
      </rPr>
      <t xml:space="preserve">  </t>
    </r>
    <r>
      <rPr>
        <sz val="10"/>
        <rFont val="仿宋"/>
        <charset val="134"/>
      </rPr>
      <t>其他对企业补助</t>
    </r>
  </si>
  <si>
    <r>
      <rPr>
        <b/>
        <sz val="10"/>
        <rFont val="仿宋"/>
        <charset val="134"/>
      </rPr>
      <t>对企业资本性支出</t>
    </r>
  </si>
  <si>
    <r>
      <rPr>
        <sz val="10"/>
        <rFont val="Times New Roman"/>
        <charset val="134"/>
      </rPr>
      <t xml:space="preserve">  </t>
    </r>
    <r>
      <rPr>
        <sz val="10"/>
        <rFont val="仿宋"/>
        <charset val="134"/>
      </rPr>
      <t>对企业资本性支出</t>
    </r>
    <r>
      <rPr>
        <sz val="10"/>
        <rFont val="Times New Roman"/>
        <charset val="134"/>
      </rPr>
      <t>(</t>
    </r>
    <r>
      <rPr>
        <sz val="10"/>
        <rFont val="仿宋"/>
        <charset val="134"/>
      </rPr>
      <t>一</t>
    </r>
    <r>
      <rPr>
        <sz val="10"/>
        <rFont val="Times New Roman"/>
        <charset val="134"/>
      </rPr>
      <t>)</t>
    </r>
  </si>
  <si>
    <r>
      <rPr>
        <sz val="10"/>
        <rFont val="Times New Roman"/>
        <charset val="134"/>
      </rPr>
      <t xml:space="preserve">  </t>
    </r>
    <r>
      <rPr>
        <sz val="10"/>
        <rFont val="仿宋"/>
        <charset val="134"/>
      </rPr>
      <t>对企业资本性支出</t>
    </r>
    <r>
      <rPr>
        <sz val="10"/>
        <rFont val="Times New Roman"/>
        <charset val="134"/>
      </rPr>
      <t>(</t>
    </r>
    <r>
      <rPr>
        <sz val="10"/>
        <rFont val="仿宋"/>
        <charset val="134"/>
      </rPr>
      <t>二</t>
    </r>
    <r>
      <rPr>
        <sz val="10"/>
        <rFont val="Times New Roman"/>
        <charset val="134"/>
      </rPr>
      <t>)</t>
    </r>
  </si>
  <si>
    <r>
      <rPr>
        <b/>
        <sz val="10"/>
        <rFont val="仿宋"/>
        <charset val="134"/>
      </rPr>
      <t>对个人和家庭的补助</t>
    </r>
  </si>
  <si>
    <r>
      <rPr>
        <sz val="10"/>
        <rFont val="Times New Roman"/>
        <charset val="134"/>
      </rPr>
      <t xml:space="preserve">  </t>
    </r>
    <r>
      <rPr>
        <sz val="10"/>
        <rFont val="仿宋"/>
        <charset val="134"/>
      </rPr>
      <t>社会福利和救助</t>
    </r>
  </si>
  <si>
    <r>
      <rPr>
        <sz val="10"/>
        <rFont val="Times New Roman"/>
        <charset val="134"/>
      </rPr>
      <t xml:space="preserve">  </t>
    </r>
    <r>
      <rPr>
        <sz val="10"/>
        <rFont val="仿宋"/>
        <charset val="134"/>
      </rPr>
      <t>助学金</t>
    </r>
  </si>
  <si>
    <r>
      <rPr>
        <sz val="10"/>
        <rFont val="Times New Roman"/>
        <charset val="134"/>
      </rPr>
      <t xml:space="preserve">  </t>
    </r>
    <r>
      <rPr>
        <sz val="10"/>
        <rFont val="仿宋"/>
        <charset val="134"/>
      </rPr>
      <t>个人农业生产补贴</t>
    </r>
  </si>
  <si>
    <r>
      <rPr>
        <sz val="10"/>
        <rFont val="Times New Roman"/>
        <charset val="134"/>
      </rPr>
      <t xml:space="preserve">  </t>
    </r>
    <r>
      <rPr>
        <sz val="10"/>
        <rFont val="仿宋"/>
        <charset val="134"/>
      </rPr>
      <t>离退休费</t>
    </r>
  </si>
  <si>
    <r>
      <rPr>
        <sz val="10"/>
        <rFont val="Times New Roman"/>
        <charset val="134"/>
      </rPr>
      <t xml:space="preserve">  </t>
    </r>
    <r>
      <rPr>
        <sz val="10"/>
        <rFont val="仿宋"/>
        <charset val="134"/>
      </rPr>
      <t>其他对个人和家庭补助</t>
    </r>
  </si>
  <si>
    <r>
      <rPr>
        <b/>
        <sz val="10"/>
        <rFont val="仿宋"/>
        <charset val="134"/>
      </rPr>
      <t>对社会保障基金补助</t>
    </r>
  </si>
  <si>
    <r>
      <rPr>
        <sz val="10"/>
        <rFont val="Times New Roman"/>
        <charset val="134"/>
      </rPr>
      <t xml:space="preserve">  </t>
    </r>
    <r>
      <rPr>
        <sz val="10"/>
        <rFont val="仿宋"/>
        <charset val="134"/>
      </rPr>
      <t>对社会保险基金补助</t>
    </r>
  </si>
  <si>
    <r>
      <rPr>
        <sz val="10"/>
        <rFont val="Times New Roman"/>
        <charset val="134"/>
      </rPr>
      <t xml:space="preserve">  </t>
    </r>
    <r>
      <rPr>
        <sz val="10"/>
        <rFont val="仿宋"/>
        <charset val="134"/>
      </rPr>
      <t>补充全国社会保障基金</t>
    </r>
  </si>
  <si>
    <r>
      <rPr>
        <sz val="10"/>
        <rFont val="Times New Roman"/>
        <charset val="134"/>
      </rPr>
      <t xml:space="preserve">  </t>
    </r>
    <r>
      <rPr>
        <sz val="10"/>
        <rFont val="仿宋"/>
        <charset val="134"/>
      </rPr>
      <t>对机关事业单位职业年金的补助</t>
    </r>
  </si>
  <si>
    <r>
      <rPr>
        <b/>
        <sz val="10"/>
        <rFont val="仿宋"/>
        <charset val="134"/>
      </rPr>
      <t>债务利息及费用支出</t>
    </r>
  </si>
  <si>
    <r>
      <rPr>
        <sz val="10"/>
        <rFont val="Times New Roman"/>
        <charset val="134"/>
      </rPr>
      <t xml:space="preserve">  </t>
    </r>
    <r>
      <rPr>
        <sz val="10"/>
        <rFont val="仿宋"/>
        <charset val="134"/>
      </rPr>
      <t>国内债务付息</t>
    </r>
  </si>
  <si>
    <r>
      <rPr>
        <sz val="10"/>
        <rFont val="Times New Roman"/>
        <charset val="134"/>
      </rPr>
      <t xml:space="preserve">  </t>
    </r>
    <r>
      <rPr>
        <sz val="10"/>
        <rFont val="仿宋"/>
        <charset val="134"/>
      </rPr>
      <t>国外债务付息</t>
    </r>
  </si>
  <si>
    <r>
      <rPr>
        <sz val="10"/>
        <rFont val="Times New Roman"/>
        <charset val="134"/>
      </rPr>
      <t xml:space="preserve">  </t>
    </r>
    <r>
      <rPr>
        <sz val="10"/>
        <rFont val="仿宋"/>
        <charset val="134"/>
      </rPr>
      <t>国内债务发行费用</t>
    </r>
  </si>
  <si>
    <r>
      <rPr>
        <sz val="10"/>
        <rFont val="Times New Roman"/>
        <charset val="134"/>
      </rPr>
      <t xml:space="preserve">  </t>
    </r>
    <r>
      <rPr>
        <sz val="10"/>
        <rFont val="仿宋"/>
        <charset val="134"/>
      </rPr>
      <t>国外债务发行费用</t>
    </r>
  </si>
  <si>
    <r>
      <rPr>
        <b/>
        <sz val="10"/>
        <rFont val="仿宋"/>
        <charset val="134"/>
      </rPr>
      <t>其他支出</t>
    </r>
  </si>
  <si>
    <r>
      <rPr>
        <sz val="10"/>
        <rFont val="Times New Roman"/>
        <charset val="134"/>
      </rPr>
      <t xml:space="preserve">  </t>
    </r>
    <r>
      <rPr>
        <sz val="10"/>
        <rFont val="仿宋"/>
        <charset val="134"/>
      </rPr>
      <t>赠与</t>
    </r>
  </si>
  <si>
    <r>
      <rPr>
        <sz val="10"/>
        <rFont val="Times New Roman"/>
        <charset val="134"/>
      </rPr>
      <t xml:space="preserve">  </t>
    </r>
    <r>
      <rPr>
        <sz val="10"/>
        <rFont val="仿宋"/>
        <charset val="134"/>
      </rPr>
      <t>国家赔偿费用支出</t>
    </r>
  </si>
  <si>
    <r>
      <rPr>
        <sz val="10"/>
        <rFont val="Times New Roman"/>
        <charset val="134"/>
      </rPr>
      <t xml:space="preserve">  </t>
    </r>
    <r>
      <rPr>
        <sz val="10"/>
        <rFont val="仿宋"/>
        <charset val="134"/>
      </rPr>
      <t>对民间非营利组织和群众性自治组织补贴</t>
    </r>
  </si>
  <si>
    <r>
      <rPr>
        <sz val="10"/>
        <rFont val="Times New Roman"/>
        <charset val="134"/>
      </rPr>
      <t xml:space="preserve">  </t>
    </r>
    <r>
      <rPr>
        <sz val="10"/>
        <rFont val="仿宋"/>
        <charset val="134"/>
      </rPr>
      <t>其他支出</t>
    </r>
  </si>
  <si>
    <r>
      <rPr>
        <sz val="12"/>
        <rFont val="仿宋"/>
        <charset val="134"/>
      </rPr>
      <t>表</t>
    </r>
    <r>
      <rPr>
        <sz val="12"/>
        <rFont val="Times New Roman"/>
        <charset val="134"/>
      </rPr>
      <t>4-2</t>
    </r>
  </si>
  <si>
    <r>
      <rPr>
        <b/>
        <sz val="18"/>
        <rFont val="Times New Roman"/>
        <charset val="134"/>
      </rPr>
      <t>2021</t>
    </r>
    <r>
      <rPr>
        <b/>
        <sz val="18"/>
        <rFont val="仿宋"/>
        <charset val="134"/>
      </rPr>
      <t>年祁阳市一般公共预算本级支出决算表</t>
    </r>
  </si>
  <si>
    <t>表5</t>
  </si>
  <si>
    <t>2021年度祁阳市政府性基金预算收入决算表</t>
  </si>
  <si>
    <t>单位:万元</t>
  </si>
  <si>
    <t>科目编码</t>
  </si>
  <si>
    <t>科目名称</t>
  </si>
  <si>
    <t>决算数</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</si>
  <si>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</si>
  <si>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</si>
  <si>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</si>
  <si>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</si>
  <si>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</si>
  <si>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</si>
  <si>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</si>
  <si>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</si>
  <si>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</si>
  <si>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</si>
  <si>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</si>
  <si>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</si>
  <si>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</si>
  <si>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</si>
  <si>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</si>
  <si>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</si>
  <si>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</si>
  <si>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</si>
  <si>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</si>
  <si>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</si>
  <si>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</si>
  <si>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</si>
  <si>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</si>
  <si>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</si>
  <si>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</si>
  <si>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</si>
  <si>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</si>
  <si>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</si>
  <si>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</si>
  <si>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</si>
  <si>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</si>
  <si>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</si>
  <si>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</si>
  <si>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</si>
  <si>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</si>
  <si>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</si>
  <si>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</si>
  <si>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</si>
  <si>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</si>
  <si>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</si>
  <si>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</si>
  <si>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</si>
  <si>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</si>
  <si>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</si>
  <si>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</si>
  <si>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</si>
  <si>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</si>
  <si>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</si>
  <si>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</si>
  <si>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</si>
  <si>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</si>
  <si>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</si>
  <si>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</si>
  <si>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</si>
  <si>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</si>
  <si>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</si>
  <si>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</si>
  <si>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</si>
  <si>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</si>
  <si>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</si>
  <si>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</si>
  <si>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</si>
  <si>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</si>
  <si>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</si>
  <si>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</si>
  <si>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</si>
  <si>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</si>
  <si>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</si>
  <si>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</si>
  <si>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</si>
  <si>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</si>
  <si>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</si>
  <si>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r>
      <rPr>
        <sz val="12"/>
        <rFont val="仿宋"/>
        <charset val="134"/>
      </rPr>
      <t>表</t>
    </r>
    <r>
      <rPr>
        <sz val="12"/>
        <rFont val="Times New Roman"/>
        <charset val="134"/>
      </rPr>
      <t>6</t>
    </r>
  </si>
  <si>
    <r>
      <rPr>
        <b/>
        <sz val="18"/>
        <rFont val="Times New Roman"/>
        <charset val="134"/>
      </rPr>
      <t>2021</t>
    </r>
    <r>
      <rPr>
        <b/>
        <sz val="18"/>
        <rFont val="仿宋"/>
        <charset val="134"/>
      </rPr>
      <t>年度祁阳市政府性基金预算支出决算表</t>
    </r>
  </si>
  <si>
    <r>
      <rPr>
        <b/>
        <sz val="10"/>
        <rFont val="仿宋"/>
        <charset val="134"/>
      </rPr>
      <t>政府性基金预算支出</t>
    </r>
  </si>
  <si>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</si>
  <si>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</si>
  <si>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</si>
  <si>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</si>
  <si>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</si>
  <si>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</si>
  <si>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</si>
  <si>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</si>
  <si>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r>
      <rPr>
        <b/>
        <sz val="10"/>
        <rFont val="Times New Roman"/>
        <charset val="134"/>
      </rPr>
      <t xml:space="preserve">  </t>
    </r>
    <r>
      <rPr>
        <b/>
        <sz val="10"/>
        <rFont val="仿宋"/>
        <charset val="134"/>
      </rPr>
      <t>国家电影事业发展专项资金安排的支出</t>
    </r>
  </si>
  <si>
    <t xml:space="preserve">    资助国产影片放映</t>
  </si>
  <si>
    <t xml:space="preserve">    资助影院建设</t>
  </si>
  <si>
    <t xml:space="preserve">    资助少数民族语电影译制</t>
  </si>
  <si>
    <t xml:space="preserve">    购买农村电影公益性放映版权服务</t>
  </si>
  <si>
    <r>
      <rPr>
        <sz val="10"/>
        <rFont val="Times New Roman"/>
        <charset val="134"/>
      </rPr>
      <t xml:space="preserve">    </t>
    </r>
    <r>
      <rPr>
        <sz val="10"/>
        <rFont val="仿宋"/>
        <charset val="134"/>
      </rPr>
      <t>其他国家电影事业发展专项资金支出</t>
    </r>
  </si>
  <si>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</si>
  <si>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</si>
  <si>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</si>
  <si>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</si>
  <si>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</si>
  <si>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</si>
  <si>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</si>
  <si>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</si>
  <si>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</si>
  <si>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r>
      <rPr>
        <b/>
        <sz val="10"/>
        <rFont val="Times New Roman"/>
        <charset val="134"/>
      </rPr>
      <t xml:space="preserve">  </t>
    </r>
    <r>
      <rPr>
        <b/>
        <sz val="10"/>
        <rFont val="仿宋"/>
        <charset val="134"/>
      </rPr>
      <t>大中型水库移民后期扶持基金支出</t>
    </r>
  </si>
  <si>
    <r>
      <rPr>
        <sz val="10"/>
        <rFont val="Times New Roman"/>
        <charset val="134"/>
      </rPr>
      <t xml:space="preserve">    </t>
    </r>
    <r>
      <rPr>
        <sz val="10"/>
        <rFont val="仿宋"/>
        <charset val="134"/>
      </rPr>
      <t>移民补助</t>
    </r>
  </si>
  <si>
    <r>
      <rPr>
        <sz val="10"/>
        <rFont val="Times New Roman"/>
        <charset val="134"/>
      </rPr>
      <t xml:space="preserve">    </t>
    </r>
    <r>
      <rPr>
        <sz val="10"/>
        <rFont val="仿宋"/>
        <charset val="134"/>
      </rPr>
      <t>基础设施建设和经济发展</t>
    </r>
  </si>
  <si>
    <t xml:space="preserve">    其他大中型水库移民后期扶持基金支出</t>
  </si>
  <si>
    <t xml:space="preserve">  小型水库移民扶助基金安排的支出</t>
  </si>
  <si>
    <t xml:space="preserve">    移民补助</t>
  </si>
  <si>
    <t xml:space="preserve">    基础设施建设和经济发展</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</si>
  <si>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</si>
  <si>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</si>
  <si>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</si>
  <si>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</si>
  <si>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</si>
  <si>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</si>
  <si>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</si>
  <si>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</si>
  <si>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</si>
  <si>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</si>
  <si>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</si>
  <si>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</si>
  <si>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</si>
  <si>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</si>
  <si>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r>
      <rPr>
        <b/>
        <sz val="10"/>
        <rFont val="Times New Roman"/>
        <charset val="134"/>
      </rPr>
      <t xml:space="preserve">  </t>
    </r>
    <r>
      <rPr>
        <b/>
        <sz val="10"/>
        <rFont val="仿宋"/>
        <charset val="134"/>
      </rPr>
      <t>国有土地使用权出让收入安排的支出</t>
    </r>
  </si>
  <si>
    <r>
      <rPr>
        <sz val="10"/>
        <rFont val="Times New Roman"/>
        <charset val="134"/>
      </rPr>
      <t xml:space="preserve">    </t>
    </r>
    <r>
      <rPr>
        <sz val="10"/>
        <rFont val="仿宋"/>
        <charset val="134"/>
      </rPr>
      <t>征地和拆迁补偿支出</t>
    </r>
  </si>
  <si>
    <r>
      <rPr>
        <sz val="10"/>
        <rFont val="Times New Roman"/>
        <charset val="134"/>
      </rPr>
      <t xml:space="preserve">    </t>
    </r>
    <r>
      <rPr>
        <sz val="10"/>
        <rFont val="仿宋"/>
        <charset val="134"/>
      </rPr>
      <t>土地开发支出</t>
    </r>
  </si>
  <si>
    <r>
      <rPr>
        <sz val="10"/>
        <rFont val="Times New Roman"/>
        <charset val="134"/>
      </rPr>
      <t xml:space="preserve">    </t>
    </r>
    <r>
      <rPr>
        <sz val="10"/>
        <rFont val="仿宋"/>
        <charset val="134"/>
      </rPr>
      <t>城市建设支出</t>
    </r>
  </si>
  <si>
    <r>
      <rPr>
        <sz val="10"/>
        <rFont val="Times New Roman"/>
        <charset val="134"/>
      </rPr>
      <t xml:space="preserve">    </t>
    </r>
    <r>
      <rPr>
        <sz val="10"/>
        <rFont val="仿宋"/>
        <charset val="134"/>
      </rPr>
      <t>农村基础设施建设支出</t>
    </r>
  </si>
  <si>
    <t xml:space="preserve">    补助被征地农民支出</t>
  </si>
  <si>
    <r>
      <rPr>
        <sz val="10"/>
        <rFont val="Times New Roman"/>
        <charset val="134"/>
      </rPr>
      <t xml:space="preserve">    </t>
    </r>
    <r>
      <rPr>
        <sz val="10"/>
        <rFont val="仿宋"/>
        <charset val="134"/>
      </rPr>
      <t>土地出让业务支出</t>
    </r>
  </si>
  <si>
    <t xml:space="preserve">    廉租住房支出</t>
  </si>
  <si>
    <t xml:space="preserve">    支付破产或改制企业职工安置费</t>
  </si>
  <si>
    <t xml:space="preserve">    棚户区改造支出</t>
  </si>
  <si>
    <t xml:space="preserve">    公共租赁住房支出</t>
  </si>
  <si>
    <t xml:space="preserve">    保障性住房租金补贴</t>
  </si>
  <si>
    <r>
      <rPr>
        <sz val="10"/>
        <rFont val="Times New Roman"/>
        <charset val="134"/>
      </rPr>
      <t xml:space="preserve">    </t>
    </r>
    <r>
      <rPr>
        <sz val="10"/>
        <rFont val="仿宋"/>
        <charset val="134"/>
      </rPr>
      <t>其他国有土地使用权出让收入安排的支出</t>
    </r>
  </si>
  <si>
    <t xml:space="preserve">  国有土地收益基金安排的支出</t>
  </si>
  <si>
    <t xml:space="preserve">    征地和拆迁补偿支出</t>
  </si>
  <si>
    <t xml:space="preserve">    土地开发支出</t>
  </si>
  <si>
    <t xml:space="preserve">    其他国有土地收益基金支出</t>
  </si>
  <si>
    <t xml:space="preserve">  农业土地开发资金安排的支出</t>
  </si>
  <si>
    <r>
      <rPr>
        <b/>
        <sz val="10"/>
        <rFont val="Times New Roman"/>
        <charset val="134"/>
      </rPr>
      <t xml:space="preserve">  </t>
    </r>
    <r>
      <rPr>
        <b/>
        <sz val="10"/>
        <rFont val="仿宋"/>
        <charset val="134"/>
      </rPr>
      <t>城市基础设施配套费安排的支出</t>
    </r>
  </si>
  <si>
    <r>
      <rPr>
        <sz val="10"/>
        <rFont val="Times New Roman"/>
        <charset val="134"/>
      </rPr>
      <t xml:space="preserve">    </t>
    </r>
    <r>
      <rPr>
        <sz val="10"/>
        <rFont val="仿宋"/>
        <charset val="134"/>
      </rPr>
      <t>城市公共设施</t>
    </r>
  </si>
  <si>
    <r>
      <rPr>
        <sz val="10"/>
        <rFont val="Times New Roman"/>
        <charset val="134"/>
      </rPr>
      <t xml:space="preserve">    </t>
    </r>
    <r>
      <rPr>
        <sz val="10"/>
        <rFont val="仿宋"/>
        <charset val="134"/>
      </rPr>
      <t>城市环境卫生</t>
    </r>
  </si>
  <si>
    <t xml:space="preserve">    公有房屋</t>
  </si>
  <si>
    <t xml:space="preserve">    城市防洪</t>
  </si>
  <si>
    <r>
      <rPr>
        <sz val="10"/>
        <rFont val="Times New Roman"/>
        <charset val="134"/>
      </rPr>
      <t xml:space="preserve">    </t>
    </r>
    <r>
      <rPr>
        <sz val="10"/>
        <rFont val="仿宋"/>
        <charset val="134"/>
      </rPr>
      <t>其他城市基础设施配套费安排的支出</t>
    </r>
  </si>
  <si>
    <r>
      <rPr>
        <b/>
        <sz val="10"/>
        <rFont val="Times New Roman"/>
        <charset val="134"/>
      </rPr>
      <t xml:space="preserve">  </t>
    </r>
    <r>
      <rPr>
        <b/>
        <sz val="10"/>
        <rFont val="仿宋"/>
        <charset val="134"/>
      </rPr>
      <t>污水处理费安排的支出</t>
    </r>
  </si>
  <si>
    <r>
      <rPr>
        <sz val="10"/>
        <rFont val="Times New Roman"/>
        <charset val="134"/>
      </rPr>
      <t xml:space="preserve">    </t>
    </r>
    <r>
      <rPr>
        <sz val="10"/>
        <rFont val="仿宋"/>
        <charset val="134"/>
      </rPr>
      <t>污水处理设施建设和运营</t>
    </r>
  </si>
  <si>
    <r>
      <rPr>
        <sz val="10"/>
        <rFont val="Times New Roman"/>
        <charset val="134"/>
      </rPr>
      <t xml:space="preserve">    </t>
    </r>
    <r>
      <rPr>
        <sz val="10"/>
        <rFont val="仿宋"/>
        <charset val="134"/>
      </rPr>
      <t>代征手续费</t>
    </r>
  </si>
  <si>
    <r>
      <rPr>
        <sz val="10"/>
        <rFont val="Times New Roman"/>
        <charset val="134"/>
      </rPr>
      <t xml:space="preserve">    </t>
    </r>
    <r>
      <rPr>
        <sz val="10"/>
        <rFont val="仿宋"/>
        <charset val="134"/>
      </rPr>
      <t>其他污水处理费安排的支出</t>
    </r>
  </si>
  <si>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</si>
  <si>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</si>
  <si>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</si>
  <si>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</si>
  <si>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</si>
  <si>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</si>
  <si>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</si>
  <si>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</si>
  <si>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</si>
  <si>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</si>
  <si>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</si>
  <si>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</si>
  <si>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</si>
  <si>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</si>
  <si>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</si>
  <si>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</si>
  <si>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</si>
  <si>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</si>
  <si>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</si>
  <si>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</si>
  <si>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</si>
  <si>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</si>
  <si>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r>
      <rPr>
        <b/>
        <sz val="10"/>
        <rFont val="Times New Roman"/>
        <charset val="134"/>
      </rPr>
      <t xml:space="preserve">  </t>
    </r>
    <r>
      <rPr>
        <b/>
        <sz val="10"/>
        <rFont val="仿宋"/>
        <charset val="134"/>
      </rPr>
      <t>大中型水库库区基金安排的支出</t>
    </r>
  </si>
  <si>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</si>
  <si>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</si>
  <si>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</si>
  <si>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</si>
  <si>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</si>
  <si>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</si>
  <si>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r>
      <rPr>
        <b/>
        <sz val="10"/>
        <rFont val="Times New Roman"/>
        <charset val="134"/>
      </rPr>
      <t xml:space="preserve">  </t>
    </r>
    <r>
      <rPr>
        <b/>
        <sz val="10"/>
        <rFont val="仿宋"/>
        <charset val="134"/>
      </rPr>
      <t>国家重大水利工程建设基金安排的支出</t>
    </r>
  </si>
  <si>
    <t xml:space="preserve">    南水北调工程建设</t>
  </si>
  <si>
    <r>
      <rPr>
        <sz val="10"/>
        <rFont val="Times New Roman"/>
        <charset val="134"/>
      </rPr>
      <t xml:space="preserve">    </t>
    </r>
    <r>
      <rPr>
        <sz val="10"/>
        <rFont val="仿宋"/>
        <charset val="134"/>
      </rPr>
      <t>三峡后续工作</t>
    </r>
  </si>
  <si>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</si>
  <si>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</si>
  <si>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</si>
  <si>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</si>
  <si>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</si>
  <si>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</si>
  <si>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</si>
  <si>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</si>
  <si>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</si>
  <si>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</si>
  <si>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</si>
  <si>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</si>
  <si>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</si>
  <si>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</si>
  <si>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</si>
  <si>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</si>
  <si>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</si>
  <si>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</si>
  <si>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</si>
  <si>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</si>
  <si>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</si>
  <si>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</si>
  <si>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</si>
  <si>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</si>
  <si>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</si>
  <si>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</si>
  <si>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</si>
  <si>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</si>
  <si>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</si>
  <si>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</si>
  <si>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</si>
  <si>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</si>
  <si>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</si>
  <si>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</si>
  <si>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</si>
  <si>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</si>
  <si>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</si>
  <si>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</si>
  <si>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</si>
  <si>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</si>
  <si>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</si>
  <si>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</si>
  <si>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</si>
  <si>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</si>
  <si>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</si>
  <si>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</si>
  <si>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</si>
  <si>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</si>
  <si>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</si>
  <si>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</si>
  <si>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</si>
  <si>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</si>
  <si>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</si>
  <si>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</si>
  <si>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</si>
  <si>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</si>
  <si>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</si>
  <si>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</si>
  <si>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</si>
  <si>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</si>
  <si>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</si>
  <si>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</si>
  <si>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</si>
  <si>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</si>
  <si>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金融调控支出</t>
  </si>
  <si>
    <t xml:space="preserve">    中央特别国债经营基金支出</t>
  </si>
  <si>
    <t xml:space="preserve">    中央特别国债经营基金财务支出</t>
  </si>
  <si>
    <r>
      <rPr>
        <b/>
        <sz val="10"/>
        <rFont val="Times New Roman"/>
        <charset val="134"/>
      </rPr>
      <t xml:space="preserve">  </t>
    </r>
    <r>
      <rPr>
        <b/>
        <sz val="10"/>
        <rFont val="仿宋"/>
        <charset val="134"/>
      </rPr>
      <t>其他政府性基金及对应专项债务收入安排的支出</t>
    </r>
  </si>
  <si>
    <t xml:space="preserve">    其他政府性基金安排的支出  </t>
  </si>
  <si>
    <r>
      <rPr>
        <sz val="10"/>
        <rFont val="Times New Roman"/>
        <charset val="134"/>
      </rPr>
      <t xml:space="preserve">    </t>
    </r>
    <r>
      <rPr>
        <sz val="10"/>
        <rFont val="仿宋"/>
        <charset val="134"/>
      </rPr>
      <t>其他地方自行试点项目收益专项债券收入安排的支出</t>
    </r>
    <r>
      <rPr>
        <sz val="10"/>
        <rFont val="Times New Roman"/>
        <charset val="134"/>
      </rPr>
      <t xml:space="preserve">  </t>
    </r>
  </si>
  <si>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</si>
  <si>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</si>
  <si>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</si>
  <si>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</si>
  <si>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</si>
  <si>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</si>
  <si>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</si>
  <si>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</si>
  <si>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</si>
  <si>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</si>
  <si>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</si>
  <si>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r>
      <rPr>
        <b/>
        <sz val="10"/>
        <rFont val="Times New Roman"/>
        <charset val="134"/>
      </rPr>
      <t xml:space="preserve">  </t>
    </r>
    <r>
      <rPr>
        <b/>
        <sz val="10"/>
        <rFont val="仿宋"/>
        <charset val="134"/>
      </rPr>
      <t>彩票公益金安排的支出</t>
    </r>
  </si>
  <si>
    <t xml:space="preserve">    用于补充全国社会保障基金的彩票公益金支出</t>
  </si>
  <si>
    <r>
      <rPr>
        <sz val="10"/>
        <rFont val="Times New Roman"/>
        <charset val="134"/>
      </rPr>
      <t xml:space="preserve">    </t>
    </r>
    <r>
      <rPr>
        <sz val="10"/>
        <rFont val="仿宋"/>
        <charset val="134"/>
      </rPr>
      <t>用于社会福利的彩票公益金支出</t>
    </r>
  </si>
  <si>
    <r>
      <rPr>
        <sz val="10"/>
        <rFont val="Times New Roman"/>
        <charset val="134"/>
      </rPr>
      <t xml:space="preserve">    </t>
    </r>
    <r>
      <rPr>
        <sz val="10"/>
        <rFont val="仿宋"/>
        <charset val="134"/>
      </rPr>
      <t>用于体育事业的彩票公益金支出</t>
    </r>
  </si>
  <si>
    <t xml:space="preserve">    用于教育事业的彩票公益金支出</t>
  </si>
  <si>
    <t xml:space="preserve">    用于红十字事业的彩票公益金支出</t>
  </si>
  <si>
    <r>
      <rPr>
        <sz val="10"/>
        <rFont val="Times New Roman"/>
        <charset val="134"/>
      </rPr>
      <t xml:space="preserve">    </t>
    </r>
    <r>
      <rPr>
        <sz val="10"/>
        <rFont val="仿宋"/>
        <charset val="134"/>
      </rPr>
      <t>用于残疾人事业的彩票公益金支出</t>
    </r>
  </si>
  <si>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</si>
  <si>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</si>
  <si>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</si>
  <si>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</si>
  <si>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</si>
  <si>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r>
      <rPr>
        <b/>
        <sz val="10"/>
        <rFont val="Times New Roman"/>
        <charset val="134"/>
      </rPr>
      <t xml:space="preserve">  </t>
    </r>
    <r>
      <rPr>
        <b/>
        <sz val="10"/>
        <rFont val="仿宋"/>
        <charset val="134"/>
      </rPr>
      <t>地方政府专项债务付息支出</t>
    </r>
  </si>
  <si>
    <t xml:space="preserve">    海南省高等级公路车辆通行附加费债务付息支出</t>
  </si>
  <si>
    <t xml:space="preserve">    港口建设费债务付息支出</t>
  </si>
  <si>
    <t xml:space="preserve">    国家电影事业发展专项资金债务付息支出</t>
  </si>
  <si>
    <r>
      <rPr>
        <sz val="10"/>
        <rFont val="Times New Roman"/>
        <charset val="134"/>
      </rPr>
      <t xml:space="preserve">    </t>
    </r>
    <r>
      <rPr>
        <sz val="10"/>
        <rFont val="仿宋"/>
        <charset val="134"/>
      </rPr>
      <t>国有土地使用权出让金债务付息支出</t>
    </r>
  </si>
  <si>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</si>
  <si>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</si>
  <si>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</si>
  <si>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</si>
  <si>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</si>
  <si>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</si>
  <si>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</si>
  <si>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</si>
  <si>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</si>
  <si>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</si>
  <si>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</si>
  <si>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</si>
  <si>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</si>
  <si>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</si>
  <si>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</si>
  <si>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</si>
  <si>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</si>
  <si>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</si>
  <si>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</si>
  <si>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</si>
  <si>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</si>
  <si>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</si>
  <si>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</si>
  <si>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</si>
  <si>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</si>
  <si>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</si>
  <si>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</si>
  <si>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</si>
  <si>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</si>
  <si>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</si>
  <si>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</si>
  <si>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</si>
  <si>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</si>
  <si>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</si>
  <si>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</si>
  <si>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</si>
  <si>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</si>
  <si>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</si>
  <si>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</si>
  <si>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</si>
  <si>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</si>
  <si>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</si>
  <si>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</si>
  <si>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</si>
  <si>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</si>
  <si>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</si>
  <si>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</si>
  <si>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</si>
  <si>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</si>
  <si>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</si>
  <si>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</si>
  <si>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表7</t>
  </si>
  <si>
    <t>2021年祁阳市社会保险基金收入决算表</t>
  </si>
  <si>
    <t>单位：万元</t>
  </si>
  <si>
    <t>项    目</t>
  </si>
  <si>
    <t>一、本年收入</t>
  </si>
  <si>
    <t>企业职工基本养老保险基金</t>
  </si>
  <si>
    <t>基本养老保险费收入</t>
  </si>
  <si>
    <t>财政补贴收入</t>
  </si>
  <si>
    <t>利息收入</t>
  </si>
  <si>
    <t>上级补助收入</t>
  </si>
  <si>
    <t>其他收入</t>
  </si>
  <si>
    <t>城乡居民基本养老保险基金</t>
  </si>
  <si>
    <t>个人缴费收入</t>
  </si>
  <si>
    <t>转移收入</t>
  </si>
  <si>
    <t>机关事业单位基本养老保险基金</t>
  </si>
  <si>
    <t>职工基本医疗保险基金</t>
  </si>
  <si>
    <t>基本医疗保险费收入</t>
  </si>
  <si>
    <t>城乡居民基本医疗保险基金</t>
  </si>
  <si>
    <t>缴费收入</t>
  </si>
  <si>
    <t>失业保险基金</t>
  </si>
  <si>
    <t>失业保险费收入</t>
  </si>
  <si>
    <t>二、上年结余</t>
  </si>
  <si>
    <t>社会保险基金收入合计</t>
  </si>
  <si>
    <r>
      <rPr>
        <sz val="10"/>
        <rFont val="仿宋"/>
        <charset val="134"/>
      </rPr>
      <t>表</t>
    </r>
    <r>
      <rPr>
        <sz val="10"/>
        <rFont val="Times New Roman"/>
        <charset val="134"/>
      </rPr>
      <t>8</t>
    </r>
  </si>
  <si>
    <r>
      <rPr>
        <b/>
        <sz val="18"/>
        <rFont val="Times New Roman"/>
        <charset val="1"/>
      </rPr>
      <t>2021</t>
    </r>
    <r>
      <rPr>
        <b/>
        <sz val="18"/>
        <rFont val="仿宋"/>
        <charset val="1"/>
      </rPr>
      <t>年祁阳市社会保险基金支出决算表</t>
    </r>
  </si>
  <si>
    <r>
      <rPr>
        <sz val="11"/>
        <rFont val="仿宋"/>
        <charset val="1"/>
      </rPr>
      <t>单位：万元</t>
    </r>
  </si>
  <si>
    <r>
      <rPr>
        <b/>
        <sz val="11"/>
        <rFont val="仿宋"/>
        <charset val="134"/>
      </rPr>
      <t>项</t>
    </r>
    <r>
      <rPr>
        <b/>
        <sz val="11"/>
        <rFont val="Times New Roman"/>
        <charset val="134"/>
      </rPr>
      <t xml:space="preserve">    </t>
    </r>
    <r>
      <rPr>
        <b/>
        <sz val="11"/>
        <rFont val="仿宋"/>
        <charset val="134"/>
      </rPr>
      <t>目</t>
    </r>
  </si>
  <si>
    <r>
      <rPr>
        <b/>
        <sz val="11"/>
        <rFont val="仿宋"/>
        <charset val="134"/>
      </rPr>
      <t>决算数</t>
    </r>
  </si>
  <si>
    <r>
      <rPr>
        <sz val="11"/>
        <rFont val="仿宋"/>
        <charset val="134"/>
      </rPr>
      <t>一、本年支出</t>
    </r>
  </si>
  <si>
    <r>
      <rPr>
        <sz val="11"/>
        <rFont val="仿宋"/>
        <charset val="134"/>
      </rPr>
      <t>企业职工基本养老保险基金</t>
    </r>
  </si>
  <si>
    <r>
      <rPr>
        <sz val="11"/>
        <rFont val="仿宋"/>
        <charset val="134"/>
      </rPr>
      <t>基本养老金支出</t>
    </r>
  </si>
  <si>
    <r>
      <rPr>
        <sz val="11"/>
        <rFont val="仿宋"/>
        <charset val="134"/>
      </rPr>
      <t>丧葬抚恤补助支出</t>
    </r>
  </si>
  <si>
    <r>
      <rPr>
        <sz val="11"/>
        <rFont val="仿宋"/>
        <charset val="134"/>
      </rPr>
      <t>上解上级支出</t>
    </r>
  </si>
  <si>
    <r>
      <rPr>
        <sz val="11"/>
        <rFont val="仿宋"/>
        <charset val="134"/>
      </rPr>
      <t>城乡居民基本养老保险基金</t>
    </r>
  </si>
  <si>
    <r>
      <rPr>
        <sz val="11"/>
        <rFont val="仿宋"/>
        <charset val="134"/>
      </rPr>
      <t>转移支出</t>
    </r>
  </si>
  <si>
    <r>
      <rPr>
        <sz val="11"/>
        <rFont val="仿宋"/>
        <charset val="134"/>
      </rPr>
      <t>机关事业单位基本养老保险基金</t>
    </r>
  </si>
  <si>
    <r>
      <rPr>
        <sz val="11"/>
        <rFont val="仿宋"/>
        <charset val="134"/>
      </rPr>
      <t>其他支出</t>
    </r>
  </si>
  <si>
    <r>
      <rPr>
        <sz val="11"/>
        <rFont val="仿宋"/>
        <charset val="134"/>
      </rPr>
      <t>职工基本医疗保险基金</t>
    </r>
  </si>
  <si>
    <r>
      <rPr>
        <sz val="11"/>
        <rFont val="仿宋"/>
        <charset val="134"/>
      </rPr>
      <t>基本医疗保险待遇支出</t>
    </r>
  </si>
  <si>
    <r>
      <rPr>
        <sz val="11"/>
        <rFont val="仿宋"/>
        <charset val="134"/>
      </rPr>
      <t>上解支出</t>
    </r>
  </si>
  <si>
    <r>
      <rPr>
        <sz val="11"/>
        <rFont val="仿宋"/>
        <charset val="134"/>
      </rPr>
      <t>城乡居民基本医疗保险基金</t>
    </r>
  </si>
  <si>
    <r>
      <rPr>
        <sz val="11"/>
        <rFont val="仿宋"/>
        <charset val="134"/>
      </rPr>
      <t>大病保险支出</t>
    </r>
  </si>
  <si>
    <r>
      <rPr>
        <sz val="11"/>
        <rFont val="仿宋"/>
        <charset val="134"/>
      </rPr>
      <t>失业保险基金</t>
    </r>
  </si>
  <si>
    <r>
      <rPr>
        <sz val="11"/>
        <rFont val="仿宋"/>
        <charset val="134"/>
      </rPr>
      <t>失业保险金支出</t>
    </r>
  </si>
  <si>
    <r>
      <rPr>
        <sz val="11"/>
        <rFont val="仿宋"/>
        <charset val="134"/>
      </rPr>
      <t>稳岗返还支出</t>
    </r>
  </si>
  <si>
    <r>
      <rPr>
        <sz val="11"/>
        <rFont val="仿宋"/>
        <charset val="134"/>
      </rPr>
      <t>二、年末滚存结余</t>
    </r>
  </si>
  <si>
    <r>
      <rPr>
        <b/>
        <sz val="11"/>
        <rFont val="仿宋"/>
        <charset val="134"/>
      </rPr>
      <t>社会保险基金支出合计</t>
    </r>
  </si>
  <si>
    <r>
      <rPr>
        <sz val="12"/>
        <rFont val="仿宋"/>
        <charset val="134"/>
      </rPr>
      <t>表</t>
    </r>
    <r>
      <rPr>
        <sz val="12"/>
        <rFont val="Times New Roman"/>
        <charset val="134"/>
      </rPr>
      <t>9</t>
    </r>
  </si>
  <si>
    <r>
      <rPr>
        <b/>
        <sz val="18"/>
        <rFont val="Times New Roman"/>
        <charset val="134"/>
      </rPr>
      <t>2021</t>
    </r>
    <r>
      <rPr>
        <b/>
        <sz val="18"/>
        <rFont val="仿宋"/>
        <charset val="134"/>
      </rPr>
      <t>年祁阳市国有资本经营收入决算表</t>
    </r>
  </si>
  <si>
    <r>
      <rPr>
        <sz val="11"/>
        <rFont val="仿宋"/>
        <charset val="134"/>
      </rPr>
      <t>单位：万元</t>
    </r>
  </si>
  <si>
    <r>
      <rPr>
        <b/>
        <sz val="11"/>
        <rFont val="仿宋"/>
        <charset val="134"/>
      </rPr>
      <t>项目</t>
    </r>
  </si>
  <si>
    <r>
      <rPr>
        <sz val="11"/>
        <rFont val="仿宋"/>
        <charset val="134"/>
      </rPr>
      <t>国有资本经营预算收入</t>
    </r>
  </si>
  <si>
    <r>
      <rPr>
        <sz val="11"/>
        <rFont val="仿宋"/>
        <charset val="134"/>
      </rPr>
      <t>国有资本经营预算上级补助收入</t>
    </r>
  </si>
  <si>
    <r>
      <rPr>
        <sz val="11"/>
        <rFont val="仿宋"/>
        <charset val="134"/>
      </rPr>
      <t>上年结转收入</t>
    </r>
  </si>
  <si>
    <r>
      <rPr>
        <b/>
        <sz val="11"/>
        <rFont val="仿宋"/>
        <charset val="134"/>
      </rPr>
      <t>国有资本经营收入合计</t>
    </r>
  </si>
  <si>
    <t>表10</t>
  </si>
  <si>
    <t>2021年度祁阳市本级国有资本经营预算支出表</t>
  </si>
  <si>
    <t>预算科目</t>
  </si>
  <si>
    <t>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</si>
  <si>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</si>
  <si>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</si>
  <si>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</si>
  <si>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</si>
  <si>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</si>
  <si>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</si>
  <si>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</si>
  <si>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</si>
  <si>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</si>
  <si>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</si>
  <si>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</si>
  <si>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</si>
  <si>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</si>
  <si>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</si>
  <si>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</si>
  <si>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</si>
  <si>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</si>
  <si>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</si>
  <si>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</si>
  <si>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</si>
  <si>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国有企业政策性补贴(款)</t>
  </si>
  <si>
    <t xml:space="preserve">  国有企业政策性补贴(项)</t>
  </si>
  <si>
    <t>其他国有资本经营预算支出(款)</t>
  </si>
  <si>
    <t xml:space="preserve">  其他国有资本经营预算支出(项)</t>
  </si>
  <si>
    <t>本 年 支 出 合 计</t>
  </si>
  <si>
    <r>
      <rPr>
        <sz val="12"/>
        <rFont val="仿宋"/>
        <charset val="134"/>
      </rPr>
      <t>表</t>
    </r>
    <r>
      <rPr>
        <sz val="12"/>
        <rFont val="Times New Roman"/>
        <charset val="134"/>
      </rPr>
      <t>11</t>
    </r>
  </si>
  <si>
    <r>
      <rPr>
        <b/>
        <sz val="18"/>
        <rFont val="Times New Roman"/>
        <charset val="134"/>
      </rPr>
      <t>2021</t>
    </r>
    <r>
      <rPr>
        <b/>
        <sz val="18"/>
        <rFont val="仿宋"/>
        <charset val="134"/>
      </rPr>
      <t>年祁阳市国有资本经营支出决算表</t>
    </r>
  </si>
  <si>
    <r>
      <rPr>
        <sz val="11"/>
        <rFont val="仿宋"/>
        <charset val="134"/>
      </rPr>
      <t>二、国有资本经营预算调出资金</t>
    </r>
  </si>
  <si>
    <r>
      <rPr>
        <sz val="11"/>
        <rFont val="仿宋"/>
        <charset val="134"/>
      </rPr>
      <t>三、国有资本经营预算年终结余</t>
    </r>
  </si>
  <si>
    <r>
      <rPr>
        <b/>
        <sz val="11"/>
        <rFont val="仿宋"/>
        <charset val="134"/>
      </rPr>
      <t>国有资本经营支出合计</t>
    </r>
  </si>
  <si>
    <t>表12</t>
  </si>
  <si>
    <t>2021年度祁阳市国有资本经营预算对下转移支付分项目情况表</t>
  </si>
  <si>
    <r>
      <rPr>
        <b/>
        <sz val="11"/>
        <rFont val="宋体"/>
        <charset val="134"/>
      </rPr>
      <t>项</t>
    </r>
    <r>
      <rPr>
        <b/>
        <sz val="11"/>
        <rFont val="Times New Roman"/>
        <charset val="134"/>
      </rPr>
      <t xml:space="preserve">     </t>
    </r>
    <r>
      <rPr>
        <b/>
        <sz val="11"/>
        <rFont val="宋体"/>
        <charset val="134"/>
      </rPr>
      <t>目</t>
    </r>
  </si>
  <si>
    <t>执行数</t>
  </si>
  <si>
    <t>永州市祁阳市</t>
  </si>
  <si>
    <r>
      <rPr>
        <b/>
        <sz val="11"/>
        <rFont val="宋体"/>
        <charset val="0"/>
      </rPr>
      <t>合</t>
    </r>
    <r>
      <rPr>
        <b/>
        <sz val="11"/>
        <rFont val="Times New Roman"/>
        <charset val="0"/>
      </rPr>
      <t xml:space="preserve">       </t>
    </r>
    <r>
      <rPr>
        <b/>
        <sz val="11"/>
        <rFont val="宋体"/>
        <charset val="134"/>
      </rPr>
      <t>计</t>
    </r>
  </si>
  <si>
    <t>我市无国有资本经营对下转移支付，此表数据为空。</t>
  </si>
  <si>
    <t>表13</t>
  </si>
  <si>
    <t>2021年度祁阳市国有资本经营预算对下转移支付分地区情况表</t>
  </si>
  <si>
    <r>
      <t>表</t>
    </r>
    <r>
      <rPr>
        <sz val="10"/>
        <rFont val="Times New Roman"/>
        <charset val="134"/>
      </rPr>
      <t>14</t>
    </r>
  </si>
  <si>
    <r>
      <rPr>
        <b/>
        <sz val="16"/>
        <rFont val="Times New Roman"/>
        <charset val="134"/>
      </rPr>
      <t>2021</t>
    </r>
    <r>
      <rPr>
        <b/>
        <sz val="16"/>
        <rFont val="仿宋"/>
        <charset val="134"/>
      </rPr>
      <t>年祁阳市地方政府一般债务限额和余额情况表</t>
    </r>
  </si>
  <si>
    <r>
      <rPr>
        <sz val="11"/>
        <rFont val="仿宋"/>
        <charset val="134"/>
      </rPr>
      <t>单位：亿元</t>
    </r>
  </si>
  <si>
    <r>
      <rPr>
        <b/>
        <sz val="11"/>
        <rFont val="仿宋"/>
        <charset val="134"/>
      </rPr>
      <t>债务限额</t>
    </r>
  </si>
  <si>
    <r>
      <rPr>
        <b/>
        <sz val="11"/>
        <rFont val="仿宋"/>
        <charset val="134"/>
      </rPr>
      <t>债务余额</t>
    </r>
  </si>
  <si>
    <t>表15</t>
  </si>
  <si>
    <t>2021年祁阳市地方政府专项债务限额和余额情况表</t>
  </si>
  <si>
    <t>单位：亿元</t>
  </si>
  <si>
    <t>债务限额</t>
  </si>
  <si>
    <t>债务余额</t>
  </si>
  <si>
    <t>表16</t>
  </si>
  <si>
    <t>2021年地方政府债务发行及还本付息决算情况表</t>
  </si>
  <si>
    <t>项目</t>
  </si>
  <si>
    <t>本级</t>
  </si>
  <si>
    <t>一、2021年地方政府债务发行决算数</t>
  </si>
  <si>
    <t xml:space="preserve">     新增一般债券发行额</t>
  </si>
  <si>
    <t xml:space="preserve">     再融资一般债券发行额</t>
  </si>
  <si>
    <t xml:space="preserve">     新增专项债券发行额</t>
  </si>
  <si>
    <t xml:space="preserve">     再融资专项债券发行额</t>
  </si>
  <si>
    <t>二、2021年地方政府债务还本决算数</t>
  </si>
  <si>
    <t xml:space="preserve">     一般债务</t>
  </si>
  <si>
    <t xml:space="preserve">     专项债务</t>
  </si>
  <si>
    <t>三、2021年地方政府债务付息决算数</t>
  </si>
  <si>
    <r>
      <t>表</t>
    </r>
    <r>
      <rPr>
        <sz val="12"/>
        <rFont val="Times New Roman"/>
        <charset val="134"/>
      </rPr>
      <t>17</t>
    </r>
  </si>
  <si>
    <r>
      <rPr>
        <b/>
        <sz val="16"/>
        <color theme="1"/>
        <rFont val="Times New Roman"/>
        <charset val="134"/>
      </rPr>
      <t>2021</t>
    </r>
    <r>
      <rPr>
        <b/>
        <sz val="16"/>
        <color theme="1"/>
        <rFont val="仿宋"/>
        <charset val="134"/>
      </rPr>
      <t>年地方政府债券资金安排方案</t>
    </r>
  </si>
  <si>
    <r>
      <rPr>
        <sz val="12"/>
        <color theme="1"/>
        <rFont val="仿宋"/>
        <charset val="134"/>
      </rPr>
      <t>单位：万元</t>
    </r>
  </si>
  <si>
    <r>
      <rPr>
        <sz val="12"/>
        <color theme="1"/>
        <rFont val="仿宋"/>
        <charset val="134"/>
      </rPr>
      <t>序号</t>
    </r>
  </si>
  <si>
    <r>
      <rPr>
        <sz val="12"/>
        <color theme="1"/>
        <rFont val="仿宋"/>
        <charset val="134"/>
      </rPr>
      <t>项目名称</t>
    </r>
  </si>
  <si>
    <r>
      <rPr>
        <sz val="12"/>
        <color theme="1"/>
        <rFont val="仿宋"/>
        <charset val="134"/>
      </rPr>
      <t>金额</t>
    </r>
  </si>
  <si>
    <r>
      <rPr>
        <sz val="12"/>
        <color theme="1"/>
        <rFont val="仿宋"/>
        <charset val="134"/>
      </rPr>
      <t>备注</t>
    </r>
  </si>
  <si>
    <r>
      <rPr>
        <b/>
        <sz val="12"/>
        <color theme="1"/>
        <rFont val="仿宋"/>
        <charset val="134"/>
      </rPr>
      <t>总</t>
    </r>
    <r>
      <rPr>
        <b/>
        <sz val="12"/>
        <color theme="1"/>
        <rFont val="Times New Roman"/>
        <charset val="134"/>
      </rPr>
      <t xml:space="preserve"> </t>
    </r>
    <r>
      <rPr>
        <b/>
        <sz val="12"/>
        <color theme="1"/>
        <rFont val="仿宋"/>
        <charset val="134"/>
      </rPr>
      <t>计</t>
    </r>
  </si>
  <si>
    <r>
      <rPr>
        <b/>
        <sz val="12"/>
        <color theme="1"/>
        <rFont val="仿宋"/>
        <charset val="134"/>
      </rPr>
      <t>一、一般债券</t>
    </r>
  </si>
  <si>
    <r>
      <rPr>
        <b/>
        <sz val="12"/>
        <color theme="1"/>
        <rFont val="仿宋"/>
        <charset val="134"/>
      </rPr>
      <t>（一）新增安排一般预算支出</t>
    </r>
  </si>
  <si>
    <r>
      <rPr>
        <sz val="12"/>
        <color theme="1"/>
        <rFont val="仿宋"/>
        <charset val="134"/>
      </rPr>
      <t>农村公路</t>
    </r>
  </si>
  <si>
    <r>
      <rPr>
        <sz val="12"/>
        <color theme="1"/>
        <rFont val="仿宋"/>
        <charset val="134"/>
      </rPr>
      <t>湘江永州至衡阳三级航道建设工程二期</t>
    </r>
  </si>
  <si>
    <r>
      <rPr>
        <sz val="12"/>
        <color indexed="8"/>
        <rFont val="仿宋"/>
        <charset val="134"/>
      </rPr>
      <t>小水库除危加固</t>
    </r>
  </si>
  <si>
    <r>
      <rPr>
        <sz val="12"/>
        <color indexed="8"/>
        <rFont val="仿宋"/>
        <charset val="134"/>
      </rPr>
      <t>农产品产地安全质量提升工程项目</t>
    </r>
  </si>
  <si>
    <r>
      <rPr>
        <b/>
        <sz val="12"/>
        <color theme="1"/>
        <rFont val="仿宋"/>
        <charset val="134"/>
      </rPr>
      <t>（二）置换年初一般预算支出</t>
    </r>
  </si>
  <si>
    <r>
      <rPr>
        <sz val="12"/>
        <color theme="1"/>
        <rFont val="仿宋"/>
        <charset val="134"/>
      </rPr>
      <t>教育建设资金</t>
    </r>
  </si>
  <si>
    <r>
      <rPr>
        <sz val="12"/>
        <color indexed="8"/>
        <rFont val="仿宋"/>
        <charset val="134"/>
      </rPr>
      <t>小城镇建设资金</t>
    </r>
  </si>
  <si>
    <r>
      <rPr>
        <sz val="12"/>
        <color indexed="8"/>
        <rFont val="仿宋"/>
        <charset val="134"/>
      </rPr>
      <t>公路建设资金</t>
    </r>
  </si>
  <si>
    <r>
      <rPr>
        <sz val="12"/>
        <color indexed="8"/>
        <rFont val="仿宋"/>
        <charset val="134"/>
      </rPr>
      <t>雪亮工程项目</t>
    </r>
  </si>
  <si>
    <r>
      <rPr>
        <b/>
        <sz val="12"/>
        <color theme="1"/>
        <rFont val="仿宋"/>
        <charset val="134"/>
      </rPr>
      <t>二、专项债券</t>
    </r>
  </si>
  <si>
    <r>
      <rPr>
        <b/>
        <sz val="12"/>
        <color theme="1"/>
        <rFont val="仿宋"/>
        <charset val="134"/>
      </rPr>
      <t>新增安排基金预算支出</t>
    </r>
  </si>
  <si>
    <r>
      <rPr>
        <sz val="12"/>
        <color theme="1"/>
        <rFont val="仿宋"/>
        <charset val="134"/>
      </rPr>
      <t>高新区科创二期</t>
    </r>
  </si>
  <si>
    <r>
      <rPr>
        <sz val="12"/>
        <color theme="1"/>
        <rFont val="仿宋"/>
        <charset val="134"/>
      </rPr>
      <t>人民医院新院重症救治中心</t>
    </r>
  </si>
  <si>
    <r>
      <rPr>
        <sz val="12"/>
        <color theme="1"/>
        <rFont val="仿宋"/>
        <charset val="134"/>
      </rPr>
      <t>中医院医药综合楼</t>
    </r>
  </si>
  <si>
    <r>
      <rPr>
        <sz val="12"/>
        <color theme="1"/>
        <rFont val="仿宋"/>
        <charset val="134"/>
      </rPr>
      <t>光明小区棚改</t>
    </r>
  </si>
  <si>
    <r>
      <rPr>
        <sz val="12"/>
        <color indexed="8"/>
        <rFont val="仿宋"/>
        <charset val="134"/>
      </rPr>
      <t>城市智慧交通及公共停车场</t>
    </r>
  </si>
  <si>
    <r>
      <rPr>
        <sz val="12"/>
        <color indexed="8"/>
        <rFont val="仿宋"/>
        <charset val="134"/>
      </rPr>
      <t>城北污水处理厂</t>
    </r>
  </si>
  <si>
    <r>
      <rPr>
        <sz val="12"/>
        <color indexed="8"/>
        <rFont val="仿宋"/>
        <charset val="134"/>
      </rPr>
      <t>东江污水处理厂</t>
    </r>
  </si>
  <si>
    <r>
      <rPr>
        <sz val="12"/>
        <color indexed="8"/>
        <rFont val="仿宋"/>
        <charset val="134"/>
      </rPr>
      <t>环城产业带农贸物流聚集园</t>
    </r>
  </si>
  <si>
    <r>
      <rPr>
        <sz val="12"/>
        <color indexed="8"/>
        <rFont val="仿宋"/>
        <charset val="134"/>
      </rPr>
      <t>祁阳一中周边棚户区改造工程</t>
    </r>
  </si>
  <si>
    <r>
      <t>表</t>
    </r>
    <r>
      <rPr>
        <sz val="12"/>
        <rFont val="Times New Roman"/>
        <charset val="0"/>
      </rPr>
      <t>18</t>
    </r>
  </si>
  <si>
    <r>
      <rPr>
        <b/>
        <sz val="16"/>
        <rFont val="Times New Roman"/>
        <charset val="134"/>
      </rPr>
      <t>2021</t>
    </r>
    <r>
      <rPr>
        <b/>
        <sz val="16"/>
        <rFont val="仿宋"/>
        <charset val="134"/>
      </rPr>
      <t>年祁阳市一般公共预算税收返还及转移支付情况表</t>
    </r>
  </si>
  <si>
    <r>
      <rPr>
        <sz val="12"/>
        <rFont val="仿宋"/>
        <charset val="134"/>
      </rPr>
      <t>单位：万元</t>
    </r>
  </si>
  <si>
    <r>
      <rPr>
        <b/>
        <sz val="12"/>
        <rFont val="仿宋"/>
        <charset val="134"/>
      </rPr>
      <t>项目</t>
    </r>
  </si>
  <si>
    <r>
      <rPr>
        <b/>
        <sz val="12"/>
        <rFont val="仿宋"/>
        <charset val="134"/>
      </rPr>
      <t>决</t>
    </r>
    <r>
      <rPr>
        <b/>
        <sz val="12"/>
        <rFont val="Times New Roman"/>
        <charset val="134"/>
      </rPr>
      <t xml:space="preserve"> </t>
    </r>
    <r>
      <rPr>
        <b/>
        <sz val="12"/>
        <rFont val="仿宋"/>
        <charset val="134"/>
      </rPr>
      <t>算</t>
    </r>
    <r>
      <rPr>
        <b/>
        <sz val="12"/>
        <rFont val="Times New Roman"/>
        <charset val="134"/>
      </rPr>
      <t xml:space="preserve"> </t>
    </r>
    <r>
      <rPr>
        <b/>
        <sz val="12"/>
        <rFont val="仿宋"/>
        <charset val="134"/>
      </rPr>
      <t>数</t>
    </r>
  </si>
  <si>
    <r>
      <rPr>
        <b/>
        <sz val="12"/>
        <rFont val="仿宋"/>
        <charset val="134"/>
      </rPr>
      <t>一般公共预算税收返还及转移支付合计</t>
    </r>
  </si>
  <si>
    <r>
      <rPr>
        <b/>
        <sz val="12"/>
        <rFont val="Times New Roman"/>
        <charset val="134"/>
      </rPr>
      <t xml:space="preserve">  </t>
    </r>
    <r>
      <rPr>
        <b/>
        <sz val="12"/>
        <rFont val="仿宋"/>
        <charset val="134"/>
      </rPr>
      <t>返还性收入</t>
    </r>
  </si>
  <si>
    <r>
      <rPr>
        <sz val="12"/>
        <rFont val="Times New Roman"/>
        <charset val="134"/>
      </rPr>
      <t xml:space="preserve">    </t>
    </r>
    <r>
      <rPr>
        <sz val="12"/>
        <rFont val="仿宋"/>
        <charset val="134"/>
      </rPr>
      <t>所得税基数返还收入</t>
    </r>
  </si>
  <si>
    <r>
      <rPr>
        <sz val="12"/>
        <rFont val="Times New Roman"/>
        <charset val="134"/>
      </rPr>
      <t xml:space="preserve">    </t>
    </r>
    <r>
      <rPr>
        <sz val="12"/>
        <rFont val="仿宋"/>
        <charset val="134"/>
      </rPr>
      <t>成品油税费改革税收返还收入</t>
    </r>
  </si>
  <si>
    <r>
      <rPr>
        <sz val="12"/>
        <rFont val="Times New Roman"/>
        <charset val="134"/>
      </rPr>
      <t xml:space="preserve">    </t>
    </r>
    <r>
      <rPr>
        <sz val="12"/>
        <rFont val="仿宋"/>
        <charset val="134"/>
      </rPr>
      <t>增值税税收返还收入</t>
    </r>
  </si>
  <si>
    <r>
      <rPr>
        <sz val="12"/>
        <rFont val="Times New Roman"/>
        <charset val="134"/>
      </rPr>
      <t xml:space="preserve">    </t>
    </r>
    <r>
      <rPr>
        <sz val="12"/>
        <rFont val="仿宋"/>
        <charset val="134"/>
      </rPr>
      <t>消费税税收返还收入</t>
    </r>
  </si>
  <si>
    <r>
      <rPr>
        <sz val="12"/>
        <rFont val="Times New Roman"/>
        <charset val="134"/>
      </rPr>
      <t xml:space="preserve">    </t>
    </r>
    <r>
      <rPr>
        <sz val="12"/>
        <rFont val="仿宋"/>
        <charset val="134"/>
      </rPr>
      <t>增值税</t>
    </r>
    <r>
      <rPr>
        <sz val="12"/>
        <rFont val="Times New Roman"/>
        <charset val="134"/>
      </rPr>
      <t>“</t>
    </r>
    <r>
      <rPr>
        <sz val="12"/>
        <rFont val="仿宋"/>
        <charset val="134"/>
      </rPr>
      <t>五五分享</t>
    </r>
    <r>
      <rPr>
        <sz val="12"/>
        <rFont val="Times New Roman"/>
        <charset val="134"/>
      </rPr>
      <t>”</t>
    </r>
    <r>
      <rPr>
        <sz val="12"/>
        <rFont val="仿宋"/>
        <charset val="134"/>
      </rPr>
      <t>税收返还收入</t>
    </r>
  </si>
  <si>
    <r>
      <rPr>
        <sz val="12"/>
        <rFont val="Times New Roman"/>
        <charset val="134"/>
      </rPr>
      <t xml:space="preserve">    </t>
    </r>
    <r>
      <rPr>
        <sz val="12"/>
        <rFont val="仿宋"/>
        <charset val="134"/>
      </rPr>
      <t>其他返还性收入</t>
    </r>
  </si>
  <si>
    <r>
      <rPr>
        <b/>
        <sz val="12"/>
        <rFont val="Times New Roman"/>
        <charset val="134"/>
      </rPr>
      <t xml:space="preserve">  </t>
    </r>
    <r>
      <rPr>
        <b/>
        <sz val="12"/>
        <rFont val="仿宋"/>
        <charset val="134"/>
      </rPr>
      <t>一般性转移支付收入</t>
    </r>
  </si>
  <si>
    <r>
      <rPr>
        <sz val="12"/>
        <rFont val="Times New Roman"/>
        <charset val="134"/>
      </rPr>
      <t xml:space="preserve">    </t>
    </r>
    <r>
      <rPr>
        <sz val="12"/>
        <rFont val="仿宋"/>
        <charset val="134"/>
      </rPr>
      <t>体制补助收入</t>
    </r>
  </si>
  <si>
    <r>
      <rPr>
        <sz val="12"/>
        <rFont val="Times New Roman"/>
        <charset val="134"/>
      </rPr>
      <t xml:space="preserve">    </t>
    </r>
    <r>
      <rPr>
        <sz val="12"/>
        <rFont val="仿宋"/>
        <charset val="134"/>
      </rPr>
      <t>均衡性转移支付收入</t>
    </r>
  </si>
  <si>
    <r>
      <rPr>
        <sz val="12"/>
        <rFont val="Times New Roman"/>
        <charset val="134"/>
      </rPr>
      <t xml:space="preserve">    </t>
    </r>
    <r>
      <rPr>
        <sz val="12"/>
        <rFont val="仿宋"/>
        <charset val="134"/>
      </rPr>
      <t>县级基本财力保障机制奖补资金收入</t>
    </r>
  </si>
  <si>
    <r>
      <rPr>
        <sz val="12"/>
        <rFont val="Times New Roman"/>
        <charset val="134"/>
      </rPr>
      <t xml:space="preserve">    </t>
    </r>
    <r>
      <rPr>
        <sz val="12"/>
        <rFont val="仿宋"/>
        <charset val="134"/>
      </rPr>
      <t>结算补助收入</t>
    </r>
  </si>
  <si>
    <r>
      <rPr>
        <sz val="12"/>
        <rFont val="Times New Roman"/>
        <charset val="134"/>
      </rPr>
      <t xml:space="preserve">    </t>
    </r>
    <r>
      <rPr>
        <sz val="12"/>
        <rFont val="仿宋"/>
        <charset val="134"/>
      </rPr>
      <t>资源枯竭型城市转移支付补助收入</t>
    </r>
  </si>
  <si>
    <r>
      <rPr>
        <sz val="12"/>
        <rFont val="Times New Roman"/>
        <charset val="134"/>
      </rPr>
      <t xml:space="preserve">    </t>
    </r>
    <r>
      <rPr>
        <sz val="12"/>
        <rFont val="仿宋"/>
        <charset val="134"/>
      </rPr>
      <t>企业事业单位划转补助收入</t>
    </r>
  </si>
  <si>
    <r>
      <rPr>
        <sz val="12"/>
        <rFont val="Times New Roman"/>
        <charset val="134"/>
      </rPr>
      <t xml:space="preserve">    </t>
    </r>
    <r>
      <rPr>
        <sz val="12"/>
        <rFont val="仿宋"/>
        <charset val="134"/>
      </rPr>
      <t>产粮</t>
    </r>
    <r>
      <rPr>
        <sz val="12"/>
        <rFont val="Times New Roman"/>
        <charset val="134"/>
      </rPr>
      <t>(</t>
    </r>
    <r>
      <rPr>
        <sz val="12"/>
        <rFont val="仿宋"/>
        <charset val="134"/>
      </rPr>
      <t>油</t>
    </r>
    <r>
      <rPr>
        <sz val="12"/>
        <rFont val="Times New Roman"/>
        <charset val="134"/>
      </rPr>
      <t>)</t>
    </r>
    <r>
      <rPr>
        <sz val="12"/>
        <rFont val="仿宋"/>
        <charset val="134"/>
      </rPr>
      <t>大县奖励资金收入</t>
    </r>
  </si>
  <si>
    <r>
      <rPr>
        <sz val="12"/>
        <rFont val="Times New Roman"/>
        <charset val="134"/>
      </rPr>
      <t xml:space="preserve">    </t>
    </r>
    <r>
      <rPr>
        <sz val="12"/>
        <rFont val="仿宋"/>
        <charset val="134"/>
      </rPr>
      <t>重点生态功能区转移支付收入</t>
    </r>
  </si>
  <si>
    <r>
      <rPr>
        <sz val="12"/>
        <rFont val="Times New Roman"/>
        <charset val="134"/>
      </rPr>
      <t xml:space="preserve">    </t>
    </r>
    <r>
      <rPr>
        <sz val="12"/>
        <rFont val="仿宋"/>
        <charset val="134"/>
      </rPr>
      <t>固定数额补助收入</t>
    </r>
  </si>
  <si>
    <r>
      <rPr>
        <sz val="12"/>
        <rFont val="Times New Roman"/>
        <charset val="134"/>
      </rPr>
      <t xml:space="preserve">    </t>
    </r>
    <r>
      <rPr>
        <sz val="12"/>
        <rFont val="仿宋"/>
        <charset val="134"/>
      </rPr>
      <t>革命老区转移支付收入</t>
    </r>
  </si>
  <si>
    <r>
      <rPr>
        <sz val="12"/>
        <rFont val="Times New Roman"/>
        <charset val="134"/>
      </rPr>
      <t xml:space="preserve">    </t>
    </r>
    <r>
      <rPr>
        <sz val="12"/>
        <rFont val="仿宋"/>
        <charset val="134"/>
      </rPr>
      <t>民族地区转移支付收入</t>
    </r>
  </si>
  <si>
    <r>
      <rPr>
        <sz val="12"/>
        <rFont val="Times New Roman"/>
        <charset val="134"/>
      </rPr>
      <t xml:space="preserve">    </t>
    </r>
    <r>
      <rPr>
        <sz val="12"/>
        <rFont val="仿宋"/>
        <charset val="134"/>
      </rPr>
      <t>边境地区转移支付收入</t>
    </r>
  </si>
  <si>
    <r>
      <rPr>
        <sz val="12"/>
        <rFont val="Times New Roman"/>
        <charset val="134"/>
      </rPr>
      <t xml:space="preserve">    </t>
    </r>
    <r>
      <rPr>
        <sz val="12"/>
        <rFont val="仿宋"/>
        <charset val="134"/>
      </rPr>
      <t>贫困地区转移支付收入</t>
    </r>
  </si>
  <si>
    <r>
      <rPr>
        <sz val="12"/>
        <rFont val="Times New Roman"/>
        <charset val="134"/>
      </rPr>
      <t xml:space="preserve">    </t>
    </r>
    <r>
      <rPr>
        <sz val="12"/>
        <rFont val="仿宋"/>
        <charset val="134"/>
      </rPr>
      <t>一般公共服务共同财政事权转移支付收入</t>
    </r>
    <r>
      <rPr>
        <sz val="12"/>
        <rFont val="Times New Roman"/>
        <charset val="134"/>
      </rPr>
      <t xml:space="preserve">  </t>
    </r>
  </si>
  <si>
    <r>
      <rPr>
        <sz val="12"/>
        <rFont val="Times New Roman"/>
        <charset val="134"/>
      </rPr>
      <t xml:space="preserve">    </t>
    </r>
    <r>
      <rPr>
        <sz val="12"/>
        <rFont val="仿宋"/>
        <charset val="134"/>
      </rPr>
      <t>外交共同财政事权转移支付收入</t>
    </r>
    <r>
      <rPr>
        <sz val="12"/>
        <rFont val="Times New Roman"/>
        <charset val="134"/>
      </rPr>
      <t xml:space="preserve">  </t>
    </r>
  </si>
  <si>
    <r>
      <rPr>
        <sz val="12"/>
        <rFont val="Times New Roman"/>
        <charset val="134"/>
      </rPr>
      <t xml:space="preserve">    </t>
    </r>
    <r>
      <rPr>
        <sz val="12"/>
        <rFont val="仿宋"/>
        <charset val="134"/>
      </rPr>
      <t>国防共同财政事权转移支付收入</t>
    </r>
    <r>
      <rPr>
        <sz val="12"/>
        <rFont val="Times New Roman"/>
        <charset val="134"/>
      </rPr>
      <t xml:space="preserve">  </t>
    </r>
  </si>
  <si>
    <r>
      <rPr>
        <sz val="12"/>
        <rFont val="Times New Roman"/>
        <charset val="134"/>
      </rPr>
      <t xml:space="preserve">    </t>
    </r>
    <r>
      <rPr>
        <sz val="12"/>
        <rFont val="仿宋"/>
        <charset val="134"/>
      </rPr>
      <t>公共安全共同财政事权转移支付收入</t>
    </r>
    <r>
      <rPr>
        <sz val="12"/>
        <rFont val="Times New Roman"/>
        <charset val="134"/>
      </rPr>
      <t xml:space="preserve">  </t>
    </r>
  </si>
  <si>
    <r>
      <rPr>
        <sz val="12"/>
        <rFont val="Times New Roman"/>
        <charset val="134"/>
      </rPr>
      <t xml:space="preserve">    </t>
    </r>
    <r>
      <rPr>
        <sz val="12"/>
        <rFont val="仿宋"/>
        <charset val="134"/>
      </rPr>
      <t>教育共同财政事权转移支付收入</t>
    </r>
    <r>
      <rPr>
        <sz val="12"/>
        <rFont val="Times New Roman"/>
        <charset val="134"/>
      </rPr>
      <t xml:space="preserve">  </t>
    </r>
  </si>
  <si>
    <r>
      <rPr>
        <sz val="12"/>
        <rFont val="Times New Roman"/>
        <charset val="134"/>
      </rPr>
      <t xml:space="preserve">    </t>
    </r>
    <r>
      <rPr>
        <sz val="12"/>
        <rFont val="仿宋"/>
        <charset val="134"/>
      </rPr>
      <t>科学技术共同财政事权转移支付收入</t>
    </r>
    <r>
      <rPr>
        <sz val="12"/>
        <rFont val="Times New Roman"/>
        <charset val="134"/>
      </rPr>
      <t xml:space="preserve">  </t>
    </r>
  </si>
  <si>
    <r>
      <rPr>
        <sz val="12"/>
        <rFont val="Times New Roman"/>
        <charset val="134"/>
      </rPr>
      <t xml:space="preserve">    </t>
    </r>
    <r>
      <rPr>
        <sz val="12"/>
        <rFont val="仿宋"/>
        <charset val="134"/>
      </rPr>
      <t>文化旅游体育与传媒共同财政事权转移支付收入</t>
    </r>
    <r>
      <rPr>
        <sz val="12"/>
        <rFont val="Times New Roman"/>
        <charset val="134"/>
      </rPr>
      <t xml:space="preserve">  </t>
    </r>
  </si>
  <si>
    <r>
      <rPr>
        <sz val="12"/>
        <rFont val="Times New Roman"/>
        <charset val="134"/>
      </rPr>
      <t xml:space="preserve">    </t>
    </r>
    <r>
      <rPr>
        <sz val="12"/>
        <rFont val="仿宋"/>
        <charset val="134"/>
      </rPr>
      <t>社会保障和就业共同财政事权转移支付收入</t>
    </r>
    <r>
      <rPr>
        <sz val="12"/>
        <rFont val="Times New Roman"/>
        <charset val="134"/>
      </rPr>
      <t xml:space="preserve">  </t>
    </r>
  </si>
  <si>
    <r>
      <rPr>
        <sz val="12"/>
        <rFont val="Times New Roman"/>
        <charset val="134"/>
      </rPr>
      <t xml:space="preserve">    </t>
    </r>
    <r>
      <rPr>
        <sz val="12"/>
        <rFont val="仿宋"/>
        <charset val="134"/>
      </rPr>
      <t>医疗卫生共同财政事权转移支付收入</t>
    </r>
    <r>
      <rPr>
        <sz val="12"/>
        <rFont val="Times New Roman"/>
        <charset val="134"/>
      </rPr>
      <t xml:space="preserve">  </t>
    </r>
  </si>
  <si>
    <r>
      <rPr>
        <sz val="12"/>
        <rFont val="Times New Roman"/>
        <charset val="134"/>
      </rPr>
      <t xml:space="preserve">    </t>
    </r>
    <r>
      <rPr>
        <sz val="12"/>
        <rFont val="仿宋"/>
        <charset val="134"/>
      </rPr>
      <t>节能环保共同财政事权转移支付收入</t>
    </r>
    <r>
      <rPr>
        <sz val="12"/>
        <rFont val="Times New Roman"/>
        <charset val="134"/>
      </rPr>
      <t xml:space="preserve">  </t>
    </r>
  </si>
  <si>
    <r>
      <rPr>
        <sz val="12"/>
        <rFont val="Times New Roman"/>
        <charset val="134"/>
      </rPr>
      <t xml:space="preserve">    </t>
    </r>
    <r>
      <rPr>
        <sz val="12"/>
        <rFont val="仿宋"/>
        <charset val="134"/>
      </rPr>
      <t>城乡社区共同财政事权转移支付收入</t>
    </r>
    <r>
      <rPr>
        <sz val="12"/>
        <rFont val="Times New Roman"/>
        <charset val="134"/>
      </rPr>
      <t xml:space="preserve">  </t>
    </r>
  </si>
  <si>
    <r>
      <rPr>
        <sz val="12"/>
        <rFont val="Times New Roman"/>
        <charset val="134"/>
      </rPr>
      <t xml:space="preserve">    </t>
    </r>
    <r>
      <rPr>
        <sz val="12"/>
        <rFont val="仿宋"/>
        <charset val="134"/>
      </rPr>
      <t>农林水共同财政事权转移支付收入</t>
    </r>
    <r>
      <rPr>
        <sz val="12"/>
        <rFont val="Times New Roman"/>
        <charset val="134"/>
      </rPr>
      <t xml:space="preserve">  </t>
    </r>
  </si>
  <si>
    <r>
      <rPr>
        <sz val="12"/>
        <rFont val="Times New Roman"/>
        <charset val="134"/>
      </rPr>
      <t xml:space="preserve">    </t>
    </r>
    <r>
      <rPr>
        <sz val="12"/>
        <rFont val="仿宋"/>
        <charset val="134"/>
      </rPr>
      <t>交通运输共同财政事权转移支付收入</t>
    </r>
    <r>
      <rPr>
        <sz val="12"/>
        <rFont val="Times New Roman"/>
        <charset val="134"/>
      </rPr>
      <t xml:space="preserve">  </t>
    </r>
  </si>
  <si>
    <r>
      <rPr>
        <sz val="12"/>
        <rFont val="Times New Roman"/>
        <charset val="134"/>
      </rPr>
      <t xml:space="preserve">    </t>
    </r>
    <r>
      <rPr>
        <sz val="12"/>
        <rFont val="仿宋"/>
        <charset val="134"/>
      </rPr>
      <t>资源勘探工业信息等共同财政事权转移支付收入</t>
    </r>
    <r>
      <rPr>
        <sz val="12"/>
        <rFont val="Times New Roman"/>
        <charset val="134"/>
      </rPr>
      <t xml:space="preserve">  </t>
    </r>
  </si>
  <si>
    <r>
      <rPr>
        <sz val="12"/>
        <rFont val="Times New Roman"/>
        <charset val="134"/>
      </rPr>
      <t xml:space="preserve">    </t>
    </r>
    <r>
      <rPr>
        <sz val="12"/>
        <rFont val="仿宋"/>
        <charset val="134"/>
      </rPr>
      <t>商业服务业等共同财政事权转移支付收入</t>
    </r>
    <r>
      <rPr>
        <sz val="12"/>
        <rFont val="Times New Roman"/>
        <charset val="134"/>
      </rPr>
      <t xml:space="preserve">  </t>
    </r>
  </si>
  <si>
    <r>
      <rPr>
        <sz val="12"/>
        <rFont val="Times New Roman"/>
        <charset val="134"/>
      </rPr>
      <t xml:space="preserve">    </t>
    </r>
    <r>
      <rPr>
        <sz val="12"/>
        <rFont val="仿宋"/>
        <charset val="134"/>
      </rPr>
      <t>金融共同财政事权转移支付收入</t>
    </r>
    <r>
      <rPr>
        <sz val="12"/>
        <rFont val="Times New Roman"/>
        <charset val="134"/>
      </rPr>
      <t xml:space="preserve">  </t>
    </r>
  </si>
  <si>
    <r>
      <rPr>
        <sz val="12"/>
        <rFont val="Times New Roman"/>
        <charset val="134"/>
      </rPr>
      <t xml:space="preserve">    </t>
    </r>
    <r>
      <rPr>
        <sz val="12"/>
        <rFont val="仿宋"/>
        <charset val="134"/>
      </rPr>
      <t>自然资源海洋气象等共同财政事权转移支付收入</t>
    </r>
    <r>
      <rPr>
        <sz val="12"/>
        <rFont val="Times New Roman"/>
        <charset val="134"/>
      </rPr>
      <t xml:space="preserve">  </t>
    </r>
  </si>
  <si>
    <r>
      <rPr>
        <sz val="12"/>
        <rFont val="Times New Roman"/>
        <charset val="134"/>
      </rPr>
      <t xml:space="preserve">    </t>
    </r>
    <r>
      <rPr>
        <sz val="12"/>
        <rFont val="仿宋"/>
        <charset val="134"/>
      </rPr>
      <t>住房保障共同财政事权转移支付收入</t>
    </r>
    <r>
      <rPr>
        <sz val="12"/>
        <rFont val="Times New Roman"/>
        <charset val="134"/>
      </rPr>
      <t xml:space="preserve">  </t>
    </r>
  </si>
  <si>
    <r>
      <rPr>
        <sz val="12"/>
        <rFont val="Times New Roman"/>
        <charset val="134"/>
      </rPr>
      <t xml:space="preserve">    </t>
    </r>
    <r>
      <rPr>
        <sz val="12"/>
        <rFont val="仿宋"/>
        <charset val="134"/>
      </rPr>
      <t>粮油物资储备共同财政事权转移支付收入</t>
    </r>
    <r>
      <rPr>
        <sz val="12"/>
        <rFont val="Times New Roman"/>
        <charset val="134"/>
      </rPr>
      <t xml:space="preserve">  </t>
    </r>
  </si>
  <si>
    <r>
      <rPr>
        <sz val="12"/>
        <rFont val="Times New Roman"/>
        <charset val="134"/>
      </rPr>
      <t xml:space="preserve">    </t>
    </r>
    <r>
      <rPr>
        <sz val="12"/>
        <rFont val="仿宋"/>
        <charset val="134"/>
      </rPr>
      <t>灾害防治及应急管理共同财政事权转移支付收入</t>
    </r>
    <r>
      <rPr>
        <sz val="12"/>
        <rFont val="Times New Roman"/>
        <charset val="134"/>
      </rPr>
      <t xml:space="preserve">  </t>
    </r>
  </si>
  <si>
    <r>
      <rPr>
        <sz val="12"/>
        <rFont val="Times New Roman"/>
        <charset val="134"/>
      </rPr>
      <t xml:space="preserve">    </t>
    </r>
    <r>
      <rPr>
        <sz val="12"/>
        <rFont val="仿宋"/>
        <charset val="134"/>
      </rPr>
      <t>其他共同财政事权转移支付收入</t>
    </r>
    <r>
      <rPr>
        <sz val="12"/>
        <rFont val="Times New Roman"/>
        <charset val="134"/>
      </rPr>
      <t xml:space="preserve">  </t>
    </r>
  </si>
  <si>
    <r>
      <rPr>
        <sz val="12"/>
        <rFont val="Times New Roman"/>
        <charset val="134"/>
      </rPr>
      <t xml:space="preserve">    </t>
    </r>
    <r>
      <rPr>
        <sz val="12"/>
        <rFont val="仿宋"/>
        <charset val="134"/>
      </rPr>
      <t>其他一般性转移支付收入</t>
    </r>
  </si>
  <si>
    <r>
      <rPr>
        <b/>
        <sz val="12"/>
        <rFont val="Times New Roman"/>
        <charset val="134"/>
      </rPr>
      <t xml:space="preserve">  </t>
    </r>
    <r>
      <rPr>
        <b/>
        <sz val="12"/>
        <rFont val="仿宋"/>
        <charset val="134"/>
      </rPr>
      <t>专项转移支付收入</t>
    </r>
  </si>
  <si>
    <r>
      <rPr>
        <sz val="12"/>
        <rFont val="Times New Roman"/>
        <charset val="134"/>
      </rPr>
      <t xml:space="preserve">    </t>
    </r>
    <r>
      <rPr>
        <sz val="12"/>
        <rFont val="仿宋"/>
        <charset val="134"/>
      </rPr>
      <t>一般公共服务</t>
    </r>
  </si>
  <si>
    <r>
      <rPr>
        <sz val="12"/>
        <rFont val="Times New Roman"/>
        <charset val="134"/>
      </rPr>
      <t xml:space="preserve">    </t>
    </r>
    <r>
      <rPr>
        <sz val="12"/>
        <rFont val="仿宋"/>
        <charset val="134"/>
      </rPr>
      <t>外交</t>
    </r>
  </si>
  <si>
    <r>
      <rPr>
        <sz val="12"/>
        <rFont val="Times New Roman"/>
        <charset val="134"/>
      </rPr>
      <t xml:space="preserve">    </t>
    </r>
    <r>
      <rPr>
        <sz val="12"/>
        <rFont val="仿宋"/>
        <charset val="134"/>
      </rPr>
      <t>国防</t>
    </r>
  </si>
  <si>
    <r>
      <rPr>
        <sz val="12"/>
        <rFont val="Times New Roman"/>
        <charset val="134"/>
      </rPr>
      <t xml:space="preserve">    </t>
    </r>
    <r>
      <rPr>
        <sz val="12"/>
        <rFont val="仿宋"/>
        <charset val="134"/>
      </rPr>
      <t>公共安全</t>
    </r>
  </si>
  <si>
    <r>
      <rPr>
        <sz val="12"/>
        <rFont val="Times New Roman"/>
        <charset val="134"/>
      </rPr>
      <t xml:space="preserve">    </t>
    </r>
    <r>
      <rPr>
        <sz val="12"/>
        <rFont val="仿宋"/>
        <charset val="134"/>
      </rPr>
      <t>教育</t>
    </r>
  </si>
  <si>
    <r>
      <rPr>
        <sz val="12"/>
        <rFont val="Times New Roman"/>
        <charset val="134"/>
      </rPr>
      <t xml:space="preserve">    </t>
    </r>
    <r>
      <rPr>
        <sz val="12"/>
        <rFont val="仿宋"/>
        <charset val="134"/>
      </rPr>
      <t>科学技术</t>
    </r>
  </si>
  <si>
    <r>
      <rPr>
        <sz val="12"/>
        <rFont val="Times New Roman"/>
        <charset val="134"/>
      </rPr>
      <t xml:space="preserve">    </t>
    </r>
    <r>
      <rPr>
        <sz val="12"/>
        <rFont val="仿宋"/>
        <charset val="134"/>
      </rPr>
      <t>文化旅游体育与传媒</t>
    </r>
  </si>
  <si>
    <r>
      <rPr>
        <sz val="12"/>
        <rFont val="Times New Roman"/>
        <charset val="134"/>
      </rPr>
      <t xml:space="preserve">    </t>
    </r>
    <r>
      <rPr>
        <sz val="12"/>
        <rFont val="仿宋"/>
        <charset val="134"/>
      </rPr>
      <t>社会保障和就业</t>
    </r>
  </si>
  <si>
    <r>
      <rPr>
        <sz val="12"/>
        <rFont val="Times New Roman"/>
        <charset val="134"/>
      </rPr>
      <t xml:space="preserve">    </t>
    </r>
    <r>
      <rPr>
        <sz val="12"/>
        <rFont val="仿宋"/>
        <charset val="134"/>
      </rPr>
      <t>卫生健康</t>
    </r>
  </si>
  <si>
    <r>
      <rPr>
        <sz val="12"/>
        <rFont val="Times New Roman"/>
        <charset val="134"/>
      </rPr>
      <t xml:space="preserve">    </t>
    </r>
    <r>
      <rPr>
        <sz val="12"/>
        <rFont val="仿宋"/>
        <charset val="134"/>
      </rPr>
      <t>节能环保</t>
    </r>
  </si>
  <si>
    <r>
      <rPr>
        <sz val="12"/>
        <rFont val="Times New Roman"/>
        <charset val="134"/>
      </rPr>
      <t xml:space="preserve">    </t>
    </r>
    <r>
      <rPr>
        <sz val="12"/>
        <rFont val="仿宋"/>
        <charset val="134"/>
      </rPr>
      <t>城乡社区</t>
    </r>
  </si>
  <si>
    <r>
      <rPr>
        <sz val="12"/>
        <rFont val="Times New Roman"/>
        <charset val="134"/>
      </rPr>
      <t xml:space="preserve">    </t>
    </r>
    <r>
      <rPr>
        <sz val="12"/>
        <rFont val="仿宋"/>
        <charset val="134"/>
      </rPr>
      <t>农林水</t>
    </r>
  </si>
  <si>
    <r>
      <rPr>
        <sz val="12"/>
        <rFont val="Times New Roman"/>
        <charset val="134"/>
      </rPr>
      <t xml:space="preserve">    </t>
    </r>
    <r>
      <rPr>
        <sz val="12"/>
        <rFont val="仿宋"/>
        <charset val="134"/>
      </rPr>
      <t>交通运输</t>
    </r>
  </si>
  <si>
    <r>
      <rPr>
        <sz val="12"/>
        <rFont val="Times New Roman"/>
        <charset val="134"/>
      </rPr>
      <t xml:space="preserve">    </t>
    </r>
    <r>
      <rPr>
        <sz val="12"/>
        <rFont val="仿宋"/>
        <charset val="134"/>
      </rPr>
      <t>资源勘探工业信息等</t>
    </r>
  </si>
  <si>
    <r>
      <rPr>
        <sz val="12"/>
        <rFont val="Times New Roman"/>
        <charset val="134"/>
      </rPr>
      <t xml:space="preserve">    </t>
    </r>
    <r>
      <rPr>
        <sz val="12"/>
        <rFont val="仿宋"/>
        <charset val="134"/>
      </rPr>
      <t>商业服务业等</t>
    </r>
  </si>
  <si>
    <r>
      <rPr>
        <sz val="12"/>
        <rFont val="Times New Roman"/>
        <charset val="134"/>
      </rPr>
      <t xml:space="preserve">    </t>
    </r>
    <r>
      <rPr>
        <sz val="12"/>
        <rFont val="仿宋"/>
        <charset val="134"/>
      </rPr>
      <t>金融</t>
    </r>
  </si>
  <si>
    <r>
      <rPr>
        <sz val="12"/>
        <rFont val="Times New Roman"/>
        <charset val="134"/>
      </rPr>
      <t xml:space="preserve">    </t>
    </r>
    <r>
      <rPr>
        <sz val="12"/>
        <rFont val="仿宋"/>
        <charset val="134"/>
      </rPr>
      <t>自然资源海洋气象等</t>
    </r>
  </si>
  <si>
    <r>
      <rPr>
        <sz val="12"/>
        <rFont val="Times New Roman"/>
        <charset val="134"/>
      </rPr>
      <t xml:space="preserve">    </t>
    </r>
    <r>
      <rPr>
        <sz val="12"/>
        <rFont val="仿宋"/>
        <charset val="134"/>
      </rPr>
      <t>住房保障</t>
    </r>
  </si>
  <si>
    <r>
      <rPr>
        <sz val="12"/>
        <rFont val="Times New Roman"/>
        <charset val="134"/>
      </rPr>
      <t xml:space="preserve">    </t>
    </r>
    <r>
      <rPr>
        <sz val="12"/>
        <rFont val="仿宋"/>
        <charset val="134"/>
      </rPr>
      <t>粮油物资储备</t>
    </r>
  </si>
  <si>
    <r>
      <rPr>
        <sz val="12"/>
        <rFont val="Times New Roman"/>
        <charset val="134"/>
      </rPr>
      <t xml:space="preserve">    </t>
    </r>
    <r>
      <rPr>
        <sz val="12"/>
        <rFont val="仿宋"/>
        <charset val="134"/>
      </rPr>
      <t>灾害防治及应急管理</t>
    </r>
  </si>
  <si>
    <r>
      <rPr>
        <sz val="12"/>
        <rFont val="Times New Roman"/>
        <charset val="134"/>
      </rPr>
      <t xml:space="preserve">    </t>
    </r>
    <r>
      <rPr>
        <sz val="12"/>
        <rFont val="仿宋"/>
        <charset val="134"/>
      </rPr>
      <t>其他收入</t>
    </r>
  </si>
  <si>
    <t>表19</t>
  </si>
  <si>
    <t>2021年祁阳市政府性基金转移支付情况表-分项目</t>
  </si>
  <si>
    <t>支      出</t>
  </si>
  <si>
    <t>（一）文化旅游体育与传媒支出</t>
  </si>
  <si>
    <t>国家电影事业发展专项资金安排的支出</t>
  </si>
  <si>
    <t>（二）社会保障和就业支出</t>
  </si>
  <si>
    <t>2021年大中型水库移民后期基金</t>
  </si>
  <si>
    <t>2021年度小型水库移民扶助基金</t>
  </si>
  <si>
    <t>（三）农林水支出</t>
  </si>
  <si>
    <t xml:space="preserve">  2021年国家重大水利工程建设基金（三峡工程后续工作）</t>
  </si>
  <si>
    <t>（四）其他支出</t>
  </si>
  <si>
    <t>2021年度福利彩票公益金</t>
  </si>
  <si>
    <t>2021年度体育彩票公益金</t>
  </si>
  <si>
    <t>2021年残疾人事业补助资金</t>
  </si>
  <si>
    <t>2021年医疗救助补助资金</t>
  </si>
  <si>
    <t>政府性基金转移支付合计</t>
  </si>
  <si>
    <t>表20</t>
  </si>
  <si>
    <r>
      <rPr>
        <b/>
        <sz val="20"/>
        <rFont val="Times New Roman"/>
        <charset val="134"/>
      </rPr>
      <t>2021</t>
    </r>
    <r>
      <rPr>
        <b/>
        <sz val="20"/>
        <rFont val="仿宋"/>
        <charset val="134"/>
      </rPr>
      <t>年祁阳市政府性基金转移支付情况表</t>
    </r>
    <r>
      <rPr>
        <b/>
        <sz val="20"/>
        <rFont val="Times New Roman"/>
        <charset val="134"/>
      </rPr>
      <t>-</t>
    </r>
    <r>
      <rPr>
        <b/>
        <sz val="20"/>
        <rFont val="仿宋"/>
        <charset val="134"/>
      </rPr>
      <t>分地区</t>
    </r>
  </si>
  <si>
    <r>
      <rPr>
        <b/>
        <sz val="12"/>
        <rFont val="仿宋"/>
        <charset val="134"/>
      </rPr>
      <t>地</t>
    </r>
    <r>
      <rPr>
        <b/>
        <sz val="12"/>
        <rFont val="Times New Roman"/>
        <charset val="134"/>
      </rPr>
      <t xml:space="preserve">  </t>
    </r>
    <r>
      <rPr>
        <b/>
        <sz val="12"/>
        <rFont val="仿宋"/>
        <charset val="134"/>
      </rPr>
      <t>区</t>
    </r>
  </si>
  <si>
    <r>
      <rPr>
        <b/>
        <sz val="12"/>
        <rFont val="仿宋"/>
        <charset val="134"/>
      </rPr>
      <t>年初预算数</t>
    </r>
  </si>
  <si>
    <r>
      <rPr>
        <b/>
        <sz val="12"/>
        <rFont val="仿宋"/>
        <charset val="134"/>
      </rPr>
      <t>调整数</t>
    </r>
  </si>
  <si>
    <r>
      <rPr>
        <b/>
        <sz val="12"/>
        <rFont val="仿宋"/>
        <charset val="134"/>
      </rPr>
      <t>决算数</t>
    </r>
  </si>
  <si>
    <r>
      <rPr>
        <b/>
        <sz val="12"/>
        <rFont val="仿宋"/>
        <charset val="134"/>
      </rPr>
      <t>完成预算</t>
    </r>
    <r>
      <rPr>
        <b/>
        <sz val="12"/>
        <rFont val="Times New Roman"/>
        <charset val="134"/>
      </rPr>
      <t>%</t>
    </r>
  </si>
  <si>
    <r>
      <rPr>
        <sz val="12"/>
        <rFont val="仿宋"/>
        <charset val="134"/>
      </rPr>
      <t>祁阳市</t>
    </r>
  </si>
  <si>
    <r>
      <rPr>
        <b/>
        <sz val="12"/>
        <rFont val="仿宋"/>
        <charset val="134"/>
      </rPr>
      <t>合</t>
    </r>
    <r>
      <rPr>
        <b/>
        <sz val="12"/>
        <rFont val="Times New Roman"/>
        <charset val="134"/>
      </rPr>
      <t xml:space="preserve">       </t>
    </r>
    <r>
      <rPr>
        <b/>
        <sz val="12"/>
        <rFont val="仿宋"/>
        <charset val="134"/>
      </rPr>
      <t>计</t>
    </r>
  </si>
  <si>
    <t>表21</t>
  </si>
  <si>
    <t>2021年度祁阳市本级政府性基金支出表</t>
  </si>
  <si>
    <t xml:space="preserve">  国家电影事业发展专项资金安排的支出</t>
  </si>
  <si>
    <t xml:space="preserve">    其他国家电影事业发展专项资金支出</t>
  </si>
  <si>
    <t>社会保障和就业支出</t>
  </si>
  <si>
    <t xml:space="preserve">  大中型水库移民后期扶持基金支出</t>
  </si>
  <si>
    <t>城乡社区支出</t>
  </si>
  <si>
    <t xml:space="preserve">  国有土地使用权出让收入安排的支出</t>
  </si>
  <si>
    <t xml:space="preserve">    城市建设支出</t>
  </si>
  <si>
    <t xml:space="preserve">    农村基础设施建设支出</t>
  </si>
  <si>
    <t xml:space="preserve">    土地出让业务支出</t>
  </si>
  <si>
    <t xml:space="preserve">    其他国有土地使用权出让收入安排的支出</t>
  </si>
  <si>
    <t xml:space="preserve">  城市基础设施配套费安排的支出</t>
  </si>
  <si>
    <t xml:space="preserve">    城市公共设施</t>
  </si>
  <si>
    <t xml:space="preserve">    城市环境卫生</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</si>
  <si>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</si>
  <si>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</si>
  <si>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</si>
  <si>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</si>
  <si>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</si>
  <si>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农林水支出</t>
  </si>
  <si>
    <t xml:space="preserve">  大中型水库库区基金安排的支出</t>
  </si>
  <si>
    <t xml:space="preserve">  国家重大水利工程建设基金安排的支出</t>
  </si>
  <si>
    <t xml:space="preserve">    三峡后续工作</t>
  </si>
  <si>
    <t>其他支出</t>
  </si>
  <si>
    <t xml:space="preserve">  其他政府性基金及对应专项债务收入安排的支出</t>
  </si>
  <si>
    <t xml:space="preserve">    其他地方自行试点项目收益专项债券收入安排的支出  </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</si>
  <si>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</si>
  <si>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</si>
  <si>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</si>
  <si>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</si>
  <si>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地方政府专项债务付息支出</t>
  </si>
  <si>
    <t xml:space="preserve">    国有土地使用权出让金债务付息支出</t>
  </si>
  <si>
    <t>表22</t>
  </si>
  <si>
    <t>2021年度政府性基金转移支付决算分地区表</t>
  </si>
  <si>
    <t xml:space="preserve">                                                                                                               单位:万元</t>
  </si>
  <si>
    <r>
      <rPr>
        <b/>
        <sz val="11"/>
        <rFont val="宋体"/>
        <charset val="0"/>
      </rPr>
      <t>地</t>
    </r>
    <r>
      <rPr>
        <b/>
        <sz val="11"/>
        <rFont val="Times New Roman"/>
        <charset val="0"/>
      </rPr>
      <t xml:space="preserve">  </t>
    </r>
    <r>
      <rPr>
        <b/>
        <sz val="11"/>
        <rFont val="宋体"/>
        <charset val="134"/>
      </rPr>
      <t>区</t>
    </r>
  </si>
  <si>
    <t>小计</t>
  </si>
  <si>
    <t>科学技术</t>
  </si>
  <si>
    <t>文化旅游体育与传媒</t>
  </si>
  <si>
    <t>社会保障和就业</t>
  </si>
  <si>
    <t>节能环保</t>
  </si>
  <si>
    <t>城乡社区</t>
  </si>
  <si>
    <t>农林水</t>
  </si>
  <si>
    <t>交通运输</t>
  </si>
  <si>
    <t>资源勘探工业信息等</t>
  </si>
  <si>
    <t>表23</t>
  </si>
  <si>
    <t>2021年度政府性基金转移支付收入决算分项目表</t>
  </si>
  <si>
    <t>收入项目</t>
  </si>
  <si>
    <t>核电站乏燃料处理处置基金收入</t>
  </si>
  <si>
    <t>国家电影事业发展专项资金相关收入</t>
  </si>
  <si>
    <t>旅游发展基金收入</t>
  </si>
  <si>
    <t>大中型水库移民后期扶持基金收入</t>
  </si>
  <si>
    <t>小型水库移民扶助基金相关收入</t>
  </si>
  <si>
    <t>可再生能源电价附加收入</t>
  </si>
  <si>
    <t>废弃电器电子产品处理基金收入</t>
  </si>
  <si>
    <t>国有土地使用权出让相关收入</t>
  </si>
  <si>
    <t>国有土地收益基金相关收入</t>
  </si>
  <si>
    <t>农业土地开发资金相关收入</t>
  </si>
  <si>
    <t>城市基础设施配套费相关收入</t>
  </si>
  <si>
    <t>污水处理费相关收入</t>
  </si>
  <si>
    <t>大中型水库库区基金相关收入</t>
  </si>
  <si>
    <t>三峡水库库区基金收入</t>
  </si>
  <si>
    <t>国家重大水利工程建设基金相关收入</t>
  </si>
  <si>
    <t>海南省高等级公路车辆通行附加费相关收入</t>
  </si>
  <si>
    <t>车辆通行费相关收入</t>
  </si>
  <si>
    <t>港口建设费相关收入</t>
  </si>
  <si>
    <t>铁路建设基金收入</t>
  </si>
  <si>
    <t>船舶油污损害赔偿基金收入</t>
  </si>
  <si>
    <t>民航发展基金收入</t>
  </si>
  <si>
    <t>农网还贷资金收入</t>
  </si>
  <si>
    <t>中央特别国债经营基金收入</t>
  </si>
  <si>
    <t>中央特别国债经营基金财务收入</t>
  </si>
  <si>
    <t>彩票发行机构和彩票销售机构的业务费用</t>
  </si>
  <si>
    <t>彩票公益金收入</t>
  </si>
  <si>
    <t>表24</t>
  </si>
  <si>
    <t>2021年度一般公共预算税收返还和转移支付决算分地区表</t>
  </si>
  <si>
    <t>税收返还</t>
  </si>
  <si>
    <t>一般性转移支付</t>
  </si>
  <si>
    <t>专项转移支付</t>
  </si>
  <si>
    <r>
      <rPr>
        <b/>
        <sz val="16"/>
        <rFont val="Times New Roman"/>
        <charset val="134"/>
      </rPr>
      <t>2021</t>
    </r>
    <r>
      <rPr>
        <b/>
        <sz val="16"/>
        <rFont val="仿宋"/>
        <charset val="134"/>
      </rPr>
      <t>年祁阳市涉及民生的财政专项支出决算公开情况表</t>
    </r>
  </si>
  <si>
    <r>
      <rPr>
        <sz val="12"/>
        <rFont val="仿宋"/>
        <charset val="134"/>
      </rPr>
      <t>单位</t>
    </r>
    <r>
      <rPr>
        <sz val="12"/>
        <rFont val="Times New Roman"/>
        <charset val="134"/>
      </rPr>
      <t>:</t>
    </r>
    <r>
      <rPr>
        <sz val="12"/>
        <rFont val="仿宋"/>
        <charset val="134"/>
      </rPr>
      <t>万元</t>
    </r>
  </si>
  <si>
    <t>项目名称</t>
  </si>
  <si>
    <r>
      <rPr>
        <sz val="12"/>
        <rFont val="Times New Roman"/>
        <charset val="134"/>
      </rPr>
      <t>2021</t>
    </r>
    <r>
      <rPr>
        <sz val="12"/>
        <rFont val="仿宋"/>
        <charset val="134"/>
      </rPr>
      <t>年决算（含上级补助资金）</t>
    </r>
  </si>
  <si>
    <r>
      <rPr>
        <sz val="12"/>
        <rFont val="仿宋"/>
        <charset val="134"/>
      </rPr>
      <t>分配方案</t>
    </r>
    <r>
      <rPr>
        <sz val="12"/>
        <rFont val="Times New Roman"/>
        <charset val="134"/>
      </rPr>
      <t>(</t>
    </r>
    <r>
      <rPr>
        <sz val="12"/>
        <rFont val="仿宋"/>
        <charset val="134"/>
      </rPr>
      <t>补助标准</t>
    </r>
    <r>
      <rPr>
        <sz val="12"/>
        <rFont val="Times New Roman"/>
        <charset val="134"/>
      </rPr>
      <t>)</t>
    </r>
  </si>
  <si>
    <r>
      <rPr>
        <sz val="12"/>
        <rFont val="仿宋"/>
        <charset val="134"/>
      </rPr>
      <t>管理办法</t>
    </r>
    <r>
      <rPr>
        <sz val="12"/>
        <rFont val="Times New Roman"/>
        <charset val="134"/>
      </rPr>
      <t>(</t>
    </r>
    <r>
      <rPr>
        <sz val="12"/>
        <rFont val="仿宋"/>
        <charset val="134"/>
      </rPr>
      <t>具体文件</t>
    </r>
    <r>
      <rPr>
        <sz val="12"/>
        <rFont val="Times New Roman"/>
        <charset val="134"/>
      </rPr>
      <t>)</t>
    </r>
  </si>
  <si>
    <t>一、教育类</t>
  </si>
  <si>
    <t>农村义务教育阶段中小学校舍维修改造项目</t>
  </si>
  <si>
    <r>
      <rPr>
        <sz val="12"/>
        <rFont val="仿宋"/>
        <charset val="134"/>
      </rPr>
      <t>按小学生</t>
    </r>
    <r>
      <rPr>
        <sz val="12"/>
        <rFont val="Times New Roman"/>
        <charset val="134"/>
      </rPr>
      <t>7.81m2/</t>
    </r>
    <r>
      <rPr>
        <sz val="12"/>
        <rFont val="仿宋"/>
        <charset val="134"/>
      </rPr>
      <t>人和初中生</t>
    </r>
    <r>
      <rPr>
        <sz val="12"/>
        <rFont val="Times New Roman"/>
        <charset val="134"/>
      </rPr>
      <t>10m2/</t>
    </r>
    <r>
      <rPr>
        <sz val="12"/>
        <rFont val="仿宋"/>
        <charset val="134"/>
      </rPr>
      <t>人</t>
    </r>
    <r>
      <rPr>
        <sz val="12"/>
        <rFont val="Times New Roman"/>
        <charset val="134"/>
      </rPr>
      <t>,</t>
    </r>
    <r>
      <rPr>
        <sz val="12"/>
        <rFont val="仿宋"/>
        <charset val="134"/>
      </rPr>
      <t>单价按</t>
    </r>
    <r>
      <rPr>
        <sz val="12"/>
        <rFont val="Times New Roman"/>
        <charset val="134"/>
      </rPr>
      <t>800</t>
    </r>
    <r>
      <rPr>
        <sz val="12"/>
        <rFont val="仿宋"/>
        <charset val="134"/>
      </rPr>
      <t>元</t>
    </r>
    <r>
      <rPr>
        <sz val="12"/>
        <rFont val="Times New Roman"/>
        <charset val="134"/>
      </rPr>
      <t>/m2</t>
    </r>
    <r>
      <rPr>
        <sz val="12"/>
        <rFont val="仿宋"/>
        <charset val="134"/>
      </rPr>
      <t>计算。</t>
    </r>
  </si>
  <si>
    <r>
      <rPr>
        <sz val="12"/>
        <rFont val="仿宋"/>
        <charset val="134"/>
      </rPr>
      <t>《湖南省城乡义务教育补助经费管理办法》（湘财教</t>
    </r>
    <r>
      <rPr>
        <sz val="12"/>
        <rFont val="Times New Roman"/>
        <charset val="134"/>
      </rPr>
      <t>[2021]2</t>
    </r>
    <r>
      <rPr>
        <sz val="12"/>
        <rFont val="仿宋"/>
        <charset val="134"/>
      </rPr>
      <t>号）</t>
    </r>
  </si>
  <si>
    <t>普通高中国家助学金</t>
  </si>
  <si>
    <r>
      <rPr>
        <sz val="12"/>
        <rFont val="仿宋"/>
        <charset val="134"/>
      </rPr>
      <t>平均资助面为普通高中在校生总数的</t>
    </r>
    <r>
      <rPr>
        <sz val="12"/>
        <rFont val="Times New Roman"/>
        <charset val="134"/>
      </rPr>
      <t>15%</t>
    </r>
    <r>
      <rPr>
        <sz val="12"/>
        <rFont val="仿宋"/>
        <charset val="134"/>
      </rPr>
      <t>，按平均每生</t>
    </r>
    <r>
      <rPr>
        <sz val="12"/>
        <rFont val="Times New Roman"/>
        <charset val="134"/>
      </rPr>
      <t>2000</t>
    </r>
    <r>
      <rPr>
        <sz val="12"/>
        <rFont val="仿宋"/>
        <charset val="134"/>
      </rPr>
      <t>元</t>
    </r>
    <r>
      <rPr>
        <sz val="12"/>
        <rFont val="Times New Roman"/>
        <charset val="134"/>
      </rPr>
      <t>/</t>
    </r>
    <r>
      <rPr>
        <sz val="12"/>
        <rFont val="仿宋"/>
        <charset val="134"/>
      </rPr>
      <t>年计算。</t>
    </r>
  </si>
  <si>
    <r>
      <rPr>
        <sz val="12"/>
        <rFont val="仿宋"/>
        <charset val="134"/>
      </rPr>
      <t>《财政部</t>
    </r>
    <r>
      <rPr>
        <sz val="12"/>
        <rFont val="Times New Roman"/>
        <charset val="134"/>
      </rPr>
      <t xml:space="preserve"> </t>
    </r>
    <r>
      <rPr>
        <sz val="12"/>
        <rFont val="仿宋"/>
        <charset val="134"/>
      </rPr>
      <t>教育局</t>
    </r>
    <r>
      <rPr>
        <sz val="12"/>
        <rFont val="Times New Roman"/>
        <charset val="134"/>
      </rPr>
      <t xml:space="preserve"> </t>
    </r>
    <r>
      <rPr>
        <sz val="12"/>
        <rFont val="仿宋"/>
        <charset val="134"/>
      </rPr>
      <t>人力资源社会保障部</t>
    </r>
    <r>
      <rPr>
        <sz val="12"/>
        <rFont val="Times New Roman"/>
        <charset val="134"/>
      </rPr>
      <t xml:space="preserve"> </t>
    </r>
    <r>
      <rPr>
        <sz val="12"/>
        <rFont val="仿宋"/>
        <charset val="134"/>
      </rPr>
      <t>退役军人部</t>
    </r>
    <r>
      <rPr>
        <sz val="12"/>
        <rFont val="Times New Roman"/>
        <charset val="134"/>
      </rPr>
      <t xml:space="preserve"> </t>
    </r>
    <r>
      <rPr>
        <sz val="12"/>
        <rFont val="仿宋"/>
        <charset val="134"/>
      </rPr>
      <t>中央军委国防动员部关于印发</t>
    </r>
    <r>
      <rPr>
        <sz val="12"/>
        <rFont val="Times New Roman"/>
        <charset val="134"/>
      </rPr>
      <t>&lt;</t>
    </r>
    <r>
      <rPr>
        <sz val="12"/>
        <rFont val="仿宋"/>
        <charset val="134"/>
      </rPr>
      <t>学生资助资金管理办法</t>
    </r>
    <r>
      <rPr>
        <sz val="12"/>
        <rFont val="Times New Roman"/>
        <charset val="134"/>
      </rPr>
      <t>&gt;</t>
    </r>
    <r>
      <rPr>
        <sz val="12"/>
        <rFont val="仿宋"/>
        <charset val="134"/>
      </rPr>
      <t>的通知》</t>
    </r>
    <r>
      <rPr>
        <sz val="12"/>
        <rFont val="Times New Roman"/>
        <charset val="134"/>
      </rPr>
      <t>(</t>
    </r>
    <r>
      <rPr>
        <sz val="12"/>
        <rFont val="仿宋"/>
        <charset val="134"/>
      </rPr>
      <t>财教</t>
    </r>
    <r>
      <rPr>
        <sz val="12"/>
        <rFont val="Times New Roman"/>
        <charset val="134"/>
      </rPr>
      <t>[2021]310</t>
    </r>
    <r>
      <rPr>
        <sz val="12"/>
        <rFont val="仿宋"/>
        <charset val="134"/>
      </rPr>
      <t>号</t>
    </r>
    <r>
      <rPr>
        <sz val="12"/>
        <rFont val="Times New Roman"/>
        <charset val="134"/>
      </rPr>
      <t>)</t>
    </r>
  </si>
  <si>
    <t>职业学校（技校）国家助学金</t>
  </si>
  <si>
    <r>
      <rPr>
        <sz val="12"/>
        <rFont val="仿宋"/>
        <charset val="134"/>
      </rPr>
      <t>职业教育全日制正式学籍一、二年级在校家庭经济困难学生，其中涉农专业全部学生全部受助，</t>
    </r>
    <r>
      <rPr>
        <sz val="12"/>
        <rFont val="Times New Roman"/>
        <charset val="134"/>
      </rPr>
      <t xml:space="preserve"> </t>
    </r>
    <r>
      <rPr>
        <sz val="12"/>
        <rFont val="仿宋"/>
        <charset val="134"/>
      </rPr>
      <t>非涉农专业按在校学生总数的</t>
    </r>
    <r>
      <rPr>
        <sz val="12"/>
        <rFont val="Times New Roman"/>
        <charset val="134"/>
      </rPr>
      <t xml:space="preserve"> 15%</t>
    </r>
    <r>
      <rPr>
        <sz val="12"/>
        <rFont val="仿宋"/>
        <charset val="134"/>
      </rPr>
      <t>比例评定，按每人</t>
    </r>
    <r>
      <rPr>
        <sz val="12"/>
        <rFont val="Times New Roman"/>
        <charset val="134"/>
      </rPr>
      <t>2000</t>
    </r>
    <r>
      <rPr>
        <sz val="12"/>
        <rFont val="仿宋"/>
        <charset val="134"/>
      </rPr>
      <t>元</t>
    </r>
    <r>
      <rPr>
        <sz val="12"/>
        <rFont val="Times New Roman"/>
        <charset val="134"/>
      </rPr>
      <t>/</t>
    </r>
    <r>
      <rPr>
        <sz val="12"/>
        <rFont val="仿宋"/>
        <charset val="134"/>
      </rPr>
      <t>年计算。</t>
    </r>
  </si>
  <si>
    <t>中等职业学校免学费补助资金</t>
  </si>
  <si>
    <r>
      <rPr>
        <sz val="12"/>
        <rFont val="仿宋"/>
        <charset val="134"/>
      </rPr>
      <t>中等职业学校全日制教育正式学籍一、二、三年级在校生中所有农村学生免学费每生</t>
    </r>
    <r>
      <rPr>
        <sz val="12"/>
        <rFont val="Times New Roman"/>
        <charset val="134"/>
      </rPr>
      <t>2400</t>
    </r>
    <r>
      <rPr>
        <sz val="12"/>
        <rFont val="仿宋"/>
        <charset val="134"/>
      </rPr>
      <t>元</t>
    </r>
    <r>
      <rPr>
        <sz val="12"/>
        <rFont val="Times New Roman"/>
        <charset val="134"/>
      </rPr>
      <t>/</t>
    </r>
    <r>
      <rPr>
        <sz val="12"/>
        <rFont val="仿宋"/>
        <charset val="134"/>
      </rPr>
      <t>年的标准进行免除。</t>
    </r>
  </si>
  <si>
    <t>学前教育家庭经济困难儿童政府资助经费</t>
  </si>
  <si>
    <r>
      <rPr>
        <sz val="12"/>
        <rFont val="仿宋"/>
        <charset val="134"/>
      </rPr>
      <t>公办幼儿园和普惠性民办幼儿园按在园幼儿的</t>
    </r>
    <r>
      <rPr>
        <sz val="12"/>
        <rFont val="Times New Roman"/>
        <charset val="134"/>
      </rPr>
      <t>7.5%</t>
    </r>
    <r>
      <rPr>
        <sz val="12"/>
        <rFont val="仿宋"/>
        <charset val="134"/>
      </rPr>
      <t>的比例评定，补助标准为每生</t>
    </r>
    <r>
      <rPr>
        <sz val="12"/>
        <rFont val="Times New Roman"/>
        <charset val="134"/>
      </rPr>
      <t>1000</t>
    </r>
    <r>
      <rPr>
        <sz val="12"/>
        <rFont val="仿宋"/>
        <charset val="134"/>
      </rPr>
      <t>元</t>
    </r>
    <r>
      <rPr>
        <sz val="12"/>
        <rFont val="Times New Roman"/>
        <charset val="134"/>
      </rPr>
      <t>/</t>
    </r>
    <r>
      <rPr>
        <sz val="12"/>
        <rFont val="仿宋"/>
        <charset val="134"/>
      </rPr>
      <t>年计算。</t>
    </r>
  </si>
  <si>
    <r>
      <rPr>
        <sz val="12"/>
        <rFont val="仿宋"/>
        <charset val="134"/>
      </rPr>
      <t>《湖南省财政厅教育厅关于进一步完善建档立卡家庭经济困难学生资助政策的通知》（湘财教</t>
    </r>
    <r>
      <rPr>
        <sz val="12"/>
        <rFont val="Times New Roman"/>
        <charset val="134"/>
      </rPr>
      <t>[2017]461</t>
    </r>
    <r>
      <rPr>
        <sz val="12"/>
        <rFont val="仿宋"/>
        <charset val="134"/>
      </rPr>
      <t>号）</t>
    </r>
  </si>
  <si>
    <t>义务教育学校家庭经济困难学生生活补助经费</t>
  </si>
  <si>
    <r>
      <rPr>
        <sz val="12"/>
        <rFont val="仿宋"/>
        <charset val="134"/>
      </rPr>
      <t>对精准扶贫家庭学生，分小学初中按标准补助。家庭经济困难寄宿小学生按每生</t>
    </r>
    <r>
      <rPr>
        <sz val="12"/>
        <rFont val="Times New Roman"/>
        <charset val="134"/>
      </rPr>
      <t>1000</t>
    </r>
    <r>
      <rPr>
        <sz val="12"/>
        <rFont val="仿宋"/>
        <charset val="134"/>
      </rPr>
      <t>元</t>
    </r>
    <r>
      <rPr>
        <sz val="12"/>
        <rFont val="Times New Roman"/>
        <charset val="134"/>
      </rPr>
      <t>/</t>
    </r>
    <r>
      <rPr>
        <sz val="12"/>
        <rFont val="仿宋"/>
        <charset val="134"/>
      </rPr>
      <t>年给予生活补助；初中生按每生</t>
    </r>
    <r>
      <rPr>
        <sz val="12"/>
        <rFont val="Times New Roman"/>
        <charset val="134"/>
      </rPr>
      <t>1250</t>
    </r>
    <r>
      <rPr>
        <sz val="12"/>
        <rFont val="仿宋"/>
        <charset val="134"/>
      </rPr>
      <t>元</t>
    </r>
    <r>
      <rPr>
        <sz val="12"/>
        <rFont val="Times New Roman"/>
        <charset val="134"/>
      </rPr>
      <t>/</t>
    </r>
    <r>
      <rPr>
        <sz val="12"/>
        <rFont val="仿宋"/>
        <charset val="134"/>
      </rPr>
      <t>年给予生活补助。未寄宿的家庭经济困难学生按寄宿生标准的</t>
    </r>
    <r>
      <rPr>
        <sz val="12"/>
        <rFont val="Times New Roman"/>
        <charset val="134"/>
      </rPr>
      <t>50%</t>
    </r>
    <r>
      <rPr>
        <sz val="12"/>
        <rFont val="仿宋"/>
        <charset val="134"/>
      </rPr>
      <t>发放补助金。</t>
    </r>
  </si>
  <si>
    <t>原中小学民办教师和代课教师生活困难补助</t>
  </si>
  <si>
    <r>
      <rPr>
        <sz val="12"/>
        <rFont val="仿宋"/>
        <charset val="134"/>
      </rPr>
      <t>根据湘政办发</t>
    </r>
    <r>
      <rPr>
        <sz val="12"/>
        <rFont val="Times New Roman"/>
        <charset val="134"/>
      </rPr>
      <t>[2014]101</t>
    </r>
    <r>
      <rPr>
        <sz val="12"/>
        <rFont val="仿宋"/>
        <charset val="134"/>
      </rPr>
      <t>号文件精神，从</t>
    </r>
    <r>
      <rPr>
        <sz val="12"/>
        <rFont val="Times New Roman"/>
        <charset val="134"/>
      </rPr>
      <t>2014</t>
    </r>
    <r>
      <rPr>
        <sz val="12"/>
        <rFont val="仿宋"/>
        <charset val="134"/>
      </rPr>
      <t>年</t>
    </r>
    <r>
      <rPr>
        <sz val="12"/>
        <rFont val="Times New Roman"/>
        <charset val="134"/>
      </rPr>
      <t>10</t>
    </r>
    <r>
      <rPr>
        <sz val="12"/>
        <rFont val="仿宋"/>
        <charset val="134"/>
      </rPr>
      <t>月发放原民办教师和代课教师生活困难补助。</t>
    </r>
  </si>
  <si>
    <t>免除普通高中建档立卡家庭经济困难学生学杂费</t>
  </si>
  <si>
    <r>
      <rPr>
        <sz val="12"/>
        <rFont val="仿宋"/>
        <charset val="134"/>
      </rPr>
      <t>免学费标准省示范性高中每生免除</t>
    </r>
    <r>
      <rPr>
        <sz val="12"/>
        <rFont val="Times New Roman"/>
        <charset val="134"/>
      </rPr>
      <t>2000</t>
    </r>
    <r>
      <rPr>
        <sz val="12"/>
        <rFont val="仿宋"/>
        <charset val="134"/>
      </rPr>
      <t>元</t>
    </r>
    <r>
      <rPr>
        <sz val="12"/>
        <rFont val="Times New Roman"/>
        <charset val="134"/>
      </rPr>
      <t>/</t>
    </r>
    <r>
      <rPr>
        <sz val="12"/>
        <rFont val="仿宋"/>
        <charset val="134"/>
      </rPr>
      <t>年，其他高中学校每生</t>
    </r>
    <r>
      <rPr>
        <sz val="12"/>
        <rFont val="Times New Roman"/>
        <charset val="134"/>
      </rPr>
      <t>1600</t>
    </r>
    <r>
      <rPr>
        <sz val="12"/>
        <rFont val="仿宋"/>
        <charset val="134"/>
      </rPr>
      <t>元</t>
    </r>
    <r>
      <rPr>
        <sz val="12"/>
        <rFont val="Times New Roman"/>
        <charset val="134"/>
      </rPr>
      <t>/</t>
    </r>
    <r>
      <rPr>
        <sz val="12"/>
        <rFont val="仿宋"/>
        <charset val="134"/>
      </rPr>
      <t>年。所需资金中央和地方按</t>
    </r>
    <r>
      <rPr>
        <sz val="12"/>
        <rFont val="Times New Roman"/>
        <charset val="134"/>
      </rPr>
      <t>8</t>
    </r>
    <r>
      <rPr>
        <sz val="12"/>
        <rFont val="仿宋"/>
        <charset val="134"/>
      </rPr>
      <t>：</t>
    </r>
    <r>
      <rPr>
        <sz val="12"/>
        <rFont val="Times New Roman"/>
        <charset val="134"/>
      </rPr>
      <t>2</t>
    </r>
    <r>
      <rPr>
        <sz val="12"/>
        <rFont val="仿宋"/>
        <charset val="134"/>
      </rPr>
      <t>比例承担，其中县级财政承担地方资金的</t>
    </r>
    <r>
      <rPr>
        <sz val="12"/>
        <rFont val="Times New Roman"/>
        <charset val="134"/>
      </rPr>
      <t>30%</t>
    </r>
    <r>
      <rPr>
        <sz val="12"/>
        <rFont val="仿宋"/>
        <charset val="134"/>
      </rPr>
      <t>。</t>
    </r>
  </si>
  <si>
    <t>公办普通高中生均公用经费</t>
  </si>
  <si>
    <r>
      <rPr>
        <sz val="12"/>
        <rFont val="仿宋"/>
        <charset val="134"/>
      </rPr>
      <t>按年高中学生数</t>
    </r>
    <r>
      <rPr>
        <sz val="12"/>
        <rFont val="Times New Roman"/>
        <charset val="134"/>
      </rPr>
      <t>,</t>
    </r>
    <r>
      <rPr>
        <sz val="12"/>
        <rFont val="仿宋"/>
        <charset val="134"/>
      </rPr>
      <t>标准</t>
    </r>
    <r>
      <rPr>
        <sz val="12"/>
        <rFont val="Times New Roman"/>
        <charset val="134"/>
      </rPr>
      <t>1000</t>
    </r>
    <r>
      <rPr>
        <sz val="12"/>
        <rFont val="仿宋"/>
        <charset val="134"/>
      </rPr>
      <t>元</t>
    </r>
    <r>
      <rPr>
        <sz val="12"/>
        <rFont val="Times New Roman"/>
        <charset val="134"/>
      </rPr>
      <t>/</t>
    </r>
    <r>
      <rPr>
        <sz val="12"/>
        <rFont val="仿宋"/>
        <charset val="134"/>
      </rPr>
      <t>生，负担比例：省和县</t>
    </r>
    <r>
      <rPr>
        <sz val="12"/>
        <rFont val="Times New Roman"/>
        <charset val="134"/>
      </rPr>
      <t>7</t>
    </r>
    <r>
      <rPr>
        <sz val="12"/>
        <rFont val="仿宋"/>
        <charset val="134"/>
      </rPr>
      <t>：</t>
    </r>
    <r>
      <rPr>
        <sz val="12"/>
        <rFont val="Times New Roman"/>
        <charset val="134"/>
      </rPr>
      <t>3</t>
    </r>
    <r>
      <rPr>
        <sz val="12"/>
        <rFont val="仿宋"/>
        <charset val="134"/>
      </rPr>
      <t>。</t>
    </r>
  </si>
  <si>
    <r>
      <rPr>
        <sz val="12"/>
        <rFont val="仿宋"/>
        <charset val="134"/>
      </rPr>
      <t>《湖南省财政厅教育厅关于建立普通高中国家助学金制度的意见》（湘财教</t>
    </r>
    <r>
      <rPr>
        <sz val="12"/>
        <rFont val="Times New Roman"/>
        <charset val="134"/>
      </rPr>
      <t>[2010]75</t>
    </r>
    <r>
      <rPr>
        <sz val="12"/>
        <rFont val="仿宋"/>
        <charset val="134"/>
      </rPr>
      <t>号）</t>
    </r>
  </si>
  <si>
    <t>二、医疗卫生类</t>
  </si>
  <si>
    <t>基本公共卫生服务项目</t>
  </si>
  <si>
    <r>
      <rPr>
        <sz val="12"/>
        <rFont val="仿宋"/>
        <charset val="134"/>
      </rPr>
      <t>按照卫生部、财政部制定的《国家基本公共卫生服务规范（</t>
    </r>
    <r>
      <rPr>
        <sz val="12"/>
        <rFont val="Times New Roman"/>
        <charset val="134"/>
      </rPr>
      <t>2011</t>
    </r>
    <r>
      <rPr>
        <sz val="12"/>
        <rFont val="仿宋"/>
        <charset val="134"/>
      </rPr>
      <t>年版）》要求，基本公共卫生服务项目从</t>
    </r>
    <r>
      <rPr>
        <sz val="12"/>
        <rFont val="Times New Roman"/>
        <charset val="134"/>
      </rPr>
      <t>9</t>
    </r>
    <r>
      <rPr>
        <sz val="12"/>
        <rFont val="仿宋"/>
        <charset val="134"/>
      </rPr>
      <t>类</t>
    </r>
    <r>
      <rPr>
        <sz val="12"/>
        <rFont val="Times New Roman"/>
        <charset val="134"/>
      </rPr>
      <t>22</t>
    </r>
    <r>
      <rPr>
        <sz val="12"/>
        <rFont val="仿宋"/>
        <charset val="134"/>
      </rPr>
      <t>项拓展为</t>
    </r>
    <r>
      <rPr>
        <sz val="12"/>
        <rFont val="Times New Roman"/>
        <charset val="134"/>
      </rPr>
      <t>14</t>
    </r>
    <r>
      <rPr>
        <sz val="12"/>
        <rFont val="仿宋"/>
        <charset val="134"/>
      </rPr>
      <t>类</t>
    </r>
    <r>
      <rPr>
        <sz val="12"/>
        <rFont val="Times New Roman"/>
        <charset val="134"/>
      </rPr>
      <t>55</t>
    </r>
    <r>
      <rPr>
        <sz val="12"/>
        <rFont val="仿宋"/>
        <charset val="134"/>
      </rPr>
      <t>项，主要包括：城乡居民健康档案管理、健康教育、预防接种、</t>
    </r>
    <r>
      <rPr>
        <sz val="12"/>
        <rFont val="Times New Roman"/>
        <charset val="134"/>
      </rPr>
      <t>0</t>
    </r>
    <r>
      <rPr>
        <sz val="12"/>
        <rFont val="仿宋"/>
        <charset val="134"/>
      </rPr>
      <t>～</t>
    </r>
    <r>
      <rPr>
        <sz val="12"/>
        <rFont val="Times New Roman"/>
        <charset val="134"/>
      </rPr>
      <t>6</t>
    </r>
    <r>
      <rPr>
        <sz val="12"/>
        <rFont val="仿宋"/>
        <charset val="134"/>
      </rPr>
      <t>岁儿童保健管理、孕产妇健康管理、</t>
    </r>
    <r>
      <rPr>
        <sz val="12"/>
        <rFont val="Times New Roman"/>
        <charset val="134"/>
      </rPr>
      <t>65</t>
    </r>
    <r>
      <rPr>
        <sz val="12"/>
        <rFont val="仿宋"/>
        <charset val="134"/>
      </rPr>
      <t>岁以上老年人健康管理、重性精神疾病健康管理、高血压和糖尿病健康管理、传染病及突发公共卫生事件报告和处理、卫生监督协管、部分计划生育项目等</t>
    </r>
  </si>
  <si>
    <r>
      <rPr>
        <sz val="12"/>
        <rFont val="仿宋"/>
        <charset val="134"/>
      </rPr>
      <t>卫生部关于印发《国家基本公共卫生服务规范（</t>
    </r>
    <r>
      <rPr>
        <sz val="12"/>
        <rFont val="Times New Roman"/>
        <charset val="134"/>
      </rPr>
      <t>2011</t>
    </r>
    <r>
      <rPr>
        <sz val="12"/>
        <rFont val="仿宋"/>
        <charset val="134"/>
      </rPr>
      <t>年版）》的通知</t>
    </r>
  </si>
  <si>
    <t>重大公共卫生服务项目</t>
  </si>
  <si>
    <r>
      <rPr>
        <sz val="12"/>
        <rFont val="仿宋"/>
        <charset val="134"/>
      </rPr>
      <t>为</t>
    </r>
    <r>
      <rPr>
        <sz val="12"/>
        <rFont val="Times New Roman"/>
        <charset val="134"/>
      </rPr>
      <t>15</t>
    </r>
    <r>
      <rPr>
        <sz val="12"/>
        <rFont val="仿宋"/>
        <charset val="134"/>
      </rPr>
      <t>岁以下人群补种乙肝疫苗，农村孕产妇住院分娩补助，婚前检查，农村妇女孕前和孕早期补服叶酸预防出生缺陷，农村妇女乳腺癌、宫颈癌检查</t>
    </r>
    <r>
      <rPr>
        <sz val="12"/>
        <rFont val="Times New Roman"/>
        <charset val="134"/>
      </rPr>
      <t>,</t>
    </r>
    <r>
      <rPr>
        <sz val="12"/>
        <rFont val="仿宋"/>
        <charset val="134"/>
      </rPr>
      <t>预防艾滋病、梅毒、乙肝母婴传播，地方病防治，义务教育阶段学生驱蛔体检等重大公共卫生服务项目。</t>
    </r>
  </si>
  <si>
    <r>
      <rPr>
        <sz val="12"/>
        <rFont val="仿宋"/>
        <charset val="134"/>
      </rPr>
      <t>《关于促进基本公共卫生服务逐步均等化的实施意见》卫妇社发〔</t>
    </r>
    <r>
      <rPr>
        <sz val="12"/>
        <rFont val="Times New Roman"/>
        <charset val="134"/>
      </rPr>
      <t>2009</t>
    </r>
    <r>
      <rPr>
        <sz val="12"/>
        <rFont val="仿宋"/>
        <charset val="134"/>
      </rPr>
      <t>〕</t>
    </r>
    <r>
      <rPr>
        <sz val="12"/>
        <rFont val="Times New Roman"/>
        <charset val="134"/>
      </rPr>
      <t>70</t>
    </r>
    <r>
      <rPr>
        <sz val="12"/>
        <rFont val="仿宋"/>
        <charset val="134"/>
      </rPr>
      <t>号</t>
    </r>
    <r>
      <rPr>
        <sz val="12"/>
        <rFont val="Times New Roman"/>
        <charset val="0"/>
      </rPr>
      <t> </t>
    </r>
    <r>
      <rPr>
        <sz val="12"/>
        <rFont val="仿宋"/>
        <charset val="134"/>
      </rPr>
      <t>《湖南省农村孕产妇住院分娩补助指导方案》湘卫妇社发【</t>
    </r>
    <r>
      <rPr>
        <sz val="12"/>
        <rFont val="Times New Roman"/>
        <charset val="134"/>
      </rPr>
      <t>2009</t>
    </r>
    <r>
      <rPr>
        <sz val="12"/>
        <rFont val="仿宋"/>
        <charset val="134"/>
      </rPr>
      <t>】</t>
    </r>
    <r>
      <rPr>
        <sz val="12"/>
        <rFont val="Times New Roman"/>
        <charset val="134"/>
      </rPr>
      <t>3</t>
    </r>
    <r>
      <rPr>
        <sz val="12"/>
        <rFont val="仿宋"/>
        <charset val="134"/>
      </rPr>
      <t>号</t>
    </r>
  </si>
  <si>
    <t>实施国家基本药物制度财政补偿经费</t>
  </si>
  <si>
    <t>全县政府办中心卫生院、所有社区卫生服务站（村卫生室）、乡镇民营医院全面实施基本药物制度。</t>
  </si>
  <si>
    <r>
      <rPr>
        <sz val="12"/>
        <rFont val="仿宋"/>
        <charset val="134"/>
      </rPr>
      <t>《关于政府办基层医疗卫生机构全面实施基本药物制度的通知》（湘卫办发</t>
    </r>
    <r>
      <rPr>
        <sz val="12"/>
        <rFont val="Times New Roman"/>
        <charset val="134"/>
      </rPr>
      <t>[2011]21</t>
    </r>
    <r>
      <rPr>
        <sz val="12"/>
        <rFont val="仿宋"/>
        <charset val="134"/>
      </rPr>
      <t>号）</t>
    </r>
  </si>
  <si>
    <t>计划生育特别扶助制度专项资金</t>
  </si>
  <si>
    <r>
      <rPr>
        <sz val="12"/>
        <rFont val="仿宋"/>
        <charset val="134"/>
      </rPr>
      <t>伤残标准</t>
    </r>
    <r>
      <rPr>
        <sz val="12"/>
        <rFont val="Times New Roman"/>
        <charset val="134"/>
      </rPr>
      <t>5280</t>
    </r>
    <r>
      <rPr>
        <sz val="12"/>
        <rFont val="仿宋"/>
        <charset val="134"/>
      </rPr>
      <t>元，死亡标准</t>
    </r>
    <r>
      <rPr>
        <sz val="12"/>
        <rFont val="Times New Roman"/>
        <charset val="134"/>
      </rPr>
      <t>6780</t>
    </r>
    <r>
      <rPr>
        <sz val="12"/>
        <rFont val="仿宋"/>
        <charset val="134"/>
      </rPr>
      <t>元，手术并发症</t>
    </r>
    <r>
      <rPr>
        <sz val="12"/>
        <rFont val="Times New Roman"/>
        <charset val="134"/>
      </rPr>
      <t>4440</t>
    </r>
    <r>
      <rPr>
        <sz val="12"/>
        <rFont val="仿宋"/>
        <charset val="134"/>
      </rPr>
      <t>元，三项都包含县级提标部分。</t>
    </r>
  </si>
  <si>
    <t>农村部分计划生育奖励扶助制度专项资金</t>
  </si>
  <si>
    <r>
      <rPr>
        <sz val="12"/>
        <rFont val="仿宋"/>
        <charset val="134"/>
      </rPr>
      <t>每人每年补助</t>
    </r>
    <r>
      <rPr>
        <sz val="12"/>
        <rFont val="Times New Roman"/>
        <charset val="134"/>
      </rPr>
      <t>960</t>
    </r>
    <r>
      <rPr>
        <sz val="12"/>
        <rFont val="仿宋"/>
        <charset val="134"/>
      </rPr>
      <t>元。</t>
    </r>
  </si>
  <si>
    <t>国家免费孕前优生健康检查项目专项资金</t>
  </si>
  <si>
    <r>
      <rPr>
        <sz val="12"/>
        <rFont val="仿宋"/>
        <charset val="134"/>
      </rPr>
      <t>每对</t>
    </r>
    <r>
      <rPr>
        <sz val="12"/>
        <rFont val="Times New Roman"/>
        <charset val="134"/>
      </rPr>
      <t>240</t>
    </r>
    <r>
      <rPr>
        <sz val="12"/>
        <rFont val="仿宋"/>
        <charset val="134"/>
      </rPr>
      <t>元。</t>
    </r>
  </si>
  <si>
    <t>城乡居民医疗保险基金</t>
  </si>
  <si>
    <r>
      <rPr>
        <sz val="12"/>
        <rFont val="仿宋"/>
        <charset val="134"/>
      </rPr>
      <t>城乡居民医保每次住院待遇</t>
    </r>
    <r>
      <rPr>
        <sz val="12"/>
        <rFont val="Times New Roman"/>
        <charset val="134"/>
      </rPr>
      <t>:</t>
    </r>
    <r>
      <rPr>
        <sz val="12"/>
        <rFont val="仿宋"/>
        <charset val="134"/>
      </rPr>
      <t>参保人员在乡镇卫生院、社区服务中心住院，取消住院起付线，实行</t>
    </r>
    <r>
      <rPr>
        <sz val="12"/>
        <rFont val="Times New Roman"/>
        <charset val="134"/>
      </rPr>
      <t>800</t>
    </r>
    <r>
      <rPr>
        <sz val="12"/>
        <rFont val="仿宋"/>
        <charset val="134"/>
      </rPr>
      <t>元内包干支付，参保人员自付不超过</t>
    </r>
    <r>
      <rPr>
        <sz val="12"/>
        <rFont val="Times New Roman"/>
        <charset val="134"/>
      </rPr>
      <t>100</t>
    </r>
    <r>
      <rPr>
        <sz val="12"/>
        <rFont val="仿宋"/>
        <charset val="134"/>
      </rPr>
      <t>元，医保基金支付不超过</t>
    </r>
    <r>
      <rPr>
        <sz val="12"/>
        <rFont val="Times New Roman"/>
        <charset val="134"/>
      </rPr>
      <t>700</t>
    </r>
    <r>
      <rPr>
        <sz val="12"/>
        <rFont val="仿宋"/>
        <charset val="134"/>
      </rPr>
      <t>元（中心卫生院按</t>
    </r>
    <r>
      <rPr>
        <sz val="12"/>
        <rFont val="Times New Roman"/>
        <charset val="134"/>
      </rPr>
      <t>1000</t>
    </r>
    <r>
      <rPr>
        <sz val="12"/>
        <rFont val="仿宋"/>
        <charset val="134"/>
      </rPr>
      <t>元包干，个人自负不超过</t>
    </r>
    <r>
      <rPr>
        <sz val="12"/>
        <rFont val="Times New Roman"/>
        <charset val="134"/>
      </rPr>
      <t>160</t>
    </r>
    <r>
      <rPr>
        <sz val="12"/>
        <rFont val="仿宋"/>
        <charset val="134"/>
      </rPr>
      <t>元）。市内一级医院起付标准</t>
    </r>
    <r>
      <rPr>
        <sz val="12"/>
        <rFont val="Times New Roman"/>
        <charset val="134"/>
      </rPr>
      <t>300</t>
    </r>
    <r>
      <rPr>
        <sz val="12"/>
        <rFont val="仿宋"/>
        <charset val="134"/>
      </rPr>
      <t>元，报帐比例</t>
    </r>
    <r>
      <rPr>
        <sz val="12"/>
        <rFont val="Times New Roman"/>
        <charset val="134"/>
      </rPr>
      <t>80%</t>
    </r>
    <r>
      <rPr>
        <sz val="12"/>
        <rFont val="仿宋"/>
        <charset val="134"/>
      </rPr>
      <t>；市内二级医院起付标准</t>
    </r>
    <r>
      <rPr>
        <sz val="12"/>
        <rFont val="Times New Roman"/>
        <charset val="134"/>
      </rPr>
      <t>500</t>
    </r>
    <r>
      <rPr>
        <sz val="12"/>
        <rFont val="仿宋"/>
        <charset val="134"/>
      </rPr>
      <t>元，报帐比例</t>
    </r>
    <r>
      <rPr>
        <sz val="12"/>
        <rFont val="Times New Roman"/>
        <charset val="134"/>
      </rPr>
      <t>80%</t>
    </r>
    <r>
      <rPr>
        <sz val="12"/>
        <rFont val="仿宋"/>
        <charset val="134"/>
      </rPr>
      <t>；市内三级医院起付标准</t>
    </r>
    <r>
      <rPr>
        <sz val="12"/>
        <rFont val="Times New Roman"/>
        <charset val="134"/>
      </rPr>
      <t>1000</t>
    </r>
    <r>
      <rPr>
        <sz val="12"/>
        <rFont val="仿宋"/>
        <charset val="134"/>
      </rPr>
      <t>元，报帐比例</t>
    </r>
    <r>
      <rPr>
        <sz val="12"/>
        <rFont val="Times New Roman"/>
        <charset val="134"/>
      </rPr>
      <t>65%</t>
    </r>
    <r>
      <rPr>
        <sz val="12"/>
        <rFont val="仿宋"/>
        <charset val="134"/>
      </rPr>
      <t>；省级医院按省级标准执行，其他市外医院起付标准</t>
    </r>
    <r>
      <rPr>
        <sz val="12"/>
        <rFont val="Times New Roman"/>
        <charset val="134"/>
      </rPr>
      <t>1200</t>
    </r>
    <r>
      <rPr>
        <sz val="12"/>
        <rFont val="仿宋"/>
        <charset val="134"/>
      </rPr>
      <t>元，报帐比例</t>
    </r>
    <r>
      <rPr>
        <sz val="12"/>
        <rFont val="Times New Roman"/>
        <charset val="134"/>
      </rPr>
      <t>55%</t>
    </r>
    <r>
      <rPr>
        <sz val="12"/>
        <rFont val="仿宋"/>
        <charset val="134"/>
      </rPr>
      <t>。参保人员原则上在市内逐级转诊</t>
    </r>
    <r>
      <rPr>
        <sz val="12"/>
        <rFont val="Times New Roman"/>
        <charset val="134"/>
      </rPr>
      <t>,</t>
    </r>
    <r>
      <rPr>
        <sz val="12"/>
        <rFont val="仿宋"/>
        <charset val="134"/>
      </rPr>
      <t>对自行转市外治疗的</t>
    </r>
    <r>
      <rPr>
        <sz val="12"/>
        <rFont val="Times New Roman"/>
        <charset val="134"/>
      </rPr>
      <t>,</t>
    </r>
    <r>
      <rPr>
        <sz val="12"/>
        <rFont val="仿宋"/>
        <charset val="134"/>
      </rPr>
      <t>降低住院报销比例</t>
    </r>
    <r>
      <rPr>
        <sz val="12"/>
        <rFont val="Times New Roman"/>
        <charset val="134"/>
      </rPr>
      <t xml:space="preserve">15%.
</t>
    </r>
    <r>
      <rPr>
        <sz val="12"/>
        <rFont val="仿宋"/>
        <charset val="134"/>
      </rPr>
      <t>按照城乡居民医保基金筹资总额（即政府补助</t>
    </r>
    <r>
      <rPr>
        <sz val="12"/>
        <rFont val="Times New Roman"/>
        <charset val="134"/>
      </rPr>
      <t>+</t>
    </r>
    <r>
      <rPr>
        <sz val="12"/>
        <rFont val="仿宋"/>
        <charset val="134"/>
      </rPr>
      <t>个人缴费）</t>
    </r>
    <r>
      <rPr>
        <sz val="12"/>
        <rFont val="Times New Roman"/>
        <charset val="134"/>
      </rPr>
      <t>15</t>
    </r>
    <r>
      <rPr>
        <sz val="12"/>
        <rFont val="仿宋"/>
        <charset val="134"/>
      </rPr>
      <t>％左右的比例，建立门诊医疗统筹基金，用于解决参保人员政策范围内的普通门诊和门诊特殊病种医疗需求。</t>
    </r>
    <r>
      <rPr>
        <sz val="12"/>
        <rFont val="Times New Roman"/>
        <charset val="134"/>
      </rPr>
      <t xml:space="preserve">
</t>
    </r>
    <r>
      <rPr>
        <sz val="12"/>
        <rFont val="仿宋"/>
        <charset val="134"/>
      </rPr>
      <t>参保人员患有政策规定的需长期服药治疗的门诊特殊病种，由本人申请并经批准后可享受门诊特殊病种待遇，不设起付线，政策范围内费用由统筹基金支付</t>
    </r>
    <r>
      <rPr>
        <sz val="12"/>
        <rFont val="Times New Roman"/>
        <charset val="134"/>
      </rPr>
      <t>80%</t>
    </r>
    <r>
      <rPr>
        <sz val="12"/>
        <rFont val="仿宋"/>
        <charset val="134"/>
      </rPr>
      <t>。</t>
    </r>
    <r>
      <rPr>
        <sz val="12"/>
        <rFont val="Times New Roman"/>
        <charset val="134"/>
      </rPr>
      <t xml:space="preserve">
</t>
    </r>
    <r>
      <rPr>
        <sz val="12"/>
        <rFont val="仿宋"/>
        <charset val="134"/>
      </rPr>
      <t>城乡居民医保取消门诊家庭账户制度，</t>
    </r>
    <r>
      <rPr>
        <sz val="12"/>
        <rFont val="Times New Roman"/>
        <charset val="134"/>
      </rPr>
      <t>2022</t>
    </r>
    <r>
      <rPr>
        <sz val="12"/>
        <rFont val="仿宋"/>
        <charset val="134"/>
      </rPr>
      <t>年底前，原家庭账户累计结余资金可以由参保居民家庭成员按原规定继续使用。</t>
    </r>
  </si>
  <si>
    <r>
      <rPr>
        <sz val="12"/>
        <rFont val="仿宋"/>
        <charset val="134"/>
      </rPr>
      <t>城乡居民基本医疗保险实施细则</t>
    </r>
    <r>
      <rPr>
        <sz val="12"/>
        <rFont val="Times New Roman"/>
        <charset val="134"/>
      </rPr>
      <t xml:space="preserve">
</t>
    </r>
  </si>
  <si>
    <t>三、社会保障和就业类</t>
  </si>
  <si>
    <t>农村籍退役士兵老年生活补助</t>
  </si>
  <si>
    <r>
      <rPr>
        <sz val="12"/>
        <rFont val="仿宋"/>
        <charset val="134"/>
      </rPr>
      <t>年满</t>
    </r>
    <r>
      <rPr>
        <sz val="12"/>
        <rFont val="Times New Roman"/>
        <charset val="134"/>
      </rPr>
      <t>60</t>
    </r>
    <r>
      <rPr>
        <sz val="12"/>
        <rFont val="仿宋"/>
        <charset val="134"/>
      </rPr>
      <t>周岁的农村籍无工作的退役士兵，按其服役年限给予生活补助，标准为每服役一年，</t>
    </r>
    <r>
      <rPr>
        <sz val="12"/>
        <rFont val="Times New Roman"/>
        <charset val="134"/>
      </rPr>
      <t>1-7</t>
    </r>
    <r>
      <rPr>
        <sz val="12"/>
        <rFont val="仿宋"/>
        <charset val="134"/>
      </rPr>
      <t>月每月补助</t>
    </r>
    <r>
      <rPr>
        <sz val="12"/>
        <rFont val="Times New Roman"/>
        <charset val="134"/>
      </rPr>
      <t>45</t>
    </r>
    <r>
      <rPr>
        <sz val="12"/>
        <rFont val="仿宋"/>
        <charset val="134"/>
      </rPr>
      <t>元，</t>
    </r>
    <r>
      <rPr>
        <sz val="12"/>
        <rFont val="Times New Roman"/>
        <charset val="134"/>
      </rPr>
      <t>8-12</t>
    </r>
    <r>
      <rPr>
        <sz val="12"/>
        <rFont val="仿宋"/>
        <charset val="134"/>
      </rPr>
      <t>月每月补助</t>
    </r>
    <r>
      <rPr>
        <sz val="12"/>
        <rFont val="Times New Roman"/>
        <charset val="134"/>
      </rPr>
      <t>50</t>
    </r>
    <r>
      <rPr>
        <sz val="12"/>
        <rFont val="仿宋"/>
        <charset val="134"/>
      </rPr>
      <t>元。</t>
    </r>
  </si>
  <si>
    <r>
      <rPr>
        <sz val="12"/>
        <rFont val="仿宋"/>
        <charset val="134"/>
      </rPr>
      <t>民政部、财政部《关于给农村籍退役士兵发放老年生活补助的通知》（民发</t>
    </r>
    <r>
      <rPr>
        <sz val="12"/>
        <rFont val="Times New Roman"/>
        <charset val="134"/>
      </rPr>
      <t>[2011]</t>
    </r>
    <r>
      <rPr>
        <sz val="12"/>
        <rFont val="仿宋"/>
        <charset val="134"/>
      </rPr>
      <t>年</t>
    </r>
    <r>
      <rPr>
        <sz val="12"/>
        <rFont val="Times New Roman"/>
        <charset val="134"/>
      </rPr>
      <t>110</t>
    </r>
    <r>
      <rPr>
        <sz val="12"/>
        <rFont val="仿宋"/>
        <charset val="134"/>
      </rPr>
      <t>号）</t>
    </r>
  </si>
  <si>
    <r>
      <rPr>
        <sz val="12"/>
        <rFont val="仿宋"/>
        <charset val="134"/>
      </rPr>
      <t>满</t>
    </r>
    <r>
      <rPr>
        <sz val="12"/>
        <rFont val="Times New Roman"/>
        <charset val="134"/>
      </rPr>
      <t>60</t>
    </r>
    <r>
      <rPr>
        <sz val="12"/>
        <rFont val="仿宋"/>
        <charset val="134"/>
      </rPr>
      <t>周岁烈士子女定期生活补助</t>
    </r>
  </si>
  <si>
    <r>
      <rPr>
        <sz val="12"/>
        <rFont val="仿宋"/>
        <charset val="134"/>
      </rPr>
      <t>对年满</t>
    </r>
    <r>
      <rPr>
        <sz val="12"/>
        <rFont val="Times New Roman"/>
        <charset val="134"/>
      </rPr>
      <t>60</t>
    </r>
    <r>
      <rPr>
        <sz val="12"/>
        <rFont val="仿宋"/>
        <charset val="134"/>
      </rPr>
      <t>周岁，无工作单位，未享受过定期抚恤的烈士子女，</t>
    </r>
    <r>
      <rPr>
        <sz val="12"/>
        <rFont val="Times New Roman"/>
        <charset val="134"/>
      </rPr>
      <t>1-7</t>
    </r>
    <r>
      <rPr>
        <sz val="12"/>
        <rFont val="仿宋"/>
        <charset val="134"/>
      </rPr>
      <t>月给予每人每月</t>
    </r>
    <r>
      <rPr>
        <sz val="12"/>
        <rFont val="Times New Roman"/>
        <charset val="134"/>
      </rPr>
      <t>540</t>
    </r>
    <r>
      <rPr>
        <sz val="12"/>
        <rFont val="仿宋"/>
        <charset val="134"/>
      </rPr>
      <t>元补助，</t>
    </r>
    <r>
      <rPr>
        <sz val="12"/>
        <rFont val="Times New Roman"/>
        <charset val="134"/>
      </rPr>
      <t>8-12</t>
    </r>
    <r>
      <rPr>
        <sz val="12"/>
        <rFont val="仿宋"/>
        <charset val="134"/>
      </rPr>
      <t>月给予每人每月</t>
    </r>
    <r>
      <rPr>
        <sz val="12"/>
        <rFont val="Times New Roman"/>
        <charset val="134"/>
      </rPr>
      <t>590</t>
    </r>
    <r>
      <rPr>
        <sz val="12"/>
        <rFont val="仿宋"/>
        <charset val="134"/>
      </rPr>
      <t>元补助。</t>
    </r>
  </si>
  <si>
    <r>
      <rPr>
        <sz val="12"/>
        <rFont val="仿宋"/>
        <charset val="134"/>
      </rPr>
      <t>关于给我省部分满</t>
    </r>
    <r>
      <rPr>
        <sz val="12"/>
        <rFont val="Times New Roman"/>
        <charset val="134"/>
      </rPr>
      <t>60</t>
    </r>
    <r>
      <rPr>
        <sz val="12"/>
        <rFont val="仿宋"/>
        <charset val="134"/>
      </rPr>
      <t>周岁烈士子女发放定期生活补助的通知</t>
    </r>
  </si>
  <si>
    <t>高龄老人生活补助</t>
  </si>
  <si>
    <r>
      <rPr>
        <sz val="12"/>
        <rFont val="仿宋"/>
        <charset val="134"/>
      </rPr>
      <t>从</t>
    </r>
    <r>
      <rPr>
        <sz val="12"/>
        <rFont val="Times New Roman"/>
        <charset val="134"/>
      </rPr>
      <t>2016</t>
    </r>
    <r>
      <rPr>
        <sz val="12"/>
        <rFont val="仿宋"/>
        <charset val="134"/>
      </rPr>
      <t>年</t>
    </r>
    <r>
      <rPr>
        <sz val="12"/>
        <rFont val="Times New Roman"/>
        <charset val="134"/>
      </rPr>
      <t>1</t>
    </r>
    <r>
      <rPr>
        <sz val="12"/>
        <rFont val="仿宋"/>
        <charset val="134"/>
      </rPr>
      <t>月</t>
    </r>
    <r>
      <rPr>
        <sz val="12"/>
        <rFont val="Times New Roman"/>
        <charset val="134"/>
      </rPr>
      <t>1</t>
    </r>
    <r>
      <rPr>
        <sz val="12"/>
        <rFont val="仿宋"/>
        <charset val="134"/>
      </rPr>
      <t>日起，高龄老人</t>
    </r>
    <r>
      <rPr>
        <sz val="12"/>
        <rFont val="Times New Roman"/>
        <charset val="134"/>
      </rPr>
      <t>90-99</t>
    </r>
    <r>
      <rPr>
        <sz val="12"/>
        <rFont val="仿宋"/>
        <charset val="134"/>
      </rPr>
      <t>周岁的老人按</t>
    </r>
    <r>
      <rPr>
        <sz val="12"/>
        <rFont val="Times New Roman"/>
        <charset val="134"/>
      </rPr>
      <t>100</t>
    </r>
    <r>
      <rPr>
        <sz val="12"/>
        <rFont val="仿宋"/>
        <charset val="134"/>
      </rPr>
      <t>元</t>
    </r>
    <r>
      <rPr>
        <sz val="12"/>
        <rFont val="Times New Roman"/>
        <charset val="134"/>
      </rPr>
      <t>/</t>
    </r>
    <r>
      <rPr>
        <sz val="12"/>
        <rFont val="仿宋"/>
        <charset val="134"/>
      </rPr>
      <t>人、月</t>
    </r>
    <r>
      <rPr>
        <sz val="12"/>
        <rFont val="Times New Roman"/>
        <charset val="134"/>
      </rPr>
      <t>,100</t>
    </r>
    <r>
      <rPr>
        <sz val="12"/>
        <rFont val="仿宋"/>
        <charset val="134"/>
      </rPr>
      <t>周岁及以上老人仍按</t>
    </r>
    <r>
      <rPr>
        <sz val="12"/>
        <rFont val="Times New Roman"/>
        <charset val="134"/>
      </rPr>
      <t>400</t>
    </r>
    <r>
      <rPr>
        <sz val="12"/>
        <rFont val="仿宋"/>
        <charset val="134"/>
      </rPr>
      <t>元</t>
    </r>
    <r>
      <rPr>
        <sz val="12"/>
        <rFont val="Times New Roman"/>
        <charset val="134"/>
      </rPr>
      <t>/</t>
    </r>
    <r>
      <rPr>
        <sz val="12"/>
        <rFont val="仿宋"/>
        <charset val="134"/>
      </rPr>
      <t>人、月发放。</t>
    </r>
  </si>
  <si>
    <t>城乡医疗救助补助资金</t>
  </si>
  <si>
    <r>
      <rPr>
        <sz val="12"/>
        <rFont val="Times New Roman"/>
        <charset val="134"/>
      </rPr>
      <t>1</t>
    </r>
    <r>
      <rPr>
        <sz val="12"/>
        <rFont val="仿宋"/>
        <charset val="134"/>
      </rPr>
      <t>、城乡低保县域内每次住院按政策范围内自负医疗费用的</t>
    </r>
    <r>
      <rPr>
        <sz val="12"/>
        <rFont val="Times New Roman"/>
        <charset val="134"/>
      </rPr>
      <t>70%</t>
    </r>
    <r>
      <rPr>
        <sz val="12"/>
        <rFont val="仿宋"/>
        <charset val="134"/>
      </rPr>
      <t>给予救助，县域外每次住院按政策范围内自负医疗费用的</t>
    </r>
    <r>
      <rPr>
        <sz val="12"/>
        <rFont val="Times New Roman"/>
        <charset val="134"/>
      </rPr>
      <t>50%</t>
    </r>
    <r>
      <rPr>
        <sz val="12"/>
        <rFont val="仿宋"/>
        <charset val="134"/>
      </rPr>
      <t>给予救助；特困供养及孤儿县域内每次住院按政策范围内自负医疗费用的</t>
    </r>
    <r>
      <rPr>
        <sz val="12"/>
        <rFont val="Times New Roman"/>
        <charset val="134"/>
      </rPr>
      <t>100%</t>
    </r>
    <r>
      <rPr>
        <sz val="12"/>
        <rFont val="仿宋"/>
        <charset val="134"/>
      </rPr>
      <t>给予救助，县域外每次住院按政策范围内自负医疗费用的</t>
    </r>
    <r>
      <rPr>
        <sz val="12"/>
        <rFont val="Times New Roman"/>
        <charset val="134"/>
      </rPr>
      <t>70%</t>
    </r>
    <r>
      <rPr>
        <sz val="12"/>
        <rFont val="仿宋"/>
        <charset val="134"/>
      </rPr>
      <t>给予救助；建档立卡贫困户每次住院按政策范围内自负医疗费用减起付线的</t>
    </r>
    <r>
      <rPr>
        <sz val="12"/>
        <rFont val="Times New Roman"/>
        <charset val="134"/>
      </rPr>
      <t>50%</t>
    </r>
    <r>
      <rPr>
        <sz val="12"/>
        <rFont val="仿宋"/>
        <charset val="134"/>
      </rPr>
      <t>给予救助，城乡低保边缘家庭中大重病患者根据政策范围内自负及家族情况给予救助。</t>
    </r>
    <r>
      <rPr>
        <sz val="12"/>
        <rFont val="Times New Roman"/>
        <charset val="134"/>
      </rPr>
      <t>2</t>
    </r>
    <r>
      <rPr>
        <sz val="12"/>
        <rFont val="仿宋"/>
        <charset val="134"/>
      </rPr>
      <t>、社会保障兜底脱贫对象、建档立卡贫困户特殊门诊医疗费用，经医保报销后个人政策范围内自负费用，年度累计超过起付线以上部分医疗救助</t>
    </r>
    <r>
      <rPr>
        <sz val="12"/>
        <rFont val="Times New Roman"/>
        <charset val="134"/>
      </rPr>
      <t>50%</t>
    </r>
    <r>
      <rPr>
        <sz val="12"/>
        <rFont val="仿宋"/>
        <charset val="134"/>
      </rPr>
      <t>，年限额</t>
    </r>
    <r>
      <rPr>
        <sz val="12"/>
        <rFont val="Times New Roman"/>
        <charset val="134"/>
      </rPr>
      <t>8000</t>
    </r>
    <r>
      <rPr>
        <sz val="12"/>
        <rFont val="仿宋"/>
        <charset val="134"/>
      </rPr>
      <t>元。</t>
    </r>
    <r>
      <rPr>
        <sz val="12"/>
        <rFont val="Times New Roman"/>
        <charset val="134"/>
      </rPr>
      <t>3</t>
    </r>
    <r>
      <rPr>
        <sz val="12"/>
        <rFont val="仿宋"/>
        <charset val="134"/>
      </rPr>
      <t>、资助困难人群参加城乡居民医保缴费</t>
    </r>
    <r>
      <rPr>
        <sz val="12"/>
        <rFont val="Times New Roman"/>
        <charset val="134"/>
      </rPr>
      <t>160/320</t>
    </r>
    <r>
      <rPr>
        <sz val="12"/>
        <rFont val="仿宋"/>
        <charset val="134"/>
      </rPr>
      <t>元每人每年。</t>
    </r>
  </si>
  <si>
    <t>农村低保</t>
  </si>
  <si>
    <r>
      <rPr>
        <sz val="12"/>
        <rFont val="仿宋"/>
        <charset val="134"/>
      </rPr>
      <t>农村最低生活保障标准</t>
    </r>
    <r>
      <rPr>
        <sz val="12"/>
        <rFont val="Times New Roman"/>
        <charset val="134"/>
      </rPr>
      <t>4500</t>
    </r>
    <r>
      <rPr>
        <sz val="12"/>
        <rFont val="仿宋"/>
        <charset val="134"/>
      </rPr>
      <t>元</t>
    </r>
    <r>
      <rPr>
        <sz val="12"/>
        <rFont val="Times New Roman"/>
        <charset val="134"/>
      </rPr>
      <t>/</t>
    </r>
    <r>
      <rPr>
        <sz val="12"/>
        <rFont val="仿宋"/>
        <charset val="134"/>
      </rPr>
      <t>年（实行差额救助），救助水平</t>
    </r>
    <r>
      <rPr>
        <sz val="12"/>
        <rFont val="Times New Roman"/>
        <charset val="134"/>
      </rPr>
      <t>238</t>
    </r>
    <r>
      <rPr>
        <sz val="12"/>
        <rFont val="仿宋"/>
        <charset val="134"/>
      </rPr>
      <t>元</t>
    </r>
    <r>
      <rPr>
        <sz val="12"/>
        <rFont val="Times New Roman"/>
        <charset val="134"/>
      </rPr>
      <t>/</t>
    </r>
    <r>
      <rPr>
        <sz val="12"/>
        <rFont val="仿宋"/>
        <charset val="134"/>
      </rPr>
      <t>人</t>
    </r>
    <r>
      <rPr>
        <sz val="12"/>
        <rFont val="Times New Roman"/>
        <charset val="134"/>
      </rPr>
      <t>/</t>
    </r>
    <r>
      <rPr>
        <sz val="12"/>
        <rFont val="仿宋"/>
        <charset val="134"/>
      </rPr>
      <t>月</t>
    </r>
  </si>
  <si>
    <t>城市低保</t>
  </si>
  <si>
    <r>
      <rPr>
        <sz val="12"/>
        <rFont val="仿宋"/>
        <charset val="134"/>
      </rPr>
      <t>按最低月保障标准，扣除家庭人均月收入后的差额打卡发放。</t>
    </r>
    <r>
      <rPr>
        <sz val="12"/>
        <rFont val="Times New Roman"/>
        <charset val="134"/>
      </rPr>
      <t>2021</t>
    </r>
    <r>
      <rPr>
        <sz val="12"/>
        <rFont val="仿宋"/>
        <charset val="134"/>
      </rPr>
      <t>年城市低保障标准由</t>
    </r>
    <r>
      <rPr>
        <sz val="12"/>
        <rFont val="Times New Roman"/>
        <charset val="134"/>
      </rPr>
      <t>500</t>
    </r>
    <r>
      <rPr>
        <sz val="12"/>
        <rFont val="仿宋"/>
        <charset val="134"/>
      </rPr>
      <t>元</t>
    </r>
    <r>
      <rPr>
        <sz val="12"/>
        <rFont val="Times New Roman"/>
        <charset val="134"/>
      </rPr>
      <t>/</t>
    </r>
    <r>
      <rPr>
        <sz val="12"/>
        <rFont val="仿宋"/>
        <charset val="134"/>
      </rPr>
      <t>月提高至</t>
    </r>
    <r>
      <rPr>
        <sz val="12"/>
        <rFont val="Times New Roman"/>
        <charset val="134"/>
      </rPr>
      <t>570</t>
    </r>
    <r>
      <rPr>
        <sz val="12"/>
        <rFont val="仿宋"/>
        <charset val="134"/>
      </rPr>
      <t>元</t>
    </r>
    <r>
      <rPr>
        <sz val="12"/>
        <rFont val="Times New Roman"/>
        <charset val="134"/>
      </rPr>
      <t>/</t>
    </r>
    <r>
      <rPr>
        <sz val="12"/>
        <rFont val="仿宋"/>
        <charset val="134"/>
      </rPr>
      <t>月，救助水平</t>
    </r>
    <r>
      <rPr>
        <sz val="12"/>
        <rFont val="Times New Roman"/>
        <charset val="134"/>
      </rPr>
      <t>355</t>
    </r>
    <r>
      <rPr>
        <sz val="12"/>
        <rFont val="仿宋"/>
        <charset val="134"/>
      </rPr>
      <t>元</t>
    </r>
    <r>
      <rPr>
        <sz val="12"/>
        <rFont val="Times New Roman"/>
        <charset val="134"/>
      </rPr>
      <t>/</t>
    </r>
    <r>
      <rPr>
        <sz val="12"/>
        <rFont val="仿宋"/>
        <charset val="134"/>
      </rPr>
      <t>月提高至不低于</t>
    </r>
    <r>
      <rPr>
        <sz val="12"/>
        <rFont val="Times New Roman"/>
        <charset val="134"/>
      </rPr>
      <t>380</t>
    </r>
    <r>
      <rPr>
        <sz val="12"/>
        <rFont val="仿宋"/>
        <charset val="134"/>
      </rPr>
      <t>元</t>
    </r>
    <r>
      <rPr>
        <sz val="12"/>
        <rFont val="Times New Roman"/>
        <charset val="134"/>
      </rPr>
      <t>/</t>
    </r>
    <r>
      <rPr>
        <sz val="12"/>
        <rFont val="仿宋"/>
        <charset val="134"/>
      </rPr>
      <t>月。</t>
    </r>
  </si>
  <si>
    <t>五保供养</t>
  </si>
  <si>
    <r>
      <rPr>
        <sz val="12"/>
        <rFont val="Times New Roman"/>
        <charset val="134"/>
      </rPr>
      <t>2021</t>
    </r>
    <r>
      <rPr>
        <sz val="12"/>
        <rFont val="仿宋"/>
        <charset val="134"/>
      </rPr>
      <t>年城市特困人员基本生活费指导标准从</t>
    </r>
    <r>
      <rPr>
        <sz val="12"/>
        <rFont val="Times New Roman"/>
        <charset val="134"/>
      </rPr>
      <t>650</t>
    </r>
    <r>
      <rPr>
        <sz val="12"/>
        <rFont val="仿宋"/>
        <charset val="134"/>
      </rPr>
      <t>元</t>
    </r>
    <r>
      <rPr>
        <sz val="12"/>
        <rFont val="Times New Roman"/>
        <charset val="134"/>
      </rPr>
      <t>/</t>
    </r>
    <r>
      <rPr>
        <sz val="12"/>
        <rFont val="仿宋"/>
        <charset val="134"/>
      </rPr>
      <t>月</t>
    </r>
    <r>
      <rPr>
        <sz val="12"/>
        <rFont val="Times New Roman"/>
        <charset val="134"/>
      </rPr>
      <t>/</t>
    </r>
    <r>
      <rPr>
        <sz val="12"/>
        <rFont val="仿宋"/>
        <charset val="134"/>
      </rPr>
      <t>人提高</t>
    </r>
    <r>
      <rPr>
        <sz val="12"/>
        <rFont val="Times New Roman"/>
        <charset val="134"/>
      </rPr>
      <t>741</t>
    </r>
    <r>
      <rPr>
        <sz val="12"/>
        <rFont val="仿宋"/>
        <charset val="134"/>
      </rPr>
      <t>元</t>
    </r>
    <r>
      <rPr>
        <sz val="12"/>
        <rFont val="Times New Roman"/>
        <charset val="134"/>
      </rPr>
      <t>/</t>
    </r>
    <r>
      <rPr>
        <sz val="12"/>
        <rFont val="仿宋"/>
        <charset val="134"/>
      </rPr>
      <t>月</t>
    </r>
    <r>
      <rPr>
        <sz val="12"/>
        <rFont val="Times New Roman"/>
        <charset val="134"/>
      </rPr>
      <t>/</t>
    </r>
    <r>
      <rPr>
        <sz val="12"/>
        <rFont val="仿宋"/>
        <charset val="134"/>
      </rPr>
      <t>人，农村特困人员救助供养标准从</t>
    </r>
    <r>
      <rPr>
        <sz val="12"/>
        <rFont val="Times New Roman"/>
        <charset val="134"/>
      </rPr>
      <t>5208</t>
    </r>
    <r>
      <rPr>
        <sz val="12"/>
        <rFont val="仿宋"/>
        <charset val="134"/>
      </rPr>
      <t>元</t>
    </r>
    <r>
      <rPr>
        <sz val="12"/>
        <rFont val="Times New Roman"/>
        <charset val="134"/>
      </rPr>
      <t>/</t>
    </r>
    <r>
      <rPr>
        <sz val="12"/>
        <rFont val="仿宋"/>
        <charset val="134"/>
      </rPr>
      <t>年提高到</t>
    </r>
    <r>
      <rPr>
        <sz val="12"/>
        <rFont val="Times New Roman"/>
        <charset val="134"/>
      </rPr>
      <t>5856</t>
    </r>
    <r>
      <rPr>
        <sz val="12"/>
        <rFont val="仿宋"/>
        <charset val="134"/>
      </rPr>
      <t>元</t>
    </r>
    <r>
      <rPr>
        <sz val="12"/>
        <rFont val="Times New Roman"/>
        <charset val="134"/>
      </rPr>
      <t>/</t>
    </r>
    <r>
      <rPr>
        <sz val="12"/>
        <rFont val="仿宋"/>
        <charset val="134"/>
      </rPr>
      <t>年。</t>
    </r>
  </si>
  <si>
    <t>孤儿基本生活保障补助资金</t>
  </si>
  <si>
    <r>
      <rPr>
        <sz val="12"/>
        <rFont val="仿宋"/>
        <charset val="134"/>
      </rPr>
      <t>社会散居孤儿按每人每月</t>
    </r>
    <r>
      <rPr>
        <sz val="12"/>
        <rFont val="Times New Roman"/>
        <charset val="134"/>
      </rPr>
      <t>950</t>
    </r>
    <r>
      <rPr>
        <sz val="12"/>
        <rFont val="仿宋"/>
        <charset val="134"/>
      </rPr>
      <t>元标准发放，集中供养按每人每月</t>
    </r>
    <r>
      <rPr>
        <sz val="12"/>
        <rFont val="Times New Roman"/>
        <charset val="134"/>
      </rPr>
      <t>1350</t>
    </r>
    <r>
      <rPr>
        <sz val="12"/>
        <rFont val="仿宋"/>
        <charset val="134"/>
      </rPr>
      <t>元发放。</t>
    </r>
  </si>
  <si>
    <t>残疾人两项补贴</t>
  </si>
  <si>
    <r>
      <rPr>
        <sz val="12"/>
        <rFont val="仿宋"/>
        <charset val="134"/>
      </rPr>
      <t>护理补贴与生活补贴合称为残疾人两项补贴，其中：护理补贴和生活补贴各按每人每月</t>
    </r>
    <r>
      <rPr>
        <sz val="12"/>
        <rFont val="Times New Roman"/>
        <charset val="134"/>
      </rPr>
      <t>70</t>
    </r>
    <r>
      <rPr>
        <sz val="12"/>
        <rFont val="仿宋"/>
        <charset val="134"/>
      </rPr>
      <t>元标准打卡发放。</t>
    </r>
  </si>
  <si>
    <t>免除全县城乡困难群众、重点优抚对象基本丧葬服务费</t>
  </si>
  <si>
    <r>
      <rPr>
        <sz val="12"/>
        <rFont val="仿宋"/>
        <charset val="134"/>
      </rPr>
      <t>根据文件精神减免全县城乡困难群众、重点优抚对象基本丧葬服务费，具体减免对象为凡本地户籍下列人员均减免基本丧葬服务费：</t>
    </r>
    <r>
      <rPr>
        <sz val="12"/>
        <rFont val="Times New Roman"/>
        <charset val="134"/>
      </rPr>
      <t>1</t>
    </r>
    <r>
      <rPr>
        <sz val="12"/>
        <rFont val="仿宋"/>
        <charset val="134"/>
      </rPr>
      <t>、上年度被确认为城乡居民低保对象，</t>
    </r>
    <r>
      <rPr>
        <sz val="12"/>
        <rFont val="Times New Roman"/>
        <charset val="134"/>
      </rPr>
      <t>2</t>
    </r>
    <r>
      <rPr>
        <sz val="12"/>
        <rFont val="仿宋"/>
        <charset val="134"/>
      </rPr>
      <t>、农村五保供养对象，</t>
    </r>
    <r>
      <rPr>
        <sz val="12"/>
        <rFont val="Times New Roman"/>
        <charset val="134"/>
      </rPr>
      <t>3</t>
    </r>
    <r>
      <rPr>
        <sz val="12"/>
        <rFont val="仿宋"/>
        <charset val="134"/>
      </rPr>
      <t>、城市中无家可归、无经济来源、无法定赡养人抚养人、或法定赡养人抚养人无赡养抚养能力的</t>
    </r>
    <r>
      <rPr>
        <sz val="12"/>
        <rFont val="Times New Roman"/>
        <charset val="134"/>
      </rPr>
      <t>“</t>
    </r>
    <r>
      <rPr>
        <sz val="12"/>
        <rFont val="仿宋"/>
        <charset val="134"/>
      </rPr>
      <t>三无</t>
    </r>
    <r>
      <rPr>
        <sz val="12"/>
        <rFont val="Times New Roman"/>
        <charset val="134"/>
      </rPr>
      <t>”</t>
    </r>
    <r>
      <rPr>
        <sz val="12"/>
        <rFont val="仿宋"/>
        <charset val="134"/>
      </rPr>
      <t>人员，</t>
    </r>
    <r>
      <rPr>
        <sz val="12"/>
        <rFont val="Times New Roman"/>
        <charset val="134"/>
      </rPr>
      <t>4</t>
    </r>
    <r>
      <rPr>
        <sz val="12"/>
        <rFont val="仿宋"/>
        <charset val="134"/>
      </rPr>
      <t>、享受民政部门抚恤的残疾军人、</t>
    </r>
    <r>
      <rPr>
        <sz val="12"/>
        <rFont val="Times New Roman"/>
        <charset val="134"/>
      </rPr>
      <t>5</t>
    </r>
    <r>
      <rPr>
        <sz val="12"/>
        <rFont val="仿宋"/>
        <charset val="134"/>
      </rPr>
      <t>、烈士遗属、因公牺牲军人遗属、病故军人遗属，</t>
    </r>
    <r>
      <rPr>
        <sz val="12"/>
        <rFont val="Times New Roman"/>
        <charset val="134"/>
      </rPr>
      <t>6</t>
    </r>
    <r>
      <rPr>
        <sz val="12"/>
        <rFont val="仿宋"/>
        <charset val="134"/>
      </rPr>
      <t>、在乡复员军人，</t>
    </r>
    <r>
      <rPr>
        <sz val="12"/>
        <rFont val="Times New Roman"/>
        <charset val="134"/>
      </rPr>
      <t>7</t>
    </r>
    <r>
      <rPr>
        <sz val="12"/>
        <rFont val="仿宋"/>
        <charset val="134"/>
      </rPr>
      <t>、享受民政生活补助的参战涉核人员，</t>
    </r>
    <r>
      <rPr>
        <sz val="12"/>
        <rFont val="Times New Roman"/>
        <charset val="134"/>
      </rPr>
      <t>8</t>
    </r>
    <r>
      <rPr>
        <sz val="12"/>
        <rFont val="仿宋"/>
        <charset val="134"/>
      </rPr>
      <t>、带病回乡退伍军人，</t>
    </r>
    <r>
      <rPr>
        <sz val="12"/>
        <rFont val="Times New Roman"/>
        <charset val="134"/>
      </rPr>
      <t>9</t>
    </r>
    <r>
      <rPr>
        <sz val="12"/>
        <rFont val="仿宋"/>
        <charset val="134"/>
      </rPr>
      <t>、公安机关运送并开据证明的无名尸；具体减免项目：</t>
    </r>
    <r>
      <rPr>
        <sz val="12"/>
        <rFont val="Times New Roman"/>
        <charset val="134"/>
      </rPr>
      <t>1</t>
    </r>
    <r>
      <rPr>
        <sz val="12"/>
        <rFont val="仿宋"/>
        <charset val="134"/>
      </rPr>
      <t>、遗体接运费、</t>
    </r>
    <r>
      <rPr>
        <sz val="12"/>
        <rFont val="Times New Roman"/>
        <charset val="134"/>
      </rPr>
      <t>2</t>
    </r>
    <r>
      <rPr>
        <sz val="12"/>
        <rFont val="仿宋"/>
        <charset val="134"/>
      </rPr>
      <t>、遗体火化费、</t>
    </r>
    <r>
      <rPr>
        <sz val="12"/>
        <rFont val="Times New Roman"/>
        <charset val="134"/>
      </rPr>
      <t>3</t>
    </r>
    <r>
      <rPr>
        <sz val="12"/>
        <rFont val="仿宋"/>
        <charset val="134"/>
      </rPr>
      <t>、遗体消毒费、</t>
    </r>
    <r>
      <rPr>
        <sz val="12"/>
        <rFont val="Times New Roman"/>
        <charset val="134"/>
      </rPr>
      <t>4</t>
    </r>
    <r>
      <rPr>
        <sz val="12"/>
        <rFont val="仿宋"/>
        <charset val="134"/>
      </rPr>
      <t>、一个价值</t>
    </r>
    <r>
      <rPr>
        <sz val="12"/>
        <rFont val="Times New Roman"/>
        <charset val="134"/>
      </rPr>
      <t>200</t>
    </r>
    <r>
      <rPr>
        <sz val="12"/>
        <rFont val="仿宋"/>
        <charset val="134"/>
      </rPr>
      <t>元以内的骨灰盒。</t>
    </r>
  </si>
  <si>
    <t>关于减免城乡困难群众、重点优抚对象殡葬基本服务费的通知</t>
  </si>
  <si>
    <t>四、三农</t>
  </si>
  <si>
    <t>耕地地力保护补贴</t>
  </si>
  <si>
    <r>
      <rPr>
        <sz val="12"/>
        <rFont val="仿宋"/>
        <charset val="134"/>
      </rPr>
      <t>耕地地力保护按计税面积内种植一季农作物每亩每年</t>
    </r>
    <r>
      <rPr>
        <sz val="12"/>
        <rFont val="Times New Roman"/>
        <charset val="134"/>
      </rPr>
      <t>105</t>
    </r>
    <r>
      <rPr>
        <sz val="12"/>
        <rFont val="仿宋"/>
        <charset val="134"/>
      </rPr>
      <t>元、双季稻每亩每年</t>
    </r>
    <r>
      <rPr>
        <sz val="12"/>
        <rFont val="Times New Roman"/>
        <charset val="134"/>
      </rPr>
      <t>175</t>
    </r>
    <r>
      <rPr>
        <sz val="12"/>
        <rFont val="仿宋"/>
        <charset val="134"/>
      </rPr>
      <t>元，计税面积外双季稻每亩每年</t>
    </r>
    <r>
      <rPr>
        <sz val="12"/>
        <rFont val="Times New Roman"/>
        <charset val="134"/>
      </rPr>
      <t>70</t>
    </r>
    <r>
      <rPr>
        <sz val="12"/>
        <rFont val="仿宋"/>
        <charset val="134"/>
      </rPr>
      <t>元。</t>
    </r>
  </si>
  <si>
    <r>
      <rPr>
        <sz val="12"/>
        <rFont val="仿宋"/>
        <charset val="134"/>
      </rPr>
      <t>《祁阳县</t>
    </r>
    <r>
      <rPr>
        <sz val="12"/>
        <rFont val="Times New Roman"/>
        <charset val="134"/>
      </rPr>
      <t>2015</t>
    </r>
    <r>
      <rPr>
        <sz val="12"/>
        <rFont val="仿宋"/>
        <charset val="134"/>
      </rPr>
      <t>年农业</t>
    </r>
    <r>
      <rPr>
        <sz val="12"/>
        <rFont val="Times New Roman"/>
        <charset val="134"/>
      </rPr>
      <t>“</t>
    </r>
    <r>
      <rPr>
        <sz val="12"/>
        <rFont val="仿宋"/>
        <charset val="134"/>
      </rPr>
      <t>三项补贴</t>
    </r>
    <r>
      <rPr>
        <sz val="12"/>
        <rFont val="Times New Roman"/>
        <charset val="134"/>
      </rPr>
      <t>”</t>
    </r>
    <r>
      <rPr>
        <sz val="12"/>
        <rFont val="仿宋"/>
        <charset val="134"/>
      </rPr>
      <t>改革启动方案》</t>
    </r>
  </si>
  <si>
    <t>粮食适度规模经营补助资金</t>
  </si>
  <si>
    <r>
      <rPr>
        <sz val="12"/>
        <rFont val="仿宋"/>
        <charset val="134"/>
      </rPr>
      <t>粮食适度规模经营补贴对象为种植粮食作物达到</t>
    </r>
    <r>
      <rPr>
        <sz val="12"/>
        <rFont val="Times New Roman"/>
        <charset val="134"/>
      </rPr>
      <t>30</t>
    </r>
    <r>
      <rPr>
        <sz val="12"/>
        <rFont val="仿宋"/>
        <charset val="134"/>
      </rPr>
      <t>亩以上的种粮大户，补贴标准为种一季稻的补</t>
    </r>
    <r>
      <rPr>
        <sz val="12"/>
        <rFont val="Times New Roman"/>
        <charset val="134"/>
      </rPr>
      <t>50</t>
    </r>
    <r>
      <rPr>
        <sz val="12"/>
        <rFont val="仿宋"/>
        <charset val="134"/>
      </rPr>
      <t>元</t>
    </r>
    <r>
      <rPr>
        <sz val="12"/>
        <rFont val="Times New Roman"/>
        <charset val="134"/>
      </rPr>
      <t>/</t>
    </r>
    <r>
      <rPr>
        <sz val="12"/>
        <rFont val="仿宋"/>
        <charset val="134"/>
      </rPr>
      <t>亩、种双季稻的补</t>
    </r>
    <r>
      <rPr>
        <sz val="12"/>
        <rFont val="Times New Roman"/>
        <charset val="134"/>
      </rPr>
      <t>150</t>
    </r>
    <r>
      <rPr>
        <sz val="12"/>
        <rFont val="仿宋"/>
        <charset val="134"/>
      </rPr>
      <t>元</t>
    </r>
    <r>
      <rPr>
        <sz val="12"/>
        <rFont val="Times New Roman"/>
        <charset val="134"/>
      </rPr>
      <t>/</t>
    </r>
    <r>
      <rPr>
        <sz val="12"/>
        <rFont val="仿宋"/>
        <charset val="134"/>
      </rPr>
      <t>亩。补贴发放程序为经营主体自主申报、村组调查核实、村级公开公示、镇办核实上报、集中打卡发放。</t>
    </r>
  </si>
  <si>
    <t>农机购置补贴</t>
  </si>
  <si>
    <r>
      <rPr>
        <sz val="12"/>
        <rFont val="仿宋"/>
        <charset val="134"/>
      </rPr>
      <t>根据《湖南省</t>
    </r>
    <r>
      <rPr>
        <sz val="12"/>
        <rFont val="Times New Roman"/>
        <charset val="134"/>
      </rPr>
      <t>2021</t>
    </r>
    <r>
      <rPr>
        <sz val="12"/>
        <rFont val="仿宋"/>
        <charset val="134"/>
      </rPr>
      <t>年</t>
    </r>
    <r>
      <rPr>
        <sz val="12"/>
        <rFont val="Times New Roman"/>
        <charset val="134"/>
      </rPr>
      <t>-2023</t>
    </r>
    <r>
      <rPr>
        <sz val="12"/>
        <rFont val="仿宋"/>
        <charset val="134"/>
      </rPr>
      <t>年农业机械购置补贴实施方案》不同机型给予不同标准补助，大部分不超过购机价的</t>
    </r>
    <r>
      <rPr>
        <sz val="12"/>
        <rFont val="Times New Roman"/>
        <charset val="134"/>
      </rPr>
      <t>30%</t>
    </r>
    <r>
      <rPr>
        <sz val="12"/>
        <rFont val="仿宋"/>
        <charset val="134"/>
      </rPr>
      <t>。购机户购机后持相关资料至各镇农机站进行申报，由农机局审核后，打卡发放到购机户。</t>
    </r>
  </si>
  <si>
    <r>
      <rPr>
        <sz val="12"/>
        <rFont val="仿宋"/>
        <charset val="134"/>
      </rPr>
      <t>《湖南省</t>
    </r>
    <r>
      <rPr>
        <sz val="12"/>
        <rFont val="Times New Roman"/>
        <charset val="134"/>
      </rPr>
      <t>2021</t>
    </r>
    <r>
      <rPr>
        <sz val="12"/>
        <rFont val="仿宋"/>
        <charset val="134"/>
      </rPr>
      <t>年</t>
    </r>
    <r>
      <rPr>
        <sz val="12"/>
        <rFont val="Times New Roman"/>
        <charset val="134"/>
      </rPr>
      <t>-2023</t>
    </r>
    <r>
      <rPr>
        <sz val="12"/>
        <rFont val="仿宋"/>
        <charset val="134"/>
      </rPr>
      <t>年农业机械购置补贴实施方案》</t>
    </r>
  </si>
  <si>
    <t>五、保障性住房</t>
  </si>
  <si>
    <t>城市低收入群体廉租住房租赁补助资金</t>
  </si>
  <si>
    <r>
      <rPr>
        <sz val="12"/>
        <rFont val="仿宋"/>
        <charset val="134"/>
      </rPr>
      <t>《祁阳县</t>
    </r>
    <r>
      <rPr>
        <sz val="12"/>
        <rFont val="Times New Roman"/>
        <charset val="134"/>
      </rPr>
      <t>2021</t>
    </r>
    <r>
      <rPr>
        <sz val="12"/>
        <rFont val="仿宋"/>
        <charset val="134"/>
      </rPr>
      <t>年廉租住房租赁补贴发放工作实施方案》补贴面积为每人</t>
    </r>
    <r>
      <rPr>
        <sz val="12"/>
        <rFont val="Times New Roman"/>
        <charset val="134"/>
      </rPr>
      <t>12</t>
    </r>
    <r>
      <rPr>
        <sz val="12"/>
        <rFont val="仿宋"/>
        <charset val="134"/>
      </rPr>
      <t>平方米，补贴资金为</t>
    </r>
    <r>
      <rPr>
        <sz val="12"/>
        <rFont val="Times New Roman"/>
        <charset val="134"/>
      </rPr>
      <t>1</t>
    </r>
    <r>
      <rPr>
        <sz val="12"/>
        <rFont val="仿宋"/>
        <charset val="134"/>
      </rPr>
      <t>人户每人每月每平方米补贴</t>
    </r>
    <r>
      <rPr>
        <sz val="12"/>
        <rFont val="Times New Roman"/>
        <charset val="134"/>
      </rPr>
      <t>3</t>
    </r>
    <r>
      <rPr>
        <sz val="12"/>
        <rFont val="仿宋"/>
        <charset val="134"/>
      </rPr>
      <t>元，</t>
    </r>
    <r>
      <rPr>
        <sz val="12"/>
        <rFont val="Times New Roman"/>
        <charset val="134"/>
      </rPr>
      <t>2</t>
    </r>
    <r>
      <rPr>
        <sz val="12"/>
        <rFont val="仿宋"/>
        <charset val="134"/>
      </rPr>
      <t>人户每人每月每平方米补贴</t>
    </r>
    <r>
      <rPr>
        <sz val="12"/>
        <rFont val="Times New Roman"/>
        <charset val="134"/>
      </rPr>
      <t>2.5</t>
    </r>
    <r>
      <rPr>
        <sz val="12"/>
        <rFont val="仿宋"/>
        <charset val="134"/>
      </rPr>
      <t>元，</t>
    </r>
    <r>
      <rPr>
        <sz val="12"/>
        <rFont val="Times New Roman"/>
        <charset val="134"/>
      </rPr>
      <t>3</t>
    </r>
    <r>
      <rPr>
        <sz val="12"/>
        <rFont val="仿宋"/>
        <charset val="134"/>
      </rPr>
      <t>人户及以上每人每月每平方米补贴</t>
    </r>
    <r>
      <rPr>
        <sz val="12"/>
        <rFont val="Times New Roman"/>
        <charset val="134"/>
      </rPr>
      <t>2</t>
    </r>
    <r>
      <rPr>
        <sz val="12"/>
        <rFont val="仿宋"/>
        <charset val="134"/>
      </rPr>
      <t>元；每户每月补贴金额最多不超过</t>
    </r>
    <r>
      <rPr>
        <sz val="12"/>
        <rFont val="Times New Roman"/>
        <charset val="134"/>
      </rPr>
      <t>100</t>
    </r>
    <r>
      <rPr>
        <sz val="12"/>
        <rFont val="仿宋"/>
        <charset val="134"/>
      </rPr>
      <t>元，每户保障人口数以户口簿登记的为准。</t>
    </r>
  </si>
  <si>
    <r>
      <rPr>
        <sz val="12"/>
        <rFont val="仿宋"/>
        <charset val="134"/>
      </rPr>
      <t>《祁阳县保障性住房分配和运营管理办法》</t>
    </r>
    <r>
      <rPr>
        <sz val="12"/>
        <rFont val="Times New Roman"/>
        <charset val="134"/>
      </rPr>
      <t>(</t>
    </r>
    <r>
      <rPr>
        <sz val="12"/>
        <rFont val="仿宋"/>
        <charset val="134"/>
      </rPr>
      <t>祁政办发〔</t>
    </r>
    <r>
      <rPr>
        <sz val="12"/>
        <rFont val="Times New Roman"/>
        <charset val="134"/>
      </rPr>
      <t>2015</t>
    </r>
    <r>
      <rPr>
        <sz val="12"/>
        <rFont val="仿宋"/>
        <charset val="134"/>
      </rPr>
      <t>〕</t>
    </r>
    <r>
      <rPr>
        <sz val="12"/>
        <rFont val="Times New Roman"/>
        <charset val="134"/>
      </rPr>
      <t>4</t>
    </r>
    <r>
      <rPr>
        <sz val="12"/>
        <rFont val="仿宋"/>
        <charset val="134"/>
      </rPr>
      <t>号</t>
    </r>
    <r>
      <rPr>
        <sz val="12"/>
        <rFont val="Times New Roman"/>
        <charset val="134"/>
      </rPr>
      <t>)</t>
    </r>
  </si>
  <si>
    <t>城市棚户区改造专项补助资金</t>
  </si>
  <si>
    <r>
      <rPr>
        <sz val="12"/>
        <rFont val="仿宋"/>
        <charset val="134"/>
      </rPr>
      <t>《</t>
    </r>
    <r>
      <rPr>
        <sz val="12"/>
        <rFont val="Times New Roman"/>
        <charset val="134"/>
      </rPr>
      <t>2021</t>
    </r>
    <r>
      <rPr>
        <sz val="12"/>
        <rFont val="仿宋"/>
        <charset val="134"/>
      </rPr>
      <t>年城镇保障性安居工程专项资金分配方案》</t>
    </r>
  </si>
  <si>
    <t>《中央财政城镇保障性安居工程专项资金管理办法》</t>
  </si>
  <si>
    <t>表26</t>
  </si>
  <si>
    <r>
      <t>2021</t>
    </r>
    <r>
      <rPr>
        <b/>
        <sz val="16"/>
        <rFont val="仿宋"/>
        <charset val="134"/>
      </rPr>
      <t>年祁阳市一般公共预算税收返还及转移支付分项目情况表</t>
    </r>
  </si>
  <si>
    <t>表27</t>
  </si>
  <si>
    <r>
      <t>2021</t>
    </r>
    <r>
      <rPr>
        <b/>
        <sz val="16"/>
        <rFont val="宋体"/>
        <charset val="134"/>
      </rPr>
      <t>年市对区县税收返还和转移支付分地区决算表</t>
    </r>
  </si>
  <si>
    <t>0</t>
  </si>
  <si>
    <t>我市无分地区对下税收返还和转移支付，故本表为空表</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</si>
</sst>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 numFmtId="179" formatCode="0.0_ "/>
  </numFmts>
  <fonts count="97">
    <font>
      <sz val="12"/>
      <name val="宋体"/>
      <charset val="134"/>
    </font>
    <font>
      <sz val="10"/>
      <name val="Times New Roman"/>
      <charset val="0"/>
    </font>
    <font>
      <sz val="10"/>
      <name val="Arial"/>
      <charset val="0"/>
    </font>
    <font>
      <sz val="12"/>
      <name val="仿宋"/>
      <charset val="0"/>
    </font>
    <font>
      <sz val="12"/>
      <name val="Times New Roman"/>
      <charset val="0"/>
    </font>
    <font>
      <b/>
      <sz val="16"/>
      <name val="Times New Roman"/>
      <charset val="134"/>
    </font>
    <font>
      <b/>
      <sz val="16"/>
      <name val="Times New Roman"/>
      <charset val="0"/>
    </font>
    <font>
      <sz val="12"/>
      <name val="Times New Roman"/>
      <charset val="134"/>
    </font>
    <font>
      <b/>
      <sz val="12"/>
      <name val="Times New Roman"/>
      <charset val="134"/>
    </font>
    <font>
      <sz val="10"/>
      <name val="宋体"/>
      <charset val="0"/>
    </font>
    <font>
      <sz val="11"/>
      <name val="黑体"/>
      <charset val="134"/>
    </font>
    <font>
      <b/>
      <sz val="11"/>
      <name val="仿宋_GB2312"/>
      <charset val="134"/>
    </font>
    <font>
      <sz val="11"/>
      <name val="仿宋_GB2312"/>
      <charset val="134"/>
    </font>
    <font>
      <sz val="12"/>
      <name val="仿宋"/>
      <charset val="134"/>
    </font>
    <font>
      <b/>
      <sz val="12"/>
      <name val="仿宋"/>
      <charset val="134"/>
    </font>
    <font>
      <sz val="11"/>
      <color theme="1"/>
      <name val="宋体"/>
      <charset val="134"/>
      <scheme val="minor"/>
    </font>
    <font>
      <b/>
      <sz val="18"/>
      <name val="宋体"/>
      <charset val="134"/>
    </font>
    <font>
      <sz val="10"/>
      <name val="宋体"/>
      <charset val="134"/>
    </font>
    <font>
      <b/>
      <sz val="11"/>
      <name val="宋体"/>
      <charset val="0"/>
    </font>
    <font>
      <b/>
      <sz val="11"/>
      <name val="Times New Roman"/>
      <charset val="0"/>
    </font>
    <font>
      <b/>
      <sz val="11"/>
      <name val="宋体"/>
      <charset val="134"/>
    </font>
    <font>
      <sz val="11"/>
      <name val="宋体"/>
      <charset val="134"/>
    </font>
    <font>
      <sz val="11"/>
      <name val="Times New Roman"/>
      <charset val="0"/>
    </font>
    <font>
      <b/>
      <sz val="16"/>
      <color theme="1"/>
      <name val="宋体"/>
      <charset val="134"/>
      <scheme val="minor"/>
    </font>
    <font>
      <b/>
      <sz val="20"/>
      <name val="Times New Roman"/>
      <charset val="134"/>
    </font>
    <font>
      <b/>
      <sz val="20"/>
      <name val="Times New Roman"/>
      <charset val="0"/>
    </font>
    <font>
      <sz val="10"/>
      <name val="仿宋"/>
      <charset val="0"/>
    </font>
    <font>
      <b/>
      <sz val="20"/>
      <name val="仿宋"/>
      <charset val="134"/>
    </font>
    <font>
      <b/>
      <sz val="20"/>
      <name val="仿宋"/>
      <charset val="0"/>
    </font>
    <font>
      <sz val="9"/>
      <name val="仿宋"/>
      <charset val="134"/>
    </font>
    <font>
      <sz val="10"/>
      <name val="仿宋"/>
      <charset val="134"/>
    </font>
    <font>
      <b/>
      <sz val="11"/>
      <color theme="1"/>
      <name val="仿宋"/>
      <charset val="134"/>
    </font>
    <font>
      <b/>
      <sz val="10"/>
      <name val="仿宋"/>
      <charset val="134"/>
    </font>
    <font>
      <b/>
      <sz val="10"/>
      <name val="仿宋"/>
      <charset val="0"/>
    </font>
    <font>
      <b/>
      <sz val="16"/>
      <color theme="1"/>
      <name val="Times New Roman"/>
      <charset val="134"/>
    </font>
    <font>
      <sz val="12"/>
      <color theme="1"/>
      <name val="Times New Roman"/>
      <charset val="134"/>
    </font>
    <font>
      <b/>
      <sz val="12"/>
      <color theme="1"/>
      <name val="Times New Roman"/>
      <charset val="134"/>
    </font>
    <font>
      <b/>
      <sz val="12"/>
      <color indexed="8"/>
      <name val="Times New Roman"/>
      <charset val="134"/>
    </font>
    <font>
      <sz val="12"/>
      <color indexed="8"/>
      <name val="Times New Roman"/>
      <charset val="134"/>
    </font>
    <font>
      <b/>
      <sz val="16"/>
      <name val="仿宋"/>
      <charset val="134"/>
    </font>
    <font>
      <sz val="12"/>
      <color indexed="8"/>
      <name val="仿宋"/>
      <charset val="134"/>
    </font>
    <font>
      <b/>
      <sz val="16"/>
      <name val="宋体"/>
      <charset val="134"/>
    </font>
    <font>
      <sz val="11"/>
      <name val="仿宋"/>
      <charset val="134"/>
    </font>
    <font>
      <b/>
      <sz val="11"/>
      <name val="仿宋"/>
      <charset val="134"/>
    </font>
    <font>
      <sz val="10"/>
      <name val="Times New Roman"/>
      <charset val="134"/>
    </font>
    <font>
      <sz val="11"/>
      <name val="Times New Roman"/>
      <charset val="134"/>
    </font>
    <font>
      <b/>
      <sz val="11"/>
      <name val="Times New Roman"/>
      <charset val="134"/>
    </font>
    <font>
      <b/>
      <sz val="18"/>
      <name val="Times New Roman"/>
      <charset val="134"/>
    </font>
    <font>
      <b/>
      <sz val="18"/>
      <name val="Times New Roman"/>
      <charset val="1"/>
    </font>
    <font>
      <sz val="11"/>
      <name val="Times New Roman"/>
      <charset val="1"/>
    </font>
    <font>
      <b/>
      <sz val="18"/>
      <name val="仿宋"/>
      <charset val="1"/>
    </font>
    <font>
      <sz val="11"/>
      <name val="仿宋"/>
      <charset val="1"/>
    </font>
    <font>
      <b/>
      <sz val="10"/>
      <name val="Times New Roman"/>
      <charset val="134"/>
    </font>
    <font>
      <b/>
      <sz val="10"/>
      <name val="宋体"/>
      <charset val="134"/>
    </font>
    <font>
      <b/>
      <sz val="18"/>
      <name val="仿宋"/>
      <charset val="134"/>
    </font>
    <font>
      <b/>
      <sz val="12"/>
      <name val="宋体"/>
      <charset val="134"/>
    </font>
    <font>
      <sz val="16"/>
      <name val="Times New Roman"/>
      <charset val="134"/>
    </font>
    <font>
      <sz val="10"/>
      <color indexed="8"/>
      <name val="Times New Roman"/>
      <charset val="134"/>
    </font>
    <font>
      <sz val="29"/>
      <color rgb="FF000000"/>
      <name val="Times New Roman"/>
      <charset val="134"/>
    </font>
    <font>
      <sz val="29"/>
      <color indexed="8"/>
      <name val="Times New Roman"/>
      <charset val="134"/>
    </font>
    <font>
      <sz val="11"/>
      <color indexed="8"/>
      <name val="Times New Roman"/>
      <charset val="134"/>
    </font>
    <font>
      <sz val="14"/>
      <name val="Times New Roman"/>
      <charset val="134"/>
    </font>
    <font>
      <sz val="14"/>
      <name val="仿宋"/>
      <charset val="134"/>
    </font>
    <font>
      <sz val="14"/>
      <name val="宋体"/>
      <charset val="134"/>
    </font>
    <font>
      <sz val="12"/>
      <color indexed="0"/>
      <name val="宋体"/>
      <charset val="134"/>
    </font>
    <font>
      <sz val="47"/>
      <color rgb="FF000000"/>
      <name val="隶书"/>
      <charset val="134"/>
    </font>
    <font>
      <sz val="47"/>
      <color indexed="0"/>
      <name val="隶书"/>
      <charset val="134"/>
    </font>
    <font>
      <sz val="36"/>
      <color indexed="0"/>
      <name val="楷体_GB2312"/>
      <charset val="134"/>
    </font>
    <font>
      <sz val="28"/>
      <color indexed="0"/>
      <name val="楷体_GB2312"/>
      <charset val="134"/>
    </font>
    <font>
      <sz val="24"/>
      <color indexed="0"/>
      <name val="楷体_GB2312"/>
      <charset val="134"/>
    </font>
    <font>
      <sz val="12"/>
      <color indexed="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1"/>
      <color indexed="8"/>
      <name val="宋体"/>
      <charset val="134"/>
    </font>
    <font>
      <sz val="10"/>
      <name val="Arial"/>
      <charset val="134"/>
    </font>
    <font>
      <b/>
      <sz val="16"/>
      <color theme="1"/>
      <name val="仿宋"/>
      <charset val="134"/>
    </font>
    <font>
      <sz val="12"/>
      <color theme="1"/>
      <name val="仿宋"/>
      <charset val="134"/>
    </font>
    <font>
      <b/>
      <sz val="12"/>
      <color theme="1"/>
      <name val="仿宋"/>
      <charset val="134"/>
    </font>
    <font>
      <sz val="29"/>
      <color rgb="FF00000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15" fillId="2" borderId="10" applyNumberFormat="0" applyFon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11" applyNumberFormat="0" applyFill="0" applyAlignment="0" applyProtection="0">
      <alignment vertical="center"/>
    </xf>
    <xf numFmtId="0" fontId="77" fillId="0" borderId="11" applyNumberFormat="0" applyFill="0" applyAlignment="0" applyProtection="0">
      <alignment vertical="center"/>
    </xf>
    <xf numFmtId="0" fontId="78" fillId="0" borderId="12" applyNumberFormat="0" applyFill="0" applyAlignment="0" applyProtection="0">
      <alignment vertical="center"/>
    </xf>
    <xf numFmtId="0" fontId="78" fillId="0" borderId="0" applyNumberFormat="0" applyFill="0" applyBorder="0" applyAlignment="0" applyProtection="0">
      <alignment vertical="center"/>
    </xf>
    <xf numFmtId="0" fontId="79" fillId="3" borderId="13" applyNumberFormat="0" applyAlignment="0" applyProtection="0">
      <alignment vertical="center"/>
    </xf>
    <xf numFmtId="0" fontId="80" fillId="4" borderId="14" applyNumberFormat="0" applyAlignment="0" applyProtection="0">
      <alignment vertical="center"/>
    </xf>
    <xf numFmtId="0" fontId="81" fillId="4" borderId="13" applyNumberFormat="0" applyAlignment="0" applyProtection="0">
      <alignment vertical="center"/>
    </xf>
    <xf numFmtId="0" fontId="82" fillId="5" borderId="15" applyNumberFormat="0" applyAlignment="0" applyProtection="0">
      <alignment vertical="center"/>
    </xf>
    <xf numFmtId="0" fontId="83" fillId="0" borderId="16" applyNumberFormat="0" applyFill="0" applyAlignment="0" applyProtection="0">
      <alignment vertical="center"/>
    </xf>
    <xf numFmtId="0" fontId="84" fillId="0" borderId="17" applyNumberFormat="0" applyFill="0" applyAlignment="0" applyProtection="0">
      <alignment vertical="center"/>
    </xf>
    <xf numFmtId="0" fontId="85" fillId="6" borderId="0" applyNumberFormat="0" applyBorder="0" applyAlignment="0" applyProtection="0">
      <alignment vertical="center"/>
    </xf>
    <xf numFmtId="0" fontId="86" fillId="7" borderId="0" applyNumberFormat="0" applyBorder="0" applyAlignment="0" applyProtection="0">
      <alignment vertical="center"/>
    </xf>
    <xf numFmtId="0" fontId="87" fillId="8" borderId="0" applyNumberFormat="0" applyBorder="0" applyAlignment="0" applyProtection="0">
      <alignment vertical="center"/>
    </xf>
    <xf numFmtId="0" fontId="88" fillId="9" borderId="0" applyNumberFormat="0" applyBorder="0" applyAlignment="0" applyProtection="0">
      <alignment vertical="center"/>
    </xf>
    <xf numFmtId="0" fontId="89" fillId="10" borderId="0" applyNumberFormat="0" applyBorder="0" applyAlignment="0" applyProtection="0">
      <alignment vertical="center"/>
    </xf>
    <xf numFmtId="0" fontId="89" fillId="11" borderId="0" applyNumberFormat="0" applyBorder="0" applyAlignment="0" applyProtection="0">
      <alignment vertical="center"/>
    </xf>
    <xf numFmtId="0" fontId="88" fillId="12" borderId="0" applyNumberFormat="0" applyBorder="0" applyAlignment="0" applyProtection="0">
      <alignment vertical="center"/>
    </xf>
    <xf numFmtId="0" fontId="88" fillId="13" borderId="0" applyNumberFormat="0" applyBorder="0" applyAlignment="0" applyProtection="0">
      <alignment vertical="center"/>
    </xf>
    <xf numFmtId="0" fontId="89" fillId="14" borderId="0" applyNumberFormat="0" applyBorder="0" applyAlignment="0" applyProtection="0">
      <alignment vertical="center"/>
    </xf>
    <xf numFmtId="0" fontId="89" fillId="15" borderId="0" applyNumberFormat="0" applyBorder="0" applyAlignment="0" applyProtection="0">
      <alignment vertical="center"/>
    </xf>
    <xf numFmtId="0" fontId="88" fillId="16" borderId="0" applyNumberFormat="0" applyBorder="0" applyAlignment="0" applyProtection="0">
      <alignment vertical="center"/>
    </xf>
    <xf numFmtId="0" fontId="88" fillId="17" borderId="0" applyNumberFormat="0" applyBorder="0" applyAlignment="0" applyProtection="0">
      <alignment vertical="center"/>
    </xf>
    <xf numFmtId="0" fontId="89" fillId="18" borderId="0" applyNumberFormat="0" applyBorder="0" applyAlignment="0" applyProtection="0">
      <alignment vertical="center"/>
    </xf>
    <xf numFmtId="0" fontId="89" fillId="19" borderId="0" applyNumberFormat="0" applyBorder="0" applyAlignment="0" applyProtection="0">
      <alignment vertical="center"/>
    </xf>
    <xf numFmtId="0" fontId="88" fillId="20" borderId="0" applyNumberFormat="0" applyBorder="0" applyAlignment="0" applyProtection="0">
      <alignment vertical="center"/>
    </xf>
    <xf numFmtId="0" fontId="88" fillId="21" borderId="0" applyNumberFormat="0" applyBorder="0" applyAlignment="0" applyProtection="0">
      <alignment vertical="center"/>
    </xf>
    <xf numFmtId="0" fontId="89" fillId="22" borderId="0" applyNumberFormat="0" applyBorder="0" applyAlignment="0" applyProtection="0">
      <alignment vertical="center"/>
    </xf>
    <xf numFmtId="0" fontId="89" fillId="23" borderId="0" applyNumberFormat="0" applyBorder="0" applyAlignment="0" applyProtection="0">
      <alignment vertical="center"/>
    </xf>
    <xf numFmtId="0" fontId="88" fillId="24" borderId="0" applyNumberFormat="0" applyBorder="0" applyAlignment="0" applyProtection="0">
      <alignment vertical="center"/>
    </xf>
    <xf numFmtId="0" fontId="88" fillId="25" borderId="0" applyNumberFormat="0" applyBorder="0" applyAlignment="0" applyProtection="0">
      <alignment vertical="center"/>
    </xf>
    <xf numFmtId="0" fontId="89" fillId="26" borderId="0" applyNumberFormat="0" applyBorder="0" applyAlignment="0" applyProtection="0">
      <alignment vertical="center"/>
    </xf>
    <xf numFmtId="0" fontId="89" fillId="27" borderId="0" applyNumberFormat="0" applyBorder="0" applyAlignment="0" applyProtection="0">
      <alignment vertical="center"/>
    </xf>
    <xf numFmtId="0" fontId="88" fillId="28" borderId="0" applyNumberFormat="0" applyBorder="0" applyAlignment="0" applyProtection="0">
      <alignment vertical="center"/>
    </xf>
    <xf numFmtId="0" fontId="88" fillId="29" borderId="0" applyNumberFormat="0" applyBorder="0" applyAlignment="0" applyProtection="0">
      <alignment vertical="center"/>
    </xf>
    <xf numFmtId="0" fontId="89" fillId="30" borderId="0" applyNumberFormat="0" applyBorder="0" applyAlignment="0" applyProtection="0">
      <alignment vertical="center"/>
    </xf>
    <xf numFmtId="0" fontId="89" fillId="31" borderId="0" applyNumberFormat="0" applyBorder="0" applyAlignment="0" applyProtection="0">
      <alignment vertical="center"/>
    </xf>
    <xf numFmtId="0" fontId="88" fillId="32" borderId="0" applyNumberFormat="0" applyBorder="0" applyAlignment="0" applyProtection="0">
      <alignment vertical="center"/>
    </xf>
    <xf numFmtId="0" fontId="15" fillId="0" borderId="0">
      <alignment vertical="center"/>
    </xf>
    <xf numFmtId="0" fontId="7" fillId="0" borderId="0"/>
    <xf numFmtId="0" fontId="0" fillId="0" borderId="0"/>
    <xf numFmtId="0" fontId="0" fillId="0" borderId="0">
      <alignment vertical="center"/>
    </xf>
    <xf numFmtId="0" fontId="90" fillId="0" borderId="0"/>
    <xf numFmtId="0" fontId="0" fillId="0" borderId="0"/>
    <xf numFmtId="0" fontId="0" fillId="0" borderId="0">
      <alignment vertical="center"/>
    </xf>
    <xf numFmtId="0" fontId="0" fillId="0" borderId="0"/>
    <xf numFmtId="0" fontId="17" fillId="0" borderId="0"/>
    <xf numFmtId="0" fontId="0" fillId="0" borderId="0"/>
    <xf numFmtId="0" fontId="0" fillId="0" borderId="0">
      <alignment vertical="center"/>
    </xf>
    <xf numFmtId="0" fontId="91" fillId="0" borderId="0">
      <alignment vertical="center"/>
    </xf>
    <xf numFmtId="0" fontId="0" fillId="0" borderId="0"/>
    <xf numFmtId="0" fontId="92" fillId="0" borderId="0"/>
  </cellStyleXfs>
  <cellXfs count="266">
    <xf numFmtId="0" fontId="0" fillId="0" borderId="0" xfId="0"/>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xf numFmtId="0" fontId="7" fillId="0" borderId="0" xfId="0" applyFont="1" applyFill="1" applyBorder="1" applyAlignment="1">
      <alignment horizontal="right" vertical="center"/>
    </xf>
    <xf numFmtId="0" fontId="8"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vertical="center"/>
    </xf>
    <xf numFmtId="49" fontId="7" fillId="0" borderId="1" xfId="0" applyNumberFormat="1" applyFont="1" applyFill="1" applyBorder="1" applyAlignment="1" applyProtection="1">
      <alignment horizontal="right" vertical="center"/>
    </xf>
    <xf numFmtId="0" fontId="9" fillId="0" borderId="0" xfId="0" applyFont="1" applyFill="1" applyBorder="1" applyAlignment="1"/>
    <xf numFmtId="0" fontId="0" fillId="0" borderId="0" xfId="0" applyFont="1" applyFill="1" applyBorder="1" applyAlignment="1" applyProtection="1">
      <alignment vertical="center"/>
    </xf>
    <xf numFmtId="0" fontId="8" fillId="0" borderId="1" xfId="0" applyNumberFormat="1" applyFont="1" applyFill="1" applyBorder="1" applyAlignment="1" applyProtection="1">
      <alignment vertical="center"/>
    </xf>
    <xf numFmtId="3" fontId="7" fillId="0" borderId="1" xfId="0" applyNumberFormat="1" applyFont="1" applyFill="1" applyBorder="1" applyAlignment="1" applyProtection="1">
      <alignment horizontal="right" vertical="center"/>
    </xf>
    <xf numFmtId="0" fontId="7" fillId="0" borderId="1" xfId="0" applyNumberFormat="1" applyFont="1" applyFill="1" applyBorder="1" applyAlignment="1" applyProtection="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wrapText="1"/>
    </xf>
    <xf numFmtId="0" fontId="13" fillId="0" borderId="0" xfId="0" applyFont="1" applyFill="1" applyBorder="1" applyAlignment="1">
      <alignment horizontal="right"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13" fillId="0" borderId="2" xfId="0" applyFont="1" applyFill="1" applyBorder="1" applyAlignment="1">
      <alignment vertical="center" wrapText="1"/>
    </xf>
    <xf numFmtId="0" fontId="7"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center" vertical="center"/>
    </xf>
    <xf numFmtId="0" fontId="15" fillId="0" borderId="0" xfId="0" applyFont="1" applyFill="1" applyAlignment="1">
      <alignment vertical="center"/>
    </xf>
    <xf numFmtId="0" fontId="16" fillId="0" borderId="0" xfId="0" applyFont="1" applyFill="1" applyAlignment="1">
      <alignment horizontal="center" vertical="center"/>
    </xf>
    <xf numFmtId="0" fontId="17" fillId="0" borderId="0" xfId="0" applyFont="1" applyFill="1" applyAlignment="1">
      <alignment horizontal="right" vertical="center"/>
    </xf>
    <xf numFmtId="0" fontId="18" fillId="0"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left" vertical="center" wrapText="1" indent="1"/>
    </xf>
    <xf numFmtId="4" fontId="21" fillId="0" borderId="1" xfId="0" applyNumberFormat="1" applyFont="1" applyFill="1" applyBorder="1" applyAlignment="1">
      <alignment horizontal="right" vertical="center" wrapText="1"/>
    </xf>
    <xf numFmtId="4" fontId="21" fillId="0" borderId="1" xfId="0" applyNumberFormat="1" applyFont="1" applyFill="1" applyBorder="1" applyAlignment="1">
      <alignment vertical="center" wrapText="1"/>
    </xf>
    <xf numFmtId="0" fontId="22" fillId="0" borderId="1" xfId="0" applyFont="1" applyFill="1" applyBorder="1" applyAlignment="1">
      <alignment horizontal="left" vertical="center" wrapText="1" inden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indent="3"/>
    </xf>
    <xf numFmtId="0" fontId="21" fillId="0" borderId="1" xfId="0" applyFont="1" applyFill="1" applyBorder="1" applyAlignment="1"/>
    <xf numFmtId="0" fontId="23" fillId="0" borderId="0" xfId="0" applyFont="1" applyFill="1" applyAlignment="1">
      <alignment horizontal="center" vertical="center"/>
    </xf>
    <xf numFmtId="0" fontId="15" fillId="0" borderId="0" xfId="0" applyFont="1" applyFill="1" applyAlignment="1">
      <alignment horizontal="right" vertical="center"/>
    </xf>
    <xf numFmtId="0" fontId="20" fillId="0" borderId="1"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left" vertical="center"/>
    </xf>
    <xf numFmtId="3" fontId="21" fillId="0" borderId="1" xfId="0" applyNumberFormat="1" applyFont="1" applyFill="1" applyBorder="1" applyAlignment="1" applyProtection="1">
      <alignment horizontal="right" vertical="center"/>
    </xf>
    <xf numFmtId="0" fontId="17" fillId="0" borderId="0" xfId="0" applyFont="1" applyFill="1" applyAlignment="1">
      <alignment horizontal="center" vertical="center"/>
    </xf>
    <xf numFmtId="0" fontId="21" fillId="0"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1" xfId="0" applyNumberFormat="1" applyFont="1" applyFill="1" applyBorder="1" applyAlignment="1">
      <alignment horizontal="center"/>
    </xf>
    <xf numFmtId="0" fontId="0" fillId="0" borderId="0" xfId="0" applyFont="1" applyFill="1" applyBorder="1" applyAlignment="1"/>
    <xf numFmtId="0" fontId="16"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right" vertical="center"/>
    </xf>
    <xf numFmtId="0" fontId="17" fillId="0" borderId="1" xfId="0" applyNumberFormat="1" applyFont="1" applyFill="1" applyBorder="1" applyAlignment="1" applyProtection="1">
      <alignment horizontal="center" vertical="center"/>
    </xf>
    <xf numFmtId="0" fontId="17" fillId="0" borderId="1" xfId="0" applyNumberFormat="1" applyFont="1" applyFill="1" applyBorder="1" applyAlignment="1" applyProtection="1">
      <alignment horizontal="left" vertical="center"/>
    </xf>
    <xf numFmtId="3" fontId="17" fillId="0" borderId="1" xfId="0" applyNumberFormat="1" applyFont="1" applyFill="1" applyBorder="1" applyAlignment="1" applyProtection="1">
      <alignment horizontal="right" vertical="center"/>
    </xf>
    <xf numFmtId="0" fontId="17" fillId="0" borderId="1" xfId="0" applyNumberFormat="1" applyFont="1" applyFill="1" applyBorder="1" applyAlignment="1" applyProtection="1">
      <alignment vertical="center"/>
    </xf>
    <xf numFmtId="0" fontId="17" fillId="0" borderId="3" xfId="0" applyNumberFormat="1" applyFont="1" applyFill="1" applyBorder="1" applyAlignment="1" applyProtection="1">
      <alignment vertical="center"/>
    </xf>
    <xf numFmtId="3" fontId="17" fillId="0" borderId="3" xfId="0" applyNumberFormat="1" applyFont="1" applyFill="1" applyBorder="1" applyAlignment="1" applyProtection="1">
      <alignment horizontal="right" vertical="center"/>
    </xf>
    <xf numFmtId="0" fontId="7" fillId="0" borderId="0" xfId="0" applyFont="1"/>
    <xf numFmtId="0" fontId="13" fillId="0" borderId="0" xfId="0" applyFont="1"/>
    <xf numFmtId="0" fontId="24" fillId="0" borderId="0" xfId="0" applyFont="1" applyFill="1" applyAlignment="1">
      <alignment horizontal="center" vertical="center"/>
    </xf>
    <xf numFmtId="0" fontId="24" fillId="0" borderId="0" xfId="0" applyFont="1" applyFill="1" applyAlignment="1">
      <alignment vertical="center"/>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right" vertical="center"/>
    </xf>
    <xf numFmtId="0" fontId="8" fillId="0" borderId="1" xfId="0" applyFont="1" applyFill="1" applyBorder="1" applyAlignment="1">
      <alignment horizontal="center" vertical="center"/>
    </xf>
    <xf numFmtId="10" fontId="7" fillId="0" borderId="1" xfId="3" applyNumberFormat="1" applyFont="1" applyFill="1" applyBorder="1" applyAlignment="1">
      <alignment horizontal="center" vertical="center"/>
    </xf>
    <xf numFmtId="0" fontId="7" fillId="0" borderId="1" xfId="0" applyFont="1" applyFill="1" applyBorder="1" applyAlignment="1">
      <alignment vertical="center"/>
    </xf>
    <xf numFmtId="0" fontId="26" fillId="0" borderId="0" xfId="0" applyFont="1" applyFill="1" applyBorder="1" applyAlignment="1"/>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9" fillId="0" borderId="0" xfId="0" applyFont="1" applyFill="1" applyBorder="1" applyAlignment="1"/>
    <xf numFmtId="0" fontId="30" fillId="0" borderId="0" xfId="0" applyFont="1" applyFill="1" applyBorder="1" applyAlignment="1">
      <alignment horizontal="right" vertical="center"/>
    </xf>
    <xf numFmtId="0" fontId="31" fillId="0" borderId="1" xfId="49" applyFont="1" applyBorder="1" applyAlignment="1">
      <alignment horizontal="center" vertical="center"/>
    </xf>
    <xf numFmtId="4" fontId="32" fillId="0" borderId="1" xfId="0" applyNumberFormat="1" applyFont="1" applyFill="1" applyBorder="1" applyAlignment="1">
      <alignment horizontal="left" vertical="center" wrapText="1"/>
    </xf>
    <xf numFmtId="0" fontId="33" fillId="0" borderId="1" xfId="0" applyNumberFormat="1" applyFont="1" applyFill="1" applyBorder="1" applyAlignment="1">
      <alignment horizontal="center" vertical="center" wrapText="1"/>
    </xf>
    <xf numFmtId="4" fontId="30" fillId="0" borderId="1" xfId="0" applyNumberFormat="1" applyFont="1" applyFill="1" applyBorder="1" applyAlignment="1">
      <alignment horizontal="left" vertical="center" wrapText="1" indent="1"/>
    </xf>
    <xf numFmtId="0" fontId="26" fillId="0" borderId="1" xfId="0" applyNumberFormat="1" applyFont="1" applyFill="1" applyBorder="1" applyAlignment="1">
      <alignment horizontal="center" vertical="center" wrapText="1"/>
    </xf>
    <xf numFmtId="0" fontId="30" fillId="0" borderId="3" xfId="0" applyFont="1" applyFill="1" applyBorder="1" applyAlignment="1" applyProtection="1">
      <alignment horizontal="left" vertical="center" wrapText="1"/>
      <protection locked="0"/>
    </xf>
    <xf numFmtId="4" fontId="32" fillId="0" borderId="1" xfId="0" applyNumberFormat="1" applyFont="1" applyFill="1" applyBorder="1" applyAlignment="1">
      <alignment horizontal="center" vertical="center" wrapText="1"/>
    </xf>
    <xf numFmtId="0" fontId="26" fillId="0" borderId="1" xfId="0" applyFont="1" applyFill="1" applyBorder="1" applyAlignment="1">
      <alignment horizontal="center"/>
    </xf>
    <xf numFmtId="0" fontId="0"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xf>
    <xf numFmtId="0" fontId="13" fillId="0" borderId="0" xfId="0" applyFont="1" applyAlignment="1">
      <alignment horizontal="left" vertical="center"/>
    </xf>
    <xf numFmtId="0" fontId="7" fillId="0" borderId="0" xfId="0" applyFont="1" applyAlignment="1">
      <alignment horizontal="left" vertical="center"/>
    </xf>
    <xf numFmtId="0" fontId="34" fillId="0" borderId="0" xfId="0" applyFont="1" applyFill="1" applyAlignment="1">
      <alignment horizontal="center" vertical="center"/>
    </xf>
    <xf numFmtId="0" fontId="35" fillId="0" borderId="0" xfId="0" applyFont="1" applyFill="1" applyAlignment="1">
      <alignment horizontal="center" vertical="center"/>
    </xf>
    <xf numFmtId="0" fontId="35" fillId="0" borderId="0" xfId="0" applyFont="1" applyFill="1" applyAlignment="1">
      <alignment vertical="center" wrapText="1"/>
    </xf>
    <xf numFmtId="0" fontId="35" fillId="0" borderId="0" xfId="0" applyFont="1" applyFill="1" applyAlignment="1">
      <alignment horizontal="right" vertical="center"/>
    </xf>
    <xf numFmtId="0" fontId="35"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36"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176" fontId="37" fillId="0" borderId="1" xfId="0" applyNumberFormat="1" applyFont="1" applyFill="1" applyBorder="1" applyAlignment="1">
      <alignment horizontal="center" vertical="center"/>
    </xf>
    <xf numFmtId="0" fontId="38" fillId="0" borderId="1" xfId="0" applyFont="1" applyFill="1" applyBorder="1" applyAlignment="1">
      <alignment horizontal="center" vertical="center"/>
    </xf>
    <xf numFmtId="0" fontId="36" fillId="0" borderId="1" xfId="0" applyFont="1" applyFill="1" applyBorder="1" applyAlignment="1">
      <alignment horizontal="left" vertical="center"/>
    </xf>
    <xf numFmtId="0" fontId="36" fillId="0" borderId="1" xfId="0" applyFont="1" applyFill="1" applyBorder="1" applyAlignment="1">
      <alignment horizontal="left" vertical="center" wrapText="1"/>
    </xf>
    <xf numFmtId="0" fontId="35" fillId="0" borderId="1" xfId="0" applyFont="1" applyFill="1" applyBorder="1" applyAlignment="1">
      <alignment vertical="center" wrapText="1"/>
    </xf>
    <xf numFmtId="176" fontId="38" fillId="0" borderId="1" xfId="0" applyNumberFormat="1" applyFont="1" applyFill="1" applyBorder="1" applyAlignment="1">
      <alignment horizontal="center" vertical="center"/>
    </xf>
    <xf numFmtId="0" fontId="38" fillId="0" borderId="1" xfId="0" applyFont="1" applyFill="1" applyBorder="1" applyAlignment="1">
      <alignment vertical="center"/>
    </xf>
    <xf numFmtId="0" fontId="38" fillId="0" borderId="1" xfId="0" applyFont="1" applyFill="1" applyBorder="1" applyAlignment="1">
      <alignment vertical="center" wrapText="1"/>
    </xf>
    <xf numFmtId="0" fontId="38" fillId="0" borderId="1" xfId="0" applyFont="1" applyFill="1" applyBorder="1" applyAlignment="1">
      <alignment horizontal="left" vertical="center"/>
    </xf>
    <xf numFmtId="0" fontId="35" fillId="0" borderId="1" xfId="0" applyFont="1" applyFill="1" applyBorder="1" applyAlignment="1">
      <alignment horizontal="left" vertical="center" wrapText="1"/>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17" fillId="0" borderId="0" xfId="0" applyFont="1"/>
    <xf numFmtId="0" fontId="39" fillId="0" borderId="0" xfId="60" applyFont="1" applyBorder="1" applyAlignment="1">
      <alignment horizontal="center" vertical="center" wrapText="1"/>
    </xf>
    <xf numFmtId="0" fontId="40" fillId="0" borderId="0" xfId="60" applyFont="1">
      <alignment vertical="center"/>
    </xf>
    <xf numFmtId="0" fontId="13" fillId="0" borderId="0" xfId="60" applyFont="1" applyBorder="1" applyAlignment="1">
      <alignment horizontal="right" vertical="center" wrapText="1"/>
    </xf>
    <xf numFmtId="0" fontId="14" fillId="0" borderId="1" xfId="60" applyFont="1" applyBorder="1" applyAlignment="1">
      <alignment horizontal="center" vertical="center" wrapText="1"/>
    </xf>
    <xf numFmtId="0" fontId="13" fillId="0" borderId="1" xfId="60" applyFont="1" applyBorder="1" applyAlignment="1">
      <alignment horizontal="left" vertical="center" wrapText="1"/>
    </xf>
    <xf numFmtId="177" fontId="13" fillId="0" borderId="1" xfId="60" applyNumberFormat="1" applyFont="1" applyBorder="1" applyAlignment="1">
      <alignment horizontal="right" vertical="center" wrapText="1"/>
    </xf>
    <xf numFmtId="0" fontId="17" fillId="0" borderId="0" xfId="0" applyFont="1" applyBorder="1"/>
    <xf numFmtId="0" fontId="30" fillId="0" borderId="0" xfId="0" applyFont="1"/>
    <xf numFmtId="0" fontId="39" fillId="0" borderId="0" xfId="0" applyFont="1" applyBorder="1" applyAlignment="1">
      <alignment horizontal="center" vertical="center"/>
    </xf>
    <xf numFmtId="0" fontId="41" fillId="0" borderId="0" xfId="0" applyFont="1" applyBorder="1" applyAlignment="1">
      <alignment vertical="center"/>
    </xf>
    <xf numFmtId="0" fontId="42" fillId="0" borderId="0" xfId="0" applyFont="1" applyBorder="1" applyAlignment="1">
      <alignment horizontal="left" vertical="center"/>
    </xf>
    <xf numFmtId="0" fontId="42" fillId="0" borderId="0" xfId="0" applyFont="1" applyBorder="1" applyAlignment="1">
      <alignment horizontal="right" vertical="center"/>
    </xf>
    <xf numFmtId="0" fontId="43" fillId="0" borderId="1" xfId="0" applyFont="1" applyBorder="1" applyAlignment="1">
      <alignment horizontal="center" vertical="center"/>
    </xf>
    <xf numFmtId="0" fontId="42" fillId="0" borderId="1" xfId="0" applyFont="1" applyBorder="1" applyAlignment="1">
      <alignment horizontal="center" vertical="center"/>
    </xf>
    <xf numFmtId="0" fontId="44" fillId="0" borderId="0" xfId="0" applyFont="1"/>
    <xf numFmtId="0" fontId="5" fillId="0" borderId="0" xfId="0" applyFont="1" applyBorder="1" applyAlignment="1">
      <alignment horizontal="center" vertical="center"/>
    </xf>
    <xf numFmtId="0" fontId="45" fillId="0" borderId="0" xfId="0" applyFont="1" applyBorder="1" applyAlignment="1">
      <alignment horizontal="left" vertical="center"/>
    </xf>
    <xf numFmtId="0" fontId="45" fillId="0" borderId="0" xfId="0" applyFont="1" applyBorder="1" applyAlignment="1">
      <alignment horizontal="right" vertical="center"/>
    </xf>
    <xf numFmtId="0" fontId="46" fillId="0" borderId="1" xfId="0" applyFont="1" applyBorder="1" applyAlignment="1">
      <alignment horizontal="center" vertical="center"/>
    </xf>
    <xf numFmtId="0" fontId="45" fillId="0" borderId="1" xfId="0" applyFont="1" applyBorder="1" applyAlignment="1">
      <alignment horizontal="center" vertical="center"/>
    </xf>
    <xf numFmtId="0" fontId="16" fillId="0" borderId="0" xfId="0" applyFont="1" applyFill="1" applyAlignment="1">
      <alignment horizontal="center" vertical="center" wrapText="1"/>
    </xf>
    <xf numFmtId="0" fontId="20" fillId="0" borderId="5" xfId="0" applyFont="1" applyFill="1" applyBorder="1" applyAlignment="1">
      <alignment horizontal="center" vertical="center" wrapText="1"/>
    </xf>
    <xf numFmtId="0" fontId="21" fillId="0" borderId="1" xfId="0" applyFont="1" applyFill="1" applyBorder="1" applyAlignment="1">
      <alignment horizontal="right" vertical="center" wrapText="1"/>
    </xf>
    <xf numFmtId="0" fontId="0" fillId="0" borderId="0" xfId="0" applyFont="1" applyFill="1" applyAlignment="1">
      <alignment horizontal="left" vertical="center"/>
    </xf>
    <xf numFmtId="0" fontId="7" fillId="0" borderId="0" xfId="0" applyFont="1" applyFill="1"/>
    <xf numFmtId="0" fontId="7" fillId="0" borderId="0" xfId="0" applyFont="1" applyFill="1" applyAlignment="1">
      <alignment horizontal="center" vertical="center"/>
    </xf>
    <xf numFmtId="0" fontId="0" fillId="0" borderId="0" xfId="0" applyFill="1"/>
    <xf numFmtId="0" fontId="13" fillId="0" borderId="0" xfId="0" applyFont="1" applyFill="1"/>
    <xf numFmtId="0" fontId="47" fillId="0" borderId="0" xfId="0" applyFont="1" applyFill="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6" fillId="0" borderId="1"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vertical="center"/>
    </xf>
    <xf numFmtId="3" fontId="45" fillId="0" borderId="1" xfId="0" applyNumberFormat="1" applyFont="1" applyFill="1" applyBorder="1" applyAlignment="1" applyProtection="1">
      <alignment horizontal="center" vertical="center"/>
    </xf>
    <xf numFmtId="0" fontId="45" fillId="0" borderId="1" xfId="0" applyFont="1" applyFill="1" applyBorder="1" applyAlignment="1">
      <alignment horizontal="center" vertical="center"/>
    </xf>
    <xf numFmtId="0" fontId="46" fillId="0" borderId="1" xfId="0" applyFont="1" applyFill="1" applyBorder="1" applyAlignment="1">
      <alignment horizontal="center" vertical="center"/>
    </xf>
    <xf numFmtId="0" fontId="0" fillId="0" borderId="0" xfId="0" applyFont="1" applyFill="1" applyAlignment="1"/>
    <xf numFmtId="0" fontId="16" fillId="0" borderId="0" xfId="0" applyNumberFormat="1" applyFont="1" applyFill="1" applyAlignment="1" applyProtection="1">
      <alignment horizontal="center" vertical="center"/>
    </xf>
    <xf numFmtId="0" fontId="17" fillId="0" borderId="0" xfId="0" applyNumberFormat="1" applyFont="1" applyFill="1" applyAlignment="1" applyProtection="1">
      <alignment horizontal="right" vertical="center"/>
    </xf>
    <xf numFmtId="3" fontId="17" fillId="0" borderId="2" xfId="0" applyNumberFormat="1" applyFont="1" applyFill="1" applyBorder="1" applyAlignment="1" applyProtection="1">
      <alignment horizontal="right" vertical="center"/>
    </xf>
    <xf numFmtId="0" fontId="17" fillId="0" borderId="4" xfId="0" applyNumberFormat="1" applyFont="1" applyFill="1" applyBorder="1" applyAlignment="1" applyProtection="1">
      <alignment horizontal="left" vertical="center"/>
    </xf>
    <xf numFmtId="0" fontId="45" fillId="0" borderId="1" xfId="0" applyNumberFormat="1" applyFont="1" applyFill="1" applyBorder="1" applyAlignment="1" applyProtection="1">
      <alignment horizontal="center" vertical="center"/>
    </xf>
    <xf numFmtId="0" fontId="17" fillId="0" borderId="0" xfId="0" applyNumberFormat="1" applyFont="1" applyFill="1" applyBorder="1" applyAlignment="1">
      <alignment horizontal="center" vertical="center"/>
    </xf>
    <xf numFmtId="0" fontId="44" fillId="0" borderId="0" xfId="0" applyNumberFormat="1" applyFont="1" applyFill="1" applyBorder="1" applyAlignment="1">
      <alignment horizontal="center" vertical="center"/>
    </xf>
    <xf numFmtId="0" fontId="44" fillId="0" borderId="0" xfId="0" applyNumberFormat="1" applyFont="1" applyFill="1" applyBorder="1" applyAlignment="1">
      <alignment horizontal="left" vertical="center"/>
    </xf>
    <xf numFmtId="0" fontId="48" fillId="0" borderId="0" xfId="0" applyNumberFormat="1" applyFont="1" applyFill="1" applyAlignment="1" applyProtection="1">
      <alignment horizontal="center" vertical="center"/>
    </xf>
    <xf numFmtId="0" fontId="49" fillId="0" borderId="0" xfId="0" applyNumberFormat="1" applyFont="1" applyFill="1" applyBorder="1" applyAlignment="1" applyProtection="1">
      <alignment horizontal="left" vertical="center"/>
    </xf>
    <xf numFmtId="0" fontId="49" fillId="0" borderId="0" xfId="0" applyNumberFormat="1" applyFont="1" applyFill="1" applyBorder="1" applyAlignment="1" applyProtection="1">
      <alignment horizontal="right" vertical="center"/>
    </xf>
    <xf numFmtId="0" fontId="46" fillId="0" borderId="1" xfId="0" applyNumberFormat="1" applyFont="1" applyFill="1" applyBorder="1" applyAlignment="1">
      <alignment horizontal="center" vertical="center"/>
    </xf>
    <xf numFmtId="0" fontId="45" fillId="0" borderId="1" xfId="0" applyNumberFormat="1" applyFont="1" applyFill="1" applyBorder="1" applyAlignment="1">
      <alignment horizontal="left" vertical="center"/>
    </xf>
    <xf numFmtId="0" fontId="45" fillId="0" borderId="1" xfId="0" applyNumberFormat="1" applyFont="1" applyFill="1" applyBorder="1" applyAlignment="1">
      <alignment horizontal="left" vertical="center" indent="1"/>
    </xf>
    <xf numFmtId="0" fontId="45" fillId="0" borderId="1" xfId="0" applyNumberFormat="1" applyFont="1" applyFill="1" applyBorder="1" applyAlignment="1">
      <alignment horizontal="center" vertical="center"/>
    </xf>
    <xf numFmtId="0" fontId="45" fillId="0" borderId="1" xfId="0" applyNumberFormat="1" applyFont="1" applyFill="1" applyBorder="1" applyAlignment="1">
      <alignment horizontal="left" vertical="center" indent="2"/>
    </xf>
    <xf numFmtId="0" fontId="17" fillId="0" borderId="0" xfId="0" applyNumberFormat="1" applyFont="1" applyFill="1" applyBorder="1" applyAlignment="1">
      <alignment horizontal="left" vertical="center"/>
    </xf>
    <xf numFmtId="0" fontId="30" fillId="0" borderId="0" xfId="0" applyNumberFormat="1" applyFont="1" applyFill="1" applyBorder="1" applyAlignment="1">
      <alignment horizontal="center" vertical="center"/>
    </xf>
    <xf numFmtId="0" fontId="30" fillId="0" borderId="0" xfId="0" applyNumberFormat="1" applyFont="1" applyFill="1" applyBorder="1" applyAlignment="1">
      <alignment horizontal="left" vertical="center"/>
    </xf>
    <xf numFmtId="0" fontId="50" fillId="0" borderId="0" xfId="0" applyNumberFormat="1" applyFont="1" applyFill="1" applyAlignment="1" applyProtection="1">
      <alignment horizontal="center" vertical="center"/>
    </xf>
    <xf numFmtId="0" fontId="51" fillId="0" borderId="0" xfId="0" applyNumberFormat="1" applyFont="1" applyFill="1" applyBorder="1" applyAlignment="1" applyProtection="1">
      <alignment horizontal="left" vertical="center"/>
    </xf>
    <xf numFmtId="0" fontId="51" fillId="0" borderId="0" xfId="0" applyNumberFormat="1" applyFont="1" applyFill="1" applyBorder="1" applyAlignment="1" applyProtection="1">
      <alignment horizontal="right" vertical="center"/>
    </xf>
    <xf numFmtId="0" fontId="43" fillId="0" borderId="1" xfId="0" applyFont="1" applyFill="1" applyBorder="1" applyAlignment="1">
      <alignment horizontal="center" vertical="center"/>
    </xf>
    <xf numFmtId="0" fontId="43" fillId="0" borderId="1" xfId="0" applyNumberFormat="1" applyFont="1" applyFill="1" applyBorder="1" applyAlignment="1">
      <alignment horizontal="center" vertical="center"/>
    </xf>
    <xf numFmtId="0" fontId="42" fillId="0" borderId="1" xfId="0" applyNumberFormat="1" applyFont="1" applyFill="1" applyBorder="1" applyAlignment="1">
      <alignment horizontal="left" vertical="center"/>
    </xf>
    <xf numFmtId="0" fontId="42" fillId="0" borderId="1" xfId="0" applyNumberFormat="1" applyFont="1" applyFill="1" applyBorder="1" applyAlignment="1">
      <alignment horizontal="left" vertical="center" indent="1"/>
    </xf>
    <xf numFmtId="0" fontId="42" fillId="0" borderId="1" xfId="0" applyNumberFormat="1" applyFont="1" applyFill="1" applyBorder="1" applyAlignment="1">
      <alignment horizontal="center" vertical="center"/>
    </xf>
    <xf numFmtId="0" fontId="42" fillId="0" borderId="1" xfId="0" applyNumberFormat="1" applyFont="1" applyFill="1" applyBorder="1" applyAlignment="1">
      <alignment horizontal="left" vertical="center" indent="2"/>
    </xf>
    <xf numFmtId="0" fontId="0" fillId="0" borderId="0" xfId="0" applyFill="1" applyBorder="1" applyAlignment="1"/>
    <xf numFmtId="0" fontId="47" fillId="0" borderId="0" xfId="0" applyNumberFormat="1" applyFont="1" applyFill="1" applyBorder="1" applyAlignment="1" applyProtection="1">
      <alignment horizontal="center" vertical="center"/>
    </xf>
    <xf numFmtId="0" fontId="44" fillId="0" borderId="0" xfId="0" applyFont="1" applyFill="1" applyBorder="1" applyAlignment="1">
      <alignment vertical="center"/>
    </xf>
    <xf numFmtId="0" fontId="44" fillId="0" borderId="0" xfId="0" applyFont="1" applyFill="1" applyBorder="1" applyAlignment="1">
      <alignment horizontal="right" vertical="center"/>
    </xf>
    <xf numFmtId="0" fontId="52" fillId="0" borderId="1" xfId="0" applyNumberFormat="1" applyFont="1" applyFill="1" applyBorder="1" applyAlignment="1" applyProtection="1">
      <alignment horizontal="center" vertical="center"/>
    </xf>
    <xf numFmtId="0" fontId="52" fillId="0" borderId="1" xfId="0" applyNumberFormat="1" applyFont="1" applyFill="1" applyBorder="1" applyAlignment="1" applyProtection="1">
      <alignment horizontal="left" vertical="center"/>
    </xf>
    <xf numFmtId="3" fontId="44" fillId="0" borderId="1" xfId="0" applyNumberFormat="1" applyFont="1" applyFill="1" applyBorder="1" applyAlignment="1" applyProtection="1">
      <alignment horizontal="right" vertical="center"/>
    </xf>
    <xf numFmtId="0" fontId="53" fillId="0" borderId="1" xfId="0" applyNumberFormat="1" applyFont="1" applyFill="1" applyBorder="1" applyAlignment="1" applyProtection="1">
      <alignment vertical="center"/>
    </xf>
    <xf numFmtId="0" fontId="44" fillId="0" borderId="1" xfId="0" applyNumberFormat="1" applyFont="1" applyFill="1" applyBorder="1" applyAlignment="1" applyProtection="1">
      <alignment horizontal="left" vertical="center"/>
    </xf>
    <xf numFmtId="0" fontId="52" fillId="0" borderId="1" xfId="0" applyNumberFormat="1" applyFont="1" applyFill="1" applyBorder="1" applyAlignment="1" applyProtection="1">
      <alignment vertical="center"/>
    </xf>
    <xf numFmtId="0" fontId="44" fillId="0" borderId="1" xfId="0" applyNumberFormat="1" applyFont="1" applyFill="1" applyBorder="1" applyAlignment="1" applyProtection="1">
      <alignment vertical="center"/>
    </xf>
    <xf numFmtId="0" fontId="53" fillId="0" borderId="1" xfId="0" applyNumberFormat="1" applyFont="1" applyFill="1" applyBorder="1" applyAlignment="1" applyProtection="1">
      <alignment horizontal="left" vertical="center"/>
    </xf>
    <xf numFmtId="0" fontId="13" fillId="0" borderId="0" xfId="0" applyFont="1" applyFill="1" applyBorder="1" applyAlignment="1"/>
    <xf numFmtId="0" fontId="54" fillId="0" borderId="0" xfId="0" applyNumberFormat="1" applyFont="1" applyFill="1" applyBorder="1" applyAlignment="1" applyProtection="1">
      <alignment horizontal="center" vertical="center"/>
    </xf>
    <xf numFmtId="0" fontId="30" fillId="0" borderId="0" xfId="0" applyFont="1" applyFill="1" applyBorder="1" applyAlignment="1">
      <alignment vertical="center"/>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horizontal="left" vertical="center"/>
    </xf>
    <xf numFmtId="3" fontId="30" fillId="0" borderId="1" xfId="0" applyNumberFormat="1" applyFont="1" applyFill="1" applyBorder="1" applyAlignment="1" applyProtection="1">
      <alignment horizontal="right" vertical="center"/>
    </xf>
    <xf numFmtId="0" fontId="30" fillId="0" borderId="1" xfId="0" applyNumberFormat="1" applyFont="1" applyFill="1" applyBorder="1" applyAlignment="1" applyProtection="1">
      <alignment horizontal="left" vertical="center"/>
    </xf>
    <xf numFmtId="0" fontId="32" fillId="0" borderId="1" xfId="0" applyNumberFormat="1" applyFont="1" applyFill="1" applyBorder="1" applyAlignment="1" applyProtection="1">
      <alignment vertical="center"/>
    </xf>
    <xf numFmtId="0" fontId="30" fillId="0" borderId="1" xfId="0" applyNumberFormat="1" applyFont="1" applyFill="1" applyBorder="1" applyAlignment="1" applyProtection="1">
      <alignment vertical="center"/>
    </xf>
    <xf numFmtId="0" fontId="53" fillId="0" borderId="4" xfId="0" applyNumberFormat="1" applyFont="1" applyFill="1" applyBorder="1" applyAlignment="1" applyProtection="1">
      <alignment vertical="center"/>
    </xf>
    <xf numFmtId="0" fontId="0" fillId="0" borderId="0" xfId="0" applyFill="1" applyBorder="1" applyAlignment="1">
      <alignment wrapText="1"/>
    </xf>
    <xf numFmtId="0" fontId="17" fillId="0" borderId="0" xfId="0" applyFont="1" applyFill="1" applyBorder="1" applyAlignment="1">
      <alignment vertical="center"/>
    </xf>
    <xf numFmtId="0" fontId="17" fillId="0" borderId="0" xfId="0" applyFont="1" applyFill="1" applyBorder="1" applyAlignment="1">
      <alignment horizontal="right" vertical="center"/>
    </xf>
    <xf numFmtId="0" fontId="52" fillId="0" borderId="1" xfId="0" applyNumberFormat="1" applyFont="1" applyFill="1" applyBorder="1" applyAlignment="1" applyProtection="1">
      <alignment horizontal="center" vertical="center" wrapText="1"/>
    </xf>
    <xf numFmtId="0" fontId="52" fillId="0" borderId="4" xfId="0" applyNumberFormat="1" applyFont="1" applyFill="1" applyBorder="1" applyAlignment="1" applyProtection="1">
      <alignment horizontal="center" vertical="center" wrapText="1"/>
    </xf>
    <xf numFmtId="0" fontId="53" fillId="0" borderId="6"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xf>
    <xf numFmtId="0" fontId="53" fillId="0" borderId="4" xfId="0" applyNumberFormat="1" applyFont="1" applyFill="1" applyBorder="1" applyAlignment="1" applyProtection="1">
      <alignment horizontal="center" vertical="center" wrapText="1"/>
    </xf>
    <xf numFmtId="0" fontId="53" fillId="0" borderId="5" xfId="0" applyNumberFormat="1" applyFont="1" applyFill="1" applyBorder="1" applyAlignment="1" applyProtection="1">
      <alignment horizontal="center" vertical="center" wrapText="1"/>
    </xf>
    <xf numFmtId="0" fontId="53" fillId="0" borderId="8"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xf>
    <xf numFmtId="3" fontId="44" fillId="0" borderId="3" xfId="0" applyNumberFormat="1" applyFont="1" applyFill="1" applyBorder="1" applyAlignment="1" applyProtection="1">
      <alignment horizontal="right" vertical="center"/>
    </xf>
    <xf numFmtId="3" fontId="17" fillId="0" borderId="4" xfId="0" applyNumberFormat="1" applyFont="1" applyFill="1" applyBorder="1" applyAlignment="1" applyProtection="1">
      <alignment horizontal="right" vertical="center"/>
    </xf>
    <xf numFmtId="3" fontId="17" fillId="0" borderId="5" xfId="0" applyNumberFormat="1" applyFont="1" applyFill="1" applyBorder="1" applyAlignment="1" applyProtection="1">
      <alignment horizontal="right" vertical="center"/>
    </xf>
    <xf numFmtId="3" fontId="44" fillId="0" borderId="2" xfId="0" applyNumberFormat="1" applyFont="1" applyFill="1" applyBorder="1" applyAlignment="1" applyProtection="1">
      <alignment horizontal="right" vertical="center"/>
    </xf>
    <xf numFmtId="0" fontId="44" fillId="0" borderId="4" xfId="0" applyNumberFormat="1" applyFont="1" applyFill="1" applyBorder="1" applyAlignment="1" applyProtection="1">
      <alignment horizontal="left" vertical="center"/>
    </xf>
    <xf numFmtId="0" fontId="44" fillId="0" borderId="0" xfId="0" applyNumberFormat="1" applyFont="1" applyFill="1" applyBorder="1" applyAlignment="1" applyProtection="1">
      <alignment horizontal="right" vertical="center"/>
    </xf>
    <xf numFmtId="0" fontId="55" fillId="0" borderId="0" xfId="0" applyFont="1" applyFill="1" applyAlignment="1">
      <alignment wrapText="1"/>
    </xf>
    <xf numFmtId="0" fontId="55" fillId="0" borderId="0" xfId="0" applyFont="1" applyFill="1"/>
    <xf numFmtId="178" fontId="7" fillId="0" borderId="0" xfId="0" applyNumberFormat="1" applyFont="1" applyFill="1"/>
    <xf numFmtId="0" fontId="44" fillId="0" borderId="0" xfId="0" applyFont="1" applyFill="1" applyAlignment="1">
      <alignment horizontal="right" vertical="center"/>
    </xf>
    <xf numFmtId="0" fontId="47" fillId="0" borderId="0" xfId="0" applyNumberFormat="1" applyFont="1" applyFill="1" applyAlignment="1" applyProtection="1">
      <alignment horizontal="center" vertical="center"/>
    </xf>
    <xf numFmtId="0" fontId="44" fillId="0" borderId="0" xfId="0" applyNumberFormat="1" applyFont="1" applyFill="1" applyAlignment="1" applyProtection="1">
      <alignment horizontal="right" vertical="center"/>
    </xf>
    <xf numFmtId="178" fontId="7" fillId="0" borderId="0" xfId="0" applyNumberFormat="1" applyFont="1" applyFill="1" applyAlignment="1">
      <alignment vertical="center"/>
    </xf>
    <xf numFmtId="178" fontId="44" fillId="0" borderId="0" xfId="0" applyNumberFormat="1" applyFont="1" applyFill="1" applyAlignment="1">
      <alignment horizontal="right" vertical="center"/>
    </xf>
    <xf numFmtId="178" fontId="52" fillId="0" borderId="1" xfId="0" applyNumberFormat="1" applyFont="1" applyFill="1" applyBorder="1" applyAlignment="1" applyProtection="1">
      <alignment horizontal="center" vertical="center" wrapText="1"/>
    </xf>
    <xf numFmtId="3" fontId="52" fillId="0" borderId="1" xfId="0" applyNumberFormat="1" applyFont="1" applyFill="1" applyBorder="1" applyAlignment="1" applyProtection="1">
      <alignment horizontal="center" vertical="center"/>
    </xf>
    <xf numFmtId="179" fontId="52" fillId="0" borderId="1" xfId="0" applyNumberFormat="1" applyFont="1" applyFill="1" applyBorder="1" applyAlignment="1">
      <alignment horizontal="center" vertical="center"/>
    </xf>
    <xf numFmtId="3" fontId="44" fillId="0" borderId="1" xfId="0" applyNumberFormat="1" applyFont="1" applyFill="1" applyBorder="1" applyAlignment="1" applyProtection="1">
      <alignment horizontal="center" vertical="center"/>
    </xf>
    <xf numFmtId="179" fontId="44" fillId="0" borderId="1" xfId="0" applyNumberFormat="1" applyFont="1" applyFill="1" applyBorder="1" applyAlignment="1">
      <alignment horizontal="center" vertical="center"/>
    </xf>
    <xf numFmtId="0" fontId="8" fillId="0" borderId="0" xfId="0" applyFont="1" applyFill="1"/>
    <xf numFmtId="0" fontId="7" fillId="0" borderId="0" xfId="0" applyFont="1" applyFill="1" applyAlignment="1">
      <alignment horizontal="center"/>
    </xf>
    <xf numFmtId="0" fontId="56" fillId="0" borderId="0" xfId="0" applyFont="1" applyFill="1" applyAlignment="1">
      <alignment horizontal="justify"/>
    </xf>
    <xf numFmtId="0" fontId="44" fillId="0" borderId="0" xfId="57" applyFont="1" applyFill="1"/>
    <xf numFmtId="0" fontId="57" fillId="0" borderId="0" xfId="57" applyNumberFormat="1" applyFont="1" applyFill="1" applyBorder="1" applyAlignment="1" applyProtection="1"/>
    <xf numFmtId="0" fontId="58" fillId="0" borderId="0" xfId="57" applyNumberFormat="1" applyFont="1" applyFill="1" applyAlignment="1" applyProtection="1">
      <alignment horizontal="center" vertical="center"/>
    </xf>
    <xf numFmtId="0" fontId="59" fillId="0" borderId="0" xfId="57" applyNumberFormat="1" applyFont="1" applyFill="1" applyAlignment="1" applyProtection="1">
      <alignment horizontal="center" vertical="center"/>
    </xf>
    <xf numFmtId="0" fontId="60" fillId="0" borderId="0" xfId="57" applyNumberFormat="1" applyFont="1" applyFill="1" applyBorder="1" applyAlignment="1" applyProtection="1"/>
    <xf numFmtId="0" fontId="61" fillId="0" borderId="0" xfId="56" applyFont="1" applyFill="1" applyAlignment="1">
      <alignment horizontal="left" indent="2"/>
    </xf>
    <xf numFmtId="0" fontId="62" fillId="0" borderId="0" xfId="56" applyFont="1" applyFill="1" applyAlignment="1">
      <alignment horizontal="left" indent="2"/>
    </xf>
    <xf numFmtId="0" fontId="63" fillId="0" borderId="0" xfId="56" applyFont="1" applyFill="1" applyAlignment="1">
      <alignment horizontal="left" indent="2"/>
    </xf>
    <xf numFmtId="0" fontId="0" fillId="0" borderId="0" xfId="59" applyFont="1" applyFill="1" applyAlignment="1"/>
    <xf numFmtId="0" fontId="64" fillId="0" borderId="0" xfId="59" applyFont="1" applyFill="1" applyBorder="1" applyAlignment="1"/>
    <xf numFmtId="0" fontId="65" fillId="0" borderId="0" xfId="59" applyFont="1" applyFill="1" applyBorder="1" applyAlignment="1">
      <alignment horizontal="center"/>
    </xf>
    <xf numFmtId="0" fontId="66" fillId="0" borderId="0" xfId="59" applyFont="1" applyFill="1" applyBorder="1" applyAlignment="1">
      <alignment horizontal="center"/>
    </xf>
    <xf numFmtId="0" fontId="67" fillId="0" borderId="0" xfId="59" applyFont="1" applyFill="1" applyBorder="1" applyAlignment="1">
      <alignment horizontal="center"/>
    </xf>
    <xf numFmtId="0" fontId="68" fillId="0" borderId="0" xfId="59" applyFont="1" applyFill="1" applyBorder="1" applyAlignment="1">
      <alignment horizontal="center" vertical="center"/>
    </xf>
    <xf numFmtId="57" fontId="69" fillId="0" borderId="0" xfId="59" applyNumberFormat="1" applyFont="1" applyFill="1" applyBorder="1" applyAlignment="1">
      <alignment horizontal="center"/>
    </xf>
    <xf numFmtId="0" fontId="69" fillId="0" borderId="0" xfId="59" applyFont="1" applyFill="1" applyBorder="1" applyAlignment="1">
      <alignment horizontal="center"/>
    </xf>
    <xf numFmtId="0" fontId="70" fillId="0" borderId="0" xfId="59" applyFont="1" applyFill="1" applyBorder="1" applyAlignment="1">
      <alignment horizontal="center" vertical="center"/>
    </xf>
    <xf numFmtId="0" fontId="64" fillId="0" borderId="0" xfId="59" applyFont="1" applyFill="1" applyBorder="1" applyAlignment="1">
      <alignment vertical="top"/>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1" xfId="49"/>
    <cellStyle name="_ET_STYLE_NoName_00_ 2" xfId="50"/>
    <cellStyle name="常规 4 2 2 2" xfId="51"/>
    <cellStyle name="常规_提前下达" xfId="52"/>
    <cellStyle name="常规 10" xfId="53"/>
    <cellStyle name="常规 10 2" xfId="54"/>
    <cellStyle name="常规 11" xfId="55"/>
    <cellStyle name="常规_2005年市本级财政预算表（正式1.18）_2013年市本级预算草案（市人大会）" xfId="56"/>
    <cellStyle name="常规 2" xfId="57"/>
    <cellStyle name="常规 65" xfId="58"/>
    <cellStyle name="常规 3" xfId="59"/>
    <cellStyle name="常规 4" xfId="60"/>
    <cellStyle name="常规 63" xfId="61"/>
    <cellStyle name="样式 1" xfId="6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4" Type="http://schemas.openxmlformats.org/officeDocument/2006/relationships/sharedStrings" Target="sharedStrings.xml"/><Relationship Id="rId93" Type="http://schemas.openxmlformats.org/officeDocument/2006/relationships/styles" Target="styles.xml"/><Relationship Id="rId92" Type="http://schemas.openxmlformats.org/officeDocument/2006/relationships/theme" Target="theme/theme1.xml"/><Relationship Id="rId91" Type="http://schemas.openxmlformats.org/officeDocument/2006/relationships/externalLink" Target="externalLinks/externalLink59.xml"/><Relationship Id="rId90" Type="http://schemas.openxmlformats.org/officeDocument/2006/relationships/externalLink" Target="externalLinks/externalLink58.xml"/><Relationship Id="rId9" Type="http://schemas.openxmlformats.org/officeDocument/2006/relationships/worksheet" Target="worksheets/sheet9.xml"/><Relationship Id="rId89" Type="http://schemas.openxmlformats.org/officeDocument/2006/relationships/externalLink" Target="externalLinks/externalLink57.xml"/><Relationship Id="rId88" Type="http://schemas.openxmlformats.org/officeDocument/2006/relationships/externalLink" Target="externalLinks/externalLink56.xml"/><Relationship Id="rId87" Type="http://schemas.openxmlformats.org/officeDocument/2006/relationships/externalLink" Target="externalLinks/externalLink55.xml"/><Relationship Id="rId86" Type="http://schemas.openxmlformats.org/officeDocument/2006/relationships/externalLink" Target="externalLinks/externalLink54.xml"/><Relationship Id="rId85" Type="http://schemas.openxmlformats.org/officeDocument/2006/relationships/externalLink" Target="externalLinks/externalLink53.xml"/><Relationship Id="rId84" Type="http://schemas.openxmlformats.org/officeDocument/2006/relationships/externalLink" Target="externalLinks/externalLink52.xml"/><Relationship Id="rId83" Type="http://schemas.openxmlformats.org/officeDocument/2006/relationships/externalLink" Target="externalLinks/externalLink51.xml"/><Relationship Id="rId82" Type="http://schemas.openxmlformats.org/officeDocument/2006/relationships/externalLink" Target="externalLinks/externalLink50.xml"/><Relationship Id="rId81" Type="http://schemas.openxmlformats.org/officeDocument/2006/relationships/externalLink" Target="externalLinks/externalLink49.xml"/><Relationship Id="rId80" Type="http://schemas.openxmlformats.org/officeDocument/2006/relationships/externalLink" Target="externalLinks/externalLink48.xml"/><Relationship Id="rId8" Type="http://schemas.openxmlformats.org/officeDocument/2006/relationships/worksheet" Target="worksheets/sheet8.xml"/><Relationship Id="rId79" Type="http://schemas.openxmlformats.org/officeDocument/2006/relationships/externalLink" Target="externalLinks/externalLink47.xml"/><Relationship Id="rId78" Type="http://schemas.openxmlformats.org/officeDocument/2006/relationships/externalLink" Target="externalLinks/externalLink46.xml"/><Relationship Id="rId77" Type="http://schemas.openxmlformats.org/officeDocument/2006/relationships/externalLink" Target="externalLinks/externalLink45.xml"/><Relationship Id="rId76" Type="http://schemas.openxmlformats.org/officeDocument/2006/relationships/externalLink" Target="externalLinks/externalLink44.xml"/><Relationship Id="rId75" Type="http://schemas.openxmlformats.org/officeDocument/2006/relationships/externalLink" Target="externalLinks/externalLink43.xml"/><Relationship Id="rId74" Type="http://schemas.openxmlformats.org/officeDocument/2006/relationships/externalLink" Target="externalLinks/externalLink42.xml"/><Relationship Id="rId73" Type="http://schemas.openxmlformats.org/officeDocument/2006/relationships/externalLink" Target="externalLinks/externalLink41.xml"/><Relationship Id="rId72" Type="http://schemas.openxmlformats.org/officeDocument/2006/relationships/externalLink" Target="externalLinks/externalLink40.xml"/><Relationship Id="rId71" Type="http://schemas.openxmlformats.org/officeDocument/2006/relationships/externalLink" Target="externalLinks/externalLink39.xml"/><Relationship Id="rId70" Type="http://schemas.openxmlformats.org/officeDocument/2006/relationships/externalLink" Target="externalLinks/externalLink38.xml"/><Relationship Id="rId7" Type="http://schemas.openxmlformats.org/officeDocument/2006/relationships/worksheet" Target="worksheets/sheet7.xml"/><Relationship Id="rId69" Type="http://schemas.openxmlformats.org/officeDocument/2006/relationships/externalLink" Target="externalLinks/externalLink37.xml"/><Relationship Id="rId68" Type="http://schemas.openxmlformats.org/officeDocument/2006/relationships/externalLink" Target="externalLinks/externalLink36.xml"/><Relationship Id="rId67" Type="http://schemas.openxmlformats.org/officeDocument/2006/relationships/externalLink" Target="externalLinks/externalLink35.xml"/><Relationship Id="rId66" Type="http://schemas.openxmlformats.org/officeDocument/2006/relationships/externalLink" Target="externalLinks/externalLink34.xml"/><Relationship Id="rId65" Type="http://schemas.openxmlformats.org/officeDocument/2006/relationships/externalLink" Target="externalLinks/externalLink33.xml"/><Relationship Id="rId64" Type="http://schemas.openxmlformats.org/officeDocument/2006/relationships/externalLink" Target="externalLinks/externalLink32.xml"/><Relationship Id="rId63" Type="http://schemas.openxmlformats.org/officeDocument/2006/relationships/externalLink" Target="externalLinks/externalLink31.xml"/><Relationship Id="rId62" Type="http://schemas.openxmlformats.org/officeDocument/2006/relationships/externalLink" Target="externalLinks/externalLink30.xml"/><Relationship Id="rId61" Type="http://schemas.openxmlformats.org/officeDocument/2006/relationships/externalLink" Target="externalLinks/externalLink29.xml"/><Relationship Id="rId60" Type="http://schemas.openxmlformats.org/officeDocument/2006/relationships/externalLink" Target="externalLinks/externalLink28.xml"/><Relationship Id="rId6" Type="http://schemas.openxmlformats.org/officeDocument/2006/relationships/worksheet" Target="worksheets/sheet6.xml"/><Relationship Id="rId59" Type="http://schemas.openxmlformats.org/officeDocument/2006/relationships/externalLink" Target="externalLinks/externalLink27.xml"/><Relationship Id="rId58" Type="http://schemas.openxmlformats.org/officeDocument/2006/relationships/externalLink" Target="externalLinks/externalLink26.xml"/><Relationship Id="rId57" Type="http://schemas.openxmlformats.org/officeDocument/2006/relationships/externalLink" Target="externalLinks/externalLink25.xml"/><Relationship Id="rId56" Type="http://schemas.openxmlformats.org/officeDocument/2006/relationships/externalLink" Target="externalLinks/externalLink24.xml"/><Relationship Id="rId55" Type="http://schemas.openxmlformats.org/officeDocument/2006/relationships/externalLink" Target="externalLinks/externalLink23.xml"/><Relationship Id="rId54" Type="http://schemas.openxmlformats.org/officeDocument/2006/relationships/externalLink" Target="externalLinks/externalLink22.xml"/><Relationship Id="rId53" Type="http://schemas.openxmlformats.org/officeDocument/2006/relationships/externalLink" Target="externalLinks/externalLink21.xml"/><Relationship Id="rId52" Type="http://schemas.openxmlformats.org/officeDocument/2006/relationships/externalLink" Target="externalLinks/externalLink20.xml"/><Relationship Id="rId51" Type="http://schemas.openxmlformats.org/officeDocument/2006/relationships/externalLink" Target="externalLinks/externalLink19.xml"/><Relationship Id="rId50" Type="http://schemas.openxmlformats.org/officeDocument/2006/relationships/externalLink" Target="externalLinks/externalLink18.xml"/><Relationship Id="rId5" Type="http://schemas.openxmlformats.org/officeDocument/2006/relationships/worksheet" Target="worksheets/sheet5.xml"/><Relationship Id="rId49" Type="http://schemas.openxmlformats.org/officeDocument/2006/relationships/externalLink" Target="externalLinks/externalLink17.xml"/><Relationship Id="rId48" Type="http://schemas.openxmlformats.org/officeDocument/2006/relationships/externalLink" Target="externalLinks/externalLink16.xml"/><Relationship Id="rId47" Type="http://schemas.openxmlformats.org/officeDocument/2006/relationships/externalLink" Target="externalLinks/externalLink15.xml"/><Relationship Id="rId46" Type="http://schemas.openxmlformats.org/officeDocument/2006/relationships/externalLink" Target="externalLinks/externalLink14.xml"/><Relationship Id="rId45" Type="http://schemas.openxmlformats.org/officeDocument/2006/relationships/externalLink" Target="externalLinks/externalLink13.xml"/><Relationship Id="rId44" Type="http://schemas.openxmlformats.org/officeDocument/2006/relationships/externalLink" Target="externalLinks/externalLink12.xml"/><Relationship Id="rId43" Type="http://schemas.openxmlformats.org/officeDocument/2006/relationships/externalLink" Target="externalLinks/externalLink11.xml"/><Relationship Id="rId42" Type="http://schemas.openxmlformats.org/officeDocument/2006/relationships/externalLink" Target="externalLinks/externalLink10.xml"/><Relationship Id="rId41" Type="http://schemas.openxmlformats.org/officeDocument/2006/relationships/externalLink" Target="externalLinks/externalLink9.xml"/><Relationship Id="rId40" Type="http://schemas.openxmlformats.org/officeDocument/2006/relationships/externalLink" Target="externalLinks/externalLink8.xml"/><Relationship Id="rId4" Type="http://schemas.openxmlformats.org/officeDocument/2006/relationships/worksheet" Target="worksheets/sheet4.xml"/><Relationship Id="rId39" Type="http://schemas.openxmlformats.org/officeDocument/2006/relationships/externalLink" Target="externalLinks/externalLink7.xml"/><Relationship Id="rId38" Type="http://schemas.openxmlformats.org/officeDocument/2006/relationships/externalLink" Target="externalLinks/externalLink6.xml"/><Relationship Id="rId37" Type="http://schemas.openxmlformats.org/officeDocument/2006/relationships/externalLink" Target="externalLinks/externalLink5.xml"/><Relationship Id="rId36" Type="http://schemas.openxmlformats.org/officeDocument/2006/relationships/externalLink" Target="externalLinks/externalLink4.xml"/><Relationship Id="rId35" Type="http://schemas.openxmlformats.org/officeDocument/2006/relationships/externalLink" Target="externalLinks/externalLink3.xml"/><Relationship Id="rId34" Type="http://schemas.openxmlformats.org/officeDocument/2006/relationships/externalLink" Target="externalLinks/externalLink2.xml"/><Relationship Id="rId33" Type="http://schemas.openxmlformats.org/officeDocument/2006/relationships/externalLink" Target="externalLinks/externalLink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5.189.223\Users\Administrator\Desktop\&#29579;&#24428;&#29747;\2014&#24180;\2015&#24180;&#39044;&#31639;&#34920;&#26684;\&#21457;&#21508;&#32929;&#23460;&#39044;&#31639;&#27719;&#24635;&#34920;&#26684;\Audit\&#28165;&#21326;&#21516;&#26041;\&#27169;&#29256;04\&#21516;&#26041;2004&#38468;&#27880;&#27169;&#264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5.189.223\&#25105;&#30340;&#25991;&#26723;\&#20849;&#20139;&#25991;&#26723;\Book3"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Audit\&#28165;&#21326;&#21516;&#26041;\&#27169;&#29256;04\&#21516;&#26041;2004&#38468;&#27880;&#27169;&#264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24037;&#20316;\2010-2011&#24180;&#24066;&#22330;&#37096;\&#24066;&#22330;&#25512;&#24191;&#32452;\4&#21508;&#29255;&#21306;&#23545;&#25509;\&#27963;&#21160;&#32479;&#35745;\&#26032;&#24314;&#25991;&#20214;&#22841;%20(2)\&#24453;&#22788;&#29702;\&#37070;&#29787;\2011&#20013;&#25253;&#30333;&#33647;&#23376;&#20844;&#21496;&#25552;&#20379;&#36164;&#26009;\&#30333;&#33647;&#21512;&#24182;&#25269;&#3814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DOCUME~1\&#37101;&#25391;&#40527;\LOCALS~1\Temp\&#23376;&#20844;&#21496;&#24773;&#20917;&#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esktop\&#29579;&#24428;&#29747;\2014&#24180;\2015&#24180;&#39044;&#31639;&#34920;&#26684;\&#21457;&#21508;&#32929;&#23460;&#39044;&#31639;&#27719;&#24635;&#34920;&#26684;\Audit\&#28165;&#21326;&#21516;&#26041;\&#27169;&#29256;04\&#21516;&#26041;2004&#38468;&#27880;&#27169;&#2649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A09\&#30005;&#35805;&#26126;&#32454;&#34920;\&#33487;&#24030;&#65288;&#26080;&#27719;&#24635;,&#21556;&#27743;&#32447;&#36335;&#20462;&#25913;&#65289;\&#24066;&#26412;&#37096;\&#27743;&#33487;&#33487;&#24030;&#26412;&#37096;&#65288;&#20013;&#2283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sers\Administrator\Desktop\2017&#24180;(&#38271;&#27801;)\2.&#37096;&#38376;&#39044;&#31639;\http:\mail.sina.com.cn\Temp\WHJ\&#26412;&#37096;&#25253;&#34920;\Documents%20and%20Settings\XYZH%20USER\&#26700;&#38754;\&#40718;&#26032;\&#20809;&#30424;2001\&#25253;&#34920;&#24213;&#3129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2010&#35745;&#21010;&#27979;&#31639;\2007.10&#23450;&#31295;\20071119&#32508;&#21512;&#32463;&#33829;&#35745;&#21010;&#34920;&#65288;&#31185;&#25216;&#20048;&#6528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24037;&#20316;\&#38136;&#31649;\3514\&#24180;&#23457;&#24213;&#31295;\WINDOWS\Desktop\mx\&#32467;&#26500;&#21378;\xda&#39033;&#30446;\CWE&#26495;&#26448;&#37319;&#36141;&#28165;&#21333;\WORKSHT\ESTIMATE\TIM\443\TUBESET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18&#24180;\2018&#24180;&#39044;&#31639;\6&#12289;&#39044;&#31639;&#25209;&#22797;&#65288;2018&#65289;\1&#12289;&#19968;&#33324;&#20844;&#20849;&#39044;&#31639;\2018&#24180;&#39044;&#31639;&#32534;&#21046;&#36890;&#30693;\2018&#24180;&#37096;&#38376;&#39044;&#31639;&#36890;&#30693;&#23450;&#31295;\2017&#24180;(&#38271;&#27801;)\2.&#37096;&#38376;&#39044;&#31639;\POWER%20ASSUMPTION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My%20Documents\&#20013;&#38081;&#24555;&#36816;IPO\&#20044;&#40065;&#26408;&#40784;CRE\&#20044;&#40065;&#26408;&#40784;&#24213;&#31295;&#65293;8&#22871;\&#22806;&#36816;&#35199;&#21335;\ZYM\ZYM.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My%20Documents\&#20013;&#22269;&#24314;&#26448;IPO\&#24213;&#31295;\&#24213;&#31295;---04-9&#37041;\&#36830;&#20247;-ZJ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My%20Documents\&#20013;&#22269;&#24314;&#26448;IPO\&#24213;&#31295;\&#24213;&#31295;---04-9&#37041;\03&#38144;&#218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DOCUME~1\wang.lan\LOCALS~1\Temp\Rar$DI00.968\&#24211;&#40836;&#32479;&#3574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23457;&#35745;&#36164;&#26009;\&#38901;&#21319;2000&#24180;1-5&#26376;\&#38901;&#21319;2000&#24180;1-5&#2637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2009&#24180;&#35745;&#21010;\&#26368;&#32456;&#19979;&#36798;&#20998;&#34892;\DOCUME~1\ccb\LOCALS~1\Temp\C.Lotus.Notes.Data\&#22235;&#24029;&#24314;&#34892;&#24037;&#31243;&#21253;&#19968;&#25253;&#20215;&#34920;V11-option1-deal-&#25552;&#20132;&#29256;&#264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lyn\2009&#24180;\2009&#24180;&#21439;&#26376;&#25253;\2008&#24180;&#25910;&#20837;&#32467;&#265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Users\Administrator\Desktop\2017&#24180;(&#38271;&#27801;)\2.&#37096;&#38376;&#39044;&#31639;\http:\10.124.1.30\cgi-bin\read_attach\application\octet-stream1MKxqC5YTFM=\&#25509;&#25910;&#25991;&#20214;&#30446;&#24405;\&#39044;&#31639;&#32929;212052004-5-13%2016&#65306;33&#65306;36\2004&#24180;&#24120;&#29992;\2004&#26376;&#2525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ZPERP7\client\&#27169;&#29256;&#25968;&#25454;\&#24037;&#20316;&#24213;&#31295;&#27169;&#29256;\Documents%20and%20Settings\XYZH%20USER\&#26700;&#38754;\Book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0.0.32\&#24120;&#26519;&#32929;&#20221;&#20849;&#20139;\lb\&#27982;&#21335;&#38050;&#38081;\&#20108;&#27425;&#21453;&#39304;&#24847;&#35265;\&#25253;&#34920;&#38468;&#27880;&#21450;&#19987;&#39033;&#35828;&#26126;\&#38144;&#21806;\11.xlw"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0.0.32\&#24120;&#26519;&#32929;&#20221;&#20849;&#20139;\&#24120;&#26519;&#32929;&#20221;\&#35745;&#21010;&#25991;&#20214;\&#25253;&#34920;&#21450;&#38468;&#27880;&#27169;&#29256;\&#24120;&#26519;&#32929;&#20221;2006&#25253;&#34920;&#27169;&#2925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My%20Documents\&#20013;&#38081;&#24555;&#36816;IPO\&#20044;&#40065;&#26408;&#40784;CRE\&#20044;&#40065;&#26408;&#40784;&#24213;&#31295;&#65293;8&#22871;\WINDOWS\Desktop\&#20013;&#38081;IPO\&#29289;&#27969;\&#24037;&#20316;&#36164;&#26009;\&#26477;&#24030;&#35774;&#35745;&#38498;\&#24213;&#31295;\dsm\&#36797;&#27827;&#27833;&#30000;\0312&#24180;&#23457;\&#20117;&#19979;\&#20117;&#19979;&#24213;&#31295;\dsm\&#36797;&#27827;&#27833;&#30000;\0312&#24180;&#23457;\&#38075;&#20108;\&#38075;&#20108;&#24213;&#31295;\dsm\&#28895;&#21488;&#27688;&#32438;\2003"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28165;&#21326;&#21516;&#26041;\2006&#24180;&#23457;\&#23457;&#35745;&#25991;&#20214;\&#21516;&#26041;&#25237;&#36164;&#32467;&#265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Documents%20and%20Settings\XYZH%20USER\&#26700;&#38754;\&#40718;&#26032;\&#20809;&#30424;2001\&#25253;&#34920;&#24213;&#3129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05.189.223\&#39044;&#31639;&#32929;\&#20219;&#34183;\&#24037;&#20316;\2007&#24180;\&#35760;&#24080;\2007&#24180;&#35760;&#2408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DOCUME~1\zq\LOCALS~1\Temp\&#25919;&#27861;&#21475;&#24120;&#29992;&#32479;&#35745;&#36164;&#26009;\&#19977;&#23395;&#24230;&#27719;&#24635;\&#39044;&#31639;\2006&#39044;&#31639;&#25253;&#3492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lzhg\&#28895;&#21488;&#27688;&#32438;\2001&#24180;\&#24213;&#3129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0.0.0.32\&#24120;&#26519;&#32929;&#20221;&#20849;&#20139;\&#29579;&#23706;\&#29702;&#24037;&#20013;&#20852;\&#29702;&#24037;&#20013;&#20852;2004\2004&#29702;&#24037;&#20013;&#20852;&#25253;&#34920;\Program%20Files\Microsoft%20Office\Templates\&#30005;&#23376;&#34920;&#26684;&#27169;&#26495;\&#24037;&#19994;&#20225;&#19994;&#36130;&#21153;&#25253;&#34920;.xlt"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DOCUME~1\zq\LOCALS~1\Temp\&#36130;&#25919;&#20379;&#20859;&#20154;&#21592;&#20449;&#24687;&#34920;\&#25945;&#32946;\&#27896;&#27700;&#22235;&#2001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母公司账套名称"/>
      <sheetName val="关联方一览表"/>
      <sheetName val="合并对帐表"/>
      <sheetName val="非合并关联往来"/>
      <sheetName val="非合并关联交易-资金占用"/>
      <sheetName val="非合并关联交易-销售商品"/>
      <sheetName val="非合并关联交易-提供劳务"/>
      <sheetName val="非合并关联交易-采购物资"/>
      <sheetName val="非合并关联交易-接受劳务"/>
      <sheetName val="非合并关联交易-销售商品以外其他资产"/>
      <sheetName val="非合并关联交易-购买商品以外其他资产"/>
      <sheetName val="非合并关联交易-资产租入"/>
      <sheetName val="非合并关联交易-资产出租"/>
      <sheetName val="非合并关联交易-技术转让"/>
      <sheetName val="非合并关联交易-商标许可"/>
      <sheetName val="非合并关联交易-研发项目转移"/>
      <sheetName val="非合并关联交易-综合管理服务"/>
      <sheetName val="非合并关联交易-业务合作"/>
      <sheetName val="减值准备"/>
      <sheetName val="货币资金"/>
      <sheetName val="短期投资"/>
      <sheetName val="应收票据"/>
      <sheetName val="应收票据质押"/>
      <sheetName val="应收账款"/>
      <sheetName val="应收账款前5名"/>
      <sheetName val="其他应收款"/>
      <sheetName val="其他应收款前5名"/>
      <sheetName val="预付账款"/>
      <sheetName val="存货"/>
      <sheetName val="待摊费用"/>
      <sheetName val="长期股权投资"/>
      <sheetName val="股权投资差额"/>
      <sheetName val="固定资产"/>
      <sheetName val="在建工程"/>
      <sheetName val="在建工程减值准备"/>
      <sheetName val="无形资产"/>
      <sheetName val="无形资产减值准备"/>
      <sheetName val="长期待摊费用"/>
      <sheetName val="短期借款"/>
      <sheetName val="短期借款-逾期"/>
      <sheetName val="提供担保"/>
      <sheetName val="应付票据"/>
      <sheetName val="应付账款"/>
      <sheetName val="预收账款"/>
      <sheetName val="应付股利"/>
      <sheetName val="应交税金"/>
      <sheetName val="其他应交款"/>
      <sheetName val="其他应付款"/>
      <sheetName val="预提费用"/>
      <sheetName val="一年内到期的长期负债"/>
      <sheetName val="一年内到期的长期借款-逾期"/>
      <sheetName val="长期借款"/>
      <sheetName val="专项应付款"/>
      <sheetName val="主营业务收入前5名"/>
      <sheetName val="主营业务税金及附加"/>
      <sheetName val="其他业务利润"/>
      <sheetName val="财务费用"/>
      <sheetName val="投资收益"/>
      <sheetName val="补贴收入"/>
      <sheetName val="营业外收支"/>
      <sheetName val="营业外收支03"/>
      <sheetName val="利润表补充资料"/>
      <sheetName val="非经常性损益"/>
      <sheetName val="#REF"/>
      <sheetName val="同方2004附注模板"/>
      <sheetName val="母公司报表"/>
      <sheetName val="综合成本分析01.01-0205"/>
      <sheetName val="FY02"/>
      <sheetName val=""/>
      <sheetName val="KKKKKKKK"/>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14年(2)"/>
      <sheetName val="综合成本分析01.01-0205"/>
      <sheetName val="FY02"/>
      <sheetName val="#REF"/>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母公司账套名称"/>
      <sheetName val="关联方一览表"/>
      <sheetName val="合并对帐表"/>
      <sheetName val="非合并关联往来"/>
      <sheetName val="非合并关联交易-资金占用"/>
      <sheetName val="非合并关联交易-销售商品"/>
      <sheetName val="非合并关联交易-提供劳务"/>
      <sheetName val="非合并关联交易-采购物资"/>
      <sheetName val="非合并关联交易-接受劳务"/>
      <sheetName val="非合并关联交易-销售商品以外其他资产"/>
      <sheetName val="非合并关联交易-购买商品以外其他资产"/>
      <sheetName val="非合并关联交易-资产租入"/>
      <sheetName val="非合并关联交易-资产出租"/>
      <sheetName val="非合并关联交易-技术转让"/>
      <sheetName val="非合并关联交易-商标许可"/>
      <sheetName val="非合并关联交易-研发项目转移"/>
      <sheetName val="非合并关联交易-综合管理服务"/>
      <sheetName val="非合并关联交易-业务合作"/>
      <sheetName val="减值准备"/>
      <sheetName val="货币资金"/>
      <sheetName val="短期投资"/>
      <sheetName val="应收票据"/>
      <sheetName val="应收票据质押"/>
      <sheetName val="应收账款"/>
      <sheetName val="应收账款前5名"/>
      <sheetName val="其他应收款"/>
      <sheetName val="其他应收款前5名"/>
      <sheetName val="预付账款"/>
      <sheetName val="存货"/>
      <sheetName val="待摊费用"/>
      <sheetName val="长期股权投资"/>
      <sheetName val="股权投资差额"/>
      <sheetName val="固定资产"/>
      <sheetName val="在建工程"/>
      <sheetName val="在建工程减值准备"/>
      <sheetName val="无形资产"/>
      <sheetName val="无形资产减值准备"/>
      <sheetName val="长期待摊费用"/>
      <sheetName val="短期借款"/>
      <sheetName val="短期借款-逾期"/>
      <sheetName val="提供担保"/>
      <sheetName val="应付票据"/>
      <sheetName val="应付账款"/>
      <sheetName val="预收账款"/>
      <sheetName val="应付股利"/>
      <sheetName val="应交税金"/>
      <sheetName val="其他应交款"/>
      <sheetName val="其他应付款"/>
      <sheetName val="预提费用"/>
      <sheetName val="一年内到期的长期负债"/>
      <sheetName val="一年内到期的长期借款-逾期"/>
      <sheetName val="长期借款"/>
      <sheetName val="专项应付款"/>
      <sheetName val="主营业务收入前5名"/>
      <sheetName val="主营业务税金及附加"/>
      <sheetName val="其他业务利润"/>
      <sheetName val="财务费用"/>
      <sheetName val="投资收益"/>
      <sheetName val="补贴收入"/>
      <sheetName val="营业外收支"/>
      <sheetName val="营业外收支03"/>
      <sheetName val="利润表补充资料"/>
      <sheetName val="非经常性损益"/>
      <sheetName val="#REF"/>
      <sheetName val="同方2004附注模板"/>
      <sheetName val="母公司报表"/>
      <sheetName val="综合成本分析01.01-0205"/>
      <sheetName val="FY02"/>
      <sheetName val=""/>
      <sheetName val="KKKKKKK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休息"/>
      <sheetName val="您好"/>
      <sheetName val="首页"/>
      <sheetName val="报表格式"/>
      <sheetName val="汇总底稿 资产负债表"/>
      <sheetName val="汇总底稿 利润表"/>
      <sheetName val="汇总底稿 现金流量表"/>
      <sheetName val="合并抵销或调整分录（1）"/>
      <sheetName val="合并抵销或调整分录（2）"/>
      <sheetName val="客户报出-资产负债表"/>
      <sheetName val="1"/>
      <sheetName val="客户报出-利润表"/>
      <sheetName val="2"/>
      <sheetName val=" "/>
      <sheetName val="客户报出-现金流量表"/>
      <sheetName val="3"/>
      <sheetName val="所有者权益增减变动表"/>
      <sheetName val="试算平衡表-期末数"/>
      <sheetName val="试算平衡表-期初数"/>
      <sheetName val="试算平衡表-现金流量表"/>
      <sheetName val="报表分析-资产负债表"/>
      <sheetName val="报表分析-利润表"/>
      <sheetName val="财务比率分析表"/>
      <sheetName val="审定表"/>
      <sheetName val="合并抵销分录指引"/>
      <sheetName val="审定表模板"/>
      <sheetName val="正式版信息"/>
      <sheetName val="使用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BASE"/>
      <sheetName val="T02"/>
      <sheetName val="T03"/>
      <sheetName val="T04"/>
      <sheetName val="T12"/>
      <sheetName val="NY"/>
      <sheetName val="DATA"/>
      <sheetName val="T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母公司账套名称"/>
      <sheetName val="关联方一览表"/>
      <sheetName val="合并对帐表"/>
      <sheetName val="非合并关联往来"/>
      <sheetName val="非合并关联交易-资金占用"/>
      <sheetName val="非合并关联交易-销售商品"/>
      <sheetName val="非合并关联交易-提供劳务"/>
      <sheetName val="非合并关联交易-采购物资"/>
      <sheetName val="非合并关联交易-接受劳务"/>
      <sheetName val="非合并关联交易-销售商品以外其他资产"/>
      <sheetName val="非合并关联交易-购买商品以外其他资产"/>
      <sheetName val="非合并关联交易-资产租入"/>
      <sheetName val="非合并关联交易-资产出租"/>
      <sheetName val="非合并关联交易-技术转让"/>
      <sheetName val="非合并关联交易-商标许可"/>
      <sheetName val="非合并关联交易-研发项目转移"/>
      <sheetName val="非合并关联交易-综合管理服务"/>
      <sheetName val="非合并关联交易-业务合作"/>
      <sheetName val="减值准备"/>
      <sheetName val="货币资金"/>
      <sheetName val="短期投资"/>
      <sheetName val="应收票据"/>
      <sheetName val="应收票据质押"/>
      <sheetName val="应收账款"/>
      <sheetName val="应收账款前5名"/>
      <sheetName val="其他应收款"/>
      <sheetName val="其他应收款前5名"/>
      <sheetName val="预付账款"/>
      <sheetName val="存货"/>
      <sheetName val="待摊费用"/>
      <sheetName val="长期股权投资"/>
      <sheetName val="股权投资差额"/>
      <sheetName val="固定资产"/>
      <sheetName val="在建工程"/>
      <sheetName val="在建工程减值准备"/>
      <sheetName val="无形资产"/>
      <sheetName val="无形资产减值准备"/>
      <sheetName val="长期待摊费用"/>
      <sheetName val="短期借款"/>
      <sheetName val="短期借款-逾期"/>
      <sheetName val="提供担保"/>
      <sheetName val="应付票据"/>
      <sheetName val="应付账款"/>
      <sheetName val="预收账款"/>
      <sheetName val="应付股利"/>
      <sheetName val="应交税金"/>
      <sheetName val="其他应交款"/>
      <sheetName val="其他应付款"/>
      <sheetName val="预提费用"/>
      <sheetName val="一年内到期的长期负债"/>
      <sheetName val="一年内到期的长期借款-逾期"/>
      <sheetName val="长期借款"/>
      <sheetName val="专项应付款"/>
      <sheetName val="主营业务收入前5名"/>
      <sheetName val="主营业务税金及附加"/>
      <sheetName val="其他业务利润"/>
      <sheetName val="财务费用"/>
      <sheetName val="投资收益"/>
      <sheetName val="补贴收入"/>
      <sheetName val="营业外收支"/>
      <sheetName val="营业外收支03"/>
      <sheetName val="利润表补充资料"/>
      <sheetName val="非经常性损益"/>
      <sheetName val="#REF"/>
      <sheetName val="同方2004附注模板"/>
      <sheetName val="母公司报表"/>
      <sheetName val="综合成本分析01.01-0205"/>
      <sheetName val="FY02"/>
      <sheetName val=""/>
      <sheetName val="KKKKKKKK"/>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
      <sheetName val="评估结果分类汇总表"/>
      <sheetName val="流动资产汇总表"/>
      <sheetName val="流动资产--货币"/>
      <sheetName val="流动资产--货币 (2)"/>
      <sheetName val="流动资产--货币 (3)"/>
      <sheetName val="短投汇总表"/>
      <sheetName val="短投"/>
      <sheetName val="短投 (2)"/>
      <sheetName val="流动资产--票据"/>
      <sheetName val="流动资产--应收"/>
      <sheetName val="流动资产--备用金"/>
      <sheetName val="流动资产--其他应收 (2)"/>
      <sheetName val="流动资产--其他应收"/>
      <sheetName val="流动资产--存货"/>
      <sheetName val="流动资产-库存材料"/>
      <sheetName val="流动资产-材料采购"/>
      <sheetName val="流动资产-在库低值"/>
      <sheetName val="流动资产-商品采购"/>
      <sheetName val="流动资产-委托加工材料"/>
      <sheetName val="流动资产-库存商品"/>
      <sheetName val="流动资产-附属生产"/>
      <sheetName val="流动资产-出租商品"/>
      <sheetName val="流动资产-在用低值"/>
      <sheetName val="流动资产--待摊"/>
      <sheetName val="流动资产--待处理"/>
      <sheetName val="一年到期长期债券"/>
      <sheetName val="其他流动资产"/>
      <sheetName val="长期投资汇总表"/>
      <sheetName val="长期投资--股票"/>
      <sheetName val="长期投资--债券"/>
      <sheetName val="长期投资--其他投资"/>
      <sheetName val="固定资产汇总表"/>
      <sheetName val="房屋建筑物"/>
      <sheetName val="构筑物"/>
      <sheetName val="机器设备"/>
      <sheetName val="车辆"/>
      <sheetName val="电子设备"/>
      <sheetName val="电源设备"/>
      <sheetName val="电信机械设备"/>
      <sheetName val="线路设备"/>
      <sheetName val="固定_土地"/>
      <sheetName val="土建工程"/>
      <sheetName val="设备安装"/>
      <sheetName val="固定资产清理"/>
      <sheetName val="待处理固定资产"/>
      <sheetName val="土地使用权"/>
      <sheetName val="其他无形资产"/>
      <sheetName val="开办费"/>
      <sheetName val="长期待摊费用"/>
      <sheetName val="其他长期资产"/>
      <sheetName val="递延税款借项"/>
      <sheetName val="流动负债汇总表"/>
      <sheetName val="短期借款"/>
      <sheetName val="应付票据"/>
      <sheetName val="应付帐款"/>
      <sheetName val="预收帐款"/>
      <sheetName val="Sheet2"/>
      <sheetName val="其他应付款"/>
      <sheetName val="应付工资"/>
      <sheetName val="应付福利费"/>
      <sheetName val="未交税金"/>
      <sheetName val="收支差额"/>
      <sheetName val="未付利润"/>
      <sheetName val="其它未交款"/>
      <sheetName val="预提费用"/>
      <sheetName val="一年内到期长期负债"/>
      <sheetName val="其他流动负债"/>
      <sheetName val="长期负债汇总表"/>
      <sheetName val="长期借款"/>
      <sheetName val="应付债券"/>
      <sheetName val="长期应付款"/>
      <sheetName val="其他长期负债"/>
      <sheetName val="递延税款贷项"/>
      <sheetName val=""/>
      <sheetName val="基本情况"/>
      <sheetName val="评估分类汇总表"/>
      <sheetName val="流动资产--银行存款"/>
      <sheetName val="流动资产--其他货币"/>
      <sheetName val="流动资产--预付"/>
      <sheetName val="流动资产--补贴"/>
      <sheetName val="流动资产--应收出口退税"/>
      <sheetName val="流动资产-原材料"/>
      <sheetName val="流动资产-包装物"/>
      <sheetName val="流动资产-产成品"/>
      <sheetName val="存货盘亏盘盈"/>
      <sheetName val="房屋盘亏盘盈"/>
      <sheetName val="运输设备"/>
      <sheetName val="输油管道"/>
      <sheetName val="储油设备"/>
      <sheetName val="设备盘亏盘盈"/>
      <sheetName val="在建土建"/>
      <sheetName val="在建设备"/>
      <sheetName val="固定资产--土地"/>
      <sheetName val="递延税款"/>
      <sheetName val="应付利润"/>
      <sheetName val="其他未交款"/>
      <sheetName val="VVVVVVVa"/>
      <sheetName val="流动资产--利润"/>
      <sheetName val="流动资产--利息"/>
      <sheetName val="流动资产-委托代销商品"/>
      <sheetName val="流动资产-受托代销商品"/>
      <sheetName val="工程物资"/>
      <sheetName val="设备安装 (已)"/>
      <sheetName val="设备安装（未）"/>
      <sheetName val="代销商品款"/>
      <sheetName val="应交税金"/>
      <sheetName val="其它应交款"/>
      <sheetName val="递延税款贷款"/>
      <sheetName val="其乖长期负债"/>
      <sheetName val="6月省局拨款"/>
      <sheetName val="农话汇总"/>
      <sheetName val="企业汇总"/>
      <sheetName val="市属厂家设备款"/>
      <sheetName val="市直（新）"/>
      <sheetName val="市直"/>
      <sheetName val="海丰新"/>
      <sheetName val="海丰"/>
      <sheetName val="陆河新"/>
      <sheetName val="陆河"/>
      <sheetName val="陆丰新"/>
      <sheetName val="陆丰（旧）"/>
      <sheetName val="长期投资-쌭其他投资"/>
      <sheetName val="江苏苏州本部（中央）"/>
      <sheetName val="XL4Poppy"/>
      <sheetName val="KKKKKKK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报表"/>
      <sheetName val="数字视频并帐"/>
      <sheetName val="股本变化表"/>
      <sheetName val="原资产负债"/>
      <sheetName val="原损益"/>
      <sheetName val="分工"/>
      <sheetName val="期初调整"/>
      <sheetName val="总部+数字视频年初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目录"/>
      <sheetName val="折旧"/>
      <sheetName val="资本支出"/>
      <sheetName val="网点建设"/>
      <sheetName val="基础设施建设及综合办公用房改造"/>
      <sheetName val="信息技术资本性支出"/>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Tubes"/>
      <sheetName val="Fittings"/>
      <sheetName val="Finning"/>
      <sheetName val="Erection"/>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内部应付帐龄"/>
      <sheetName val="内部发生"/>
      <sheetName val="内部往来"/>
      <sheetName val="关联方"/>
      <sheetName val="内部往来余额"/>
      <sheetName val="应付泛太"/>
      <sheetName val="应付帐款"/>
      <sheetName val="航空公司应付"/>
      <sheetName val="予收主表"/>
      <sheetName val="予收"/>
      <sheetName val="应付主表"/>
      <sheetName val="应收主表"/>
      <sheetName val="应收"/>
      <sheetName val="应收帐龄"/>
      <sheetName val="其他应收帐龄"/>
      <sheetName val="坏帐"/>
      <sheetName val="函证控制表"/>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目录"/>
      <sheetName val="03报表审定"/>
      <sheetName val="本部资产负债表"/>
      <sheetName val="本部利润表"/>
      <sheetName val="调整分录汇总"/>
      <sheetName val="现金收支管理"/>
      <sheetName val="货币资金主表-1"/>
      <sheetName val="货币资金主表-2"/>
      <sheetName val="银行存款明细"/>
      <sheetName val="关于未达帐说明"/>
      <sheetName val="其他货币资金"/>
      <sheetName val="抽凭"/>
      <sheetName val="其他应收主表-1"/>
      <sheetName val="其他应收主表-2"/>
      <sheetName val="其他应收款-明细(未审)"/>
      <sheetName val="其他应收款-明细(审定)"/>
      <sheetName val="其他应收款-年初账龄"/>
      <sheetName val="其他应收变动-2004.1--9"/>
      <sheetName val="其他应收变动-个人"/>
      <sheetName val="往来涵证控制表"/>
      <sheetName val="其他流动资产主表-1"/>
      <sheetName val="其他流动资产主表-2"/>
      <sheetName val="其他流动资产明细"/>
      <sheetName val="待摊主表-1"/>
      <sheetName val="待摊费用主表-2"/>
      <sheetName val="待摊明细"/>
      <sheetName val="固定资产内控"/>
      <sheetName val="固定资产主表-1"/>
      <sheetName val="固定资产主表-2"/>
      <sheetName val="审计补提折旧表"/>
      <sheetName val="固定资产-审定后"/>
      <sheetName val="固定资产-企业"/>
      <sheetName val="房屋"/>
      <sheetName val="机器"/>
      <sheetName val="运输"/>
      <sheetName val="F.A.增加"/>
      <sheetName val="F.A.减少(报废)"/>
      <sheetName val="F.A.盘点"/>
      <sheetName val="固资抽凭"/>
      <sheetName val="盘点小结"/>
      <sheetName val="折旧分析"/>
      <sheetName val="固定资产减值准备-明细"/>
      <sheetName val="固定资产清理主表-1"/>
      <sheetName val="固定资产清理主表-2"/>
      <sheetName val="固定资产清理明细表"/>
      <sheetName val="房屋-核对房产证"/>
      <sheetName val="在建工程主表-1"/>
      <sheetName val="在建工程主表-2"/>
      <sheetName val="在建工程明细"/>
      <sheetName val="模具"/>
      <sheetName val="工程盘点"/>
      <sheetName val="基建工程支出明细表L6001"/>
      <sheetName val="无形资产主表-1"/>
      <sheetName val="无形资产主表-2"/>
      <sheetName val="无形资产摊销"/>
      <sheetName val="土地使用权"/>
      <sheetName val="长期待摊费用主表-1"/>
      <sheetName val="长期待摊费用主表-2"/>
      <sheetName val="长期待摊费用明细摊销"/>
      <sheetName val="短期借款主表-1"/>
      <sheetName val="短期借款主表-2"/>
      <sheetName val="长期借款主表-1"/>
      <sheetName val="长期借款主表-2"/>
      <sheetName val="借款流程"/>
      <sheetName val="借款明细表"/>
      <sheetName val="明细表"/>
      <sheetName val="财务费用主表-1"/>
      <sheetName val="财务费用主表-2"/>
      <sheetName val="财务费用明细"/>
      <sheetName val="财务费用核对-借款利息"/>
      <sheetName val="其他应付款主表-1"/>
      <sheetName val="其它应付款主表-2"/>
      <sheetName val="其它应付款-明细(重分类后)"/>
      <sheetName val="其他应付款变动"/>
      <sheetName val="应付工资主表-1"/>
      <sheetName val="应付工资主表-2"/>
      <sheetName val="问卷"/>
      <sheetName val="文字说明"/>
      <sheetName val="工资分析"/>
      <sheetName val="三险一金"/>
      <sheetName val="人数"/>
      <sheetName val="应付福利费主表-1"/>
      <sheetName val="应付福利费主表-2"/>
      <sheetName val="福利费明细"/>
      <sheetName val="预提费用主表-1"/>
      <sheetName val="预提费用主表-2"/>
      <sheetName val="预提费用明细表"/>
      <sheetName val="部分预提"/>
      <sheetName val="预提发生额分析"/>
      <sheetName val="其他业务利润主表-1"/>
      <sheetName val="其他业务利润主表-2"/>
      <sheetName val="其他利润明细"/>
      <sheetName val="其他利润明细-内部"/>
      <sheetName val="营业外收支主表-1"/>
      <sheetName val="营业外收入主表-2"/>
      <sheetName val="营业外收入明细"/>
      <sheetName val="营业外支出明细"/>
      <sheetName val="长期投资主表-1"/>
      <sheetName val="长期投资主表-2"/>
      <sheetName val="长期股权投资明细表√"/>
      <sheetName val="费用内控描述"/>
      <sheetName val="管理费用主表-1"/>
      <sheetName val="管理费用主表-2"/>
      <sheetName val="管理费用"/>
      <sheetName val="技术开发费"/>
      <sheetName val="销售费用主表-1"/>
      <sheetName val="销售费用主表-2"/>
      <sheetName val="销售费用"/>
      <sheetName val="应收票据主表-1"/>
      <sheetName val="应收票据主表-2"/>
      <sheetName val="应收票据明细表"/>
      <sheetName val="应付票据主表-1"/>
      <sheetName val="应付票据主表-2"/>
      <sheetName val="应付票据明细表"/>
      <sheetName val="应付股利主表-1"/>
      <sheetName val="应付股利主表-2"/>
      <sheetName val="应付股利明细表"/>
      <sheetName val="实收资本主表-1"/>
      <sheetName val="实收资本主表-2"/>
      <sheetName val="实收资本明细表"/>
      <sheetName val="资本公积主表-1"/>
      <sheetName val="资本公积主表-2"/>
      <sheetName val="资本公积明细表"/>
      <sheetName val="盈余公积主表-1"/>
      <sheetName val="盈余公积主表-2"/>
      <sheetName val="盈余公积明细表"/>
      <sheetName val="长期应付款主表-1"/>
      <sheetName val="长期应付款主表-2"/>
      <sheetName val="长期应付款明细表"/>
      <sheetName val="专项应付款主表-1"/>
      <sheetName val="专项应付款主表-2"/>
      <sheetName val="补贴收入主表-1"/>
      <sheetName val="补贴收入主表-2"/>
      <sheetName val="补贴收入明细"/>
      <sheetName val="所得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1"/>
      <sheetName val="数量对比"/>
      <sheetName val="毛利"/>
      <sheetName val="月"/>
      <sheetName val="收入"/>
      <sheetName val="成本"/>
      <sheetName val="倒扎表0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库龄统计"/>
      <sheetName val="设备采购05"/>
      <sheetName val="设备采购04"/>
      <sheetName val="设备采购03"/>
      <sheetName val="设备采购02"/>
      <sheetName val="设备采购0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目录"/>
      <sheetName val="FSM"/>
      <sheetName val="FS"/>
      <sheetName val="合并H"/>
      <sheetName val="HH"/>
      <sheetName val="HF"/>
      <sheetName val="坏帐"/>
      <sheetName val="合并底稿"/>
      <sheetName val="本部合并B"/>
      <sheetName val="BH"/>
      <sheetName val="BF"/>
      <sheetName val="研究YJ"/>
      <sheetName val="YJH"/>
      <sheetName val="YJF"/>
      <sheetName val="外贸W"/>
      <sheetName val="WH"/>
      <sheetName val="WF"/>
      <sheetName val="韵美Y"/>
      <sheetName val="YH"/>
      <sheetName val="YF"/>
      <sheetName val="强磁QC"/>
      <sheetName val="QH"/>
      <sheetName val="QF"/>
      <sheetName val="本部Z"/>
      <sheetName val="ZH"/>
      <sheetName val="ZF"/>
      <sheetName val="准备和所得税"/>
      <sheetName val="投资收益"/>
      <sheetName val="事业S"/>
      <sheetName val="SH"/>
      <sheetName val="SF"/>
      <sheetName val="结算J"/>
      <sheetName val="JH"/>
      <sheetName val="JF"/>
      <sheetName val="资产附注"/>
      <sheetName val="负债损益附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汇总报价"/>
      <sheetName val="网点报价"/>
      <sheetName val="数量明细"/>
      <sheetName val="统计"/>
      <sheetName val="列表"/>
    </sheetNames>
    <sheetDataSet>
      <sheetData sheetId="0" refreshError="1"/>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2008年考核表"/>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产品销售收入成本明细表（合同）"/>
      <sheetName val="产品销售成本.dbf"/>
      <sheetName val="Sheet3"/>
      <sheetName val="收入成本测算"/>
      <sheetName val="零星合同—L"/>
      <sheetName val="成套合同—X"/>
      <sheetName val="软启动器—R"/>
      <sheetName val="软启动器—M"/>
      <sheetName val="基本生产明细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01销售费用"/>
      <sheetName val="02销售费用"/>
      <sheetName val="fy01"/>
      <sheetName val="FY02"/>
      <sheetName val="02.5发出"/>
      <sheetName val="01.12发出"/>
      <sheetName val="盘点表"/>
      <sheetName val="宽厚普镇板计价"/>
      <sheetName val="普镇板计价"/>
      <sheetName val="25螺纹钢计价"/>
      <sheetName val="16螺纹钢"/>
      <sheetName val="16锰板"/>
      <sheetName val="连铸坯计价"/>
      <sheetName val="宽厚16锰板"/>
      <sheetName val="22螺纹钢"/>
      <sheetName val="02产成品"/>
      <sheetName val="Sheet2"/>
      <sheetName val="Sheet1"/>
      <sheetName val="01产成品"/>
      <sheetName val="01成本"/>
      <sheetName val="02成本"/>
      <sheetName val="其他业务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关联方明细表"/>
      <sheetName val="报告资产表"/>
      <sheetName val="报告负债表"/>
      <sheetName val="报告利润表"/>
      <sheetName val="报告现金流量表"/>
      <sheetName val="报告资产减值准备表"/>
      <sheetName val="减值准备过录表"/>
      <sheetName val="cf过录表"/>
      <sheetName val="cf-其他过录表"/>
      <sheetName val="cf调整分录"/>
      <sheetName val="过录表"/>
      <sheetName val="合并抵销"/>
      <sheetName val="汇总抵销"/>
      <sheetName val="本部"/>
      <sheetName val="本部SAD"/>
      <sheetName val="分公司1"/>
      <sheetName val="分公司1SAD"/>
      <sheetName val="分公司2"/>
      <sheetName val="分公司2SAD"/>
      <sheetName val="分公司3"/>
      <sheetName val="分公司3SAD"/>
      <sheetName val="分公司4"/>
      <sheetName val="分公司4SAD"/>
      <sheetName val="分公司5"/>
      <sheetName val="分公司5SAD"/>
      <sheetName val="分公司6"/>
      <sheetName val="分公司6SAD"/>
      <sheetName val="子公司1"/>
      <sheetName val="子公司1SAD"/>
      <sheetName val="子公司2"/>
      <sheetName val="子公司2SAD"/>
      <sheetName val="子公司3"/>
      <sheetName val="子公司3SAD"/>
      <sheetName val="子公司4"/>
      <sheetName val="子公司4SAD"/>
      <sheetName val="2005年未审报表"/>
      <sheetName val="未审合并抵销"/>
      <sheetName val="未审汇总抵销"/>
      <sheetName val="报表模版"/>
      <sheetName val="年审要求"/>
      <sheetName val="期初数核对底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科目余额表"/>
      <sheetName val="Sheet1"/>
      <sheetName val="工程物资"/>
      <sheetName val="工程物资-"/>
    </sheetNames>
    <sheetDataSet>
      <sheetData sheetId="0" refreshError="1"/>
      <sheetData sheetId="1" refreshError="1"/>
      <sheetData sheetId="2" refreshError="1"/>
      <sheetData sheetId="3"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投资架构一览表"/>
      <sheetName val="DATA"/>
    </sheetNames>
    <sheetDataSet>
      <sheetData sheetId="0" refreshError="1"/>
      <sheetData sheetId="1"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报表"/>
      <sheetName val="数字视频并帐"/>
      <sheetName val="股本变化表"/>
      <sheetName val="原资产负债"/>
      <sheetName val="原损益"/>
      <sheetName val="分工"/>
      <sheetName val="期初调整"/>
      <sheetName val="总部+数字视频年初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总帐"/>
      <sheetName val="调用表"/>
      <sheetName val="拨款表-基建"/>
      <sheetName val="其他处"/>
      <sheetName val="市州"/>
      <sheetName val="环保"/>
      <sheetName val="发改委来文"/>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调整分录"/>
      <sheetName val="生产成本核算"/>
      <sheetName val="存货"/>
      <sheetName val="Sheet2"/>
      <sheetName val="存货明细"/>
      <sheetName val="原材料"/>
      <sheetName val="主原材料"/>
      <sheetName val="产成品"/>
      <sheetName val="在产品2001"/>
      <sheetName val="在产品与产成品核算测试"/>
      <sheetName val="产成品之间分配测试"/>
      <sheetName val="计价测试"/>
      <sheetName val="2000年各存货明细分析"/>
      <sheetName val="2001年各存货明细分析"/>
      <sheetName val="2000年各存货明细2"/>
      <sheetName val="存货2001"/>
      <sheetName val="销售成本"/>
      <sheetName val="生产成本"/>
      <sheetName val="制造费用"/>
      <sheetName val="在产品分配"/>
      <sheetName val="应付帐款"/>
      <sheetName val="Sheet4 (2)"/>
      <sheetName val="Sheet2 (2)"/>
      <sheetName val="预付帐款前五名"/>
      <sheetName val="应付帐款前五名"/>
      <sheetName val="Sheet3 (2)"/>
      <sheetName val="1"/>
      <sheetName val="Sheet4 (3)"/>
      <sheetName val="Sheet2 (3)"/>
      <sheetName val="Sheet3 (3)"/>
      <sheetName val="(4)"/>
      <sheetName val="Sheet4 (4)"/>
      <sheetName val="Sheet2 (4)"/>
      <sheetName val="Sheet3 (4)"/>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Define"/>
      <sheetName val="C01-1"/>
    </sheetNames>
    <sheetDataSet>
      <sheetData sheetId="0" refreshError="1"/>
      <sheetData sheetId="1"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资产负债表"/>
      <sheetName val="损益表"/>
      <sheetName val="财务状况变动表"/>
      <sheetName val="利润分配表"/>
      <sheetName val="主营业务收支明细表"/>
    </sheetNames>
    <sheetDataSet>
      <sheetData sheetId="0" refreshError="1"/>
      <sheetData sheetId="1" refreshError="1"/>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s>
    <sheetDataSet>
      <sheetData sheetId="0" refreshError="1"/>
      <sheetData sheetId="1" refreshError="1"/>
      <sheetData sheetId="2" refreshError="1"/>
      <sheetData sheetId="3" refreshError="1"/>
      <sheetData sheetId="4"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zoomScale="55" zoomScaleNormal="55" workbookViewId="0">
      <selection activeCell="H23" sqref="H23"/>
    </sheetView>
  </sheetViews>
  <sheetFormatPr defaultColWidth="8.75" defaultRowHeight="15.75"/>
  <cols>
    <col min="1" max="1" width="11" style="256" customWidth="1"/>
    <col min="2" max="32" width="9" style="256" customWidth="1"/>
    <col min="33" max="256" width="8.75" style="256"/>
    <col min="257" max="257" width="11" style="256" customWidth="1"/>
    <col min="258" max="288" width="9" style="256" customWidth="1"/>
    <col min="289" max="512" width="8.75" style="256"/>
    <col min="513" max="513" width="11" style="256" customWidth="1"/>
    <col min="514" max="544" width="9" style="256" customWidth="1"/>
    <col min="545" max="768" width="8.75" style="256"/>
    <col min="769" max="769" width="11" style="256" customWidth="1"/>
    <col min="770" max="800" width="9" style="256" customWidth="1"/>
    <col min="801" max="1024" width="8.75" style="256"/>
    <col min="1025" max="1025" width="11" style="256" customWidth="1"/>
    <col min="1026" max="1056" width="9" style="256" customWidth="1"/>
    <col min="1057" max="1280" width="8.75" style="256"/>
    <col min="1281" max="1281" width="11" style="256" customWidth="1"/>
    <col min="1282" max="1312" width="9" style="256" customWidth="1"/>
    <col min="1313" max="1536" width="8.75" style="256"/>
    <col min="1537" max="1537" width="11" style="256" customWidth="1"/>
    <col min="1538" max="1568" width="9" style="256" customWidth="1"/>
    <col min="1569" max="1792" width="8.75" style="256"/>
    <col min="1793" max="1793" width="11" style="256" customWidth="1"/>
    <col min="1794" max="1824" width="9" style="256" customWidth="1"/>
    <col min="1825" max="2048" width="8.75" style="256"/>
    <col min="2049" max="2049" width="11" style="256" customWidth="1"/>
    <col min="2050" max="2080" width="9" style="256" customWidth="1"/>
    <col min="2081" max="2304" width="8.75" style="256"/>
    <col min="2305" max="2305" width="11" style="256" customWidth="1"/>
    <col min="2306" max="2336" width="9" style="256" customWidth="1"/>
    <col min="2337" max="2560" width="8.75" style="256"/>
    <col min="2561" max="2561" width="11" style="256" customWidth="1"/>
    <col min="2562" max="2592" width="9" style="256" customWidth="1"/>
    <col min="2593" max="2816" width="8.75" style="256"/>
    <col min="2817" max="2817" width="11" style="256" customWidth="1"/>
    <col min="2818" max="2848" width="9" style="256" customWidth="1"/>
    <col min="2849" max="3072" width="8.75" style="256"/>
    <col min="3073" max="3073" width="11" style="256" customWidth="1"/>
    <col min="3074" max="3104" width="9" style="256" customWidth="1"/>
    <col min="3105" max="3328" width="8.75" style="256"/>
    <col min="3329" max="3329" width="11" style="256" customWidth="1"/>
    <col min="3330" max="3360" width="9" style="256" customWidth="1"/>
    <col min="3361" max="3584" width="8.75" style="256"/>
    <col min="3585" max="3585" width="11" style="256" customWidth="1"/>
    <col min="3586" max="3616" width="9" style="256" customWidth="1"/>
    <col min="3617" max="3840" width="8.75" style="256"/>
    <col min="3841" max="3841" width="11" style="256" customWidth="1"/>
    <col min="3842" max="3872" width="9" style="256" customWidth="1"/>
    <col min="3873" max="4096" width="8.75" style="256"/>
    <col min="4097" max="4097" width="11" style="256" customWidth="1"/>
    <col min="4098" max="4128" width="9" style="256" customWidth="1"/>
    <col min="4129" max="4352" width="8.75" style="256"/>
    <col min="4353" max="4353" width="11" style="256" customWidth="1"/>
    <col min="4354" max="4384" width="9" style="256" customWidth="1"/>
    <col min="4385" max="4608" width="8.75" style="256"/>
    <col min="4609" max="4609" width="11" style="256" customWidth="1"/>
    <col min="4610" max="4640" width="9" style="256" customWidth="1"/>
    <col min="4641" max="4864" width="8.75" style="256"/>
    <col min="4865" max="4865" width="11" style="256" customWidth="1"/>
    <col min="4866" max="4896" width="9" style="256" customWidth="1"/>
    <col min="4897" max="5120" width="8.75" style="256"/>
    <col min="5121" max="5121" width="11" style="256" customWidth="1"/>
    <col min="5122" max="5152" width="9" style="256" customWidth="1"/>
    <col min="5153" max="5376" width="8.75" style="256"/>
    <col min="5377" max="5377" width="11" style="256" customWidth="1"/>
    <col min="5378" max="5408" width="9" style="256" customWidth="1"/>
    <col min="5409" max="5632" width="8.75" style="256"/>
    <col min="5633" max="5633" width="11" style="256" customWidth="1"/>
    <col min="5634" max="5664" width="9" style="256" customWidth="1"/>
    <col min="5665" max="5888" width="8.75" style="256"/>
    <col min="5889" max="5889" width="11" style="256" customWidth="1"/>
    <col min="5890" max="5920" width="9" style="256" customWidth="1"/>
    <col min="5921" max="6144" width="8.75" style="256"/>
    <col min="6145" max="6145" width="11" style="256" customWidth="1"/>
    <col min="6146" max="6176" width="9" style="256" customWidth="1"/>
    <col min="6177" max="6400" width="8.75" style="256"/>
    <col min="6401" max="6401" width="11" style="256" customWidth="1"/>
    <col min="6402" max="6432" width="9" style="256" customWidth="1"/>
    <col min="6433" max="6656" width="8.75" style="256"/>
    <col min="6657" max="6657" width="11" style="256" customWidth="1"/>
    <col min="6658" max="6688" width="9" style="256" customWidth="1"/>
    <col min="6689" max="6912" width="8.75" style="256"/>
    <col min="6913" max="6913" width="11" style="256" customWidth="1"/>
    <col min="6914" max="6944" width="9" style="256" customWidth="1"/>
    <col min="6945" max="7168" width="8.75" style="256"/>
    <col min="7169" max="7169" width="11" style="256" customWidth="1"/>
    <col min="7170" max="7200" width="9" style="256" customWidth="1"/>
    <col min="7201" max="7424" width="8.75" style="256"/>
    <col min="7425" max="7425" width="11" style="256" customWidth="1"/>
    <col min="7426" max="7456" width="9" style="256" customWidth="1"/>
    <col min="7457" max="7680" width="8.75" style="256"/>
    <col min="7681" max="7681" width="11" style="256" customWidth="1"/>
    <col min="7682" max="7712" width="9" style="256" customWidth="1"/>
    <col min="7713" max="7936" width="8.75" style="256"/>
    <col min="7937" max="7937" width="11" style="256" customWidth="1"/>
    <col min="7938" max="7968" width="9" style="256" customWidth="1"/>
    <col min="7969" max="8192" width="8.75" style="256"/>
    <col min="8193" max="8193" width="11" style="256" customWidth="1"/>
    <col min="8194" max="8224" width="9" style="256" customWidth="1"/>
    <col min="8225" max="8448" width="8.75" style="256"/>
    <col min="8449" max="8449" width="11" style="256" customWidth="1"/>
    <col min="8450" max="8480" width="9" style="256" customWidth="1"/>
    <col min="8481" max="8704" width="8.75" style="256"/>
    <col min="8705" max="8705" width="11" style="256" customWidth="1"/>
    <col min="8706" max="8736" width="9" style="256" customWidth="1"/>
    <col min="8737" max="8960" width="8.75" style="256"/>
    <col min="8961" max="8961" width="11" style="256" customWidth="1"/>
    <col min="8962" max="8992" width="9" style="256" customWidth="1"/>
    <col min="8993" max="9216" width="8.75" style="256"/>
    <col min="9217" max="9217" width="11" style="256" customWidth="1"/>
    <col min="9218" max="9248" width="9" style="256" customWidth="1"/>
    <col min="9249" max="9472" width="8.75" style="256"/>
    <col min="9473" max="9473" width="11" style="256" customWidth="1"/>
    <col min="9474" max="9504" width="9" style="256" customWidth="1"/>
    <col min="9505" max="9728" width="8.75" style="256"/>
    <col min="9729" max="9729" width="11" style="256" customWidth="1"/>
    <col min="9730" max="9760" width="9" style="256" customWidth="1"/>
    <col min="9761" max="9984" width="8.75" style="256"/>
    <col min="9985" max="9985" width="11" style="256" customWidth="1"/>
    <col min="9986" max="10016" width="9" style="256" customWidth="1"/>
    <col min="10017" max="10240" width="8.75" style="256"/>
    <col min="10241" max="10241" width="11" style="256" customWidth="1"/>
    <col min="10242" max="10272" width="9" style="256" customWidth="1"/>
    <col min="10273" max="10496" width="8.75" style="256"/>
    <col min="10497" max="10497" width="11" style="256" customWidth="1"/>
    <col min="10498" max="10528" width="9" style="256" customWidth="1"/>
    <col min="10529" max="10752" width="8.75" style="256"/>
    <col min="10753" max="10753" width="11" style="256" customWidth="1"/>
    <col min="10754" max="10784" width="9" style="256" customWidth="1"/>
    <col min="10785" max="11008" width="8.75" style="256"/>
    <col min="11009" max="11009" width="11" style="256" customWidth="1"/>
    <col min="11010" max="11040" width="9" style="256" customWidth="1"/>
    <col min="11041" max="11264" width="8.75" style="256"/>
    <col min="11265" max="11265" width="11" style="256" customWidth="1"/>
    <col min="11266" max="11296" width="9" style="256" customWidth="1"/>
    <col min="11297" max="11520" width="8.75" style="256"/>
    <col min="11521" max="11521" width="11" style="256" customWidth="1"/>
    <col min="11522" max="11552" width="9" style="256" customWidth="1"/>
    <col min="11553" max="11776" width="8.75" style="256"/>
    <col min="11777" max="11777" width="11" style="256" customWidth="1"/>
    <col min="11778" max="11808" width="9" style="256" customWidth="1"/>
    <col min="11809" max="12032" width="8.75" style="256"/>
    <col min="12033" max="12033" width="11" style="256" customWidth="1"/>
    <col min="12034" max="12064" width="9" style="256" customWidth="1"/>
    <col min="12065" max="12288" width="8.75" style="256"/>
    <col min="12289" max="12289" width="11" style="256" customWidth="1"/>
    <col min="12290" max="12320" width="9" style="256" customWidth="1"/>
    <col min="12321" max="12544" width="8.75" style="256"/>
    <col min="12545" max="12545" width="11" style="256" customWidth="1"/>
    <col min="12546" max="12576" width="9" style="256" customWidth="1"/>
    <col min="12577" max="12800" width="8.75" style="256"/>
    <col min="12801" max="12801" width="11" style="256" customWidth="1"/>
    <col min="12802" max="12832" width="9" style="256" customWidth="1"/>
    <col min="12833" max="13056" width="8.75" style="256"/>
    <col min="13057" max="13057" width="11" style="256" customWidth="1"/>
    <col min="13058" max="13088" width="9" style="256" customWidth="1"/>
    <col min="13089" max="13312" width="8.75" style="256"/>
    <col min="13313" max="13313" width="11" style="256" customWidth="1"/>
    <col min="13314" max="13344" width="9" style="256" customWidth="1"/>
    <col min="13345" max="13568" width="8.75" style="256"/>
    <col min="13569" max="13569" width="11" style="256" customWidth="1"/>
    <col min="13570" max="13600" width="9" style="256" customWidth="1"/>
    <col min="13601" max="13824" width="8.75" style="256"/>
    <col min="13825" max="13825" width="11" style="256" customWidth="1"/>
    <col min="13826" max="13856" width="9" style="256" customWidth="1"/>
    <col min="13857" max="14080" width="8.75" style="256"/>
    <col min="14081" max="14081" width="11" style="256" customWidth="1"/>
    <col min="14082" max="14112" width="9" style="256" customWidth="1"/>
    <col min="14113" max="14336" width="8.75" style="256"/>
    <col min="14337" max="14337" width="11" style="256" customWidth="1"/>
    <col min="14338" max="14368" width="9" style="256" customWidth="1"/>
    <col min="14369" max="14592" width="8.75" style="256"/>
    <col min="14593" max="14593" width="11" style="256" customWidth="1"/>
    <col min="14594" max="14624" width="9" style="256" customWidth="1"/>
    <col min="14625" max="14848" width="8.75" style="256"/>
    <col min="14849" max="14849" width="11" style="256" customWidth="1"/>
    <col min="14850" max="14880" width="9" style="256" customWidth="1"/>
    <col min="14881" max="15104" width="8.75" style="256"/>
    <col min="15105" max="15105" width="11" style="256" customWidth="1"/>
    <col min="15106" max="15136" width="9" style="256" customWidth="1"/>
    <col min="15137" max="15360" width="8.75" style="256"/>
    <col min="15361" max="15361" width="11" style="256" customWidth="1"/>
    <col min="15362" max="15392" width="9" style="256" customWidth="1"/>
    <col min="15393" max="15616" width="8.75" style="256"/>
    <col min="15617" max="15617" width="11" style="256" customWidth="1"/>
    <col min="15618" max="15648" width="9" style="256" customWidth="1"/>
    <col min="15649" max="15872" width="8.75" style="256"/>
    <col min="15873" max="15873" width="11" style="256" customWidth="1"/>
    <col min="15874" max="15904" width="9" style="256" customWidth="1"/>
    <col min="15905" max="16128" width="8.75" style="256"/>
    <col min="16129" max="16129" width="11" style="256" customWidth="1"/>
    <col min="16130" max="16160" width="9" style="256" customWidth="1"/>
    <col min="16161" max="16384" width="8.75" style="256"/>
  </cols>
  <sheetData>
    <row r="1" ht="21" customHeight="1" spans="1:13">
      <c r="A1" s="257"/>
      <c r="B1" s="257"/>
      <c r="C1" s="257"/>
      <c r="D1" s="257"/>
      <c r="E1" s="257"/>
      <c r="F1" s="257"/>
      <c r="G1" s="257"/>
      <c r="H1" s="257"/>
      <c r="I1" s="257"/>
      <c r="J1" s="257"/>
      <c r="K1" s="257"/>
      <c r="L1" s="264"/>
      <c r="M1" s="265"/>
    </row>
    <row r="2" ht="147.95" customHeight="1" spans="1:13">
      <c r="A2" s="258" t="s">
        <v>0</v>
      </c>
      <c r="B2" s="259"/>
      <c r="C2" s="259"/>
      <c r="D2" s="259"/>
      <c r="E2" s="259"/>
      <c r="F2" s="259"/>
      <c r="G2" s="259"/>
      <c r="H2" s="259"/>
      <c r="I2" s="259"/>
      <c r="J2" s="259"/>
      <c r="K2" s="259"/>
      <c r="L2" s="259"/>
      <c r="M2" s="259"/>
    </row>
    <row r="3" ht="51" customHeight="1" spans="1:13">
      <c r="A3" s="260" t="s">
        <v>1</v>
      </c>
      <c r="B3" s="260"/>
      <c r="C3" s="260"/>
      <c r="D3" s="260"/>
      <c r="E3" s="260"/>
      <c r="F3" s="260"/>
      <c r="G3" s="260"/>
      <c r="H3" s="260"/>
      <c r="I3" s="260"/>
      <c r="J3" s="260"/>
      <c r="K3" s="260"/>
      <c r="L3" s="260"/>
      <c r="M3" s="260"/>
    </row>
    <row r="4" spans="1:13">
      <c r="A4" s="257"/>
      <c r="B4" s="257"/>
      <c r="C4" s="257"/>
      <c r="D4" s="257"/>
      <c r="E4" s="257"/>
      <c r="F4" s="257"/>
      <c r="G4" s="257"/>
      <c r="H4" s="257"/>
      <c r="I4" s="257"/>
      <c r="J4" s="257"/>
      <c r="K4" s="257"/>
      <c r="L4" s="257"/>
      <c r="M4" s="257"/>
    </row>
    <row r="5" spans="1:13">
      <c r="A5" s="257"/>
      <c r="B5" s="257"/>
      <c r="C5" s="257"/>
      <c r="D5" s="257"/>
      <c r="E5" s="257"/>
      <c r="F5" s="257"/>
      <c r="G5" s="257"/>
      <c r="H5" s="257"/>
      <c r="I5" s="257"/>
      <c r="J5" s="257"/>
      <c r="K5" s="257"/>
      <c r="L5" s="257"/>
      <c r="M5" s="257"/>
    </row>
    <row r="6" spans="1:13">
      <c r="A6" s="257"/>
      <c r="B6" s="257"/>
      <c r="C6" s="257"/>
      <c r="D6" s="257"/>
      <c r="E6" s="257"/>
      <c r="F6" s="257"/>
      <c r="G6" s="257"/>
      <c r="H6" s="257"/>
      <c r="I6" s="257"/>
      <c r="J6" s="257"/>
      <c r="K6" s="257"/>
      <c r="L6" s="257"/>
      <c r="M6" s="257"/>
    </row>
    <row r="7" spans="1:13">
      <c r="A7" s="257"/>
      <c r="B7" s="257"/>
      <c r="C7" s="257"/>
      <c r="D7" s="257"/>
      <c r="E7" s="257"/>
      <c r="F7" s="257"/>
      <c r="G7" s="257"/>
      <c r="H7" s="257"/>
      <c r="I7" s="257"/>
      <c r="J7" s="257"/>
      <c r="K7" s="257"/>
      <c r="L7" s="257"/>
      <c r="M7" s="257"/>
    </row>
    <row r="8" spans="1:13">
      <c r="A8" s="257"/>
      <c r="B8" s="257"/>
      <c r="C8" s="257"/>
      <c r="D8" s="257"/>
      <c r="E8" s="257"/>
      <c r="F8" s="257"/>
      <c r="G8" s="257"/>
      <c r="H8" s="257"/>
      <c r="I8" s="257" t="s">
        <v>2</v>
      </c>
      <c r="J8" s="257"/>
      <c r="K8" s="257"/>
      <c r="L8" s="257"/>
      <c r="M8" s="257"/>
    </row>
    <row r="9" spans="1:13">
      <c r="A9" s="257"/>
      <c r="B9" s="257"/>
      <c r="C9" s="257"/>
      <c r="D9" s="257"/>
      <c r="E9" s="257"/>
      <c r="F9" s="257"/>
      <c r="G9" s="257"/>
      <c r="H9" s="257"/>
      <c r="I9" s="257"/>
      <c r="J9" s="257"/>
      <c r="K9" s="257"/>
      <c r="L9" s="257"/>
      <c r="M9" s="257"/>
    </row>
    <row r="10" spans="1:13">
      <c r="A10" s="257"/>
      <c r="B10" s="257"/>
      <c r="C10" s="257"/>
      <c r="D10" s="257"/>
      <c r="E10" s="257"/>
      <c r="F10" s="257"/>
      <c r="G10" s="257"/>
      <c r="H10" s="257"/>
      <c r="I10" s="257"/>
      <c r="J10" s="257"/>
      <c r="K10" s="257"/>
      <c r="L10" s="257"/>
      <c r="M10" s="257"/>
    </row>
    <row r="11" spans="1:13">
      <c r="A11" s="257"/>
      <c r="B11" s="257"/>
      <c r="C11" s="257"/>
      <c r="D11" s="257"/>
      <c r="E11" s="257"/>
      <c r="F11" s="257"/>
      <c r="G11" s="257"/>
      <c r="H11" s="257"/>
      <c r="I11" s="257"/>
      <c r="J11" s="257"/>
      <c r="K11" s="257"/>
      <c r="L11" s="257"/>
      <c r="M11" s="257"/>
    </row>
    <row r="12" ht="35.25" customHeight="1" spans="1:13">
      <c r="A12" s="261" t="s">
        <v>3</v>
      </c>
      <c r="B12" s="261"/>
      <c r="C12" s="261"/>
      <c r="D12" s="261"/>
      <c r="E12" s="261"/>
      <c r="F12" s="261"/>
      <c r="G12" s="261"/>
      <c r="H12" s="261"/>
      <c r="I12" s="261"/>
      <c r="J12" s="261"/>
      <c r="K12" s="261"/>
      <c r="L12" s="261"/>
      <c r="M12" s="261"/>
    </row>
    <row r="13" ht="31.5" customHeight="1" spans="1:13">
      <c r="A13" s="262"/>
      <c r="B13" s="263"/>
      <c r="C13" s="263"/>
      <c r="D13" s="263"/>
      <c r="E13" s="263"/>
      <c r="F13" s="263"/>
      <c r="G13" s="263"/>
      <c r="H13" s="263"/>
      <c r="I13" s="263"/>
      <c r="J13" s="263"/>
      <c r="K13" s="263"/>
      <c r="L13" s="263"/>
      <c r="M13" s="263"/>
    </row>
  </sheetData>
  <mergeCells count="4">
    <mergeCell ref="A2:M2"/>
    <mergeCell ref="A3:M3"/>
    <mergeCell ref="A12:M12"/>
    <mergeCell ref="A13:M13"/>
  </mergeCells>
  <printOptions horizontalCentered="1"/>
  <pageMargins left="0.75" right="0.75" top="1" bottom="1" header="0.509027777777778" footer="0.509027777777778"/>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tabSelected="1" view="pageBreakPreview" zoomScale="70" zoomScaleNormal="100" topLeftCell="A22" workbookViewId="0">
      <selection activeCell="F39" sqref="F39"/>
    </sheetView>
  </sheetViews>
  <sheetFormatPr defaultColWidth="8" defaultRowHeight="14.25" customHeight="1" outlineLevelCol="5"/>
  <cols>
    <col min="1" max="1" width="1.75" style="248" customWidth="1"/>
    <col min="2" max="2" width="50.125" style="248" customWidth="1"/>
    <col min="3" max="3" width="8" style="248" customWidth="1"/>
    <col min="4" max="4" width="12" style="248" customWidth="1"/>
    <col min="5" max="5" width="6.5" style="248" customWidth="1"/>
    <col min="6" max="6" width="16.125" style="248" customWidth="1"/>
    <col min="7" max="256" width="8" style="248"/>
    <col min="257" max="257" width="5.5" style="248" customWidth="1"/>
    <col min="258" max="258" width="70.125" style="248" customWidth="1"/>
    <col min="259" max="259" width="8" style="248" hidden="1" customWidth="1"/>
    <col min="260" max="260" width="12" style="248" customWidth="1"/>
    <col min="261" max="261" width="6.5" style="248" customWidth="1"/>
    <col min="262" max="512" width="8" style="248"/>
    <col min="513" max="513" width="5.5" style="248" customWidth="1"/>
    <col min="514" max="514" width="70.125" style="248" customWidth="1"/>
    <col min="515" max="515" width="8" style="248" hidden="1" customWidth="1"/>
    <col min="516" max="516" width="12" style="248" customWidth="1"/>
    <col min="517" max="517" width="6.5" style="248" customWidth="1"/>
    <col min="518" max="768" width="8" style="248"/>
    <col min="769" max="769" width="5.5" style="248" customWidth="1"/>
    <col min="770" max="770" width="70.125" style="248" customWidth="1"/>
    <col min="771" max="771" width="8" style="248" hidden="1" customWidth="1"/>
    <col min="772" max="772" width="12" style="248" customWidth="1"/>
    <col min="773" max="773" width="6.5" style="248" customWidth="1"/>
    <col min="774" max="1024" width="8" style="248"/>
    <col min="1025" max="1025" width="5.5" style="248" customWidth="1"/>
    <col min="1026" max="1026" width="70.125" style="248" customWidth="1"/>
    <col min="1027" max="1027" width="8" style="248" hidden="1" customWidth="1"/>
    <col min="1028" max="1028" width="12" style="248" customWidth="1"/>
    <col min="1029" max="1029" width="6.5" style="248" customWidth="1"/>
    <col min="1030" max="1280" width="8" style="248"/>
    <col min="1281" max="1281" width="5.5" style="248" customWidth="1"/>
    <col min="1282" max="1282" width="70.125" style="248" customWidth="1"/>
    <col min="1283" max="1283" width="8" style="248" hidden="1" customWidth="1"/>
    <col min="1284" max="1284" width="12" style="248" customWidth="1"/>
    <col min="1285" max="1285" width="6.5" style="248" customWidth="1"/>
    <col min="1286" max="1536" width="8" style="248"/>
    <col min="1537" max="1537" width="5.5" style="248" customWidth="1"/>
    <col min="1538" max="1538" width="70.125" style="248" customWidth="1"/>
    <col min="1539" max="1539" width="8" style="248" hidden="1" customWidth="1"/>
    <col min="1540" max="1540" width="12" style="248" customWidth="1"/>
    <col min="1541" max="1541" width="6.5" style="248" customWidth="1"/>
    <col min="1542" max="1792" width="8" style="248"/>
    <col min="1793" max="1793" width="5.5" style="248" customWidth="1"/>
    <col min="1794" max="1794" width="70.125" style="248" customWidth="1"/>
    <col min="1795" max="1795" width="8" style="248" hidden="1" customWidth="1"/>
    <col min="1796" max="1796" width="12" style="248" customWidth="1"/>
    <col min="1797" max="1797" width="6.5" style="248" customWidth="1"/>
    <col min="1798" max="2048" width="8" style="248"/>
    <col min="2049" max="2049" width="5.5" style="248" customWidth="1"/>
    <col min="2050" max="2050" width="70.125" style="248" customWidth="1"/>
    <col min="2051" max="2051" width="8" style="248" hidden="1" customWidth="1"/>
    <col min="2052" max="2052" width="12" style="248" customWidth="1"/>
    <col min="2053" max="2053" width="6.5" style="248" customWidth="1"/>
    <col min="2054" max="2304" width="8" style="248"/>
    <col min="2305" max="2305" width="5.5" style="248" customWidth="1"/>
    <col min="2306" max="2306" width="70.125" style="248" customWidth="1"/>
    <col min="2307" max="2307" width="8" style="248" hidden="1" customWidth="1"/>
    <col min="2308" max="2308" width="12" style="248" customWidth="1"/>
    <col min="2309" max="2309" width="6.5" style="248" customWidth="1"/>
    <col min="2310" max="2560" width="8" style="248"/>
    <col min="2561" max="2561" width="5.5" style="248" customWidth="1"/>
    <col min="2562" max="2562" width="70.125" style="248" customWidth="1"/>
    <col min="2563" max="2563" width="8" style="248" hidden="1" customWidth="1"/>
    <col min="2564" max="2564" width="12" style="248" customWidth="1"/>
    <col min="2565" max="2565" width="6.5" style="248" customWidth="1"/>
    <col min="2566" max="2816" width="8" style="248"/>
    <col min="2817" max="2817" width="5.5" style="248" customWidth="1"/>
    <col min="2818" max="2818" width="70.125" style="248" customWidth="1"/>
    <col min="2819" max="2819" width="8" style="248" hidden="1" customWidth="1"/>
    <col min="2820" max="2820" width="12" style="248" customWidth="1"/>
    <col min="2821" max="2821" width="6.5" style="248" customWidth="1"/>
    <col min="2822" max="3072" width="8" style="248"/>
    <col min="3073" max="3073" width="5.5" style="248" customWidth="1"/>
    <col min="3074" max="3074" width="70.125" style="248" customWidth="1"/>
    <col min="3075" max="3075" width="8" style="248" hidden="1" customWidth="1"/>
    <col min="3076" max="3076" width="12" style="248" customWidth="1"/>
    <col min="3077" max="3077" width="6.5" style="248" customWidth="1"/>
    <col min="3078" max="3328" width="8" style="248"/>
    <col min="3329" max="3329" width="5.5" style="248" customWidth="1"/>
    <col min="3330" max="3330" width="70.125" style="248" customWidth="1"/>
    <col min="3331" max="3331" width="8" style="248" hidden="1" customWidth="1"/>
    <col min="3332" max="3332" width="12" style="248" customWidth="1"/>
    <col min="3333" max="3333" width="6.5" style="248" customWidth="1"/>
    <col min="3334" max="3584" width="8" style="248"/>
    <col min="3585" max="3585" width="5.5" style="248" customWidth="1"/>
    <col min="3586" max="3586" width="70.125" style="248" customWidth="1"/>
    <col min="3587" max="3587" width="8" style="248" hidden="1" customWidth="1"/>
    <col min="3588" max="3588" width="12" style="248" customWidth="1"/>
    <col min="3589" max="3589" width="6.5" style="248" customWidth="1"/>
    <col min="3590" max="3840" width="8" style="248"/>
    <col min="3841" max="3841" width="5.5" style="248" customWidth="1"/>
    <col min="3842" max="3842" width="70.125" style="248" customWidth="1"/>
    <col min="3843" max="3843" width="8" style="248" hidden="1" customWidth="1"/>
    <col min="3844" max="3844" width="12" style="248" customWidth="1"/>
    <col min="3845" max="3845" width="6.5" style="248" customWidth="1"/>
    <col min="3846" max="4096" width="8" style="248"/>
    <col min="4097" max="4097" width="5.5" style="248" customWidth="1"/>
    <col min="4098" max="4098" width="70.125" style="248" customWidth="1"/>
    <col min="4099" max="4099" width="8" style="248" hidden="1" customWidth="1"/>
    <col min="4100" max="4100" width="12" style="248" customWidth="1"/>
    <col min="4101" max="4101" width="6.5" style="248" customWidth="1"/>
    <col min="4102" max="4352" width="8" style="248"/>
    <col min="4353" max="4353" width="5.5" style="248" customWidth="1"/>
    <col min="4354" max="4354" width="70.125" style="248" customWidth="1"/>
    <col min="4355" max="4355" width="8" style="248" hidden="1" customWidth="1"/>
    <col min="4356" max="4356" width="12" style="248" customWidth="1"/>
    <col min="4357" max="4357" width="6.5" style="248" customWidth="1"/>
    <col min="4358" max="4608" width="8" style="248"/>
    <col min="4609" max="4609" width="5.5" style="248" customWidth="1"/>
    <col min="4610" max="4610" width="70.125" style="248" customWidth="1"/>
    <col min="4611" max="4611" width="8" style="248" hidden="1" customWidth="1"/>
    <col min="4612" max="4612" width="12" style="248" customWidth="1"/>
    <col min="4613" max="4613" width="6.5" style="248" customWidth="1"/>
    <col min="4614" max="4864" width="8" style="248"/>
    <col min="4865" max="4865" width="5.5" style="248" customWidth="1"/>
    <col min="4866" max="4866" width="70.125" style="248" customWidth="1"/>
    <col min="4867" max="4867" width="8" style="248" hidden="1" customWidth="1"/>
    <col min="4868" max="4868" width="12" style="248" customWidth="1"/>
    <col min="4869" max="4869" width="6.5" style="248" customWidth="1"/>
    <col min="4870" max="5120" width="8" style="248"/>
    <col min="5121" max="5121" width="5.5" style="248" customWidth="1"/>
    <col min="5122" max="5122" width="70.125" style="248" customWidth="1"/>
    <col min="5123" max="5123" width="8" style="248" hidden="1" customWidth="1"/>
    <col min="5124" max="5124" width="12" style="248" customWidth="1"/>
    <col min="5125" max="5125" width="6.5" style="248" customWidth="1"/>
    <col min="5126" max="5376" width="8" style="248"/>
    <col min="5377" max="5377" width="5.5" style="248" customWidth="1"/>
    <col min="5378" max="5378" width="70.125" style="248" customWidth="1"/>
    <col min="5379" max="5379" width="8" style="248" hidden="1" customWidth="1"/>
    <col min="5380" max="5380" width="12" style="248" customWidth="1"/>
    <col min="5381" max="5381" width="6.5" style="248" customWidth="1"/>
    <col min="5382" max="5632" width="8" style="248"/>
    <col min="5633" max="5633" width="5.5" style="248" customWidth="1"/>
    <col min="5634" max="5634" width="70.125" style="248" customWidth="1"/>
    <col min="5635" max="5635" width="8" style="248" hidden="1" customWidth="1"/>
    <col min="5636" max="5636" width="12" style="248" customWidth="1"/>
    <col min="5637" max="5637" width="6.5" style="248" customWidth="1"/>
    <col min="5638" max="5888" width="8" style="248"/>
    <col min="5889" max="5889" width="5.5" style="248" customWidth="1"/>
    <col min="5890" max="5890" width="70.125" style="248" customWidth="1"/>
    <col min="5891" max="5891" width="8" style="248" hidden="1" customWidth="1"/>
    <col min="5892" max="5892" width="12" style="248" customWidth="1"/>
    <col min="5893" max="5893" width="6.5" style="248" customWidth="1"/>
    <col min="5894" max="6144" width="8" style="248"/>
    <col min="6145" max="6145" width="5.5" style="248" customWidth="1"/>
    <col min="6146" max="6146" width="70.125" style="248" customWidth="1"/>
    <col min="6147" max="6147" width="8" style="248" hidden="1" customWidth="1"/>
    <col min="6148" max="6148" width="12" style="248" customWidth="1"/>
    <col min="6149" max="6149" width="6.5" style="248" customWidth="1"/>
    <col min="6150" max="6400" width="8" style="248"/>
    <col min="6401" max="6401" width="5.5" style="248" customWidth="1"/>
    <col min="6402" max="6402" width="70.125" style="248" customWidth="1"/>
    <col min="6403" max="6403" width="8" style="248" hidden="1" customWidth="1"/>
    <col min="6404" max="6404" width="12" style="248" customWidth="1"/>
    <col min="6405" max="6405" width="6.5" style="248" customWidth="1"/>
    <col min="6406" max="6656" width="8" style="248"/>
    <col min="6657" max="6657" width="5.5" style="248" customWidth="1"/>
    <col min="6658" max="6658" width="70.125" style="248" customWidth="1"/>
    <col min="6659" max="6659" width="8" style="248" hidden="1" customWidth="1"/>
    <col min="6660" max="6660" width="12" style="248" customWidth="1"/>
    <col min="6661" max="6661" width="6.5" style="248" customWidth="1"/>
    <col min="6662" max="6912" width="8" style="248"/>
    <col min="6913" max="6913" width="5.5" style="248" customWidth="1"/>
    <col min="6914" max="6914" width="70.125" style="248" customWidth="1"/>
    <col min="6915" max="6915" width="8" style="248" hidden="1" customWidth="1"/>
    <col min="6916" max="6916" width="12" style="248" customWidth="1"/>
    <col min="6917" max="6917" width="6.5" style="248" customWidth="1"/>
    <col min="6918" max="7168" width="8" style="248"/>
    <col min="7169" max="7169" width="5.5" style="248" customWidth="1"/>
    <col min="7170" max="7170" width="70.125" style="248" customWidth="1"/>
    <col min="7171" max="7171" width="8" style="248" hidden="1" customWidth="1"/>
    <col min="7172" max="7172" width="12" style="248" customWidth="1"/>
    <col min="7173" max="7173" width="6.5" style="248" customWidth="1"/>
    <col min="7174" max="7424" width="8" style="248"/>
    <col min="7425" max="7425" width="5.5" style="248" customWidth="1"/>
    <col min="7426" max="7426" width="70.125" style="248" customWidth="1"/>
    <col min="7427" max="7427" width="8" style="248" hidden="1" customWidth="1"/>
    <col min="7428" max="7428" width="12" style="248" customWidth="1"/>
    <col min="7429" max="7429" width="6.5" style="248" customWidth="1"/>
    <col min="7430" max="7680" width="8" style="248"/>
    <col min="7681" max="7681" width="5.5" style="248" customWidth="1"/>
    <col min="7682" max="7682" width="70.125" style="248" customWidth="1"/>
    <col min="7683" max="7683" width="8" style="248" hidden="1" customWidth="1"/>
    <col min="7684" max="7684" width="12" style="248" customWidth="1"/>
    <col min="7685" max="7685" width="6.5" style="248" customWidth="1"/>
    <col min="7686" max="7936" width="8" style="248"/>
    <col min="7937" max="7937" width="5.5" style="248" customWidth="1"/>
    <col min="7938" max="7938" width="70.125" style="248" customWidth="1"/>
    <col min="7939" max="7939" width="8" style="248" hidden="1" customWidth="1"/>
    <col min="7940" max="7940" width="12" style="248" customWidth="1"/>
    <col min="7941" max="7941" width="6.5" style="248" customWidth="1"/>
    <col min="7942" max="8192" width="8" style="248"/>
    <col min="8193" max="8193" width="5.5" style="248" customWidth="1"/>
    <col min="8194" max="8194" width="70.125" style="248" customWidth="1"/>
    <col min="8195" max="8195" width="8" style="248" hidden="1" customWidth="1"/>
    <col min="8196" max="8196" width="12" style="248" customWidth="1"/>
    <col min="8197" max="8197" width="6.5" style="248" customWidth="1"/>
    <col min="8198" max="8448" width="8" style="248"/>
    <col min="8449" max="8449" width="5.5" style="248" customWidth="1"/>
    <col min="8450" max="8450" width="70.125" style="248" customWidth="1"/>
    <col min="8451" max="8451" width="8" style="248" hidden="1" customWidth="1"/>
    <col min="8452" max="8452" width="12" style="248" customWidth="1"/>
    <col min="8453" max="8453" width="6.5" style="248" customWidth="1"/>
    <col min="8454" max="8704" width="8" style="248"/>
    <col min="8705" max="8705" width="5.5" style="248" customWidth="1"/>
    <col min="8706" max="8706" width="70.125" style="248" customWidth="1"/>
    <col min="8707" max="8707" width="8" style="248" hidden="1" customWidth="1"/>
    <col min="8708" max="8708" width="12" style="248" customWidth="1"/>
    <col min="8709" max="8709" width="6.5" style="248" customWidth="1"/>
    <col min="8710" max="8960" width="8" style="248"/>
    <col min="8961" max="8961" width="5.5" style="248" customWidth="1"/>
    <col min="8962" max="8962" width="70.125" style="248" customWidth="1"/>
    <col min="8963" max="8963" width="8" style="248" hidden="1" customWidth="1"/>
    <col min="8964" max="8964" width="12" style="248" customWidth="1"/>
    <col min="8965" max="8965" width="6.5" style="248" customWidth="1"/>
    <col min="8966" max="9216" width="8" style="248"/>
    <col min="9217" max="9217" width="5.5" style="248" customWidth="1"/>
    <col min="9218" max="9218" width="70.125" style="248" customWidth="1"/>
    <col min="9219" max="9219" width="8" style="248" hidden="1" customWidth="1"/>
    <col min="9220" max="9220" width="12" style="248" customWidth="1"/>
    <col min="9221" max="9221" width="6.5" style="248" customWidth="1"/>
    <col min="9222" max="9472" width="8" style="248"/>
    <col min="9473" max="9473" width="5.5" style="248" customWidth="1"/>
    <col min="9474" max="9474" width="70.125" style="248" customWidth="1"/>
    <col min="9475" max="9475" width="8" style="248" hidden="1" customWidth="1"/>
    <col min="9476" max="9476" width="12" style="248" customWidth="1"/>
    <col min="9477" max="9477" width="6.5" style="248" customWidth="1"/>
    <col min="9478" max="9728" width="8" style="248"/>
    <col min="9729" max="9729" width="5.5" style="248" customWidth="1"/>
    <col min="9730" max="9730" width="70.125" style="248" customWidth="1"/>
    <col min="9731" max="9731" width="8" style="248" hidden="1" customWidth="1"/>
    <col min="9732" max="9732" width="12" style="248" customWidth="1"/>
    <col min="9733" max="9733" width="6.5" style="248" customWidth="1"/>
    <col min="9734" max="9984" width="8" style="248"/>
    <col min="9985" max="9985" width="5.5" style="248" customWidth="1"/>
    <col min="9986" max="9986" width="70.125" style="248" customWidth="1"/>
    <col min="9987" max="9987" width="8" style="248" hidden="1" customWidth="1"/>
    <col min="9988" max="9988" width="12" style="248" customWidth="1"/>
    <col min="9989" max="9989" width="6.5" style="248" customWidth="1"/>
    <col min="9990" max="10240" width="8" style="248"/>
    <col min="10241" max="10241" width="5.5" style="248" customWidth="1"/>
    <col min="10242" max="10242" width="70.125" style="248" customWidth="1"/>
    <col min="10243" max="10243" width="8" style="248" hidden="1" customWidth="1"/>
    <col min="10244" max="10244" width="12" style="248" customWidth="1"/>
    <col min="10245" max="10245" width="6.5" style="248" customWidth="1"/>
    <col min="10246" max="10496" width="8" style="248"/>
    <col min="10497" max="10497" width="5.5" style="248" customWidth="1"/>
    <col min="10498" max="10498" width="70.125" style="248" customWidth="1"/>
    <col min="10499" max="10499" width="8" style="248" hidden="1" customWidth="1"/>
    <col min="10500" max="10500" width="12" style="248" customWidth="1"/>
    <col min="10501" max="10501" width="6.5" style="248" customWidth="1"/>
    <col min="10502" max="10752" width="8" style="248"/>
    <col min="10753" max="10753" width="5.5" style="248" customWidth="1"/>
    <col min="10754" max="10754" width="70.125" style="248" customWidth="1"/>
    <col min="10755" max="10755" width="8" style="248" hidden="1" customWidth="1"/>
    <col min="10756" max="10756" width="12" style="248" customWidth="1"/>
    <col min="10757" max="10757" width="6.5" style="248" customWidth="1"/>
    <col min="10758" max="11008" width="8" style="248"/>
    <col min="11009" max="11009" width="5.5" style="248" customWidth="1"/>
    <col min="11010" max="11010" width="70.125" style="248" customWidth="1"/>
    <col min="11011" max="11011" width="8" style="248" hidden="1" customWidth="1"/>
    <col min="11012" max="11012" width="12" style="248" customWidth="1"/>
    <col min="11013" max="11013" width="6.5" style="248" customWidth="1"/>
    <col min="11014" max="11264" width="8" style="248"/>
    <col min="11265" max="11265" width="5.5" style="248" customWidth="1"/>
    <col min="11266" max="11266" width="70.125" style="248" customWidth="1"/>
    <col min="11267" max="11267" width="8" style="248" hidden="1" customWidth="1"/>
    <col min="11268" max="11268" width="12" style="248" customWidth="1"/>
    <col min="11269" max="11269" width="6.5" style="248" customWidth="1"/>
    <col min="11270" max="11520" width="8" style="248"/>
    <col min="11521" max="11521" width="5.5" style="248" customWidth="1"/>
    <col min="11522" max="11522" width="70.125" style="248" customWidth="1"/>
    <col min="11523" max="11523" width="8" style="248" hidden="1" customWidth="1"/>
    <col min="11524" max="11524" width="12" style="248" customWidth="1"/>
    <col min="11525" max="11525" width="6.5" style="248" customWidth="1"/>
    <col min="11526" max="11776" width="8" style="248"/>
    <col min="11777" max="11777" width="5.5" style="248" customWidth="1"/>
    <col min="11778" max="11778" width="70.125" style="248" customWidth="1"/>
    <col min="11779" max="11779" width="8" style="248" hidden="1" customWidth="1"/>
    <col min="11780" max="11780" width="12" style="248" customWidth="1"/>
    <col min="11781" max="11781" width="6.5" style="248" customWidth="1"/>
    <col min="11782" max="12032" width="8" style="248"/>
    <col min="12033" max="12033" width="5.5" style="248" customWidth="1"/>
    <col min="12034" max="12034" width="70.125" style="248" customWidth="1"/>
    <col min="12035" max="12035" width="8" style="248" hidden="1" customWidth="1"/>
    <col min="12036" max="12036" width="12" style="248" customWidth="1"/>
    <col min="12037" max="12037" width="6.5" style="248" customWidth="1"/>
    <col min="12038" max="12288" width="8" style="248"/>
    <col min="12289" max="12289" width="5.5" style="248" customWidth="1"/>
    <col min="12290" max="12290" width="70.125" style="248" customWidth="1"/>
    <col min="12291" max="12291" width="8" style="248" hidden="1" customWidth="1"/>
    <col min="12292" max="12292" width="12" style="248" customWidth="1"/>
    <col min="12293" max="12293" width="6.5" style="248" customWidth="1"/>
    <col min="12294" max="12544" width="8" style="248"/>
    <col min="12545" max="12545" width="5.5" style="248" customWidth="1"/>
    <col min="12546" max="12546" width="70.125" style="248" customWidth="1"/>
    <col min="12547" max="12547" width="8" style="248" hidden="1" customWidth="1"/>
    <col min="12548" max="12548" width="12" style="248" customWidth="1"/>
    <col min="12549" max="12549" width="6.5" style="248" customWidth="1"/>
    <col min="12550" max="12800" width="8" style="248"/>
    <col min="12801" max="12801" width="5.5" style="248" customWidth="1"/>
    <col min="12802" max="12802" width="70.125" style="248" customWidth="1"/>
    <col min="12803" max="12803" width="8" style="248" hidden="1" customWidth="1"/>
    <col min="12804" max="12804" width="12" style="248" customWidth="1"/>
    <col min="12805" max="12805" width="6.5" style="248" customWidth="1"/>
    <col min="12806" max="13056" width="8" style="248"/>
    <col min="13057" max="13057" width="5.5" style="248" customWidth="1"/>
    <col min="13058" max="13058" width="70.125" style="248" customWidth="1"/>
    <col min="13059" max="13059" width="8" style="248" hidden="1" customWidth="1"/>
    <col min="13060" max="13060" width="12" style="248" customWidth="1"/>
    <col min="13061" max="13061" width="6.5" style="248" customWidth="1"/>
    <col min="13062" max="13312" width="8" style="248"/>
    <col min="13313" max="13313" width="5.5" style="248" customWidth="1"/>
    <col min="13314" max="13314" width="70.125" style="248" customWidth="1"/>
    <col min="13315" max="13315" width="8" style="248" hidden="1" customWidth="1"/>
    <col min="13316" max="13316" width="12" style="248" customWidth="1"/>
    <col min="13317" max="13317" width="6.5" style="248" customWidth="1"/>
    <col min="13318" max="13568" width="8" style="248"/>
    <col min="13569" max="13569" width="5.5" style="248" customWidth="1"/>
    <col min="13570" max="13570" width="70.125" style="248" customWidth="1"/>
    <col min="13571" max="13571" width="8" style="248" hidden="1" customWidth="1"/>
    <col min="13572" max="13572" width="12" style="248" customWidth="1"/>
    <col min="13573" max="13573" width="6.5" style="248" customWidth="1"/>
    <col min="13574" max="13824" width="8" style="248"/>
    <col min="13825" max="13825" width="5.5" style="248" customWidth="1"/>
    <col min="13826" max="13826" width="70.125" style="248" customWidth="1"/>
    <col min="13827" max="13827" width="8" style="248" hidden="1" customWidth="1"/>
    <col min="13828" max="13828" width="12" style="248" customWidth="1"/>
    <col min="13829" max="13829" width="6.5" style="248" customWidth="1"/>
    <col min="13830" max="14080" width="8" style="248"/>
    <col min="14081" max="14081" width="5.5" style="248" customWidth="1"/>
    <col min="14082" max="14082" width="70.125" style="248" customWidth="1"/>
    <col min="14083" max="14083" width="8" style="248" hidden="1" customWidth="1"/>
    <col min="14084" max="14084" width="12" style="248" customWidth="1"/>
    <col min="14085" max="14085" width="6.5" style="248" customWidth="1"/>
    <col min="14086" max="14336" width="8" style="248"/>
    <col min="14337" max="14337" width="5.5" style="248" customWidth="1"/>
    <col min="14338" max="14338" width="70.125" style="248" customWidth="1"/>
    <col min="14339" max="14339" width="8" style="248" hidden="1" customWidth="1"/>
    <col min="14340" max="14340" width="12" style="248" customWidth="1"/>
    <col min="14341" max="14341" width="6.5" style="248" customWidth="1"/>
    <col min="14342" max="14592" width="8" style="248"/>
    <col min="14593" max="14593" width="5.5" style="248" customWidth="1"/>
    <col min="14594" max="14594" width="70.125" style="248" customWidth="1"/>
    <col min="14595" max="14595" width="8" style="248" hidden="1" customWidth="1"/>
    <col min="14596" max="14596" width="12" style="248" customWidth="1"/>
    <col min="14597" max="14597" width="6.5" style="248" customWidth="1"/>
    <col min="14598" max="14848" width="8" style="248"/>
    <col min="14849" max="14849" width="5.5" style="248" customWidth="1"/>
    <col min="14850" max="14850" width="70.125" style="248" customWidth="1"/>
    <col min="14851" max="14851" width="8" style="248" hidden="1" customWidth="1"/>
    <col min="14852" max="14852" width="12" style="248" customWidth="1"/>
    <col min="14853" max="14853" width="6.5" style="248" customWidth="1"/>
    <col min="14854" max="15104" width="8" style="248"/>
    <col min="15105" max="15105" width="5.5" style="248" customWidth="1"/>
    <col min="15106" max="15106" width="70.125" style="248" customWidth="1"/>
    <col min="15107" max="15107" width="8" style="248" hidden="1" customWidth="1"/>
    <col min="15108" max="15108" width="12" style="248" customWidth="1"/>
    <col min="15109" max="15109" width="6.5" style="248" customWidth="1"/>
    <col min="15110" max="15360" width="8" style="248"/>
    <col min="15361" max="15361" width="5.5" style="248" customWidth="1"/>
    <col min="15362" max="15362" width="70.125" style="248" customWidth="1"/>
    <col min="15363" max="15363" width="8" style="248" hidden="1" customWidth="1"/>
    <col min="15364" max="15364" width="12" style="248" customWidth="1"/>
    <col min="15365" max="15365" width="6.5" style="248" customWidth="1"/>
    <col min="15366" max="15616" width="8" style="248"/>
    <col min="15617" max="15617" width="5.5" style="248" customWidth="1"/>
    <col min="15618" max="15618" width="70.125" style="248" customWidth="1"/>
    <col min="15619" max="15619" width="8" style="248" hidden="1" customWidth="1"/>
    <col min="15620" max="15620" width="12" style="248" customWidth="1"/>
    <col min="15621" max="15621" width="6.5" style="248" customWidth="1"/>
    <col min="15622" max="15872" width="8" style="248"/>
    <col min="15873" max="15873" width="5.5" style="248" customWidth="1"/>
    <col min="15874" max="15874" width="70.125" style="248" customWidth="1"/>
    <col min="15875" max="15875" width="8" style="248" hidden="1" customWidth="1"/>
    <col min="15876" max="15876" width="12" style="248" customWidth="1"/>
    <col min="15877" max="15877" width="6.5" style="248" customWidth="1"/>
    <col min="15878" max="16128" width="8" style="248"/>
    <col min="16129" max="16129" width="5.5" style="248" customWidth="1"/>
    <col min="16130" max="16130" width="70.125" style="248" customWidth="1"/>
    <col min="16131" max="16131" width="8" style="248" hidden="1" customWidth="1"/>
    <col min="16132" max="16132" width="12" style="248" customWidth="1"/>
    <col min="16133" max="16133" width="6.5" style="248" customWidth="1"/>
    <col min="16134" max="16384" width="8" style="248"/>
  </cols>
  <sheetData>
    <row r="1" ht="22.5" customHeight="1" spans="1:5">
      <c r="A1" s="249"/>
      <c r="B1" s="249"/>
      <c r="C1" s="249"/>
      <c r="D1" s="249"/>
      <c r="E1" s="249"/>
    </row>
    <row r="2" ht="45" customHeight="1" spans="1:6">
      <c r="A2" s="250" t="s">
        <v>4</v>
      </c>
      <c r="B2" s="251"/>
      <c r="C2" s="251"/>
      <c r="D2" s="251"/>
      <c r="E2" s="251"/>
      <c r="F2" s="251"/>
    </row>
    <row r="3" ht="26.25" customHeight="1" spans="1:5">
      <c r="A3" s="252"/>
      <c r="B3" s="252"/>
      <c r="C3" s="252"/>
      <c r="D3" s="252"/>
      <c r="E3" s="252"/>
    </row>
    <row r="4" ht="33" customHeight="1" spans="2:2">
      <c r="B4" s="253" t="s">
        <v>5</v>
      </c>
    </row>
    <row r="5" ht="33" customHeight="1" spans="2:2">
      <c r="B5" s="253" t="s">
        <v>6</v>
      </c>
    </row>
    <row r="6" ht="33" customHeight="1" spans="2:2">
      <c r="B6" s="253" t="s">
        <v>7</v>
      </c>
    </row>
    <row r="7" ht="33" customHeight="1" spans="2:2">
      <c r="B7" s="253" t="s">
        <v>8</v>
      </c>
    </row>
    <row r="8" ht="33" customHeight="1" spans="2:2">
      <c r="B8" s="253" t="s">
        <v>9</v>
      </c>
    </row>
    <row r="9" ht="33" customHeight="1" spans="2:2">
      <c r="B9" s="253" t="s">
        <v>10</v>
      </c>
    </row>
    <row r="10" ht="33" customHeight="1" spans="2:2">
      <c r="B10" s="253" t="s">
        <v>11</v>
      </c>
    </row>
    <row r="11" ht="33" customHeight="1" spans="2:2">
      <c r="B11" s="253" t="s">
        <v>12</v>
      </c>
    </row>
    <row r="12" ht="33" customHeight="1" spans="2:2">
      <c r="B12" s="253" t="s">
        <v>13</v>
      </c>
    </row>
    <row r="13" ht="33" customHeight="1" spans="2:2">
      <c r="B13" s="253" t="s">
        <v>14</v>
      </c>
    </row>
    <row r="14" ht="33" customHeight="1" spans="2:2">
      <c r="B14" s="253" t="s">
        <v>15</v>
      </c>
    </row>
    <row r="15" ht="33" customHeight="1" spans="2:2">
      <c r="B15" s="253" t="s">
        <v>16</v>
      </c>
    </row>
    <row r="16" ht="33" customHeight="1" spans="2:2">
      <c r="B16" s="254" t="s">
        <v>17</v>
      </c>
    </row>
    <row r="17" ht="33" customHeight="1" spans="2:2">
      <c r="B17" s="255" t="s">
        <v>18</v>
      </c>
    </row>
    <row r="18" ht="33" customHeight="1" spans="2:2">
      <c r="B18" s="255" t="s">
        <v>19</v>
      </c>
    </row>
    <row r="19" ht="33" customHeight="1" spans="2:2">
      <c r="B19" s="255" t="s">
        <v>20</v>
      </c>
    </row>
    <row r="20" ht="33" customHeight="1" spans="2:2">
      <c r="B20" s="253" t="s">
        <v>21</v>
      </c>
    </row>
    <row r="21" ht="33" customHeight="1" spans="2:2">
      <c r="B21" s="253" t="s">
        <v>22</v>
      </c>
    </row>
    <row r="22" ht="33" customHeight="1" spans="2:2">
      <c r="B22" s="253" t="s">
        <v>23</v>
      </c>
    </row>
    <row r="23" ht="33" customHeight="1" spans="2:2">
      <c r="B23" s="253" t="s">
        <v>24</v>
      </c>
    </row>
    <row r="24" ht="33" customHeight="1" spans="2:2">
      <c r="B24" s="254" t="s">
        <v>25</v>
      </c>
    </row>
    <row r="25" ht="33" customHeight="1" spans="2:2">
      <c r="B25" s="254" t="s">
        <v>26</v>
      </c>
    </row>
    <row r="26" ht="33" customHeight="1" spans="2:2">
      <c r="B26" s="254" t="s">
        <v>27</v>
      </c>
    </row>
    <row r="27" ht="33" customHeight="1" spans="2:2">
      <c r="B27" s="254" t="s">
        <v>28</v>
      </c>
    </row>
    <row r="28" ht="33" customHeight="1" spans="2:2">
      <c r="B28" s="254" t="s">
        <v>29</v>
      </c>
    </row>
    <row r="29" ht="33" customHeight="1" spans="2:2">
      <c r="B29" s="254" t="s">
        <v>30</v>
      </c>
    </row>
    <row r="30" ht="33" customHeight="1" spans="2:2">
      <c r="B30" s="254" t="s">
        <v>31</v>
      </c>
    </row>
    <row r="31" ht="33" customHeight="1" spans="2:2">
      <c r="B31" s="254" t="s">
        <v>32</v>
      </c>
    </row>
    <row r="32" ht="33" customHeight="1" spans="2:2">
      <c r="B32" s="254" t="s">
        <v>33</v>
      </c>
    </row>
  </sheetData>
  <mergeCells count="1">
    <mergeCell ref="A2:F2"/>
  </mergeCells>
  <printOptions horizontalCentered="1"/>
  <pageMargins left="0.75" right="0.75" top="0.979166666666667" bottom="0.979166666666667" header="0.509027777777778" footer="0.509027777777778"/>
  <pageSetup paperSize="9" orientation="landscape"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1"/>
  <sheetViews>
    <sheetView showGridLines="0" showZeros="0" zoomScale="70" zoomScaleNormal="70" workbookViewId="0">
      <selection activeCell="C42" sqref="C42"/>
    </sheetView>
  </sheetViews>
  <sheetFormatPr defaultColWidth="9.125" defaultRowHeight="15.35" outlineLevelCol="6"/>
  <cols>
    <col min="1" max="1" width="43.375" style="151" customWidth="1"/>
    <col min="2" max="2" width="16.125" style="246" customWidth="1"/>
    <col min="3" max="3" width="40.75" style="151" customWidth="1"/>
    <col min="4" max="4" width="16.375" style="246" customWidth="1"/>
    <col min="5" max="6" width="9.125" style="151"/>
    <col min="7" max="7" width="12.625" style="151"/>
    <col min="8" max="16384" width="9.125" style="151"/>
  </cols>
  <sheetData>
    <row r="1" ht="15.75" spans="1:4">
      <c r="A1" s="151" t="s">
        <v>34</v>
      </c>
      <c r="D1" s="235"/>
    </row>
    <row r="2" ht="33.95" customHeight="1" spans="1:4">
      <c r="A2" s="193" t="s">
        <v>35</v>
      </c>
      <c r="B2" s="193"/>
      <c r="C2" s="193"/>
      <c r="D2" s="193"/>
    </row>
    <row r="3" ht="17.1" customHeight="1" spans="1:4">
      <c r="A3" s="237" t="s">
        <v>36</v>
      </c>
      <c r="B3" s="237"/>
      <c r="C3" s="237"/>
      <c r="D3" s="237"/>
    </row>
    <row r="4" s="245" customFormat="1" ht="17.1" customHeight="1" spans="1:4">
      <c r="A4" s="196" t="s">
        <v>37</v>
      </c>
      <c r="B4" s="196"/>
      <c r="C4" s="196" t="s">
        <v>38</v>
      </c>
      <c r="D4" s="196"/>
    </row>
    <row r="5" s="245" customFormat="1" ht="17.1" customHeight="1" spans="1:4">
      <c r="A5" s="196" t="s">
        <v>39</v>
      </c>
      <c r="B5" s="196" t="s">
        <v>40</v>
      </c>
      <c r="C5" s="196" t="s">
        <v>39</v>
      </c>
      <c r="D5" s="196" t="s">
        <v>40</v>
      </c>
    </row>
    <row r="6" ht="17.1" customHeight="1" spans="1:4">
      <c r="A6" s="201" t="s">
        <v>41</v>
      </c>
      <c r="B6" s="243">
        <v>180871</v>
      </c>
      <c r="C6" s="201" t="s">
        <v>42</v>
      </c>
      <c r="D6" s="243">
        <v>605363</v>
      </c>
    </row>
    <row r="7" ht="17.1" customHeight="1" spans="1:4">
      <c r="A7" s="201" t="s">
        <v>43</v>
      </c>
      <c r="B7" s="243">
        <f>B8+B15+B43</f>
        <v>377369</v>
      </c>
      <c r="C7" s="201"/>
      <c r="D7" s="243"/>
    </row>
    <row r="8" ht="17.1" customHeight="1" spans="1:4">
      <c r="A8" s="201" t="s">
        <v>44</v>
      </c>
      <c r="B8" s="243">
        <v>8221</v>
      </c>
      <c r="C8" s="201"/>
      <c r="D8" s="243"/>
    </row>
    <row r="9" ht="17.1" customHeight="1" spans="1:4">
      <c r="A9" s="202" t="s">
        <v>45</v>
      </c>
      <c r="B9" s="243">
        <v>980</v>
      </c>
      <c r="C9" s="202"/>
      <c r="D9" s="243"/>
    </row>
    <row r="10" ht="17.1" customHeight="1" spans="1:4">
      <c r="A10" s="202" t="s">
        <v>46</v>
      </c>
      <c r="B10" s="243">
        <v>1879</v>
      </c>
      <c r="C10" s="202"/>
      <c r="D10" s="243"/>
    </row>
    <row r="11" ht="17.1" customHeight="1" spans="1:4">
      <c r="A11" s="202" t="s">
        <v>47</v>
      </c>
      <c r="B11" s="243">
        <v>2909</v>
      </c>
      <c r="C11" s="202"/>
      <c r="D11" s="243"/>
    </row>
    <row r="12" ht="17.1" customHeight="1" spans="1:4">
      <c r="A12" s="202" t="s">
        <v>48</v>
      </c>
      <c r="B12" s="243">
        <v>3</v>
      </c>
      <c r="C12" s="202"/>
      <c r="D12" s="243"/>
    </row>
    <row r="13" ht="17.1" customHeight="1" spans="1:4">
      <c r="A13" s="202" t="s">
        <v>49</v>
      </c>
      <c r="B13" s="243">
        <v>1756</v>
      </c>
      <c r="C13" s="202"/>
      <c r="D13" s="243"/>
    </row>
    <row r="14" ht="17.1" customHeight="1" spans="1:4">
      <c r="A14" s="202" t="s">
        <v>50</v>
      </c>
      <c r="B14" s="243">
        <v>694</v>
      </c>
      <c r="C14" s="202"/>
      <c r="D14" s="243"/>
    </row>
    <row r="15" ht="17.1" customHeight="1" spans="1:7">
      <c r="A15" s="201" t="s">
        <v>51</v>
      </c>
      <c r="B15" s="243">
        <f>SUM(B16:B42)</f>
        <v>334248</v>
      </c>
      <c r="C15" s="201"/>
      <c r="D15" s="243"/>
      <c r="G15" s="247"/>
    </row>
    <row r="16" ht="17.1" customHeight="1" spans="1:4">
      <c r="A16" s="202" t="s">
        <v>52</v>
      </c>
      <c r="B16" s="243">
        <v>952</v>
      </c>
      <c r="C16" s="202"/>
      <c r="D16" s="243"/>
    </row>
    <row r="17" ht="17.1" customHeight="1" spans="1:4">
      <c r="A17" s="202" t="s">
        <v>53</v>
      </c>
      <c r="B17" s="243">
        <v>71255</v>
      </c>
      <c r="C17" s="202"/>
      <c r="D17" s="243"/>
    </row>
    <row r="18" ht="17.1" customHeight="1" spans="1:4">
      <c r="A18" s="202" t="s">
        <v>54</v>
      </c>
      <c r="B18" s="243">
        <v>28666</v>
      </c>
      <c r="C18" s="202"/>
      <c r="D18" s="243"/>
    </row>
    <row r="19" ht="17.1" customHeight="1" spans="1:4">
      <c r="A19" s="202" t="s">
        <v>55</v>
      </c>
      <c r="B19" s="243">
        <v>4514</v>
      </c>
      <c r="C19" s="202"/>
      <c r="D19" s="243"/>
    </row>
    <row r="20" ht="17.1" customHeight="1" spans="1:4">
      <c r="A20" s="202" t="s">
        <v>56</v>
      </c>
      <c r="B20" s="243">
        <v>527</v>
      </c>
      <c r="C20" s="202"/>
      <c r="D20" s="243"/>
    </row>
    <row r="21" ht="17.1" customHeight="1" spans="1:4">
      <c r="A21" s="202" t="s">
        <v>57</v>
      </c>
      <c r="B21" s="243">
        <v>163</v>
      </c>
      <c r="C21" s="202"/>
      <c r="D21" s="243"/>
    </row>
    <row r="22" ht="17.1" customHeight="1" spans="1:4">
      <c r="A22" s="202" t="s">
        <v>58</v>
      </c>
      <c r="B22" s="243">
        <v>5492</v>
      </c>
      <c r="C22" s="202"/>
      <c r="D22" s="243"/>
    </row>
    <row r="23" ht="17.1" customHeight="1" spans="1:4">
      <c r="A23" s="202" t="s">
        <v>59</v>
      </c>
      <c r="B23" s="243">
        <v>3757</v>
      </c>
      <c r="C23" s="202"/>
      <c r="D23" s="243"/>
    </row>
    <row r="24" ht="17.1" customHeight="1" spans="1:4">
      <c r="A24" s="202" t="s">
        <v>60</v>
      </c>
      <c r="B24" s="243">
        <v>24075</v>
      </c>
      <c r="C24" s="202"/>
      <c r="D24" s="243"/>
    </row>
    <row r="25" ht="17.1" customHeight="1" spans="1:4">
      <c r="A25" s="202" t="s">
        <v>61</v>
      </c>
      <c r="B25" s="243">
        <v>2403</v>
      </c>
      <c r="C25" s="202"/>
      <c r="D25" s="243"/>
    </row>
    <row r="26" ht="17.1" hidden="1" customHeight="1" spans="1:4">
      <c r="A26" s="202" t="s">
        <v>62</v>
      </c>
      <c r="B26" s="243">
        <v>0</v>
      </c>
      <c r="C26" s="202"/>
      <c r="D26" s="243"/>
    </row>
    <row r="27" ht="17.1" hidden="1" customHeight="1" spans="1:4">
      <c r="A27" s="202" t="s">
        <v>63</v>
      </c>
      <c r="B27" s="243">
        <v>0</v>
      </c>
      <c r="C27" s="202"/>
      <c r="D27" s="243"/>
    </row>
    <row r="28" ht="17.1" customHeight="1" spans="1:4">
      <c r="A28" s="202" t="s">
        <v>64</v>
      </c>
      <c r="B28" s="243">
        <v>7587</v>
      </c>
      <c r="C28" s="202"/>
      <c r="D28" s="243"/>
    </row>
    <row r="29" ht="17.1" customHeight="1" spans="1:4">
      <c r="A29" s="202" t="s">
        <v>65</v>
      </c>
      <c r="B29" s="243">
        <v>1624</v>
      </c>
      <c r="C29" s="202"/>
      <c r="D29" s="243"/>
    </row>
    <row r="30" ht="17.1" customHeight="1" spans="1:4">
      <c r="A30" s="202" t="s">
        <v>66</v>
      </c>
      <c r="B30" s="243">
        <v>29266</v>
      </c>
      <c r="C30" s="202"/>
      <c r="D30" s="243"/>
    </row>
    <row r="31" ht="17.1" customHeight="1" spans="1:4">
      <c r="A31" s="202" t="s">
        <v>67</v>
      </c>
      <c r="B31" s="243">
        <v>80</v>
      </c>
      <c r="C31" s="202"/>
      <c r="D31" s="243"/>
    </row>
    <row r="32" ht="17.1" customHeight="1" spans="1:4">
      <c r="A32" s="202" t="s">
        <v>68</v>
      </c>
      <c r="B32" s="243">
        <v>782</v>
      </c>
      <c r="C32" s="202"/>
      <c r="D32" s="243"/>
    </row>
    <row r="33" ht="17.1" customHeight="1" spans="1:4">
      <c r="A33" s="202" t="s">
        <v>69</v>
      </c>
      <c r="B33" s="243">
        <v>47711</v>
      </c>
      <c r="C33" s="202"/>
      <c r="D33" s="243"/>
    </row>
    <row r="34" ht="17.1" customHeight="1" spans="1:4">
      <c r="A34" s="202" t="s">
        <v>70</v>
      </c>
      <c r="B34" s="243">
        <v>58356</v>
      </c>
      <c r="C34" s="202"/>
      <c r="D34" s="243"/>
    </row>
    <row r="35" ht="17.1" customHeight="1" spans="1:4">
      <c r="A35" s="202" t="s">
        <v>71</v>
      </c>
      <c r="B35" s="243">
        <v>162</v>
      </c>
      <c r="C35" s="202"/>
      <c r="D35" s="243"/>
    </row>
    <row r="36" ht="17.1" customHeight="1" spans="1:4">
      <c r="A36" s="202" t="s">
        <v>72</v>
      </c>
      <c r="B36" s="243">
        <v>34957</v>
      </c>
      <c r="C36" s="202"/>
      <c r="D36" s="243"/>
    </row>
    <row r="37" ht="17.1" customHeight="1" spans="1:4">
      <c r="A37" s="202" t="s">
        <v>73</v>
      </c>
      <c r="B37" s="243">
        <v>2351</v>
      </c>
      <c r="C37" s="202"/>
      <c r="D37" s="243"/>
    </row>
    <row r="38" ht="17.1" hidden="1" customHeight="1" spans="1:4">
      <c r="A38" s="202" t="s">
        <v>74</v>
      </c>
      <c r="B38" s="243">
        <v>0</v>
      </c>
      <c r="C38" s="202"/>
      <c r="D38" s="243"/>
    </row>
    <row r="39" spans="1:4">
      <c r="A39" s="202" t="s">
        <v>75</v>
      </c>
      <c r="B39" s="243">
        <v>4484</v>
      </c>
      <c r="C39" s="202"/>
      <c r="D39" s="243"/>
    </row>
    <row r="40" spans="1:4">
      <c r="A40" s="202" t="s">
        <v>76</v>
      </c>
      <c r="B40" s="243">
        <v>247</v>
      </c>
      <c r="C40" s="202"/>
      <c r="D40" s="243"/>
    </row>
    <row r="41" spans="1:4">
      <c r="A41" s="202" t="s">
        <v>77</v>
      </c>
      <c r="B41" s="243">
        <v>240</v>
      </c>
      <c r="C41" s="202"/>
      <c r="D41" s="243"/>
    </row>
    <row r="42" spans="1:4">
      <c r="A42" s="202" t="s">
        <v>78</v>
      </c>
      <c r="B42" s="243">
        <v>4597</v>
      </c>
      <c r="C42" s="202"/>
      <c r="D42" s="243"/>
    </row>
    <row r="43" spans="1:4">
      <c r="A43" s="201" t="s">
        <v>79</v>
      </c>
      <c r="B43" s="243">
        <v>34900</v>
      </c>
      <c r="C43" s="201"/>
      <c r="D43" s="243"/>
    </row>
    <row r="44" spans="1:4">
      <c r="A44" s="201" t="s">
        <v>80</v>
      </c>
      <c r="B44" s="243">
        <v>0</v>
      </c>
      <c r="C44" s="201" t="s">
        <v>81</v>
      </c>
      <c r="D44" s="243">
        <f>D46</f>
        <v>6718</v>
      </c>
    </row>
    <row r="45" hidden="1" spans="1:4">
      <c r="A45" s="202" t="s">
        <v>82</v>
      </c>
      <c r="B45" s="243">
        <v>0</v>
      </c>
      <c r="C45" s="202" t="s">
        <v>83</v>
      </c>
      <c r="D45" s="243">
        <v>0</v>
      </c>
    </row>
    <row r="46" spans="1:4">
      <c r="A46" s="202" t="s">
        <v>84</v>
      </c>
      <c r="B46" s="243">
        <v>0</v>
      </c>
      <c r="C46" s="202" t="s">
        <v>85</v>
      </c>
      <c r="D46" s="243">
        <v>6718</v>
      </c>
    </row>
    <row r="47" spans="1:4">
      <c r="A47" s="201" t="s">
        <v>86</v>
      </c>
      <c r="B47" s="243">
        <v>20696</v>
      </c>
      <c r="C47" s="202"/>
      <c r="D47" s="243"/>
    </row>
    <row r="48" spans="1:4">
      <c r="A48" s="201" t="s">
        <v>87</v>
      </c>
      <c r="B48" s="243">
        <f>B49+B51+B52</f>
        <v>95533</v>
      </c>
      <c r="C48" s="201" t="s">
        <v>88</v>
      </c>
      <c r="D48" s="243">
        <v>0</v>
      </c>
    </row>
    <row r="49" spans="1:4">
      <c r="A49" s="202" t="s">
        <v>89</v>
      </c>
      <c r="B49" s="243">
        <v>25000</v>
      </c>
      <c r="C49" s="202"/>
      <c r="D49" s="243"/>
    </row>
    <row r="50" hidden="1" spans="1:4">
      <c r="A50" s="202" t="s">
        <v>90</v>
      </c>
      <c r="B50" s="243">
        <v>0</v>
      </c>
      <c r="C50" s="202"/>
      <c r="D50" s="243"/>
    </row>
    <row r="51" spans="1:4">
      <c r="A51" s="202" t="s">
        <v>91</v>
      </c>
      <c r="B51" s="243">
        <v>796</v>
      </c>
      <c r="C51" s="202"/>
      <c r="D51" s="243"/>
    </row>
    <row r="52" ht="20" customHeight="1" spans="1:4">
      <c r="A52" s="202" t="s">
        <v>92</v>
      </c>
      <c r="B52" s="243">
        <v>69737</v>
      </c>
      <c r="C52" s="202"/>
      <c r="D52" s="243"/>
    </row>
    <row r="53" hidden="1" spans="1:4">
      <c r="A53" s="202"/>
      <c r="B53" s="243"/>
      <c r="C53" s="202"/>
      <c r="D53" s="243"/>
    </row>
    <row r="54" spans="1:4">
      <c r="A54" s="201" t="s">
        <v>93</v>
      </c>
      <c r="B54" s="243">
        <v>0</v>
      </c>
      <c r="C54" s="201" t="s">
        <v>94</v>
      </c>
      <c r="D54" s="243">
        <f>D55</f>
        <v>46256</v>
      </c>
    </row>
    <row r="55" spans="1:4">
      <c r="A55" s="201" t="s">
        <v>95</v>
      </c>
      <c r="B55" s="243">
        <v>0</v>
      </c>
      <c r="C55" s="201" t="s">
        <v>96</v>
      </c>
      <c r="D55" s="243">
        <f>D56</f>
        <v>46256</v>
      </c>
    </row>
    <row r="56" spans="1:4">
      <c r="A56" s="201" t="s">
        <v>97</v>
      </c>
      <c r="B56" s="243">
        <v>0</v>
      </c>
      <c r="C56" s="202" t="s">
        <v>98</v>
      </c>
      <c r="D56" s="243">
        <v>46256</v>
      </c>
    </row>
    <row r="57" hidden="1" spans="1:4">
      <c r="A57" s="202" t="s">
        <v>99</v>
      </c>
      <c r="B57" s="243">
        <v>0</v>
      </c>
      <c r="C57" s="202" t="s">
        <v>100</v>
      </c>
      <c r="D57" s="243">
        <v>0</v>
      </c>
    </row>
    <row r="58" hidden="1" spans="1:4">
      <c r="A58" s="202" t="s">
        <v>101</v>
      </c>
      <c r="B58" s="243">
        <v>0</v>
      </c>
      <c r="C58" s="202" t="s">
        <v>102</v>
      </c>
      <c r="D58" s="243">
        <v>0</v>
      </c>
    </row>
    <row r="59" hidden="1" spans="1:4">
      <c r="A59" s="202" t="s">
        <v>103</v>
      </c>
      <c r="B59" s="243">
        <v>0</v>
      </c>
      <c r="C59" s="202" t="s">
        <v>104</v>
      </c>
      <c r="D59" s="243">
        <v>0</v>
      </c>
    </row>
    <row r="60" hidden="1" spans="1:4">
      <c r="A60" s="202" t="s">
        <v>105</v>
      </c>
      <c r="B60" s="243">
        <v>0</v>
      </c>
      <c r="C60" s="202"/>
      <c r="D60" s="243"/>
    </row>
    <row r="61" spans="1:4">
      <c r="A61" s="201" t="s">
        <v>106</v>
      </c>
      <c r="B61" s="243">
        <f>B62</f>
        <v>70091</v>
      </c>
      <c r="C61" s="201" t="s">
        <v>107</v>
      </c>
      <c r="D61" s="243">
        <v>0</v>
      </c>
    </row>
    <row r="62" spans="1:4">
      <c r="A62" s="201" t="s">
        <v>108</v>
      </c>
      <c r="B62" s="243">
        <f>B63+B64+B65</f>
        <v>70091</v>
      </c>
      <c r="C62" s="202" t="s">
        <v>109</v>
      </c>
      <c r="D62" s="243">
        <v>0</v>
      </c>
    </row>
    <row r="63" spans="1:4">
      <c r="A63" s="202" t="s">
        <v>110</v>
      </c>
      <c r="B63" s="243">
        <v>46256</v>
      </c>
      <c r="C63" s="202" t="s">
        <v>111</v>
      </c>
      <c r="D63" s="243">
        <v>0</v>
      </c>
    </row>
    <row r="64" s="245" customFormat="1" ht="15" spans="1:4">
      <c r="A64" s="202" t="s">
        <v>112</v>
      </c>
      <c r="B64" s="243">
        <v>22700</v>
      </c>
      <c r="C64" s="202" t="s">
        <v>113</v>
      </c>
      <c r="D64" s="243">
        <v>0</v>
      </c>
    </row>
    <row r="65" spans="1:4">
      <c r="A65" s="202" t="s">
        <v>114</v>
      </c>
      <c r="B65" s="243">
        <v>1135</v>
      </c>
      <c r="C65" s="202" t="s">
        <v>115</v>
      </c>
      <c r="D65" s="243">
        <v>0</v>
      </c>
    </row>
    <row r="66" hidden="1" spans="1:4">
      <c r="A66" s="202" t="s">
        <v>116</v>
      </c>
      <c r="B66" s="243">
        <v>0</v>
      </c>
      <c r="C66" s="202"/>
      <c r="D66" s="243"/>
    </row>
    <row r="67" spans="1:4">
      <c r="A67" s="201" t="s">
        <v>117</v>
      </c>
      <c r="B67" s="243">
        <v>10000</v>
      </c>
      <c r="C67" s="201" t="s">
        <v>118</v>
      </c>
      <c r="D67" s="243">
        <v>3371</v>
      </c>
    </row>
    <row r="68" spans="1:4">
      <c r="A68" s="202"/>
      <c r="B68" s="243"/>
      <c r="C68" s="201" t="s">
        <v>119</v>
      </c>
      <c r="D68" s="243">
        <f>D69</f>
        <v>92852</v>
      </c>
    </row>
    <row r="69" spans="1:4">
      <c r="A69" s="202"/>
      <c r="B69" s="243"/>
      <c r="C69" s="201" t="s">
        <v>120</v>
      </c>
      <c r="D69" s="243">
        <v>92852</v>
      </c>
    </row>
    <row r="70" hidden="1" spans="1:4">
      <c r="A70" s="202"/>
      <c r="B70" s="243"/>
      <c r="C70" s="201" t="s">
        <v>121</v>
      </c>
      <c r="D70" s="243">
        <v>0</v>
      </c>
    </row>
    <row r="71" spans="1:4">
      <c r="A71" s="196" t="s">
        <v>122</v>
      </c>
      <c r="B71" s="243">
        <f>B6+B7+B47+B48+B61+B67</f>
        <v>754560</v>
      </c>
      <c r="C71" s="196" t="s">
        <v>123</v>
      </c>
      <c r="D71" s="243">
        <f>D6+D44+D54+D67+D68</f>
        <v>754560</v>
      </c>
    </row>
  </sheetData>
  <mergeCells count="4">
    <mergeCell ref="A2:D2"/>
    <mergeCell ref="A3:D3"/>
    <mergeCell ref="A4:B4"/>
    <mergeCell ref="C4:D4"/>
  </mergeCells>
  <pageMargins left="0.904861111111111" right="0.314583333333333" top="0.236111111111111" bottom="0.393055555555556" header="0.393055555555556" footer="0.196527777777778"/>
  <pageSetup paperSize="9" pageOrder="overThenDown" orientation="landscape" useFirstPageNumber="1"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showGridLines="0" showZeros="0" zoomScale="55" zoomScaleNormal="55" workbookViewId="0">
      <selection activeCell="B5" sqref="B5"/>
    </sheetView>
  </sheetViews>
  <sheetFormatPr defaultColWidth="9.125" defaultRowHeight="15.75" outlineLevelCol="6"/>
  <cols>
    <col min="1" max="1" width="28.625" style="151" customWidth="1"/>
    <col min="2" max="2" width="19.5" style="152" customWidth="1"/>
    <col min="3" max="3" width="19.5" style="151" customWidth="1"/>
    <col min="4" max="4" width="19.5" style="152" customWidth="1"/>
    <col min="5" max="6" width="19.5" style="234" customWidth="1"/>
    <col min="7" max="16384" width="9.125" style="153"/>
  </cols>
  <sheetData>
    <row r="1" ht="12.95" customHeight="1" spans="1:6">
      <c r="A1" s="151" t="s">
        <v>124</v>
      </c>
      <c r="F1" s="235"/>
    </row>
    <row r="2" ht="21" customHeight="1" spans="1:6">
      <c r="A2" s="236" t="s">
        <v>125</v>
      </c>
      <c r="B2" s="236"/>
      <c r="C2" s="236"/>
      <c r="D2" s="236"/>
      <c r="E2" s="236"/>
      <c r="F2" s="236"/>
    </row>
    <row r="3" ht="17.1" customHeight="1" spans="1:6">
      <c r="A3" s="237"/>
      <c r="B3" s="237"/>
      <c r="C3" s="237"/>
      <c r="E3" s="238"/>
      <c r="F3" s="239" t="s">
        <v>36</v>
      </c>
    </row>
    <row r="4" s="232" customFormat="1" ht="21" customHeight="1" spans="1:6">
      <c r="A4" s="217" t="s">
        <v>126</v>
      </c>
      <c r="B4" s="217" t="s">
        <v>127</v>
      </c>
      <c r="C4" s="217" t="s">
        <v>128</v>
      </c>
      <c r="D4" s="217" t="s">
        <v>129</v>
      </c>
      <c r="E4" s="240" t="s">
        <v>130</v>
      </c>
      <c r="F4" s="240" t="s">
        <v>131</v>
      </c>
    </row>
    <row r="5" s="233" customFormat="1" ht="17" customHeight="1" spans="1:6">
      <c r="A5" s="197" t="s">
        <v>132</v>
      </c>
      <c r="B5" s="241">
        <f>SUM(B6:B18)</f>
        <v>141833</v>
      </c>
      <c r="C5" s="241">
        <f>SUM(C6:C18)</f>
        <v>141350</v>
      </c>
      <c r="D5" s="241">
        <f>SUM(D6:D18)</f>
        <v>127358</v>
      </c>
      <c r="E5" s="242">
        <f>B5/C5*100</f>
        <v>100.341704987619</v>
      </c>
      <c r="F5" s="242">
        <f>B5/D5*100</f>
        <v>111.36559933416</v>
      </c>
    </row>
    <row r="6" ht="17" customHeight="1" spans="1:7">
      <c r="A6" s="200" t="s">
        <v>133</v>
      </c>
      <c r="B6" s="243">
        <v>33725</v>
      </c>
      <c r="C6" s="243">
        <v>35289</v>
      </c>
      <c r="D6" s="243">
        <v>29727</v>
      </c>
      <c r="E6" s="244">
        <f t="shared" ref="E6:E30" si="0">B6/C6*100</f>
        <v>95.568024030151</v>
      </c>
      <c r="F6" s="244">
        <f t="shared" ref="F6:F30" si="1">B6/D6*100</f>
        <v>113.449053049416</v>
      </c>
      <c r="G6" s="233"/>
    </row>
    <row r="7" ht="17" customHeight="1" spans="1:7">
      <c r="A7" s="200" t="s">
        <v>134</v>
      </c>
      <c r="B7" s="243">
        <v>8353</v>
      </c>
      <c r="C7" s="243">
        <v>9904</v>
      </c>
      <c r="D7" s="243">
        <v>8785</v>
      </c>
      <c r="E7" s="244">
        <f t="shared" si="0"/>
        <v>84.3396607431341</v>
      </c>
      <c r="F7" s="244">
        <f t="shared" si="1"/>
        <v>95.0825270347183</v>
      </c>
      <c r="G7" s="233"/>
    </row>
    <row r="8" ht="17" customHeight="1" spans="1:7">
      <c r="A8" s="200" t="s">
        <v>135</v>
      </c>
      <c r="B8" s="243">
        <v>2037</v>
      </c>
      <c r="C8" s="243">
        <v>1793</v>
      </c>
      <c r="D8" s="243">
        <v>1601</v>
      </c>
      <c r="E8" s="244">
        <f t="shared" si="0"/>
        <v>113.608477412158</v>
      </c>
      <c r="F8" s="244">
        <f t="shared" si="1"/>
        <v>127.232979387883</v>
      </c>
      <c r="G8" s="233"/>
    </row>
    <row r="9" ht="17" customHeight="1" spans="1:7">
      <c r="A9" s="200" t="s">
        <v>136</v>
      </c>
      <c r="B9" s="243">
        <v>1230</v>
      </c>
      <c r="C9" s="243">
        <v>1584</v>
      </c>
      <c r="D9" s="243">
        <v>1440</v>
      </c>
      <c r="E9" s="244">
        <f t="shared" si="0"/>
        <v>77.6515151515152</v>
      </c>
      <c r="F9" s="244">
        <f t="shared" si="1"/>
        <v>85.4166666666667</v>
      </c>
      <c r="G9" s="233"/>
    </row>
    <row r="10" ht="17" customHeight="1" spans="1:7">
      <c r="A10" s="200" t="s">
        <v>137</v>
      </c>
      <c r="B10" s="243">
        <v>5525</v>
      </c>
      <c r="C10" s="243">
        <v>4530</v>
      </c>
      <c r="D10" s="243">
        <v>3940</v>
      </c>
      <c r="E10" s="244">
        <f t="shared" si="0"/>
        <v>121.9646799117</v>
      </c>
      <c r="F10" s="244">
        <f t="shared" si="1"/>
        <v>140.228426395939</v>
      </c>
      <c r="G10" s="233"/>
    </row>
    <row r="11" ht="17" customHeight="1" spans="1:7">
      <c r="A11" s="200" t="s">
        <v>138</v>
      </c>
      <c r="B11" s="243">
        <v>2510</v>
      </c>
      <c r="C11" s="243">
        <v>4665</v>
      </c>
      <c r="D11" s="243">
        <v>4167</v>
      </c>
      <c r="E11" s="244">
        <f t="shared" si="0"/>
        <v>53.8049303322615</v>
      </c>
      <c r="F11" s="244">
        <f t="shared" si="1"/>
        <v>60.2351811855052</v>
      </c>
      <c r="G11" s="233"/>
    </row>
    <row r="12" ht="17" customHeight="1" spans="1:7">
      <c r="A12" s="200" t="s">
        <v>139</v>
      </c>
      <c r="B12" s="243">
        <v>1110</v>
      </c>
      <c r="C12" s="243">
        <v>1133</v>
      </c>
      <c r="D12" s="243">
        <v>1012</v>
      </c>
      <c r="E12" s="244">
        <f t="shared" si="0"/>
        <v>97.9699911738747</v>
      </c>
      <c r="F12" s="244">
        <f t="shared" si="1"/>
        <v>109.683794466403</v>
      </c>
      <c r="G12" s="233"/>
    </row>
    <row r="13" ht="17" customHeight="1" spans="1:7">
      <c r="A13" s="200" t="s">
        <v>140</v>
      </c>
      <c r="B13" s="243">
        <v>2613</v>
      </c>
      <c r="C13" s="243">
        <v>3202</v>
      </c>
      <c r="D13" s="243">
        <v>2462</v>
      </c>
      <c r="E13" s="244">
        <f t="shared" si="0"/>
        <v>81.6052467207995</v>
      </c>
      <c r="F13" s="244">
        <f t="shared" si="1"/>
        <v>106.133225020309</v>
      </c>
      <c r="G13" s="233"/>
    </row>
    <row r="14" ht="17" customHeight="1" spans="1:7">
      <c r="A14" s="200" t="s">
        <v>141</v>
      </c>
      <c r="B14" s="243">
        <v>28838</v>
      </c>
      <c r="C14" s="243">
        <v>30075</v>
      </c>
      <c r="D14" s="243">
        <v>28910</v>
      </c>
      <c r="E14" s="244">
        <f t="shared" si="0"/>
        <v>95.8869492934331</v>
      </c>
      <c r="F14" s="244">
        <f t="shared" si="1"/>
        <v>99.7509512279488</v>
      </c>
      <c r="G14" s="233"/>
    </row>
    <row r="15" ht="17" customHeight="1" spans="1:7">
      <c r="A15" s="200" t="s">
        <v>142</v>
      </c>
      <c r="B15" s="243">
        <v>2844</v>
      </c>
      <c r="C15" s="243">
        <v>3030</v>
      </c>
      <c r="D15" s="243">
        <v>2164</v>
      </c>
      <c r="E15" s="244">
        <f t="shared" si="0"/>
        <v>93.8613861386139</v>
      </c>
      <c r="F15" s="244">
        <f t="shared" si="1"/>
        <v>131.423290203327</v>
      </c>
      <c r="G15" s="233"/>
    </row>
    <row r="16" ht="17" customHeight="1" spans="1:7">
      <c r="A16" s="200" t="s">
        <v>143</v>
      </c>
      <c r="B16" s="243">
        <v>33854</v>
      </c>
      <c r="C16" s="243">
        <v>29468</v>
      </c>
      <c r="D16" s="243">
        <v>27296</v>
      </c>
      <c r="E16" s="244">
        <f t="shared" si="0"/>
        <v>114.883941903081</v>
      </c>
      <c r="F16" s="244">
        <f t="shared" si="1"/>
        <v>124.025498241501</v>
      </c>
      <c r="G16" s="233"/>
    </row>
    <row r="17" ht="17" customHeight="1" spans="1:7">
      <c r="A17" s="200" t="s">
        <v>144</v>
      </c>
      <c r="B17" s="243">
        <v>18659</v>
      </c>
      <c r="C17" s="243">
        <v>15988</v>
      </c>
      <c r="D17" s="243">
        <v>15227</v>
      </c>
      <c r="E17" s="244">
        <f t="shared" si="0"/>
        <v>116.706279709782</v>
      </c>
      <c r="F17" s="244">
        <f t="shared" si="1"/>
        <v>122.538911144677</v>
      </c>
      <c r="G17" s="233"/>
    </row>
    <row r="18" ht="17" customHeight="1" spans="1:7">
      <c r="A18" s="200" t="s">
        <v>145</v>
      </c>
      <c r="B18" s="243">
        <v>535</v>
      </c>
      <c r="C18" s="243">
        <v>689</v>
      </c>
      <c r="D18" s="243">
        <v>627</v>
      </c>
      <c r="E18" s="244">
        <f t="shared" si="0"/>
        <v>77.6487663280116</v>
      </c>
      <c r="F18" s="244">
        <f t="shared" si="1"/>
        <v>85.3269537480064</v>
      </c>
      <c r="G18" s="233"/>
    </row>
    <row r="19" s="233" customFormat="1" ht="17" customHeight="1" spans="1:6">
      <c r="A19" s="197" t="s">
        <v>146</v>
      </c>
      <c r="B19" s="241">
        <f>SUM(B20:B26)</f>
        <v>39038</v>
      </c>
      <c r="C19" s="241">
        <f>SUM(C20:C26)</f>
        <v>36150</v>
      </c>
      <c r="D19" s="241">
        <f>SUM(D20:D26)</f>
        <v>33903</v>
      </c>
      <c r="E19" s="242">
        <f t="shared" si="0"/>
        <v>107.988934993084</v>
      </c>
      <c r="F19" s="242">
        <f t="shared" si="1"/>
        <v>115.146152257912</v>
      </c>
    </row>
    <row r="20" ht="17" customHeight="1" spans="1:7">
      <c r="A20" s="200" t="s">
        <v>147</v>
      </c>
      <c r="B20" s="243">
        <v>9082</v>
      </c>
      <c r="C20" s="243">
        <v>7808</v>
      </c>
      <c r="D20" s="243">
        <v>6410</v>
      </c>
      <c r="E20" s="244">
        <f t="shared" si="0"/>
        <v>116.316598360656</v>
      </c>
      <c r="F20" s="244">
        <f t="shared" si="1"/>
        <v>141.684867394696</v>
      </c>
      <c r="G20" s="233"/>
    </row>
    <row r="21" ht="17" customHeight="1" spans="1:7">
      <c r="A21" s="200" t="s">
        <v>148</v>
      </c>
      <c r="B21" s="243">
        <v>13951</v>
      </c>
      <c r="C21" s="243">
        <v>4460</v>
      </c>
      <c r="D21" s="243">
        <v>4510</v>
      </c>
      <c r="E21" s="244">
        <f t="shared" si="0"/>
        <v>312.80269058296</v>
      </c>
      <c r="F21" s="244">
        <f t="shared" si="1"/>
        <v>309.334811529933</v>
      </c>
      <c r="G21" s="233"/>
    </row>
    <row r="22" ht="17" customHeight="1" spans="1:7">
      <c r="A22" s="200" t="s">
        <v>149</v>
      </c>
      <c r="B22" s="243">
        <v>11037</v>
      </c>
      <c r="C22" s="243">
        <v>10355</v>
      </c>
      <c r="D22" s="243">
        <v>10355</v>
      </c>
      <c r="E22" s="244">
        <f t="shared" si="0"/>
        <v>106.586190246258</v>
      </c>
      <c r="F22" s="244">
        <f t="shared" si="1"/>
        <v>106.586190246258</v>
      </c>
      <c r="G22" s="233"/>
    </row>
    <row r="23" ht="17" customHeight="1" spans="1:7">
      <c r="A23" s="200" t="s">
        <v>150</v>
      </c>
      <c r="B23" s="243">
        <v>3043</v>
      </c>
      <c r="C23" s="243">
        <v>11890</v>
      </c>
      <c r="D23" s="243">
        <v>11018</v>
      </c>
      <c r="E23" s="244">
        <f t="shared" si="0"/>
        <v>25.5929352396972</v>
      </c>
      <c r="F23" s="244">
        <f t="shared" si="1"/>
        <v>27.6184425485569</v>
      </c>
      <c r="G23" s="233"/>
    </row>
    <row r="24" ht="17" customHeight="1" spans="1:7">
      <c r="A24" s="200" t="s">
        <v>151</v>
      </c>
      <c r="B24" s="243">
        <v>41</v>
      </c>
      <c r="C24" s="243">
        <v>22</v>
      </c>
      <c r="D24" s="243">
        <v>21</v>
      </c>
      <c r="E24" s="244">
        <f t="shared" si="0"/>
        <v>186.363636363636</v>
      </c>
      <c r="F24" s="244">
        <f t="shared" si="1"/>
        <v>195.238095238095</v>
      </c>
      <c r="G24" s="233"/>
    </row>
    <row r="25" ht="17" customHeight="1" spans="1:7">
      <c r="A25" s="200" t="s">
        <v>152</v>
      </c>
      <c r="B25" s="243">
        <v>806</v>
      </c>
      <c r="C25" s="243">
        <v>595</v>
      </c>
      <c r="D25" s="243">
        <v>541</v>
      </c>
      <c r="E25" s="244">
        <f t="shared" si="0"/>
        <v>135.46218487395</v>
      </c>
      <c r="F25" s="244">
        <f t="shared" si="1"/>
        <v>148.983364140481</v>
      </c>
      <c r="G25" s="233"/>
    </row>
    <row r="26" ht="17" customHeight="1" spans="1:7">
      <c r="A26" s="200" t="s">
        <v>153</v>
      </c>
      <c r="B26" s="243">
        <v>1078</v>
      </c>
      <c r="C26" s="243">
        <v>1020</v>
      </c>
      <c r="D26" s="243">
        <v>1048</v>
      </c>
      <c r="E26" s="244">
        <f t="shared" si="0"/>
        <v>105.686274509804</v>
      </c>
      <c r="F26" s="244">
        <f t="shared" si="1"/>
        <v>102.862595419847</v>
      </c>
      <c r="G26" s="233"/>
    </row>
    <row r="27" s="233" customFormat="1" ht="17" customHeight="1" spans="1:6">
      <c r="A27" s="201" t="s">
        <v>154</v>
      </c>
      <c r="B27" s="243">
        <f>B19+B5</f>
        <v>180871</v>
      </c>
      <c r="C27" s="243">
        <f>C19+C5</f>
        <v>177500</v>
      </c>
      <c r="D27" s="243">
        <f>D19+D5</f>
        <v>161261</v>
      </c>
      <c r="E27" s="244">
        <f t="shared" si="0"/>
        <v>101.899154929577</v>
      </c>
      <c r="F27" s="244">
        <f t="shared" si="1"/>
        <v>112.160410762677</v>
      </c>
    </row>
    <row r="28" s="233" customFormat="1" ht="17" customHeight="1" spans="1:6">
      <c r="A28" s="197" t="s">
        <v>155</v>
      </c>
      <c r="B28" s="243">
        <v>68370</v>
      </c>
      <c r="C28" s="243">
        <v>72056</v>
      </c>
      <c r="D28" s="243">
        <v>63251</v>
      </c>
      <c r="E28" s="244">
        <f t="shared" si="0"/>
        <v>94.884534251138</v>
      </c>
      <c r="F28" s="244">
        <f t="shared" si="1"/>
        <v>108.093152677428</v>
      </c>
    </row>
    <row r="29" s="233" customFormat="1" ht="17" customHeight="1" spans="1:6">
      <c r="A29" s="197" t="s">
        <v>156</v>
      </c>
      <c r="B29" s="243">
        <v>18425</v>
      </c>
      <c r="C29" s="243">
        <v>18944</v>
      </c>
      <c r="D29" s="243">
        <v>17396</v>
      </c>
      <c r="E29" s="244">
        <f t="shared" si="0"/>
        <v>97.2603462837838</v>
      </c>
      <c r="F29" s="244">
        <f t="shared" si="1"/>
        <v>105.915152908715</v>
      </c>
    </row>
    <row r="30" s="233" customFormat="1" ht="17" customHeight="1" spans="1:6">
      <c r="A30" s="197" t="s">
        <v>157</v>
      </c>
      <c r="B30" s="243">
        <f>B27+B28+B29</f>
        <v>267666</v>
      </c>
      <c r="C30" s="243">
        <f>C27+C28+C29</f>
        <v>268500</v>
      </c>
      <c r="D30" s="243">
        <f>D27+D28+D29</f>
        <v>241908</v>
      </c>
      <c r="E30" s="244">
        <f t="shared" si="0"/>
        <v>99.6893854748603</v>
      </c>
      <c r="F30" s="244">
        <f t="shared" si="1"/>
        <v>110.647849595714</v>
      </c>
    </row>
    <row r="31" spans="7:7">
      <c r="G31" s="233"/>
    </row>
    <row r="32" spans="7:7">
      <c r="G32" s="233"/>
    </row>
  </sheetData>
  <mergeCells count="2">
    <mergeCell ref="A2:F2"/>
    <mergeCell ref="A3:B3"/>
  </mergeCells>
  <printOptions horizontalCentered="1"/>
  <pageMargins left="0.668055555555556" right="0.313888888888889" top="0.354166666666667" bottom="0.15625" header="0.313888888888889" footer="0.313888888888889"/>
  <pageSetup paperSize="9" firstPageNumber="0" pageOrder="overThenDown" orientation="landscape" useFirstPageNumber="1"/>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28"/>
  <sheetViews>
    <sheetView showGridLines="0" showZeros="0" view="pageBreakPreview" zoomScale="55" zoomScaleNormal="100" workbookViewId="0">
      <selection activeCell="G30" sqref="G30"/>
    </sheetView>
  </sheetViews>
  <sheetFormatPr defaultColWidth="12.1833333333333" defaultRowHeight="17" customHeight="1" outlineLevelCol="2"/>
  <cols>
    <col min="1" max="1" width="9.86666666666667" style="7" customWidth="1"/>
    <col min="2" max="2" width="72.5" style="7" customWidth="1"/>
    <col min="3" max="3" width="36.875" style="7" customWidth="1"/>
    <col min="4" max="16383" width="12.1833333333333" style="192" customWidth="1"/>
    <col min="16384" max="16384" width="12.1833333333333" style="192"/>
  </cols>
  <sheetData>
    <row r="1" s="192" customFormat="1" customHeight="1" spans="1:3">
      <c r="A1" s="7" t="s">
        <v>158</v>
      </c>
      <c r="B1" s="7"/>
      <c r="C1" s="7"/>
    </row>
    <row r="2" s="192" customFormat="1" ht="34" customHeight="1" spans="1:3">
      <c r="A2" s="193" t="s">
        <v>159</v>
      </c>
      <c r="B2" s="193"/>
      <c r="C2" s="193"/>
    </row>
    <row r="3" s="192" customFormat="1" customHeight="1" spans="1:3">
      <c r="A3" s="231"/>
      <c r="B3" s="231"/>
      <c r="C3" s="231"/>
    </row>
    <row r="4" s="192" customFormat="1" customHeight="1" spans="1:3">
      <c r="A4" s="231" t="s">
        <v>160</v>
      </c>
      <c r="B4" s="231"/>
      <c r="C4" s="231"/>
    </row>
    <row r="5" s="192" customFormat="1" ht="17.25" customHeight="1" spans="1:3">
      <c r="A5" s="196" t="s">
        <v>161</v>
      </c>
      <c r="B5" s="196" t="s">
        <v>162</v>
      </c>
      <c r="C5" s="196" t="s">
        <v>163</v>
      </c>
    </row>
    <row r="6" s="192" customFormat="1" customHeight="1" spans="1:3">
      <c r="A6" s="200"/>
      <c r="B6" s="196" t="s">
        <v>42</v>
      </c>
      <c r="C6" s="198">
        <f>SUM(C7,C236,C276,C295,C385,C437,C493,C550,C676,C748,C827,C850,C961,C1025,C1089,C1109,C1139,C1149,C1194,C1214,C1258,C1314,C1317,C1325)</f>
        <v>605363</v>
      </c>
    </row>
    <row r="7" s="192" customFormat="1" customHeight="1" spans="1:3">
      <c r="A7" s="200">
        <v>201</v>
      </c>
      <c r="B7" s="197" t="s">
        <v>164</v>
      </c>
      <c r="C7" s="198">
        <f>SUM(C8+C20+C29+C40+C51+C62+C73+C81+C90+C103+C112+C123+C135+C142+C150+C156+C163+C170+C177+C184+C191+C199+C205+C211+C218+C233)</f>
        <v>50189</v>
      </c>
    </row>
    <row r="8" s="192" customFormat="1" customHeight="1" spans="1:3">
      <c r="A8" s="200">
        <v>20101</v>
      </c>
      <c r="B8" s="197" t="s">
        <v>165</v>
      </c>
      <c r="C8" s="198">
        <f>SUM(C9:C19)</f>
        <v>989</v>
      </c>
    </row>
    <row r="9" s="192" customFormat="1" customHeight="1" spans="1:3">
      <c r="A9" s="200">
        <v>2010101</v>
      </c>
      <c r="B9" s="200" t="s">
        <v>166</v>
      </c>
      <c r="C9" s="198">
        <v>399</v>
      </c>
    </row>
    <row r="10" s="192" customFormat="1" customHeight="1" spans="1:3">
      <c r="A10" s="200">
        <v>2010102</v>
      </c>
      <c r="B10" s="200" t="s">
        <v>167</v>
      </c>
      <c r="C10" s="198">
        <v>371</v>
      </c>
    </row>
    <row r="11" s="192" customFormat="1" customHeight="1" spans="1:3">
      <c r="A11" s="200">
        <v>2010103</v>
      </c>
      <c r="B11" s="230" t="s">
        <v>168</v>
      </c>
      <c r="C11" s="198">
        <v>0</v>
      </c>
    </row>
    <row r="12" s="192" customFormat="1" customHeight="1" spans="1:3">
      <c r="A12" s="200">
        <v>2010104</v>
      </c>
      <c r="B12" s="200" t="s">
        <v>169</v>
      </c>
      <c r="C12" s="198">
        <v>210</v>
      </c>
    </row>
    <row r="13" s="192" customFormat="1" customHeight="1" spans="1:3">
      <c r="A13" s="200">
        <v>2010105</v>
      </c>
      <c r="B13" s="200" t="s">
        <v>170</v>
      </c>
      <c r="C13" s="198">
        <v>0</v>
      </c>
    </row>
    <row r="14" s="192" customFormat="1" customHeight="1" spans="1:3">
      <c r="A14" s="200">
        <v>2010106</v>
      </c>
      <c r="B14" s="200" t="s">
        <v>171</v>
      </c>
      <c r="C14" s="198">
        <v>0</v>
      </c>
    </row>
    <row r="15" s="192" customFormat="1" customHeight="1" spans="1:3">
      <c r="A15" s="200">
        <v>2010107</v>
      </c>
      <c r="B15" s="200" t="s">
        <v>172</v>
      </c>
      <c r="C15" s="198">
        <v>0</v>
      </c>
    </row>
    <row r="16" s="192" customFormat="1" customHeight="1" spans="1:3">
      <c r="A16" s="200">
        <v>2010108</v>
      </c>
      <c r="B16" s="200" t="s">
        <v>173</v>
      </c>
      <c r="C16" s="198">
        <v>0</v>
      </c>
    </row>
    <row r="17" s="192" customFormat="1" customHeight="1" spans="1:3">
      <c r="A17" s="200">
        <v>2010109</v>
      </c>
      <c r="B17" s="200" t="s">
        <v>174</v>
      </c>
      <c r="C17" s="198">
        <v>0</v>
      </c>
    </row>
    <row r="18" s="192" customFormat="1" customHeight="1" spans="1:3">
      <c r="A18" s="200">
        <v>2010150</v>
      </c>
      <c r="B18" s="200" t="s">
        <v>175</v>
      </c>
      <c r="C18" s="198">
        <v>0</v>
      </c>
    </row>
    <row r="19" s="192" customFormat="1" customHeight="1" spans="1:3">
      <c r="A19" s="200">
        <v>2010199</v>
      </c>
      <c r="B19" s="200" t="s">
        <v>176</v>
      </c>
      <c r="C19" s="198">
        <v>9</v>
      </c>
    </row>
    <row r="20" s="192" customFormat="1" customHeight="1" spans="1:3">
      <c r="A20" s="200">
        <v>20102</v>
      </c>
      <c r="B20" s="197" t="s">
        <v>177</v>
      </c>
      <c r="C20" s="198">
        <f>SUM(C21:C28)</f>
        <v>659</v>
      </c>
    </row>
    <row r="21" s="192" customFormat="1" customHeight="1" spans="1:3">
      <c r="A21" s="200">
        <v>2010201</v>
      </c>
      <c r="B21" s="200" t="s">
        <v>166</v>
      </c>
      <c r="C21" s="198">
        <v>319</v>
      </c>
    </row>
    <row r="22" s="192" customFormat="1" customHeight="1" spans="1:3">
      <c r="A22" s="200">
        <v>2010202</v>
      </c>
      <c r="B22" s="200" t="s">
        <v>167</v>
      </c>
      <c r="C22" s="198">
        <v>183</v>
      </c>
    </row>
    <row r="23" s="192" customFormat="1" customHeight="1" spans="1:3">
      <c r="A23" s="200">
        <v>2010203</v>
      </c>
      <c r="B23" s="200" t="s">
        <v>168</v>
      </c>
      <c r="C23" s="198">
        <v>0</v>
      </c>
    </row>
    <row r="24" s="192" customFormat="1" customHeight="1" spans="1:3">
      <c r="A24" s="200">
        <v>2010204</v>
      </c>
      <c r="B24" s="200" t="s">
        <v>178</v>
      </c>
      <c r="C24" s="198">
        <v>157</v>
      </c>
    </row>
    <row r="25" s="192" customFormat="1" customHeight="1" spans="1:3">
      <c r="A25" s="200">
        <v>2010205</v>
      </c>
      <c r="B25" s="200" t="s">
        <v>179</v>
      </c>
      <c r="C25" s="198">
        <v>0</v>
      </c>
    </row>
    <row r="26" s="192" customFormat="1" customHeight="1" spans="1:3">
      <c r="A26" s="200">
        <v>2010206</v>
      </c>
      <c r="B26" s="200" t="s">
        <v>180</v>
      </c>
      <c r="C26" s="198">
        <v>0</v>
      </c>
    </row>
    <row r="27" s="192" customFormat="1" customHeight="1" spans="1:3">
      <c r="A27" s="200">
        <v>2010250</v>
      </c>
      <c r="B27" s="200" t="s">
        <v>175</v>
      </c>
      <c r="C27" s="198">
        <v>0</v>
      </c>
    </row>
    <row r="28" s="192" customFormat="1" customHeight="1" spans="1:3">
      <c r="A28" s="200">
        <v>2010299</v>
      </c>
      <c r="B28" s="200" t="s">
        <v>181</v>
      </c>
      <c r="C28" s="198">
        <v>0</v>
      </c>
    </row>
    <row r="29" s="192" customFormat="1" customHeight="1" spans="1:3">
      <c r="A29" s="200">
        <v>20103</v>
      </c>
      <c r="B29" s="197" t="s">
        <v>182</v>
      </c>
      <c r="C29" s="198">
        <f>SUM(C30:C39)</f>
        <v>25530</v>
      </c>
    </row>
    <row r="30" s="192" customFormat="1" customHeight="1" spans="1:3">
      <c r="A30" s="200">
        <v>2010301</v>
      </c>
      <c r="B30" s="200" t="s">
        <v>166</v>
      </c>
      <c r="C30" s="198">
        <v>20608</v>
      </c>
    </row>
    <row r="31" s="192" customFormat="1" customHeight="1" spans="1:3">
      <c r="A31" s="200">
        <v>2010302</v>
      </c>
      <c r="B31" s="200" t="s">
        <v>167</v>
      </c>
      <c r="C31" s="198">
        <v>4152</v>
      </c>
    </row>
    <row r="32" s="192" customFormat="1" customHeight="1" spans="1:3">
      <c r="A32" s="200">
        <v>2010303</v>
      </c>
      <c r="B32" s="200" t="s">
        <v>168</v>
      </c>
      <c r="C32" s="198">
        <v>42</v>
      </c>
    </row>
    <row r="33" s="192" customFormat="1" customHeight="1" spans="1:3">
      <c r="A33" s="200">
        <v>2010304</v>
      </c>
      <c r="B33" s="200" t="s">
        <v>183</v>
      </c>
      <c r="C33" s="198">
        <v>0</v>
      </c>
    </row>
    <row r="34" s="192" customFormat="1" customHeight="1" spans="1:3">
      <c r="A34" s="200">
        <v>2010305</v>
      </c>
      <c r="B34" s="200" t="s">
        <v>184</v>
      </c>
      <c r="C34" s="198">
        <v>0</v>
      </c>
    </row>
    <row r="35" s="192" customFormat="1" customHeight="1" spans="1:3">
      <c r="A35" s="200">
        <v>2010306</v>
      </c>
      <c r="B35" s="200" t="s">
        <v>185</v>
      </c>
      <c r="C35" s="198">
        <v>150</v>
      </c>
    </row>
    <row r="36" s="192" customFormat="1" customHeight="1" spans="1:3">
      <c r="A36" s="200">
        <v>2010308</v>
      </c>
      <c r="B36" s="200" t="s">
        <v>186</v>
      </c>
      <c r="C36" s="198">
        <v>548</v>
      </c>
    </row>
    <row r="37" s="192" customFormat="1" customHeight="1" spans="1:3">
      <c r="A37" s="200">
        <v>2010309</v>
      </c>
      <c r="B37" s="200" t="s">
        <v>187</v>
      </c>
      <c r="C37" s="198">
        <v>0</v>
      </c>
    </row>
    <row r="38" s="192" customFormat="1" customHeight="1" spans="1:3">
      <c r="A38" s="200">
        <v>2010350</v>
      </c>
      <c r="B38" s="200" t="s">
        <v>175</v>
      </c>
      <c r="C38" s="198">
        <v>0</v>
      </c>
    </row>
    <row r="39" s="192" customFormat="1" customHeight="1" spans="1:3">
      <c r="A39" s="200">
        <v>2010399</v>
      </c>
      <c r="B39" s="200" t="s">
        <v>188</v>
      </c>
      <c r="C39" s="198">
        <v>30</v>
      </c>
    </row>
    <row r="40" s="192" customFormat="1" customHeight="1" spans="1:3">
      <c r="A40" s="200">
        <v>20104</v>
      </c>
      <c r="B40" s="197" t="s">
        <v>189</v>
      </c>
      <c r="C40" s="198">
        <f>SUM(C41:C50)</f>
        <v>1671</v>
      </c>
    </row>
    <row r="41" s="192" customFormat="1" customHeight="1" spans="1:3">
      <c r="A41" s="200">
        <v>2010401</v>
      </c>
      <c r="B41" s="200" t="s">
        <v>166</v>
      </c>
      <c r="C41" s="198">
        <v>700</v>
      </c>
    </row>
    <row r="42" s="192" customFormat="1" customHeight="1" spans="1:3">
      <c r="A42" s="200">
        <v>2010402</v>
      </c>
      <c r="B42" s="200" t="s">
        <v>167</v>
      </c>
      <c r="C42" s="198">
        <v>263</v>
      </c>
    </row>
    <row r="43" s="192" customFormat="1" customHeight="1" spans="1:3">
      <c r="A43" s="200">
        <v>2010403</v>
      </c>
      <c r="B43" s="200" t="s">
        <v>168</v>
      </c>
      <c r="C43" s="198">
        <v>0</v>
      </c>
    </row>
    <row r="44" s="192" customFormat="1" customHeight="1" spans="1:3">
      <c r="A44" s="200">
        <v>2010404</v>
      </c>
      <c r="B44" s="200" t="s">
        <v>190</v>
      </c>
      <c r="C44" s="198">
        <v>40</v>
      </c>
    </row>
    <row r="45" s="192" customFormat="1" customHeight="1" spans="1:3">
      <c r="A45" s="200">
        <v>2010405</v>
      </c>
      <c r="B45" s="200" t="s">
        <v>191</v>
      </c>
      <c r="C45" s="198">
        <v>0</v>
      </c>
    </row>
    <row r="46" s="192" customFormat="1" customHeight="1" spans="1:3">
      <c r="A46" s="200">
        <v>2010406</v>
      </c>
      <c r="B46" s="200" t="s">
        <v>192</v>
      </c>
      <c r="C46" s="198">
        <v>0</v>
      </c>
    </row>
    <row r="47" s="192" customFormat="1" customHeight="1" spans="1:3">
      <c r="A47" s="200">
        <v>2010407</v>
      </c>
      <c r="B47" s="200" t="s">
        <v>193</v>
      </c>
      <c r="C47" s="198">
        <v>0</v>
      </c>
    </row>
    <row r="48" s="192" customFormat="1" customHeight="1" spans="1:3">
      <c r="A48" s="200">
        <v>2010408</v>
      </c>
      <c r="B48" s="200" t="s">
        <v>194</v>
      </c>
      <c r="C48" s="198">
        <v>0</v>
      </c>
    </row>
    <row r="49" s="192" customFormat="1" customHeight="1" spans="1:3">
      <c r="A49" s="200">
        <v>2010450</v>
      </c>
      <c r="B49" s="200" t="s">
        <v>175</v>
      </c>
      <c r="C49" s="198">
        <v>0</v>
      </c>
    </row>
    <row r="50" s="192" customFormat="1" customHeight="1" spans="1:3">
      <c r="A50" s="200">
        <v>2010499</v>
      </c>
      <c r="B50" s="200" t="s">
        <v>195</v>
      </c>
      <c r="C50" s="198">
        <v>668</v>
      </c>
    </row>
    <row r="51" s="192" customFormat="1" customHeight="1" spans="1:3">
      <c r="A51" s="200">
        <v>20105</v>
      </c>
      <c r="B51" s="197" t="s">
        <v>196</v>
      </c>
      <c r="C51" s="198">
        <f>SUM(C52:C61)</f>
        <v>445</v>
      </c>
    </row>
    <row r="52" s="192" customFormat="1" customHeight="1" spans="1:3">
      <c r="A52" s="200">
        <v>2010501</v>
      </c>
      <c r="B52" s="200" t="s">
        <v>166</v>
      </c>
      <c r="C52" s="198">
        <v>180</v>
      </c>
    </row>
    <row r="53" s="192" customFormat="1" customHeight="1" spans="1:3">
      <c r="A53" s="200">
        <v>2010502</v>
      </c>
      <c r="B53" s="200" t="s">
        <v>167</v>
      </c>
      <c r="C53" s="198">
        <v>115</v>
      </c>
    </row>
    <row r="54" s="192" customFormat="1" customHeight="1" spans="1:3">
      <c r="A54" s="200">
        <v>2010503</v>
      </c>
      <c r="B54" s="200" t="s">
        <v>168</v>
      </c>
      <c r="C54" s="198">
        <v>0</v>
      </c>
    </row>
    <row r="55" s="192" customFormat="1" customHeight="1" spans="1:3">
      <c r="A55" s="200">
        <v>2010504</v>
      </c>
      <c r="B55" s="200" t="s">
        <v>197</v>
      </c>
      <c r="C55" s="198">
        <v>0</v>
      </c>
    </row>
    <row r="56" s="192" customFormat="1" customHeight="1" spans="1:3">
      <c r="A56" s="200">
        <v>2010505</v>
      </c>
      <c r="B56" s="200" t="s">
        <v>198</v>
      </c>
      <c r="C56" s="198">
        <v>0</v>
      </c>
    </row>
    <row r="57" s="192" customFormat="1" customHeight="1" spans="1:3">
      <c r="A57" s="200">
        <v>2010506</v>
      </c>
      <c r="B57" s="200" t="s">
        <v>199</v>
      </c>
      <c r="C57" s="198">
        <v>0</v>
      </c>
    </row>
    <row r="58" s="192" customFormat="1" customHeight="1" spans="1:3">
      <c r="A58" s="200">
        <v>2010507</v>
      </c>
      <c r="B58" s="200" t="s">
        <v>200</v>
      </c>
      <c r="C58" s="198">
        <v>140</v>
      </c>
    </row>
    <row r="59" s="192" customFormat="1" customHeight="1" spans="1:3">
      <c r="A59" s="200">
        <v>2010508</v>
      </c>
      <c r="B59" s="200" t="s">
        <v>201</v>
      </c>
      <c r="C59" s="198">
        <v>10</v>
      </c>
    </row>
    <row r="60" s="192" customFormat="1" customHeight="1" spans="1:3">
      <c r="A60" s="200">
        <v>2010550</v>
      </c>
      <c r="B60" s="200" t="s">
        <v>175</v>
      </c>
      <c r="C60" s="198">
        <v>0</v>
      </c>
    </row>
    <row r="61" s="192" customFormat="1" customHeight="1" spans="1:3">
      <c r="A61" s="200">
        <v>2010599</v>
      </c>
      <c r="B61" s="200" t="s">
        <v>202</v>
      </c>
      <c r="C61" s="198">
        <v>0</v>
      </c>
    </row>
    <row r="62" s="192" customFormat="1" customHeight="1" spans="1:3">
      <c r="A62" s="200">
        <v>20106</v>
      </c>
      <c r="B62" s="197" t="s">
        <v>203</v>
      </c>
      <c r="C62" s="198">
        <f>SUM(C63:C72)</f>
        <v>2143</v>
      </c>
    </row>
    <row r="63" s="192" customFormat="1" customHeight="1" spans="1:3">
      <c r="A63" s="200">
        <v>2010601</v>
      </c>
      <c r="B63" s="200" t="s">
        <v>166</v>
      </c>
      <c r="C63" s="198">
        <v>1236</v>
      </c>
    </row>
    <row r="64" s="192" customFormat="1" customHeight="1" spans="1:3">
      <c r="A64" s="200">
        <v>2010602</v>
      </c>
      <c r="B64" s="200" t="s">
        <v>167</v>
      </c>
      <c r="C64" s="198">
        <v>811</v>
      </c>
    </row>
    <row r="65" s="192" customFormat="1" customHeight="1" spans="1:3">
      <c r="A65" s="200">
        <v>2010603</v>
      </c>
      <c r="B65" s="200" t="s">
        <v>168</v>
      </c>
      <c r="C65" s="198">
        <v>0</v>
      </c>
    </row>
    <row r="66" s="192" customFormat="1" customHeight="1" spans="1:3">
      <c r="A66" s="200">
        <v>2010604</v>
      </c>
      <c r="B66" s="200" t="s">
        <v>204</v>
      </c>
      <c r="C66" s="198">
        <v>0</v>
      </c>
    </row>
    <row r="67" s="192" customFormat="1" customHeight="1" spans="1:3">
      <c r="A67" s="200">
        <v>2010605</v>
      </c>
      <c r="B67" s="200" t="s">
        <v>205</v>
      </c>
      <c r="C67" s="198">
        <v>0</v>
      </c>
    </row>
    <row r="68" s="192" customFormat="1" customHeight="1" spans="1:3">
      <c r="A68" s="200">
        <v>2010606</v>
      </c>
      <c r="B68" s="200" t="s">
        <v>206</v>
      </c>
      <c r="C68" s="198">
        <v>0</v>
      </c>
    </row>
    <row r="69" s="192" customFormat="1" customHeight="1" spans="1:3">
      <c r="A69" s="200">
        <v>2010607</v>
      </c>
      <c r="B69" s="200" t="s">
        <v>207</v>
      </c>
      <c r="C69" s="198">
        <v>0</v>
      </c>
    </row>
    <row r="70" s="192" customFormat="1" customHeight="1" spans="1:3">
      <c r="A70" s="200">
        <v>2010608</v>
      </c>
      <c r="B70" s="200" t="s">
        <v>208</v>
      </c>
      <c r="C70" s="198">
        <v>0</v>
      </c>
    </row>
    <row r="71" s="192" customFormat="1" customHeight="1" spans="1:3">
      <c r="A71" s="200">
        <v>2010650</v>
      </c>
      <c r="B71" s="200" t="s">
        <v>175</v>
      </c>
      <c r="C71" s="198">
        <v>0</v>
      </c>
    </row>
    <row r="72" s="192" customFormat="1" customHeight="1" spans="1:3">
      <c r="A72" s="200">
        <v>2010699</v>
      </c>
      <c r="B72" s="200" t="s">
        <v>209</v>
      </c>
      <c r="C72" s="198">
        <v>96</v>
      </c>
    </row>
    <row r="73" s="192" customFormat="1" customHeight="1" spans="1:3">
      <c r="A73" s="200">
        <v>20107</v>
      </c>
      <c r="B73" s="197" t="s">
        <v>210</v>
      </c>
      <c r="C73" s="198">
        <f>SUM(C74:C80)</f>
        <v>0</v>
      </c>
    </row>
    <row r="74" s="192" customFormat="1" customHeight="1" spans="1:3">
      <c r="A74" s="200">
        <v>2010701</v>
      </c>
      <c r="B74" s="200" t="s">
        <v>166</v>
      </c>
      <c r="C74" s="198">
        <v>0</v>
      </c>
    </row>
    <row r="75" s="192" customFormat="1" customHeight="1" spans="1:3">
      <c r="A75" s="200">
        <v>2010702</v>
      </c>
      <c r="B75" s="200" t="s">
        <v>167</v>
      </c>
      <c r="C75" s="198">
        <v>0</v>
      </c>
    </row>
    <row r="76" s="192" customFormat="1" customHeight="1" spans="1:3">
      <c r="A76" s="200">
        <v>2010703</v>
      </c>
      <c r="B76" s="200" t="s">
        <v>168</v>
      </c>
      <c r="C76" s="198">
        <v>0</v>
      </c>
    </row>
    <row r="77" s="192" customFormat="1" customHeight="1" spans="1:3">
      <c r="A77" s="200">
        <v>2010709</v>
      </c>
      <c r="B77" s="200" t="s">
        <v>207</v>
      </c>
      <c r="C77" s="198">
        <v>0</v>
      </c>
    </row>
    <row r="78" s="192" customFormat="1" customHeight="1" spans="1:3">
      <c r="A78" s="200">
        <v>2010710</v>
      </c>
      <c r="B78" s="200" t="s">
        <v>211</v>
      </c>
      <c r="C78" s="198">
        <v>0</v>
      </c>
    </row>
    <row r="79" s="192" customFormat="1" customHeight="1" spans="1:3">
      <c r="A79" s="200">
        <v>2010750</v>
      </c>
      <c r="B79" s="200" t="s">
        <v>175</v>
      </c>
      <c r="C79" s="198">
        <v>0</v>
      </c>
    </row>
    <row r="80" s="192" customFormat="1" customHeight="1" spans="1:3">
      <c r="A80" s="200">
        <v>2010799</v>
      </c>
      <c r="B80" s="200" t="s">
        <v>212</v>
      </c>
      <c r="C80" s="198">
        <v>0</v>
      </c>
    </row>
    <row r="81" s="192" customFormat="1" customHeight="1" spans="1:3">
      <c r="A81" s="200">
        <v>20108</v>
      </c>
      <c r="B81" s="197" t="s">
        <v>213</v>
      </c>
      <c r="C81" s="198">
        <f>SUM(C82:C89)</f>
        <v>755</v>
      </c>
    </row>
    <row r="82" s="192" customFormat="1" customHeight="1" spans="1:3">
      <c r="A82" s="200">
        <v>2010801</v>
      </c>
      <c r="B82" s="200" t="s">
        <v>166</v>
      </c>
      <c r="C82" s="198">
        <v>358</v>
      </c>
    </row>
    <row r="83" s="192" customFormat="1" customHeight="1" spans="1:3">
      <c r="A83" s="200">
        <v>2010802</v>
      </c>
      <c r="B83" s="200" t="s">
        <v>167</v>
      </c>
      <c r="C83" s="198">
        <v>397</v>
      </c>
    </row>
    <row r="84" s="192" customFormat="1" customHeight="1" spans="1:3">
      <c r="A84" s="200">
        <v>2010803</v>
      </c>
      <c r="B84" s="200" t="s">
        <v>168</v>
      </c>
      <c r="C84" s="198">
        <v>0</v>
      </c>
    </row>
    <row r="85" s="192" customFormat="1" customHeight="1" spans="1:3">
      <c r="A85" s="200">
        <v>2010804</v>
      </c>
      <c r="B85" s="200" t="s">
        <v>214</v>
      </c>
      <c r="C85" s="198">
        <v>0</v>
      </c>
    </row>
    <row r="86" s="192" customFormat="1" customHeight="1" spans="1:3">
      <c r="A86" s="200">
        <v>2010805</v>
      </c>
      <c r="B86" s="200" t="s">
        <v>215</v>
      </c>
      <c r="C86" s="198">
        <v>0</v>
      </c>
    </row>
    <row r="87" s="192" customFormat="1" customHeight="1" spans="1:3">
      <c r="A87" s="200">
        <v>2010806</v>
      </c>
      <c r="B87" s="200" t="s">
        <v>207</v>
      </c>
      <c r="C87" s="198">
        <v>0</v>
      </c>
    </row>
    <row r="88" s="192" customFormat="1" customHeight="1" spans="1:3">
      <c r="A88" s="200">
        <v>2010850</v>
      </c>
      <c r="B88" s="200" t="s">
        <v>175</v>
      </c>
      <c r="C88" s="198">
        <v>0</v>
      </c>
    </row>
    <row r="89" s="192" customFormat="1" customHeight="1" spans="1:3">
      <c r="A89" s="200">
        <v>2010899</v>
      </c>
      <c r="B89" s="200" t="s">
        <v>216</v>
      </c>
      <c r="C89" s="198">
        <v>0</v>
      </c>
    </row>
    <row r="90" s="192" customFormat="1" customHeight="1" spans="1:3">
      <c r="A90" s="200">
        <v>20109</v>
      </c>
      <c r="B90" s="197" t="s">
        <v>217</v>
      </c>
      <c r="C90" s="198">
        <f>SUM(C91:C102)</f>
        <v>0</v>
      </c>
    </row>
    <row r="91" s="192" customFormat="1" customHeight="1" spans="1:3">
      <c r="A91" s="200">
        <v>2010901</v>
      </c>
      <c r="B91" s="200" t="s">
        <v>166</v>
      </c>
      <c r="C91" s="198">
        <v>0</v>
      </c>
    </row>
    <row r="92" s="192" customFormat="1" customHeight="1" spans="1:3">
      <c r="A92" s="200">
        <v>2010902</v>
      </c>
      <c r="B92" s="200" t="s">
        <v>167</v>
      </c>
      <c r="C92" s="198">
        <v>0</v>
      </c>
    </row>
    <row r="93" s="192" customFormat="1" customHeight="1" spans="1:3">
      <c r="A93" s="200">
        <v>2010903</v>
      </c>
      <c r="B93" s="200" t="s">
        <v>168</v>
      </c>
      <c r="C93" s="198">
        <v>0</v>
      </c>
    </row>
    <row r="94" s="192" customFormat="1" customHeight="1" spans="1:3">
      <c r="A94" s="200">
        <v>2010905</v>
      </c>
      <c r="B94" s="200" t="s">
        <v>218</v>
      </c>
      <c r="C94" s="198">
        <v>0</v>
      </c>
    </row>
    <row r="95" s="192" customFormat="1" customHeight="1" spans="1:3">
      <c r="A95" s="200">
        <v>2010907</v>
      </c>
      <c r="B95" s="200" t="s">
        <v>219</v>
      </c>
      <c r="C95" s="198">
        <v>0</v>
      </c>
    </row>
    <row r="96" s="192" customFormat="1" customHeight="1" spans="1:3">
      <c r="A96" s="200">
        <v>2010908</v>
      </c>
      <c r="B96" s="200" t="s">
        <v>207</v>
      </c>
      <c r="C96" s="198">
        <v>0</v>
      </c>
    </row>
    <row r="97" s="192" customFormat="1" customHeight="1" spans="1:3">
      <c r="A97" s="200">
        <v>2010909</v>
      </c>
      <c r="B97" s="200" t="s">
        <v>220</v>
      </c>
      <c r="C97" s="198">
        <v>0</v>
      </c>
    </row>
    <row r="98" s="192" customFormat="1" customHeight="1" spans="1:3">
      <c r="A98" s="200">
        <v>2010910</v>
      </c>
      <c r="B98" s="200" t="s">
        <v>221</v>
      </c>
      <c r="C98" s="198">
        <v>0</v>
      </c>
    </row>
    <row r="99" s="192" customFormat="1" customHeight="1" spans="1:3">
      <c r="A99" s="200">
        <v>2010911</v>
      </c>
      <c r="B99" s="200" t="s">
        <v>222</v>
      </c>
      <c r="C99" s="198">
        <v>0</v>
      </c>
    </row>
    <row r="100" s="192" customFormat="1" customHeight="1" spans="1:3">
      <c r="A100" s="200">
        <v>2010912</v>
      </c>
      <c r="B100" s="200" t="s">
        <v>223</v>
      </c>
      <c r="C100" s="198">
        <v>0</v>
      </c>
    </row>
    <row r="101" s="192" customFormat="1" customHeight="1" spans="1:3">
      <c r="A101" s="200">
        <v>2010950</v>
      </c>
      <c r="B101" s="200" t="s">
        <v>175</v>
      </c>
      <c r="C101" s="198">
        <v>0</v>
      </c>
    </row>
    <row r="102" s="192" customFormat="1" customHeight="1" spans="1:3">
      <c r="A102" s="200">
        <v>2010999</v>
      </c>
      <c r="B102" s="200" t="s">
        <v>224</v>
      </c>
      <c r="C102" s="198">
        <v>0</v>
      </c>
    </row>
    <row r="103" s="192" customFormat="1" customHeight="1" spans="1:3">
      <c r="A103" s="200">
        <v>20111</v>
      </c>
      <c r="B103" s="197" t="s">
        <v>225</v>
      </c>
      <c r="C103" s="198">
        <f>SUM(C104:C111)</f>
        <v>2079</v>
      </c>
    </row>
    <row r="104" s="192" customFormat="1" customHeight="1" spans="1:3">
      <c r="A104" s="200">
        <v>2011101</v>
      </c>
      <c r="B104" s="200" t="s">
        <v>166</v>
      </c>
      <c r="C104" s="198">
        <v>1463</v>
      </c>
    </row>
    <row r="105" s="192" customFormat="1" customHeight="1" spans="1:3">
      <c r="A105" s="200">
        <v>2011102</v>
      </c>
      <c r="B105" s="200" t="s">
        <v>167</v>
      </c>
      <c r="C105" s="198">
        <v>576</v>
      </c>
    </row>
    <row r="106" s="192" customFormat="1" customHeight="1" spans="1:3">
      <c r="A106" s="200">
        <v>2011103</v>
      </c>
      <c r="B106" s="200" t="s">
        <v>168</v>
      </c>
      <c r="C106" s="198">
        <v>0</v>
      </c>
    </row>
    <row r="107" s="192" customFormat="1" customHeight="1" spans="1:3">
      <c r="A107" s="200">
        <v>2011104</v>
      </c>
      <c r="B107" s="200" t="s">
        <v>226</v>
      </c>
      <c r="C107" s="198">
        <v>0</v>
      </c>
    </row>
    <row r="108" s="192" customFormat="1" customHeight="1" spans="1:3">
      <c r="A108" s="200">
        <v>2011105</v>
      </c>
      <c r="B108" s="200" t="s">
        <v>227</v>
      </c>
      <c r="C108" s="198">
        <v>0</v>
      </c>
    </row>
    <row r="109" s="192" customFormat="1" customHeight="1" spans="1:3">
      <c r="A109" s="200">
        <v>2011106</v>
      </c>
      <c r="B109" s="200" t="s">
        <v>228</v>
      </c>
      <c r="C109" s="198">
        <v>0</v>
      </c>
    </row>
    <row r="110" s="192" customFormat="1" customHeight="1" spans="1:3">
      <c r="A110" s="200">
        <v>2011150</v>
      </c>
      <c r="B110" s="200" t="s">
        <v>175</v>
      </c>
      <c r="C110" s="198">
        <v>0</v>
      </c>
    </row>
    <row r="111" s="192" customFormat="1" customHeight="1" spans="1:3">
      <c r="A111" s="200">
        <v>2011199</v>
      </c>
      <c r="B111" s="200" t="s">
        <v>229</v>
      </c>
      <c r="C111" s="198">
        <v>40</v>
      </c>
    </row>
    <row r="112" s="192" customFormat="1" customHeight="1" spans="1:3">
      <c r="A112" s="200">
        <v>20113</v>
      </c>
      <c r="B112" s="197" t="s">
        <v>230</v>
      </c>
      <c r="C112" s="198">
        <f>SUM(C113:C122)</f>
        <v>2628</v>
      </c>
    </row>
    <row r="113" s="192" customFormat="1" customHeight="1" spans="1:3">
      <c r="A113" s="200">
        <v>2011301</v>
      </c>
      <c r="B113" s="200" t="s">
        <v>166</v>
      </c>
      <c r="C113" s="198">
        <v>2077</v>
      </c>
    </row>
    <row r="114" s="192" customFormat="1" customHeight="1" spans="1:3">
      <c r="A114" s="200">
        <v>2011302</v>
      </c>
      <c r="B114" s="200" t="s">
        <v>167</v>
      </c>
      <c r="C114" s="198">
        <v>436</v>
      </c>
    </row>
    <row r="115" s="192" customFormat="1" customHeight="1" spans="1:3">
      <c r="A115" s="200">
        <v>2011303</v>
      </c>
      <c r="B115" s="200" t="s">
        <v>168</v>
      </c>
      <c r="C115" s="198">
        <v>0</v>
      </c>
    </row>
    <row r="116" s="192" customFormat="1" customHeight="1" spans="1:3">
      <c r="A116" s="200">
        <v>2011304</v>
      </c>
      <c r="B116" s="200" t="s">
        <v>231</v>
      </c>
      <c r="C116" s="198">
        <v>0</v>
      </c>
    </row>
    <row r="117" s="192" customFormat="1" customHeight="1" spans="1:3">
      <c r="A117" s="200">
        <v>2011305</v>
      </c>
      <c r="B117" s="200" t="s">
        <v>232</v>
      </c>
      <c r="C117" s="198">
        <v>0</v>
      </c>
    </row>
    <row r="118" s="192" customFormat="1" customHeight="1" spans="1:3">
      <c r="A118" s="200">
        <v>2011306</v>
      </c>
      <c r="B118" s="200" t="s">
        <v>233</v>
      </c>
      <c r="C118" s="198">
        <v>0</v>
      </c>
    </row>
    <row r="119" s="192" customFormat="1" customHeight="1" spans="1:3">
      <c r="A119" s="200">
        <v>2011307</v>
      </c>
      <c r="B119" s="200" t="s">
        <v>234</v>
      </c>
      <c r="C119" s="198">
        <v>0</v>
      </c>
    </row>
    <row r="120" s="192" customFormat="1" customHeight="1" spans="1:3">
      <c r="A120" s="200">
        <v>2011308</v>
      </c>
      <c r="B120" s="200" t="s">
        <v>235</v>
      </c>
      <c r="C120" s="198">
        <v>115</v>
      </c>
    </row>
    <row r="121" s="192" customFormat="1" customHeight="1" spans="1:3">
      <c r="A121" s="200">
        <v>2011350</v>
      </c>
      <c r="B121" s="200" t="s">
        <v>175</v>
      </c>
      <c r="C121" s="198">
        <v>0</v>
      </c>
    </row>
    <row r="122" s="192" customFormat="1" customHeight="1" spans="1:3">
      <c r="A122" s="200">
        <v>2011399</v>
      </c>
      <c r="B122" s="200" t="s">
        <v>236</v>
      </c>
      <c r="C122" s="198">
        <v>0</v>
      </c>
    </row>
    <row r="123" s="192" customFormat="1" customHeight="1" spans="1:3">
      <c r="A123" s="200">
        <v>20114</v>
      </c>
      <c r="B123" s="197" t="s">
        <v>237</v>
      </c>
      <c r="C123" s="198">
        <f>SUM(C124:C134)</f>
        <v>10</v>
      </c>
    </row>
    <row r="124" s="192" customFormat="1" customHeight="1" spans="1:3">
      <c r="A124" s="200">
        <v>2011401</v>
      </c>
      <c r="B124" s="200" t="s">
        <v>166</v>
      </c>
      <c r="C124" s="198">
        <v>0</v>
      </c>
    </row>
    <row r="125" s="192" customFormat="1" customHeight="1" spans="1:3">
      <c r="A125" s="200">
        <v>2011402</v>
      </c>
      <c r="B125" s="200" t="s">
        <v>167</v>
      </c>
      <c r="C125" s="198">
        <v>0</v>
      </c>
    </row>
    <row r="126" s="192" customFormat="1" customHeight="1" spans="1:3">
      <c r="A126" s="200">
        <v>2011403</v>
      </c>
      <c r="B126" s="200" t="s">
        <v>168</v>
      </c>
      <c r="C126" s="198">
        <v>0</v>
      </c>
    </row>
    <row r="127" s="192" customFormat="1" customHeight="1" spans="1:3">
      <c r="A127" s="200">
        <v>2011404</v>
      </c>
      <c r="B127" s="200" t="s">
        <v>238</v>
      </c>
      <c r="C127" s="198">
        <v>0</v>
      </c>
    </row>
    <row r="128" s="192" customFormat="1" customHeight="1" spans="1:3">
      <c r="A128" s="200">
        <v>2011405</v>
      </c>
      <c r="B128" s="200" t="s">
        <v>239</v>
      </c>
      <c r="C128" s="198">
        <v>0</v>
      </c>
    </row>
    <row r="129" s="192" customFormat="1" customHeight="1" spans="1:3">
      <c r="A129" s="200">
        <v>2011408</v>
      </c>
      <c r="B129" s="200" t="s">
        <v>240</v>
      </c>
      <c r="C129" s="198">
        <v>0</v>
      </c>
    </row>
    <row r="130" s="192" customFormat="1" customHeight="1" spans="1:3">
      <c r="A130" s="200">
        <v>2011409</v>
      </c>
      <c r="B130" s="200" t="s">
        <v>241</v>
      </c>
      <c r="C130" s="198">
        <v>10</v>
      </c>
    </row>
    <row r="131" s="192" customFormat="1" customHeight="1" spans="1:3">
      <c r="A131" s="200">
        <v>2011410</v>
      </c>
      <c r="B131" s="200" t="s">
        <v>242</v>
      </c>
      <c r="C131" s="198">
        <v>0</v>
      </c>
    </row>
    <row r="132" s="192" customFormat="1" customHeight="1" spans="1:3">
      <c r="A132" s="200">
        <v>2011411</v>
      </c>
      <c r="B132" s="200" t="s">
        <v>243</v>
      </c>
      <c r="C132" s="198">
        <v>0</v>
      </c>
    </row>
    <row r="133" s="192" customFormat="1" customHeight="1" spans="1:3">
      <c r="A133" s="200">
        <v>2011450</v>
      </c>
      <c r="B133" s="200" t="s">
        <v>175</v>
      </c>
      <c r="C133" s="198">
        <v>0</v>
      </c>
    </row>
    <row r="134" s="192" customFormat="1" customHeight="1" spans="1:3">
      <c r="A134" s="200">
        <v>2011499</v>
      </c>
      <c r="B134" s="200" t="s">
        <v>244</v>
      </c>
      <c r="C134" s="198">
        <v>0</v>
      </c>
    </row>
    <row r="135" s="192" customFormat="1" customHeight="1" spans="1:3">
      <c r="A135" s="200">
        <v>20123</v>
      </c>
      <c r="B135" s="197" t="s">
        <v>245</v>
      </c>
      <c r="C135" s="198">
        <f>SUM(C136:C141)</f>
        <v>30</v>
      </c>
    </row>
    <row r="136" s="192" customFormat="1" customHeight="1" spans="1:3">
      <c r="A136" s="200">
        <v>2012301</v>
      </c>
      <c r="B136" s="200" t="s">
        <v>166</v>
      </c>
      <c r="C136" s="198">
        <v>0</v>
      </c>
    </row>
    <row r="137" s="192" customFormat="1" customHeight="1" spans="1:3">
      <c r="A137" s="200">
        <v>2012302</v>
      </c>
      <c r="B137" s="200" t="s">
        <v>167</v>
      </c>
      <c r="C137" s="198">
        <v>0</v>
      </c>
    </row>
    <row r="138" s="192" customFormat="1" customHeight="1" spans="1:3">
      <c r="A138" s="200">
        <v>2012303</v>
      </c>
      <c r="B138" s="200" t="s">
        <v>168</v>
      </c>
      <c r="C138" s="198">
        <v>0</v>
      </c>
    </row>
    <row r="139" s="192" customFormat="1" customHeight="1" spans="1:3">
      <c r="A139" s="200">
        <v>2012304</v>
      </c>
      <c r="B139" s="200" t="s">
        <v>246</v>
      </c>
      <c r="C139" s="198">
        <v>30</v>
      </c>
    </row>
    <row r="140" s="192" customFormat="1" customHeight="1" spans="1:3">
      <c r="A140" s="200">
        <v>2012350</v>
      </c>
      <c r="B140" s="200" t="s">
        <v>175</v>
      </c>
      <c r="C140" s="198">
        <v>0</v>
      </c>
    </row>
    <row r="141" s="192" customFormat="1" customHeight="1" spans="1:3">
      <c r="A141" s="200">
        <v>2012399</v>
      </c>
      <c r="B141" s="200" t="s">
        <v>247</v>
      </c>
      <c r="C141" s="198">
        <v>0</v>
      </c>
    </row>
    <row r="142" s="192" customFormat="1" customHeight="1" spans="1:3">
      <c r="A142" s="200">
        <v>20125</v>
      </c>
      <c r="B142" s="197" t="s">
        <v>248</v>
      </c>
      <c r="C142" s="198">
        <f>SUM(C143:C149)</f>
        <v>0</v>
      </c>
    </row>
    <row r="143" s="192" customFormat="1" customHeight="1" spans="1:3">
      <c r="A143" s="200">
        <v>2012501</v>
      </c>
      <c r="B143" s="200" t="s">
        <v>166</v>
      </c>
      <c r="C143" s="198">
        <v>0</v>
      </c>
    </row>
    <row r="144" s="192" customFormat="1" customHeight="1" spans="1:3">
      <c r="A144" s="200">
        <v>2012502</v>
      </c>
      <c r="B144" s="200" t="s">
        <v>167</v>
      </c>
      <c r="C144" s="198">
        <v>0</v>
      </c>
    </row>
    <row r="145" s="192" customFormat="1" customHeight="1" spans="1:3">
      <c r="A145" s="200">
        <v>2012503</v>
      </c>
      <c r="B145" s="200" t="s">
        <v>168</v>
      </c>
      <c r="C145" s="198">
        <v>0</v>
      </c>
    </row>
    <row r="146" s="192" customFormat="1" customHeight="1" spans="1:3">
      <c r="A146" s="200">
        <v>2012504</v>
      </c>
      <c r="B146" s="200" t="s">
        <v>249</v>
      </c>
      <c r="C146" s="198">
        <v>0</v>
      </c>
    </row>
    <row r="147" s="192" customFormat="1" customHeight="1" spans="1:3">
      <c r="A147" s="200">
        <v>2012505</v>
      </c>
      <c r="B147" s="200" t="s">
        <v>250</v>
      </c>
      <c r="C147" s="198">
        <v>0</v>
      </c>
    </row>
    <row r="148" s="192" customFormat="1" customHeight="1" spans="1:3">
      <c r="A148" s="200">
        <v>2012550</v>
      </c>
      <c r="B148" s="200" t="s">
        <v>175</v>
      </c>
      <c r="C148" s="198">
        <v>0</v>
      </c>
    </row>
    <row r="149" s="192" customFormat="1" customHeight="1" spans="1:3">
      <c r="A149" s="200">
        <v>2012599</v>
      </c>
      <c r="B149" s="200" t="s">
        <v>251</v>
      </c>
      <c r="C149" s="198">
        <v>0</v>
      </c>
    </row>
    <row r="150" s="192" customFormat="1" customHeight="1" spans="1:3">
      <c r="A150" s="200">
        <v>20126</v>
      </c>
      <c r="B150" s="197" t="s">
        <v>252</v>
      </c>
      <c r="C150" s="198">
        <f>SUM(C151:C155)</f>
        <v>232</v>
      </c>
    </row>
    <row r="151" s="192" customFormat="1" customHeight="1" spans="1:3">
      <c r="A151" s="200">
        <v>2012601</v>
      </c>
      <c r="B151" s="200" t="s">
        <v>166</v>
      </c>
      <c r="C151" s="198">
        <v>61</v>
      </c>
    </row>
    <row r="152" s="192" customFormat="1" customHeight="1" spans="1:3">
      <c r="A152" s="200">
        <v>2012602</v>
      </c>
      <c r="B152" s="200" t="s">
        <v>167</v>
      </c>
      <c r="C152" s="198">
        <v>12</v>
      </c>
    </row>
    <row r="153" s="192" customFormat="1" customHeight="1" spans="1:3">
      <c r="A153" s="200">
        <v>2012603</v>
      </c>
      <c r="B153" s="200" t="s">
        <v>168</v>
      </c>
      <c r="C153" s="198">
        <v>0</v>
      </c>
    </row>
    <row r="154" s="192" customFormat="1" customHeight="1" spans="1:3">
      <c r="A154" s="200">
        <v>2012604</v>
      </c>
      <c r="B154" s="200" t="s">
        <v>253</v>
      </c>
      <c r="C154" s="198">
        <v>151</v>
      </c>
    </row>
    <row r="155" s="192" customFormat="1" customHeight="1" spans="1:3">
      <c r="A155" s="200">
        <v>2012699</v>
      </c>
      <c r="B155" s="200" t="s">
        <v>254</v>
      </c>
      <c r="C155" s="198">
        <v>8</v>
      </c>
    </row>
    <row r="156" s="192" customFormat="1" customHeight="1" spans="1:3">
      <c r="A156" s="200">
        <v>20128</v>
      </c>
      <c r="B156" s="197" t="s">
        <v>255</v>
      </c>
      <c r="C156" s="198">
        <f>SUM(C157:C162)</f>
        <v>76</v>
      </c>
    </row>
    <row r="157" s="192" customFormat="1" customHeight="1" spans="1:3">
      <c r="A157" s="200">
        <v>2012801</v>
      </c>
      <c r="B157" s="200" t="s">
        <v>166</v>
      </c>
      <c r="C157" s="198">
        <v>42</v>
      </c>
    </row>
    <row r="158" s="192" customFormat="1" customHeight="1" spans="1:3">
      <c r="A158" s="200">
        <v>2012802</v>
      </c>
      <c r="B158" s="200" t="s">
        <v>167</v>
      </c>
      <c r="C158" s="198">
        <v>30</v>
      </c>
    </row>
    <row r="159" s="192" customFormat="1" customHeight="1" spans="1:3">
      <c r="A159" s="200">
        <v>2012803</v>
      </c>
      <c r="B159" s="200" t="s">
        <v>168</v>
      </c>
      <c r="C159" s="198">
        <v>0</v>
      </c>
    </row>
    <row r="160" s="192" customFormat="1" customHeight="1" spans="1:3">
      <c r="A160" s="200">
        <v>2012804</v>
      </c>
      <c r="B160" s="200" t="s">
        <v>180</v>
      </c>
      <c r="C160" s="198">
        <v>0</v>
      </c>
    </row>
    <row r="161" s="192" customFormat="1" customHeight="1" spans="1:3">
      <c r="A161" s="200">
        <v>2012850</v>
      </c>
      <c r="B161" s="200" t="s">
        <v>175</v>
      </c>
      <c r="C161" s="198">
        <v>0</v>
      </c>
    </row>
    <row r="162" s="192" customFormat="1" customHeight="1" spans="1:3">
      <c r="A162" s="200">
        <v>2012899</v>
      </c>
      <c r="B162" s="200" t="s">
        <v>256</v>
      </c>
      <c r="C162" s="198">
        <v>4</v>
      </c>
    </row>
    <row r="163" s="192" customFormat="1" customHeight="1" spans="1:3">
      <c r="A163" s="200">
        <v>20129</v>
      </c>
      <c r="B163" s="197" t="s">
        <v>257</v>
      </c>
      <c r="C163" s="198">
        <f>SUM(C164:C169)</f>
        <v>240</v>
      </c>
    </row>
    <row r="164" s="192" customFormat="1" customHeight="1" spans="1:3">
      <c r="A164" s="200">
        <v>2012901</v>
      </c>
      <c r="B164" s="200" t="s">
        <v>166</v>
      </c>
      <c r="C164" s="198">
        <v>195</v>
      </c>
    </row>
    <row r="165" s="192" customFormat="1" customHeight="1" spans="1:3">
      <c r="A165" s="200">
        <v>2012902</v>
      </c>
      <c r="B165" s="200" t="s">
        <v>167</v>
      </c>
      <c r="C165" s="198">
        <v>45</v>
      </c>
    </row>
    <row r="166" s="192" customFormat="1" customHeight="1" spans="1:3">
      <c r="A166" s="200">
        <v>2012903</v>
      </c>
      <c r="B166" s="200" t="s">
        <v>168</v>
      </c>
      <c r="C166" s="198">
        <v>0</v>
      </c>
    </row>
    <row r="167" s="192" customFormat="1" customHeight="1" spans="1:3">
      <c r="A167" s="200">
        <v>2012906</v>
      </c>
      <c r="B167" s="200" t="s">
        <v>258</v>
      </c>
      <c r="C167" s="198">
        <v>0</v>
      </c>
    </row>
    <row r="168" s="192" customFormat="1" customHeight="1" spans="1:3">
      <c r="A168" s="200">
        <v>2012950</v>
      </c>
      <c r="B168" s="200" t="s">
        <v>175</v>
      </c>
      <c r="C168" s="198">
        <v>0</v>
      </c>
    </row>
    <row r="169" s="192" customFormat="1" customHeight="1" spans="1:3">
      <c r="A169" s="200">
        <v>2012999</v>
      </c>
      <c r="B169" s="200" t="s">
        <v>259</v>
      </c>
      <c r="C169" s="198">
        <v>0</v>
      </c>
    </row>
    <row r="170" s="192" customFormat="1" customHeight="1" spans="1:3">
      <c r="A170" s="200">
        <v>20131</v>
      </c>
      <c r="B170" s="197" t="s">
        <v>260</v>
      </c>
      <c r="C170" s="198">
        <f>SUM(C171:C176)</f>
        <v>2155</v>
      </c>
    </row>
    <row r="171" s="192" customFormat="1" customHeight="1" spans="1:3">
      <c r="A171" s="200">
        <v>2013101</v>
      </c>
      <c r="B171" s="200" t="s">
        <v>166</v>
      </c>
      <c r="C171" s="198">
        <v>1063</v>
      </c>
    </row>
    <row r="172" s="192" customFormat="1" customHeight="1" spans="1:3">
      <c r="A172" s="200">
        <v>2013102</v>
      </c>
      <c r="B172" s="200" t="s">
        <v>167</v>
      </c>
      <c r="C172" s="198">
        <v>1090</v>
      </c>
    </row>
    <row r="173" s="192" customFormat="1" customHeight="1" spans="1:3">
      <c r="A173" s="200">
        <v>2013103</v>
      </c>
      <c r="B173" s="200" t="s">
        <v>168</v>
      </c>
      <c r="C173" s="198">
        <v>0</v>
      </c>
    </row>
    <row r="174" s="192" customFormat="1" customHeight="1" spans="1:3">
      <c r="A174" s="200">
        <v>2013105</v>
      </c>
      <c r="B174" s="200" t="s">
        <v>261</v>
      </c>
      <c r="C174" s="198">
        <v>0</v>
      </c>
    </row>
    <row r="175" s="192" customFormat="1" customHeight="1" spans="1:3">
      <c r="A175" s="200">
        <v>2013150</v>
      </c>
      <c r="B175" s="200" t="s">
        <v>175</v>
      </c>
      <c r="C175" s="198">
        <v>0</v>
      </c>
    </row>
    <row r="176" s="192" customFormat="1" customHeight="1" spans="1:3">
      <c r="A176" s="200">
        <v>2013199</v>
      </c>
      <c r="B176" s="200" t="s">
        <v>262</v>
      </c>
      <c r="C176" s="198">
        <v>2</v>
      </c>
    </row>
    <row r="177" s="192" customFormat="1" customHeight="1" spans="1:3">
      <c r="A177" s="200">
        <v>20132</v>
      </c>
      <c r="B177" s="197" t="s">
        <v>263</v>
      </c>
      <c r="C177" s="198">
        <f>SUM(C178:C183)</f>
        <v>1111</v>
      </c>
    </row>
    <row r="178" s="192" customFormat="1" customHeight="1" spans="1:3">
      <c r="A178" s="200">
        <v>2013201</v>
      </c>
      <c r="B178" s="200" t="s">
        <v>166</v>
      </c>
      <c r="C178" s="198">
        <v>470</v>
      </c>
    </row>
    <row r="179" s="192" customFormat="1" customHeight="1" spans="1:3">
      <c r="A179" s="200">
        <v>2013202</v>
      </c>
      <c r="B179" s="200" t="s">
        <v>167</v>
      </c>
      <c r="C179" s="198">
        <v>575</v>
      </c>
    </row>
    <row r="180" s="192" customFormat="1" customHeight="1" spans="1:3">
      <c r="A180" s="200">
        <v>2013203</v>
      </c>
      <c r="B180" s="200" t="s">
        <v>168</v>
      </c>
      <c r="C180" s="198">
        <v>0</v>
      </c>
    </row>
    <row r="181" s="192" customFormat="1" customHeight="1" spans="1:3">
      <c r="A181" s="200">
        <v>2013204</v>
      </c>
      <c r="B181" s="200" t="s">
        <v>264</v>
      </c>
      <c r="C181" s="198">
        <v>0</v>
      </c>
    </row>
    <row r="182" s="192" customFormat="1" customHeight="1" spans="1:3">
      <c r="A182" s="200">
        <v>2013250</v>
      </c>
      <c r="B182" s="200" t="s">
        <v>175</v>
      </c>
      <c r="C182" s="198">
        <v>0</v>
      </c>
    </row>
    <row r="183" s="192" customFormat="1" customHeight="1" spans="1:3">
      <c r="A183" s="200">
        <v>2013299</v>
      </c>
      <c r="B183" s="200" t="s">
        <v>265</v>
      </c>
      <c r="C183" s="198">
        <v>66</v>
      </c>
    </row>
    <row r="184" s="192" customFormat="1" customHeight="1" spans="1:3">
      <c r="A184" s="200">
        <v>20133</v>
      </c>
      <c r="B184" s="197" t="s">
        <v>266</v>
      </c>
      <c r="C184" s="198">
        <f>SUM(C185:C190)</f>
        <v>504</v>
      </c>
    </row>
    <row r="185" s="192" customFormat="1" customHeight="1" spans="1:3">
      <c r="A185" s="200">
        <v>2013301</v>
      </c>
      <c r="B185" s="200" t="s">
        <v>166</v>
      </c>
      <c r="C185" s="198">
        <v>125</v>
      </c>
    </row>
    <row r="186" s="192" customFormat="1" customHeight="1" spans="1:3">
      <c r="A186" s="200">
        <v>2013302</v>
      </c>
      <c r="B186" s="200" t="s">
        <v>167</v>
      </c>
      <c r="C186" s="198">
        <v>374</v>
      </c>
    </row>
    <row r="187" s="192" customFormat="1" customHeight="1" spans="1:3">
      <c r="A187" s="200">
        <v>2013303</v>
      </c>
      <c r="B187" s="200" t="s">
        <v>168</v>
      </c>
      <c r="C187" s="198">
        <v>0</v>
      </c>
    </row>
    <row r="188" s="192" customFormat="1" customHeight="1" spans="1:3">
      <c r="A188" s="200">
        <v>2013304</v>
      </c>
      <c r="B188" s="200" t="s">
        <v>267</v>
      </c>
      <c r="C188" s="198">
        <v>0</v>
      </c>
    </row>
    <row r="189" s="192" customFormat="1" customHeight="1" spans="1:3">
      <c r="A189" s="200">
        <v>2013350</v>
      </c>
      <c r="B189" s="200" t="s">
        <v>175</v>
      </c>
      <c r="C189" s="198">
        <v>0</v>
      </c>
    </row>
    <row r="190" s="192" customFormat="1" customHeight="1" spans="1:3">
      <c r="A190" s="200">
        <v>2013399</v>
      </c>
      <c r="B190" s="200" t="s">
        <v>268</v>
      </c>
      <c r="C190" s="198">
        <v>5</v>
      </c>
    </row>
    <row r="191" s="192" customFormat="1" customHeight="1" spans="1:3">
      <c r="A191" s="200">
        <v>20134</v>
      </c>
      <c r="B191" s="197" t="s">
        <v>269</v>
      </c>
      <c r="C191" s="198">
        <f>SUM(C192:C198)</f>
        <v>198</v>
      </c>
    </row>
    <row r="192" s="192" customFormat="1" customHeight="1" spans="1:3">
      <c r="A192" s="200">
        <v>2013401</v>
      </c>
      <c r="B192" s="200" t="s">
        <v>166</v>
      </c>
      <c r="C192" s="198">
        <v>141</v>
      </c>
    </row>
    <row r="193" s="192" customFormat="1" customHeight="1" spans="1:3">
      <c r="A193" s="200">
        <v>2013402</v>
      </c>
      <c r="B193" s="200" t="s">
        <v>167</v>
      </c>
      <c r="C193" s="198">
        <v>57</v>
      </c>
    </row>
    <row r="194" s="192" customFormat="1" customHeight="1" spans="1:3">
      <c r="A194" s="200">
        <v>2013403</v>
      </c>
      <c r="B194" s="200" t="s">
        <v>168</v>
      </c>
      <c r="C194" s="198">
        <v>0</v>
      </c>
    </row>
    <row r="195" s="192" customFormat="1" customHeight="1" spans="1:3">
      <c r="A195" s="200">
        <v>2013404</v>
      </c>
      <c r="B195" s="200" t="s">
        <v>270</v>
      </c>
      <c r="C195" s="198">
        <v>0</v>
      </c>
    </row>
    <row r="196" s="192" customFormat="1" customHeight="1" spans="1:3">
      <c r="A196" s="200">
        <v>2013405</v>
      </c>
      <c r="B196" s="200" t="s">
        <v>271</v>
      </c>
      <c r="C196" s="198">
        <v>0</v>
      </c>
    </row>
    <row r="197" s="192" customFormat="1" customHeight="1" spans="1:3">
      <c r="A197" s="200">
        <v>2013450</v>
      </c>
      <c r="B197" s="200" t="s">
        <v>175</v>
      </c>
      <c r="C197" s="198">
        <v>0</v>
      </c>
    </row>
    <row r="198" s="192" customFormat="1" customHeight="1" spans="1:3">
      <c r="A198" s="200">
        <v>2013499</v>
      </c>
      <c r="B198" s="200" t="s">
        <v>272</v>
      </c>
      <c r="C198" s="198">
        <v>0</v>
      </c>
    </row>
    <row r="199" s="192" customFormat="1" customHeight="1" spans="1:3">
      <c r="A199" s="200">
        <v>20135</v>
      </c>
      <c r="B199" s="197" t="s">
        <v>273</v>
      </c>
      <c r="C199" s="198">
        <f>SUM(C200:C204)</f>
        <v>0</v>
      </c>
    </row>
    <row r="200" s="192" customFormat="1" customHeight="1" spans="1:3">
      <c r="A200" s="200">
        <v>2013501</v>
      </c>
      <c r="B200" s="200" t="s">
        <v>166</v>
      </c>
      <c r="C200" s="198">
        <v>0</v>
      </c>
    </row>
    <row r="201" s="192" customFormat="1" customHeight="1" spans="1:3">
      <c r="A201" s="200">
        <v>2013502</v>
      </c>
      <c r="B201" s="200" t="s">
        <v>167</v>
      </c>
      <c r="C201" s="198">
        <v>0</v>
      </c>
    </row>
    <row r="202" s="192" customFormat="1" customHeight="1" spans="1:3">
      <c r="A202" s="200">
        <v>2013503</v>
      </c>
      <c r="B202" s="200" t="s">
        <v>168</v>
      </c>
      <c r="C202" s="198">
        <v>0</v>
      </c>
    </row>
    <row r="203" s="192" customFormat="1" customHeight="1" spans="1:3">
      <c r="A203" s="200">
        <v>2013550</v>
      </c>
      <c r="B203" s="200" t="s">
        <v>175</v>
      </c>
      <c r="C203" s="198">
        <v>0</v>
      </c>
    </row>
    <row r="204" s="192" customFormat="1" customHeight="1" spans="1:3">
      <c r="A204" s="200">
        <v>2013599</v>
      </c>
      <c r="B204" s="200" t="s">
        <v>274</v>
      </c>
      <c r="C204" s="198">
        <v>0</v>
      </c>
    </row>
    <row r="205" s="192" customFormat="1" customHeight="1" spans="1:3">
      <c r="A205" s="200">
        <v>20136</v>
      </c>
      <c r="B205" s="197" t="s">
        <v>275</v>
      </c>
      <c r="C205" s="198">
        <f>SUM(C206:C210)</f>
        <v>29</v>
      </c>
    </row>
    <row r="206" s="192" customFormat="1" customHeight="1" spans="1:3">
      <c r="A206" s="200">
        <v>2013601</v>
      </c>
      <c r="B206" s="200" t="s">
        <v>166</v>
      </c>
      <c r="C206" s="198">
        <v>0</v>
      </c>
    </row>
    <row r="207" s="192" customFormat="1" customHeight="1" spans="1:3">
      <c r="A207" s="200">
        <v>2013602</v>
      </c>
      <c r="B207" s="200" t="s">
        <v>167</v>
      </c>
      <c r="C207" s="198">
        <v>29</v>
      </c>
    </row>
    <row r="208" s="192" customFormat="1" customHeight="1" spans="1:3">
      <c r="A208" s="200">
        <v>2013603</v>
      </c>
      <c r="B208" s="200" t="s">
        <v>168</v>
      </c>
      <c r="C208" s="198">
        <v>0</v>
      </c>
    </row>
    <row r="209" s="192" customFormat="1" customHeight="1" spans="1:3">
      <c r="A209" s="200">
        <v>2013650</v>
      </c>
      <c r="B209" s="200" t="s">
        <v>175</v>
      </c>
      <c r="C209" s="198">
        <v>0</v>
      </c>
    </row>
    <row r="210" s="192" customFormat="1" customHeight="1" spans="1:3">
      <c r="A210" s="200">
        <v>2013699</v>
      </c>
      <c r="B210" s="200" t="s">
        <v>276</v>
      </c>
      <c r="C210" s="198">
        <v>0</v>
      </c>
    </row>
    <row r="211" s="192" customFormat="1" customHeight="1" spans="1:3">
      <c r="A211" s="200">
        <v>20137</v>
      </c>
      <c r="B211" s="197" t="s">
        <v>277</v>
      </c>
      <c r="C211" s="198">
        <f>SUM(C212:C217)</f>
        <v>134</v>
      </c>
    </row>
    <row r="212" s="192" customFormat="1" customHeight="1" spans="1:3">
      <c r="A212" s="200">
        <v>2013701</v>
      </c>
      <c r="B212" s="200" t="s">
        <v>166</v>
      </c>
      <c r="C212" s="198">
        <v>84</v>
      </c>
    </row>
    <row r="213" s="192" customFormat="1" customHeight="1" spans="1:3">
      <c r="A213" s="200">
        <v>2013702</v>
      </c>
      <c r="B213" s="200" t="s">
        <v>167</v>
      </c>
      <c r="C213" s="198">
        <v>50</v>
      </c>
    </row>
    <row r="214" s="192" customFormat="1" customHeight="1" spans="1:3">
      <c r="A214" s="200">
        <v>2013703</v>
      </c>
      <c r="B214" s="200" t="s">
        <v>168</v>
      </c>
      <c r="C214" s="198">
        <v>0</v>
      </c>
    </row>
    <row r="215" s="192" customFormat="1" customHeight="1" spans="1:3">
      <c r="A215" s="200">
        <v>2013704</v>
      </c>
      <c r="B215" s="200" t="s">
        <v>278</v>
      </c>
      <c r="C215" s="198">
        <v>0</v>
      </c>
    </row>
    <row r="216" s="192" customFormat="1" customHeight="1" spans="1:3">
      <c r="A216" s="200">
        <v>2013750</v>
      </c>
      <c r="B216" s="200" t="s">
        <v>175</v>
      </c>
      <c r="C216" s="198">
        <v>0</v>
      </c>
    </row>
    <row r="217" s="192" customFormat="1" customHeight="1" spans="1:3">
      <c r="A217" s="200">
        <v>2013799</v>
      </c>
      <c r="B217" s="200" t="s">
        <v>279</v>
      </c>
      <c r="C217" s="198">
        <v>0</v>
      </c>
    </row>
    <row r="218" s="192" customFormat="1" customHeight="1" spans="1:3">
      <c r="A218" s="200">
        <v>20138</v>
      </c>
      <c r="B218" s="197" t="s">
        <v>280</v>
      </c>
      <c r="C218" s="198">
        <f>SUM(C219:C232)</f>
        <v>3137</v>
      </c>
    </row>
    <row r="219" s="192" customFormat="1" customHeight="1" spans="1:3">
      <c r="A219" s="200">
        <v>2013801</v>
      </c>
      <c r="B219" s="200" t="s">
        <v>166</v>
      </c>
      <c r="C219" s="198">
        <v>2303</v>
      </c>
    </row>
    <row r="220" s="192" customFormat="1" customHeight="1" spans="1:3">
      <c r="A220" s="200">
        <v>2013802</v>
      </c>
      <c r="B220" s="200" t="s">
        <v>167</v>
      </c>
      <c r="C220" s="198">
        <v>686</v>
      </c>
    </row>
    <row r="221" s="192" customFormat="1" customHeight="1" spans="1:3">
      <c r="A221" s="200">
        <v>2013803</v>
      </c>
      <c r="B221" s="200" t="s">
        <v>168</v>
      </c>
      <c r="C221" s="198">
        <v>0</v>
      </c>
    </row>
    <row r="222" s="192" customFormat="1" customHeight="1" spans="1:3">
      <c r="A222" s="200">
        <v>2013804</v>
      </c>
      <c r="B222" s="200" t="s">
        <v>281</v>
      </c>
      <c r="C222" s="198">
        <v>0</v>
      </c>
    </row>
    <row r="223" s="192" customFormat="1" customHeight="1" spans="1:3">
      <c r="A223" s="200">
        <v>2013805</v>
      </c>
      <c r="B223" s="200" t="s">
        <v>282</v>
      </c>
      <c r="C223" s="198">
        <v>0</v>
      </c>
    </row>
    <row r="224" s="192" customFormat="1" customHeight="1" spans="1:3">
      <c r="A224" s="200">
        <v>2013808</v>
      </c>
      <c r="B224" s="200" t="s">
        <v>207</v>
      </c>
      <c r="C224" s="198">
        <v>0</v>
      </c>
    </row>
    <row r="225" s="192" customFormat="1" customHeight="1" spans="1:3">
      <c r="A225" s="200">
        <v>2013810</v>
      </c>
      <c r="B225" s="200" t="s">
        <v>283</v>
      </c>
      <c r="C225" s="198">
        <v>0</v>
      </c>
    </row>
    <row r="226" s="192" customFormat="1" customHeight="1" spans="1:3">
      <c r="A226" s="200">
        <v>2013812</v>
      </c>
      <c r="B226" s="200" t="s">
        <v>284</v>
      </c>
      <c r="C226" s="198">
        <v>12</v>
      </c>
    </row>
    <row r="227" s="192" customFormat="1" customHeight="1" spans="1:3">
      <c r="A227" s="200">
        <v>2013813</v>
      </c>
      <c r="B227" s="200" t="s">
        <v>285</v>
      </c>
      <c r="C227" s="198">
        <v>0</v>
      </c>
    </row>
    <row r="228" s="192" customFormat="1" customHeight="1" spans="1:3">
      <c r="A228" s="200">
        <v>2013814</v>
      </c>
      <c r="B228" s="200" t="s">
        <v>286</v>
      </c>
      <c r="C228" s="198">
        <v>0</v>
      </c>
    </row>
    <row r="229" s="192" customFormat="1" customHeight="1" spans="1:3">
      <c r="A229" s="200">
        <v>2013815</v>
      </c>
      <c r="B229" s="200" t="s">
        <v>287</v>
      </c>
      <c r="C229" s="198">
        <v>0</v>
      </c>
    </row>
    <row r="230" s="192" customFormat="1" customHeight="1" spans="1:3">
      <c r="A230" s="200">
        <v>2013816</v>
      </c>
      <c r="B230" s="200" t="s">
        <v>288</v>
      </c>
      <c r="C230" s="198">
        <v>42</v>
      </c>
    </row>
    <row r="231" s="192" customFormat="1" customHeight="1" spans="1:3">
      <c r="A231" s="200">
        <v>2013850</v>
      </c>
      <c r="B231" s="200" t="s">
        <v>175</v>
      </c>
      <c r="C231" s="198">
        <v>0</v>
      </c>
    </row>
    <row r="232" s="192" customFormat="1" customHeight="1" spans="1:3">
      <c r="A232" s="200">
        <v>2013899</v>
      </c>
      <c r="B232" s="200" t="s">
        <v>289</v>
      </c>
      <c r="C232" s="198">
        <v>94</v>
      </c>
    </row>
    <row r="233" s="192" customFormat="1" customHeight="1" spans="1:3">
      <c r="A233" s="200">
        <v>20199</v>
      </c>
      <c r="B233" s="197" t="s">
        <v>290</v>
      </c>
      <c r="C233" s="198">
        <f>SUM(C234:C235)</f>
        <v>5434</v>
      </c>
    </row>
    <row r="234" s="192" customFormat="1" customHeight="1" spans="1:3">
      <c r="A234" s="200">
        <v>2019901</v>
      </c>
      <c r="B234" s="200" t="s">
        <v>291</v>
      </c>
      <c r="C234" s="198">
        <v>0</v>
      </c>
    </row>
    <row r="235" s="192" customFormat="1" customHeight="1" spans="1:3">
      <c r="A235" s="200">
        <v>2019999</v>
      </c>
      <c r="B235" s="200" t="s">
        <v>292</v>
      </c>
      <c r="C235" s="198">
        <v>5434</v>
      </c>
    </row>
    <row r="236" s="192" customFormat="1" customHeight="1" spans="1:3">
      <c r="A236" s="200">
        <v>202</v>
      </c>
      <c r="B236" s="197" t="s">
        <v>293</v>
      </c>
      <c r="C236" s="198">
        <f>SUM(C237,C244,C247,C250,C256,C261,C263,C268,C274)</f>
        <v>0</v>
      </c>
    </row>
    <row r="237" s="192" customFormat="1" customHeight="1" spans="1:3">
      <c r="A237" s="200">
        <v>20201</v>
      </c>
      <c r="B237" s="197" t="s">
        <v>294</v>
      </c>
      <c r="C237" s="198">
        <f>SUM(C238:C243)</f>
        <v>0</v>
      </c>
    </row>
    <row r="238" s="192" customFormat="1" customHeight="1" spans="1:3">
      <c r="A238" s="200">
        <v>2020101</v>
      </c>
      <c r="B238" s="200" t="s">
        <v>166</v>
      </c>
      <c r="C238" s="198">
        <v>0</v>
      </c>
    </row>
    <row r="239" s="192" customFormat="1" customHeight="1" spans="1:3">
      <c r="A239" s="200">
        <v>2020102</v>
      </c>
      <c r="B239" s="200" t="s">
        <v>167</v>
      </c>
      <c r="C239" s="198">
        <v>0</v>
      </c>
    </row>
    <row r="240" s="192" customFormat="1" customHeight="1" spans="1:3">
      <c r="A240" s="200">
        <v>2020103</v>
      </c>
      <c r="B240" s="200" t="s">
        <v>168</v>
      </c>
      <c r="C240" s="198">
        <v>0</v>
      </c>
    </row>
    <row r="241" s="192" customFormat="1" customHeight="1" spans="1:3">
      <c r="A241" s="200">
        <v>2020104</v>
      </c>
      <c r="B241" s="200" t="s">
        <v>261</v>
      </c>
      <c r="C241" s="198">
        <v>0</v>
      </c>
    </row>
    <row r="242" s="192" customFormat="1" customHeight="1" spans="1:3">
      <c r="A242" s="200">
        <v>2020150</v>
      </c>
      <c r="B242" s="200" t="s">
        <v>175</v>
      </c>
      <c r="C242" s="198">
        <v>0</v>
      </c>
    </row>
    <row r="243" s="192" customFormat="1" customHeight="1" spans="1:3">
      <c r="A243" s="200">
        <v>2020199</v>
      </c>
      <c r="B243" s="200" t="s">
        <v>295</v>
      </c>
      <c r="C243" s="198">
        <v>0</v>
      </c>
    </row>
    <row r="244" s="192" customFormat="1" customHeight="1" spans="1:3">
      <c r="A244" s="200">
        <v>20202</v>
      </c>
      <c r="B244" s="197" t="s">
        <v>296</v>
      </c>
      <c r="C244" s="198">
        <f>SUM(C245:C246)</f>
        <v>0</v>
      </c>
    </row>
    <row r="245" s="192" customFormat="1" customHeight="1" spans="1:3">
      <c r="A245" s="200">
        <v>2020201</v>
      </c>
      <c r="B245" s="200" t="s">
        <v>297</v>
      </c>
      <c r="C245" s="198">
        <v>0</v>
      </c>
    </row>
    <row r="246" s="192" customFormat="1" customHeight="1" spans="1:3">
      <c r="A246" s="200">
        <v>2020202</v>
      </c>
      <c r="B246" s="200" t="s">
        <v>298</v>
      </c>
      <c r="C246" s="198">
        <v>0</v>
      </c>
    </row>
    <row r="247" s="192" customFormat="1" customHeight="1" spans="1:3">
      <c r="A247" s="200">
        <v>20203</v>
      </c>
      <c r="B247" s="197" t="s">
        <v>299</v>
      </c>
      <c r="C247" s="198">
        <f>SUM(C248:C249)</f>
        <v>0</v>
      </c>
    </row>
    <row r="248" s="192" customFormat="1" customHeight="1" spans="1:3">
      <c r="A248" s="200">
        <v>2020304</v>
      </c>
      <c r="B248" s="200" t="s">
        <v>300</v>
      </c>
      <c r="C248" s="198">
        <v>0</v>
      </c>
    </row>
    <row r="249" s="192" customFormat="1" customHeight="1" spans="1:3">
      <c r="A249" s="200">
        <v>2020306</v>
      </c>
      <c r="B249" s="200" t="s">
        <v>301</v>
      </c>
      <c r="C249" s="198">
        <v>0</v>
      </c>
    </row>
    <row r="250" s="192" customFormat="1" customHeight="1" spans="1:3">
      <c r="A250" s="200">
        <v>20204</v>
      </c>
      <c r="B250" s="197" t="s">
        <v>302</v>
      </c>
      <c r="C250" s="198">
        <f>SUM(C251:C255)</f>
        <v>0</v>
      </c>
    </row>
    <row r="251" s="192" customFormat="1" customHeight="1" spans="1:3">
      <c r="A251" s="200">
        <v>2020401</v>
      </c>
      <c r="B251" s="200" t="s">
        <v>303</v>
      </c>
      <c r="C251" s="198">
        <v>0</v>
      </c>
    </row>
    <row r="252" s="192" customFormat="1" customHeight="1" spans="1:3">
      <c r="A252" s="200">
        <v>2020402</v>
      </c>
      <c r="B252" s="200" t="s">
        <v>304</v>
      </c>
      <c r="C252" s="198">
        <v>0</v>
      </c>
    </row>
    <row r="253" s="192" customFormat="1" customHeight="1" spans="1:3">
      <c r="A253" s="200">
        <v>2020403</v>
      </c>
      <c r="B253" s="200" t="s">
        <v>305</v>
      </c>
      <c r="C253" s="198">
        <v>0</v>
      </c>
    </row>
    <row r="254" s="192" customFormat="1" customHeight="1" spans="1:3">
      <c r="A254" s="200">
        <v>2020404</v>
      </c>
      <c r="B254" s="200" t="s">
        <v>306</v>
      </c>
      <c r="C254" s="198">
        <v>0</v>
      </c>
    </row>
    <row r="255" s="192" customFormat="1" customHeight="1" spans="1:3">
      <c r="A255" s="200">
        <v>2020499</v>
      </c>
      <c r="B255" s="200" t="s">
        <v>307</v>
      </c>
      <c r="C255" s="198">
        <v>0</v>
      </c>
    </row>
    <row r="256" s="192" customFormat="1" customHeight="1" spans="1:3">
      <c r="A256" s="200">
        <v>20205</v>
      </c>
      <c r="B256" s="197" t="s">
        <v>308</v>
      </c>
      <c r="C256" s="198">
        <f>SUM(C257:C260)</f>
        <v>0</v>
      </c>
    </row>
    <row r="257" s="192" customFormat="1" customHeight="1" spans="1:3">
      <c r="A257" s="200">
        <v>2020503</v>
      </c>
      <c r="B257" s="200" t="s">
        <v>309</v>
      </c>
      <c r="C257" s="198">
        <v>0</v>
      </c>
    </row>
    <row r="258" s="192" customFormat="1" customHeight="1" spans="1:3">
      <c r="A258" s="200">
        <v>2020504</v>
      </c>
      <c r="B258" s="200" t="s">
        <v>310</v>
      </c>
      <c r="C258" s="198">
        <v>0</v>
      </c>
    </row>
    <row r="259" s="192" customFormat="1" customHeight="1" spans="1:3">
      <c r="A259" s="200">
        <v>2020505</v>
      </c>
      <c r="B259" s="200" t="s">
        <v>311</v>
      </c>
      <c r="C259" s="198">
        <v>0</v>
      </c>
    </row>
    <row r="260" s="192" customFormat="1" customHeight="1" spans="1:3">
      <c r="A260" s="200">
        <v>2020599</v>
      </c>
      <c r="B260" s="200" t="s">
        <v>312</v>
      </c>
      <c r="C260" s="198">
        <v>0</v>
      </c>
    </row>
    <row r="261" s="192" customFormat="1" customHeight="1" spans="1:3">
      <c r="A261" s="200">
        <v>20206</v>
      </c>
      <c r="B261" s="197" t="s">
        <v>313</v>
      </c>
      <c r="C261" s="198">
        <f>C262</f>
        <v>0</v>
      </c>
    </row>
    <row r="262" s="192" customFormat="1" customHeight="1" spans="1:3">
      <c r="A262" s="200">
        <v>2020601</v>
      </c>
      <c r="B262" s="200" t="s">
        <v>314</v>
      </c>
      <c r="C262" s="198">
        <v>0</v>
      </c>
    </row>
    <row r="263" s="192" customFormat="1" customHeight="1" spans="1:3">
      <c r="A263" s="200">
        <v>20207</v>
      </c>
      <c r="B263" s="197" t="s">
        <v>315</v>
      </c>
      <c r="C263" s="198">
        <f>SUM(C264:C267)</f>
        <v>0</v>
      </c>
    </row>
    <row r="264" s="192" customFormat="1" customHeight="1" spans="1:3">
      <c r="A264" s="200">
        <v>2020701</v>
      </c>
      <c r="B264" s="200" t="s">
        <v>316</v>
      </c>
      <c r="C264" s="198">
        <v>0</v>
      </c>
    </row>
    <row r="265" s="192" customFormat="1" customHeight="1" spans="1:3">
      <c r="A265" s="200">
        <v>2020702</v>
      </c>
      <c r="B265" s="200" t="s">
        <v>317</v>
      </c>
      <c r="C265" s="198">
        <v>0</v>
      </c>
    </row>
    <row r="266" s="192" customFormat="1" customHeight="1" spans="1:3">
      <c r="A266" s="200">
        <v>2020703</v>
      </c>
      <c r="B266" s="200" t="s">
        <v>318</v>
      </c>
      <c r="C266" s="198">
        <v>0</v>
      </c>
    </row>
    <row r="267" s="192" customFormat="1" customHeight="1" spans="1:3">
      <c r="A267" s="200">
        <v>2020799</v>
      </c>
      <c r="B267" s="200" t="s">
        <v>319</v>
      </c>
      <c r="C267" s="198">
        <v>0</v>
      </c>
    </row>
    <row r="268" s="192" customFormat="1" customHeight="1" spans="1:3">
      <c r="A268" s="200">
        <v>20208</v>
      </c>
      <c r="B268" s="197" t="s">
        <v>320</v>
      </c>
      <c r="C268" s="198">
        <f>SUM(C269:C273)</f>
        <v>0</v>
      </c>
    </row>
    <row r="269" s="192" customFormat="1" customHeight="1" spans="1:3">
      <c r="A269" s="200">
        <v>2020801</v>
      </c>
      <c r="B269" s="200" t="s">
        <v>166</v>
      </c>
      <c r="C269" s="198">
        <v>0</v>
      </c>
    </row>
    <row r="270" s="192" customFormat="1" customHeight="1" spans="1:3">
      <c r="A270" s="200">
        <v>2020802</v>
      </c>
      <c r="B270" s="200" t="s">
        <v>167</v>
      </c>
      <c r="C270" s="198">
        <v>0</v>
      </c>
    </row>
    <row r="271" s="192" customFormat="1" customHeight="1" spans="1:3">
      <c r="A271" s="200">
        <v>2020803</v>
      </c>
      <c r="B271" s="200" t="s">
        <v>168</v>
      </c>
      <c r="C271" s="198">
        <v>0</v>
      </c>
    </row>
    <row r="272" s="192" customFormat="1" customHeight="1" spans="1:3">
      <c r="A272" s="200">
        <v>2020850</v>
      </c>
      <c r="B272" s="200" t="s">
        <v>175</v>
      </c>
      <c r="C272" s="198">
        <v>0</v>
      </c>
    </row>
    <row r="273" s="192" customFormat="1" customHeight="1" spans="1:3">
      <c r="A273" s="200">
        <v>2020899</v>
      </c>
      <c r="B273" s="200" t="s">
        <v>321</v>
      </c>
      <c r="C273" s="198">
        <v>0</v>
      </c>
    </row>
    <row r="274" s="192" customFormat="1" customHeight="1" spans="1:3">
      <c r="A274" s="200">
        <v>20299</v>
      </c>
      <c r="B274" s="197" t="s">
        <v>322</v>
      </c>
      <c r="C274" s="198">
        <f t="shared" ref="C274:C279" si="0">C275</f>
        <v>0</v>
      </c>
    </row>
    <row r="275" s="192" customFormat="1" customHeight="1" spans="1:3">
      <c r="A275" s="200">
        <v>2029999</v>
      </c>
      <c r="B275" s="200" t="s">
        <v>323</v>
      </c>
      <c r="C275" s="198">
        <v>0</v>
      </c>
    </row>
    <row r="276" s="192" customFormat="1" customHeight="1" spans="1:3">
      <c r="A276" s="200">
        <v>203</v>
      </c>
      <c r="B276" s="197" t="s">
        <v>324</v>
      </c>
      <c r="C276" s="198">
        <f>SUM(C277,C279,C281,C283,C293)</f>
        <v>0</v>
      </c>
    </row>
    <row r="277" s="192" customFormat="1" customHeight="1" spans="1:3">
      <c r="A277" s="200">
        <v>20301</v>
      </c>
      <c r="B277" s="197" t="s">
        <v>325</v>
      </c>
      <c r="C277" s="198">
        <f t="shared" si="0"/>
        <v>0</v>
      </c>
    </row>
    <row r="278" s="192" customFormat="1" customHeight="1" spans="1:3">
      <c r="A278" s="200">
        <v>2030101</v>
      </c>
      <c r="B278" s="200" t="s">
        <v>326</v>
      </c>
      <c r="C278" s="198">
        <v>0</v>
      </c>
    </row>
    <row r="279" s="192" customFormat="1" customHeight="1" spans="1:3">
      <c r="A279" s="200">
        <v>20304</v>
      </c>
      <c r="B279" s="197" t="s">
        <v>327</v>
      </c>
      <c r="C279" s="198">
        <f t="shared" si="0"/>
        <v>0</v>
      </c>
    </row>
    <row r="280" s="192" customFormat="1" customHeight="1" spans="1:3">
      <c r="A280" s="200">
        <v>2030401</v>
      </c>
      <c r="B280" s="200" t="s">
        <v>328</v>
      </c>
      <c r="C280" s="198">
        <v>0</v>
      </c>
    </row>
    <row r="281" s="192" customFormat="1" customHeight="1" spans="1:3">
      <c r="A281" s="200">
        <v>20305</v>
      </c>
      <c r="B281" s="197" t="s">
        <v>329</v>
      </c>
      <c r="C281" s="198">
        <f>C282</f>
        <v>0</v>
      </c>
    </row>
    <row r="282" s="192" customFormat="1" customHeight="1" spans="1:3">
      <c r="A282" s="200">
        <v>2030501</v>
      </c>
      <c r="B282" s="200" t="s">
        <v>330</v>
      </c>
      <c r="C282" s="198">
        <v>0</v>
      </c>
    </row>
    <row r="283" s="192" customFormat="1" customHeight="1" spans="1:3">
      <c r="A283" s="200">
        <v>20306</v>
      </c>
      <c r="B283" s="197" t="s">
        <v>331</v>
      </c>
      <c r="C283" s="198">
        <f>SUM(C284:C292)</f>
        <v>0</v>
      </c>
    </row>
    <row r="284" s="192" customFormat="1" customHeight="1" spans="1:3">
      <c r="A284" s="200">
        <v>2030601</v>
      </c>
      <c r="B284" s="200" t="s">
        <v>332</v>
      </c>
      <c r="C284" s="198">
        <v>0</v>
      </c>
    </row>
    <row r="285" s="192" customFormat="1" customHeight="1" spans="1:3">
      <c r="A285" s="200">
        <v>2030602</v>
      </c>
      <c r="B285" s="200" t="s">
        <v>333</v>
      </c>
      <c r="C285" s="198">
        <v>0</v>
      </c>
    </row>
    <row r="286" s="192" customFormat="1" customHeight="1" spans="1:3">
      <c r="A286" s="200">
        <v>2030603</v>
      </c>
      <c r="B286" s="200" t="s">
        <v>334</v>
      </c>
      <c r="C286" s="198">
        <v>0</v>
      </c>
    </row>
    <row r="287" s="192" customFormat="1" customHeight="1" spans="1:3">
      <c r="A287" s="200">
        <v>2030604</v>
      </c>
      <c r="B287" s="200" t="s">
        <v>335</v>
      </c>
      <c r="C287" s="198">
        <v>0</v>
      </c>
    </row>
    <row r="288" s="192" customFormat="1" customHeight="1" spans="1:3">
      <c r="A288" s="200">
        <v>2030605</v>
      </c>
      <c r="B288" s="200" t="s">
        <v>336</v>
      </c>
      <c r="C288" s="198">
        <v>0</v>
      </c>
    </row>
    <row r="289" s="192" customFormat="1" customHeight="1" spans="1:3">
      <c r="A289" s="200">
        <v>2030606</v>
      </c>
      <c r="B289" s="200" t="s">
        <v>337</v>
      </c>
      <c r="C289" s="198">
        <v>0</v>
      </c>
    </row>
    <row r="290" s="192" customFormat="1" customHeight="1" spans="1:3">
      <c r="A290" s="200">
        <v>2030607</v>
      </c>
      <c r="B290" s="200" t="s">
        <v>338</v>
      </c>
      <c r="C290" s="198">
        <v>0</v>
      </c>
    </row>
    <row r="291" s="192" customFormat="1" customHeight="1" spans="1:3">
      <c r="A291" s="200">
        <v>2030608</v>
      </c>
      <c r="B291" s="200" t="s">
        <v>339</v>
      </c>
      <c r="C291" s="198">
        <v>0</v>
      </c>
    </row>
    <row r="292" s="192" customFormat="1" customHeight="1" spans="1:3">
      <c r="A292" s="200">
        <v>2030699</v>
      </c>
      <c r="B292" s="200" t="s">
        <v>340</v>
      </c>
      <c r="C292" s="198">
        <v>0</v>
      </c>
    </row>
    <row r="293" s="192" customFormat="1" customHeight="1" spans="1:3">
      <c r="A293" s="200">
        <v>20399</v>
      </c>
      <c r="B293" s="197" t="s">
        <v>341</v>
      </c>
      <c r="C293" s="198">
        <f>C294</f>
        <v>0</v>
      </c>
    </row>
    <row r="294" s="192" customFormat="1" customHeight="1" spans="1:3">
      <c r="A294" s="200">
        <v>2039999</v>
      </c>
      <c r="B294" s="200" t="s">
        <v>342</v>
      </c>
      <c r="C294" s="198">
        <v>0</v>
      </c>
    </row>
    <row r="295" s="192" customFormat="1" customHeight="1" spans="1:3">
      <c r="A295" s="200">
        <v>204</v>
      </c>
      <c r="B295" s="197" t="s">
        <v>343</v>
      </c>
      <c r="C295" s="198">
        <f>SUM(C296,C299,C310,C317,C325,C334,C348,C358,C368,C376,C382)</f>
        <v>18236</v>
      </c>
    </row>
    <row r="296" s="192" customFormat="1" customHeight="1" spans="1:3">
      <c r="A296" s="200">
        <v>20401</v>
      </c>
      <c r="B296" s="197" t="s">
        <v>344</v>
      </c>
      <c r="C296" s="198">
        <f>SUM(C297:C298)</f>
        <v>1</v>
      </c>
    </row>
    <row r="297" s="192" customFormat="1" customHeight="1" spans="1:3">
      <c r="A297" s="200">
        <v>2040101</v>
      </c>
      <c r="B297" s="200" t="s">
        <v>345</v>
      </c>
      <c r="C297" s="198">
        <v>1</v>
      </c>
    </row>
    <row r="298" s="192" customFormat="1" customHeight="1" spans="1:3">
      <c r="A298" s="200">
        <v>2040199</v>
      </c>
      <c r="B298" s="200" t="s">
        <v>346</v>
      </c>
      <c r="C298" s="198">
        <v>0</v>
      </c>
    </row>
    <row r="299" s="192" customFormat="1" customHeight="1" spans="1:3">
      <c r="A299" s="200">
        <v>20402</v>
      </c>
      <c r="B299" s="197" t="s">
        <v>347</v>
      </c>
      <c r="C299" s="198">
        <f>SUM(C300:C309)</f>
        <v>15560</v>
      </c>
    </row>
    <row r="300" s="192" customFormat="1" customHeight="1" spans="1:3">
      <c r="A300" s="200">
        <v>2040201</v>
      </c>
      <c r="B300" s="200" t="s">
        <v>166</v>
      </c>
      <c r="C300" s="198">
        <v>7236</v>
      </c>
    </row>
    <row r="301" s="192" customFormat="1" customHeight="1" spans="1:3">
      <c r="A301" s="200">
        <v>2040202</v>
      </c>
      <c r="B301" s="200" t="s">
        <v>167</v>
      </c>
      <c r="C301" s="198">
        <v>6593</v>
      </c>
    </row>
    <row r="302" s="192" customFormat="1" customHeight="1" spans="1:3">
      <c r="A302" s="200">
        <v>2040203</v>
      </c>
      <c r="B302" s="200" t="s">
        <v>168</v>
      </c>
      <c r="C302" s="198">
        <v>0</v>
      </c>
    </row>
    <row r="303" s="192" customFormat="1" customHeight="1" spans="1:3">
      <c r="A303" s="200">
        <v>2040219</v>
      </c>
      <c r="B303" s="200" t="s">
        <v>207</v>
      </c>
      <c r="C303" s="198">
        <v>0</v>
      </c>
    </row>
    <row r="304" s="192" customFormat="1" customHeight="1" spans="1:3">
      <c r="A304" s="200">
        <v>2040220</v>
      </c>
      <c r="B304" s="200" t="s">
        <v>348</v>
      </c>
      <c r="C304" s="198">
        <v>48</v>
      </c>
    </row>
    <row r="305" s="192" customFormat="1" customHeight="1" spans="1:3">
      <c r="A305" s="200">
        <v>2040221</v>
      </c>
      <c r="B305" s="200" t="s">
        <v>349</v>
      </c>
      <c r="C305" s="198">
        <v>0</v>
      </c>
    </row>
    <row r="306" s="192" customFormat="1" customHeight="1" spans="1:3">
      <c r="A306" s="200">
        <v>2040222</v>
      </c>
      <c r="B306" s="200" t="s">
        <v>350</v>
      </c>
      <c r="C306" s="198">
        <v>0</v>
      </c>
    </row>
    <row r="307" s="192" customFormat="1" customHeight="1" spans="1:3">
      <c r="A307" s="200">
        <v>2040223</v>
      </c>
      <c r="B307" s="200" t="s">
        <v>351</v>
      </c>
      <c r="C307" s="198">
        <v>0</v>
      </c>
    </row>
    <row r="308" s="192" customFormat="1" customHeight="1" spans="1:3">
      <c r="A308" s="200">
        <v>2040250</v>
      </c>
      <c r="B308" s="200" t="s">
        <v>175</v>
      </c>
      <c r="C308" s="198">
        <v>0</v>
      </c>
    </row>
    <row r="309" s="192" customFormat="1" customHeight="1" spans="1:3">
      <c r="A309" s="200">
        <v>2040299</v>
      </c>
      <c r="B309" s="200" t="s">
        <v>352</v>
      </c>
      <c r="C309" s="198">
        <v>1683</v>
      </c>
    </row>
    <row r="310" s="192" customFormat="1" customHeight="1" spans="1:3">
      <c r="A310" s="200">
        <v>20403</v>
      </c>
      <c r="B310" s="197" t="s">
        <v>353</v>
      </c>
      <c r="C310" s="198">
        <f>SUM(C311:C316)</f>
        <v>0</v>
      </c>
    </row>
    <row r="311" s="192" customFormat="1" customHeight="1" spans="1:3">
      <c r="A311" s="200">
        <v>2040301</v>
      </c>
      <c r="B311" s="200" t="s">
        <v>166</v>
      </c>
      <c r="C311" s="198">
        <v>0</v>
      </c>
    </row>
    <row r="312" s="192" customFormat="1" customHeight="1" spans="1:3">
      <c r="A312" s="200">
        <v>2040302</v>
      </c>
      <c r="B312" s="200" t="s">
        <v>167</v>
      </c>
      <c r="C312" s="198">
        <v>0</v>
      </c>
    </row>
    <row r="313" s="192" customFormat="1" customHeight="1" spans="1:3">
      <c r="A313" s="200">
        <v>2040303</v>
      </c>
      <c r="B313" s="200" t="s">
        <v>168</v>
      </c>
      <c r="C313" s="198">
        <v>0</v>
      </c>
    </row>
    <row r="314" s="192" customFormat="1" customHeight="1" spans="1:3">
      <c r="A314" s="200">
        <v>2040304</v>
      </c>
      <c r="B314" s="200" t="s">
        <v>354</v>
      </c>
      <c r="C314" s="198">
        <v>0</v>
      </c>
    </row>
    <row r="315" s="192" customFormat="1" customHeight="1" spans="1:3">
      <c r="A315" s="200">
        <v>2040350</v>
      </c>
      <c r="B315" s="200" t="s">
        <v>175</v>
      </c>
      <c r="C315" s="198">
        <v>0</v>
      </c>
    </row>
    <row r="316" s="192" customFormat="1" customHeight="1" spans="1:3">
      <c r="A316" s="200">
        <v>2040399</v>
      </c>
      <c r="B316" s="200" t="s">
        <v>355</v>
      </c>
      <c r="C316" s="198">
        <v>0</v>
      </c>
    </row>
    <row r="317" s="192" customFormat="1" customHeight="1" spans="1:3">
      <c r="A317" s="200">
        <v>20404</v>
      </c>
      <c r="B317" s="197" t="s">
        <v>356</v>
      </c>
      <c r="C317" s="198">
        <f>SUM(C318:C324)</f>
        <v>90</v>
      </c>
    </row>
    <row r="318" s="192" customFormat="1" customHeight="1" spans="1:3">
      <c r="A318" s="200">
        <v>2040401</v>
      </c>
      <c r="B318" s="200" t="s">
        <v>166</v>
      </c>
      <c r="C318" s="198">
        <v>90</v>
      </c>
    </row>
    <row r="319" s="192" customFormat="1" customHeight="1" spans="1:3">
      <c r="A319" s="200">
        <v>2040402</v>
      </c>
      <c r="B319" s="200" t="s">
        <v>167</v>
      </c>
      <c r="C319" s="198">
        <v>0</v>
      </c>
    </row>
    <row r="320" s="192" customFormat="1" customHeight="1" spans="1:3">
      <c r="A320" s="200">
        <v>2040403</v>
      </c>
      <c r="B320" s="200" t="s">
        <v>168</v>
      </c>
      <c r="C320" s="198">
        <v>0</v>
      </c>
    </row>
    <row r="321" s="192" customFormat="1" customHeight="1" spans="1:3">
      <c r="A321" s="200">
        <v>2040409</v>
      </c>
      <c r="B321" s="200" t="s">
        <v>357</v>
      </c>
      <c r="C321" s="198">
        <v>0</v>
      </c>
    </row>
    <row r="322" s="192" customFormat="1" customHeight="1" spans="1:3">
      <c r="A322" s="200">
        <v>2040410</v>
      </c>
      <c r="B322" s="200" t="s">
        <v>358</v>
      </c>
      <c r="C322" s="198">
        <v>0</v>
      </c>
    </row>
    <row r="323" s="192" customFormat="1" customHeight="1" spans="1:3">
      <c r="A323" s="200">
        <v>2040450</v>
      </c>
      <c r="B323" s="200" t="s">
        <v>175</v>
      </c>
      <c r="C323" s="198">
        <v>0</v>
      </c>
    </row>
    <row r="324" s="192" customFormat="1" customHeight="1" spans="1:3">
      <c r="A324" s="200">
        <v>2040499</v>
      </c>
      <c r="B324" s="200" t="s">
        <v>359</v>
      </c>
      <c r="C324" s="198">
        <v>0</v>
      </c>
    </row>
    <row r="325" s="192" customFormat="1" customHeight="1" spans="1:3">
      <c r="A325" s="200">
        <v>20405</v>
      </c>
      <c r="B325" s="197" t="s">
        <v>360</v>
      </c>
      <c r="C325" s="198">
        <f>SUM(C326:C333)</f>
        <v>474</v>
      </c>
    </row>
    <row r="326" s="192" customFormat="1" customHeight="1" spans="1:3">
      <c r="A326" s="200">
        <v>2040501</v>
      </c>
      <c r="B326" s="200" t="s">
        <v>166</v>
      </c>
      <c r="C326" s="198">
        <v>474</v>
      </c>
    </row>
    <row r="327" s="192" customFormat="1" customHeight="1" spans="1:3">
      <c r="A327" s="200">
        <v>2040502</v>
      </c>
      <c r="B327" s="200" t="s">
        <v>167</v>
      </c>
      <c r="C327" s="198">
        <v>0</v>
      </c>
    </row>
    <row r="328" s="192" customFormat="1" customHeight="1" spans="1:3">
      <c r="A328" s="200">
        <v>2040503</v>
      </c>
      <c r="B328" s="200" t="s">
        <v>168</v>
      </c>
      <c r="C328" s="198">
        <v>0</v>
      </c>
    </row>
    <row r="329" s="192" customFormat="1" customHeight="1" spans="1:3">
      <c r="A329" s="200">
        <v>2040504</v>
      </c>
      <c r="B329" s="200" t="s">
        <v>361</v>
      </c>
      <c r="C329" s="198">
        <v>0</v>
      </c>
    </row>
    <row r="330" s="192" customFormat="1" customHeight="1" spans="1:3">
      <c r="A330" s="200">
        <v>2040505</v>
      </c>
      <c r="B330" s="200" t="s">
        <v>362</v>
      </c>
      <c r="C330" s="198">
        <v>0</v>
      </c>
    </row>
    <row r="331" s="192" customFormat="1" customHeight="1" spans="1:3">
      <c r="A331" s="200">
        <v>2040506</v>
      </c>
      <c r="B331" s="200" t="s">
        <v>363</v>
      </c>
      <c r="C331" s="198">
        <v>0</v>
      </c>
    </row>
    <row r="332" s="192" customFormat="1" customHeight="1" spans="1:3">
      <c r="A332" s="200">
        <v>2040550</v>
      </c>
      <c r="B332" s="200" t="s">
        <v>175</v>
      </c>
      <c r="C332" s="198">
        <v>0</v>
      </c>
    </row>
    <row r="333" s="192" customFormat="1" customHeight="1" spans="1:3">
      <c r="A333" s="200">
        <v>2040599</v>
      </c>
      <c r="B333" s="200" t="s">
        <v>364</v>
      </c>
      <c r="C333" s="198">
        <v>0</v>
      </c>
    </row>
    <row r="334" s="192" customFormat="1" customHeight="1" spans="1:3">
      <c r="A334" s="200">
        <v>20406</v>
      </c>
      <c r="B334" s="197" t="s">
        <v>365</v>
      </c>
      <c r="C334" s="198">
        <f>SUM(C335:C347)</f>
        <v>1641</v>
      </c>
    </row>
    <row r="335" s="192" customFormat="1" customHeight="1" spans="1:3">
      <c r="A335" s="200">
        <v>2040601</v>
      </c>
      <c r="B335" s="200" t="s">
        <v>166</v>
      </c>
      <c r="C335" s="198">
        <v>1203</v>
      </c>
    </row>
    <row r="336" s="192" customFormat="1" customHeight="1" spans="1:3">
      <c r="A336" s="200">
        <v>2040602</v>
      </c>
      <c r="B336" s="200" t="s">
        <v>167</v>
      </c>
      <c r="C336" s="198">
        <v>248</v>
      </c>
    </row>
    <row r="337" s="192" customFormat="1" customHeight="1" spans="1:3">
      <c r="A337" s="200">
        <v>2040603</v>
      </c>
      <c r="B337" s="200" t="s">
        <v>168</v>
      </c>
      <c r="C337" s="198">
        <v>0</v>
      </c>
    </row>
    <row r="338" s="192" customFormat="1" customHeight="1" spans="1:3">
      <c r="A338" s="200">
        <v>2040604</v>
      </c>
      <c r="B338" s="200" t="s">
        <v>366</v>
      </c>
      <c r="C338" s="198">
        <v>0</v>
      </c>
    </row>
    <row r="339" s="192" customFormat="1" customHeight="1" spans="1:3">
      <c r="A339" s="200">
        <v>2040605</v>
      </c>
      <c r="B339" s="200" t="s">
        <v>367</v>
      </c>
      <c r="C339" s="198">
        <v>34</v>
      </c>
    </row>
    <row r="340" s="192" customFormat="1" customHeight="1" spans="1:3">
      <c r="A340" s="200">
        <v>2040606</v>
      </c>
      <c r="B340" s="200" t="s">
        <v>368</v>
      </c>
      <c r="C340" s="198">
        <v>6</v>
      </c>
    </row>
    <row r="341" s="192" customFormat="1" customHeight="1" spans="1:3">
      <c r="A341" s="200">
        <v>2040607</v>
      </c>
      <c r="B341" s="200" t="s">
        <v>369</v>
      </c>
      <c r="C341" s="198">
        <v>10</v>
      </c>
    </row>
    <row r="342" s="192" customFormat="1" customHeight="1" spans="1:3">
      <c r="A342" s="200">
        <v>2040608</v>
      </c>
      <c r="B342" s="200" t="s">
        <v>370</v>
      </c>
      <c r="C342" s="198">
        <v>0</v>
      </c>
    </row>
    <row r="343" s="192" customFormat="1" customHeight="1" spans="1:3">
      <c r="A343" s="200">
        <v>2040610</v>
      </c>
      <c r="B343" s="200" t="s">
        <v>371</v>
      </c>
      <c r="C343" s="198">
        <v>90</v>
      </c>
    </row>
    <row r="344" s="192" customFormat="1" customHeight="1" spans="1:3">
      <c r="A344" s="200">
        <v>2040612</v>
      </c>
      <c r="B344" s="200" t="s">
        <v>372</v>
      </c>
      <c r="C344" s="198">
        <v>10</v>
      </c>
    </row>
    <row r="345" s="192" customFormat="1" customHeight="1" spans="1:3">
      <c r="A345" s="200">
        <v>2040613</v>
      </c>
      <c r="B345" s="200" t="s">
        <v>207</v>
      </c>
      <c r="C345" s="198">
        <v>0</v>
      </c>
    </row>
    <row r="346" s="192" customFormat="1" customHeight="1" spans="1:3">
      <c r="A346" s="200">
        <v>2040650</v>
      </c>
      <c r="B346" s="200" t="s">
        <v>175</v>
      </c>
      <c r="C346" s="198">
        <v>0</v>
      </c>
    </row>
    <row r="347" s="192" customFormat="1" customHeight="1" spans="1:3">
      <c r="A347" s="200">
        <v>2040699</v>
      </c>
      <c r="B347" s="200" t="s">
        <v>373</v>
      </c>
      <c r="C347" s="198">
        <v>40</v>
      </c>
    </row>
    <row r="348" s="192" customFormat="1" customHeight="1" spans="1:3">
      <c r="A348" s="200">
        <v>20407</v>
      </c>
      <c r="B348" s="197" t="s">
        <v>374</v>
      </c>
      <c r="C348" s="198">
        <f>SUM(C349:C357)</f>
        <v>23</v>
      </c>
    </row>
    <row r="349" s="192" customFormat="1" customHeight="1" spans="1:3">
      <c r="A349" s="200">
        <v>2040701</v>
      </c>
      <c r="B349" s="200" t="s">
        <v>166</v>
      </c>
      <c r="C349" s="198">
        <v>0</v>
      </c>
    </row>
    <row r="350" s="192" customFormat="1" customHeight="1" spans="1:3">
      <c r="A350" s="200">
        <v>2040702</v>
      </c>
      <c r="B350" s="200" t="s">
        <v>167</v>
      </c>
      <c r="C350" s="198">
        <v>23</v>
      </c>
    </row>
    <row r="351" s="192" customFormat="1" customHeight="1" spans="1:3">
      <c r="A351" s="200">
        <v>2040703</v>
      </c>
      <c r="B351" s="200" t="s">
        <v>168</v>
      </c>
      <c r="C351" s="198">
        <v>0</v>
      </c>
    </row>
    <row r="352" s="192" customFormat="1" customHeight="1" spans="1:3">
      <c r="A352" s="200">
        <v>2040704</v>
      </c>
      <c r="B352" s="200" t="s">
        <v>375</v>
      </c>
      <c r="C352" s="198">
        <v>0</v>
      </c>
    </row>
    <row r="353" s="192" customFormat="1" customHeight="1" spans="1:3">
      <c r="A353" s="200">
        <v>2040705</v>
      </c>
      <c r="B353" s="200" t="s">
        <v>376</v>
      </c>
      <c r="C353" s="198">
        <v>0</v>
      </c>
    </row>
    <row r="354" s="192" customFormat="1" customHeight="1" spans="1:3">
      <c r="A354" s="200">
        <v>2040706</v>
      </c>
      <c r="B354" s="200" t="s">
        <v>377</v>
      </c>
      <c r="C354" s="198">
        <v>0</v>
      </c>
    </row>
    <row r="355" s="192" customFormat="1" customHeight="1" spans="1:3">
      <c r="A355" s="200">
        <v>2040707</v>
      </c>
      <c r="B355" s="200" t="s">
        <v>207</v>
      </c>
      <c r="C355" s="198">
        <v>0</v>
      </c>
    </row>
    <row r="356" s="192" customFormat="1" customHeight="1" spans="1:3">
      <c r="A356" s="200">
        <v>2040750</v>
      </c>
      <c r="B356" s="200" t="s">
        <v>175</v>
      </c>
      <c r="C356" s="198">
        <v>0</v>
      </c>
    </row>
    <row r="357" s="192" customFormat="1" customHeight="1" spans="1:3">
      <c r="A357" s="200">
        <v>2040799</v>
      </c>
      <c r="B357" s="200" t="s">
        <v>378</v>
      </c>
      <c r="C357" s="198">
        <v>0</v>
      </c>
    </row>
    <row r="358" s="192" customFormat="1" customHeight="1" spans="1:3">
      <c r="A358" s="200">
        <v>20408</v>
      </c>
      <c r="B358" s="197" t="s">
        <v>379</v>
      </c>
      <c r="C358" s="198">
        <f>SUM(C359:C367)</f>
        <v>0</v>
      </c>
    </row>
    <row r="359" s="192" customFormat="1" customHeight="1" spans="1:3">
      <c r="A359" s="200">
        <v>2040801</v>
      </c>
      <c r="B359" s="200" t="s">
        <v>166</v>
      </c>
      <c r="C359" s="198">
        <v>0</v>
      </c>
    </row>
    <row r="360" s="192" customFormat="1" customHeight="1" spans="1:3">
      <c r="A360" s="200">
        <v>2040802</v>
      </c>
      <c r="B360" s="200" t="s">
        <v>167</v>
      </c>
      <c r="C360" s="198">
        <v>0</v>
      </c>
    </row>
    <row r="361" s="192" customFormat="1" customHeight="1" spans="1:3">
      <c r="A361" s="200">
        <v>2040803</v>
      </c>
      <c r="B361" s="200" t="s">
        <v>168</v>
      </c>
      <c r="C361" s="198">
        <v>0</v>
      </c>
    </row>
    <row r="362" s="192" customFormat="1" customHeight="1" spans="1:3">
      <c r="A362" s="200">
        <v>2040804</v>
      </c>
      <c r="B362" s="200" t="s">
        <v>380</v>
      </c>
      <c r="C362" s="198">
        <v>0</v>
      </c>
    </row>
    <row r="363" s="192" customFormat="1" customHeight="1" spans="1:3">
      <c r="A363" s="200">
        <v>2040805</v>
      </c>
      <c r="B363" s="200" t="s">
        <v>381</v>
      </c>
      <c r="C363" s="198">
        <v>0</v>
      </c>
    </row>
    <row r="364" s="192" customFormat="1" customHeight="1" spans="1:3">
      <c r="A364" s="200">
        <v>2040806</v>
      </c>
      <c r="B364" s="200" t="s">
        <v>382</v>
      </c>
      <c r="C364" s="198">
        <v>0</v>
      </c>
    </row>
    <row r="365" s="192" customFormat="1" customHeight="1" spans="1:3">
      <c r="A365" s="200">
        <v>2040807</v>
      </c>
      <c r="B365" s="200" t="s">
        <v>207</v>
      </c>
      <c r="C365" s="198">
        <v>0</v>
      </c>
    </row>
    <row r="366" s="192" customFormat="1" customHeight="1" spans="1:3">
      <c r="A366" s="200">
        <v>2040850</v>
      </c>
      <c r="B366" s="200" t="s">
        <v>175</v>
      </c>
      <c r="C366" s="198">
        <v>0</v>
      </c>
    </row>
    <row r="367" s="192" customFormat="1" customHeight="1" spans="1:3">
      <c r="A367" s="200">
        <v>2040899</v>
      </c>
      <c r="B367" s="200" t="s">
        <v>383</v>
      </c>
      <c r="C367" s="198">
        <v>0</v>
      </c>
    </row>
    <row r="368" s="192" customFormat="1" customHeight="1" spans="1:3">
      <c r="A368" s="200">
        <v>20409</v>
      </c>
      <c r="B368" s="197" t="s">
        <v>384</v>
      </c>
      <c r="C368" s="198">
        <f>SUM(C369:C375)</f>
        <v>0</v>
      </c>
    </row>
    <row r="369" s="192" customFormat="1" customHeight="1" spans="1:3">
      <c r="A369" s="200">
        <v>2040901</v>
      </c>
      <c r="B369" s="200" t="s">
        <v>166</v>
      </c>
      <c r="C369" s="198">
        <v>0</v>
      </c>
    </row>
    <row r="370" s="192" customFormat="1" customHeight="1" spans="1:3">
      <c r="A370" s="200">
        <v>2040902</v>
      </c>
      <c r="B370" s="200" t="s">
        <v>167</v>
      </c>
      <c r="C370" s="198">
        <v>0</v>
      </c>
    </row>
    <row r="371" s="192" customFormat="1" customHeight="1" spans="1:3">
      <c r="A371" s="200">
        <v>2040903</v>
      </c>
      <c r="B371" s="200" t="s">
        <v>168</v>
      </c>
      <c r="C371" s="198">
        <v>0</v>
      </c>
    </row>
    <row r="372" s="192" customFormat="1" customHeight="1" spans="1:3">
      <c r="A372" s="200">
        <v>2040904</v>
      </c>
      <c r="B372" s="200" t="s">
        <v>385</v>
      </c>
      <c r="C372" s="198">
        <v>0</v>
      </c>
    </row>
    <row r="373" s="192" customFormat="1" customHeight="1" spans="1:3">
      <c r="A373" s="200">
        <v>2040905</v>
      </c>
      <c r="B373" s="200" t="s">
        <v>386</v>
      </c>
      <c r="C373" s="198">
        <v>0</v>
      </c>
    </row>
    <row r="374" s="192" customFormat="1" customHeight="1" spans="1:3">
      <c r="A374" s="200">
        <v>2040950</v>
      </c>
      <c r="B374" s="200" t="s">
        <v>175</v>
      </c>
      <c r="C374" s="198">
        <v>0</v>
      </c>
    </row>
    <row r="375" s="192" customFormat="1" customHeight="1" spans="1:3">
      <c r="A375" s="200">
        <v>2040999</v>
      </c>
      <c r="B375" s="200" t="s">
        <v>387</v>
      </c>
      <c r="C375" s="198">
        <v>0</v>
      </c>
    </row>
    <row r="376" s="192" customFormat="1" customHeight="1" spans="1:3">
      <c r="A376" s="200">
        <v>20410</v>
      </c>
      <c r="B376" s="197" t="s">
        <v>388</v>
      </c>
      <c r="C376" s="198">
        <f>SUM(C377:C381)</f>
        <v>0</v>
      </c>
    </row>
    <row r="377" s="192" customFormat="1" customHeight="1" spans="1:3">
      <c r="A377" s="200">
        <v>2041001</v>
      </c>
      <c r="B377" s="200" t="s">
        <v>166</v>
      </c>
      <c r="C377" s="198">
        <v>0</v>
      </c>
    </row>
    <row r="378" s="192" customFormat="1" customHeight="1" spans="1:3">
      <c r="A378" s="200">
        <v>2041002</v>
      </c>
      <c r="B378" s="200" t="s">
        <v>167</v>
      </c>
      <c r="C378" s="198">
        <v>0</v>
      </c>
    </row>
    <row r="379" s="192" customFormat="1" customHeight="1" spans="1:3">
      <c r="A379" s="200">
        <v>2041006</v>
      </c>
      <c r="B379" s="200" t="s">
        <v>207</v>
      </c>
      <c r="C379" s="198">
        <v>0</v>
      </c>
    </row>
    <row r="380" s="192" customFormat="1" customHeight="1" spans="1:3">
      <c r="A380" s="200">
        <v>2041007</v>
      </c>
      <c r="B380" s="200" t="s">
        <v>389</v>
      </c>
      <c r="C380" s="198">
        <v>0</v>
      </c>
    </row>
    <row r="381" s="192" customFormat="1" customHeight="1" spans="1:3">
      <c r="A381" s="200">
        <v>2041099</v>
      </c>
      <c r="B381" s="200" t="s">
        <v>390</v>
      </c>
      <c r="C381" s="198">
        <v>0</v>
      </c>
    </row>
    <row r="382" s="192" customFormat="1" customHeight="1" spans="1:3">
      <c r="A382" s="200">
        <v>20499</v>
      </c>
      <c r="B382" s="197" t="s">
        <v>391</v>
      </c>
      <c r="C382" s="198">
        <f>SUM(C383:C384)</f>
        <v>447</v>
      </c>
    </row>
    <row r="383" s="192" customFormat="1" customHeight="1" spans="1:3">
      <c r="A383" s="200">
        <v>2049902</v>
      </c>
      <c r="B383" s="200" t="s">
        <v>392</v>
      </c>
      <c r="C383" s="198">
        <v>19</v>
      </c>
    </row>
    <row r="384" s="192" customFormat="1" customHeight="1" spans="1:3">
      <c r="A384" s="200">
        <v>2049999</v>
      </c>
      <c r="B384" s="200" t="s">
        <v>393</v>
      </c>
      <c r="C384" s="198">
        <v>428</v>
      </c>
    </row>
    <row r="385" s="192" customFormat="1" customHeight="1" spans="1:3">
      <c r="A385" s="200">
        <v>205</v>
      </c>
      <c r="B385" s="197" t="s">
        <v>394</v>
      </c>
      <c r="C385" s="198">
        <f>SUM(C386,C391,C398,C404,C410,C414,C418,C422,C428,C435)</f>
        <v>133653</v>
      </c>
    </row>
    <row r="386" s="192" customFormat="1" customHeight="1" spans="1:3">
      <c r="A386" s="200">
        <v>20501</v>
      </c>
      <c r="B386" s="197" t="s">
        <v>395</v>
      </c>
      <c r="C386" s="198">
        <f>SUM(C387:C390)</f>
        <v>2330</v>
      </c>
    </row>
    <row r="387" s="192" customFormat="1" customHeight="1" spans="1:3">
      <c r="A387" s="200">
        <v>2050101</v>
      </c>
      <c r="B387" s="200" t="s">
        <v>166</v>
      </c>
      <c r="C387" s="198">
        <v>1596</v>
      </c>
    </row>
    <row r="388" s="192" customFormat="1" customHeight="1" spans="1:3">
      <c r="A388" s="200">
        <v>2050102</v>
      </c>
      <c r="B388" s="200" t="s">
        <v>167</v>
      </c>
      <c r="C388" s="198">
        <v>631</v>
      </c>
    </row>
    <row r="389" s="192" customFormat="1" customHeight="1" spans="1:3">
      <c r="A389" s="200">
        <v>2050103</v>
      </c>
      <c r="B389" s="200" t="s">
        <v>168</v>
      </c>
      <c r="C389" s="198">
        <v>0</v>
      </c>
    </row>
    <row r="390" s="192" customFormat="1" customHeight="1" spans="1:3">
      <c r="A390" s="200">
        <v>2050199</v>
      </c>
      <c r="B390" s="200" t="s">
        <v>396</v>
      </c>
      <c r="C390" s="198">
        <v>103</v>
      </c>
    </row>
    <row r="391" s="192" customFormat="1" customHeight="1" spans="1:3">
      <c r="A391" s="200">
        <v>20502</v>
      </c>
      <c r="B391" s="197" t="s">
        <v>397</v>
      </c>
      <c r="C391" s="198">
        <f>SUM(C392:C397)</f>
        <v>116777</v>
      </c>
    </row>
    <row r="392" s="192" customFormat="1" customHeight="1" spans="1:3">
      <c r="A392" s="200">
        <v>2050201</v>
      </c>
      <c r="B392" s="200" t="s">
        <v>398</v>
      </c>
      <c r="C392" s="198">
        <v>4606</v>
      </c>
    </row>
    <row r="393" s="192" customFormat="1" customHeight="1" spans="1:3">
      <c r="A393" s="200">
        <v>2050202</v>
      </c>
      <c r="B393" s="200" t="s">
        <v>399</v>
      </c>
      <c r="C393" s="198">
        <v>51740</v>
      </c>
    </row>
    <row r="394" s="192" customFormat="1" customHeight="1" spans="1:3">
      <c r="A394" s="200">
        <v>2050203</v>
      </c>
      <c r="B394" s="200" t="s">
        <v>400</v>
      </c>
      <c r="C394" s="198">
        <v>44694</v>
      </c>
    </row>
    <row r="395" s="192" customFormat="1" customHeight="1" spans="1:3">
      <c r="A395" s="200">
        <v>2050204</v>
      </c>
      <c r="B395" s="200" t="s">
        <v>401</v>
      </c>
      <c r="C395" s="198">
        <v>15614</v>
      </c>
    </row>
    <row r="396" s="192" customFormat="1" customHeight="1" spans="1:3">
      <c r="A396" s="200">
        <v>2050205</v>
      </c>
      <c r="B396" s="200" t="s">
        <v>402</v>
      </c>
      <c r="C396" s="198">
        <v>0</v>
      </c>
    </row>
    <row r="397" s="192" customFormat="1" customHeight="1" spans="1:3">
      <c r="A397" s="200">
        <v>2050299</v>
      </c>
      <c r="B397" s="200" t="s">
        <v>403</v>
      </c>
      <c r="C397" s="198">
        <v>123</v>
      </c>
    </row>
    <row r="398" s="192" customFormat="1" customHeight="1" spans="1:3">
      <c r="A398" s="200">
        <v>20503</v>
      </c>
      <c r="B398" s="197" t="s">
        <v>404</v>
      </c>
      <c r="C398" s="198">
        <f>SUM(C399:C403)</f>
        <v>9271</v>
      </c>
    </row>
    <row r="399" s="192" customFormat="1" customHeight="1" spans="1:3">
      <c r="A399" s="200">
        <v>2050301</v>
      </c>
      <c r="B399" s="200" t="s">
        <v>405</v>
      </c>
      <c r="C399" s="198">
        <v>0</v>
      </c>
    </row>
    <row r="400" s="192" customFormat="1" customHeight="1" spans="1:3">
      <c r="A400" s="200">
        <v>2050302</v>
      </c>
      <c r="B400" s="200" t="s">
        <v>406</v>
      </c>
      <c r="C400" s="198">
        <v>9124</v>
      </c>
    </row>
    <row r="401" s="192" customFormat="1" customHeight="1" spans="1:3">
      <c r="A401" s="200">
        <v>2050303</v>
      </c>
      <c r="B401" s="200" t="s">
        <v>407</v>
      </c>
      <c r="C401" s="198">
        <v>0</v>
      </c>
    </row>
    <row r="402" s="192" customFormat="1" customHeight="1" spans="1:3">
      <c r="A402" s="200">
        <v>2050305</v>
      </c>
      <c r="B402" s="200" t="s">
        <v>408</v>
      </c>
      <c r="C402" s="198">
        <v>0</v>
      </c>
    </row>
    <row r="403" s="192" customFormat="1" customHeight="1" spans="1:3">
      <c r="A403" s="200">
        <v>2050399</v>
      </c>
      <c r="B403" s="200" t="s">
        <v>409</v>
      </c>
      <c r="C403" s="198">
        <v>147</v>
      </c>
    </row>
    <row r="404" s="192" customFormat="1" customHeight="1" spans="1:3">
      <c r="A404" s="200">
        <v>20504</v>
      </c>
      <c r="B404" s="197" t="s">
        <v>410</v>
      </c>
      <c r="C404" s="198">
        <f>SUM(C405:C409)</f>
        <v>75</v>
      </c>
    </row>
    <row r="405" s="192" customFormat="1" customHeight="1" spans="1:3">
      <c r="A405" s="200">
        <v>2050401</v>
      </c>
      <c r="B405" s="200" t="s">
        <v>411</v>
      </c>
      <c r="C405" s="198">
        <v>15</v>
      </c>
    </row>
    <row r="406" s="192" customFormat="1" customHeight="1" spans="1:3">
      <c r="A406" s="200">
        <v>2050402</v>
      </c>
      <c r="B406" s="200" t="s">
        <v>412</v>
      </c>
      <c r="C406" s="198">
        <v>0</v>
      </c>
    </row>
    <row r="407" s="192" customFormat="1" customHeight="1" spans="1:3">
      <c r="A407" s="200">
        <v>2050403</v>
      </c>
      <c r="B407" s="200" t="s">
        <v>413</v>
      </c>
      <c r="C407" s="198">
        <v>0</v>
      </c>
    </row>
    <row r="408" s="192" customFormat="1" customHeight="1" spans="1:3">
      <c r="A408" s="200">
        <v>2050404</v>
      </c>
      <c r="B408" s="200" t="s">
        <v>414</v>
      </c>
      <c r="C408" s="198">
        <v>0</v>
      </c>
    </row>
    <row r="409" s="192" customFormat="1" customHeight="1" spans="1:3">
      <c r="A409" s="200">
        <v>2050499</v>
      </c>
      <c r="B409" s="200" t="s">
        <v>415</v>
      </c>
      <c r="C409" s="198">
        <v>60</v>
      </c>
    </row>
    <row r="410" s="192" customFormat="1" customHeight="1" spans="1:3">
      <c r="A410" s="200">
        <v>20505</v>
      </c>
      <c r="B410" s="197" t="s">
        <v>416</v>
      </c>
      <c r="C410" s="198">
        <f>SUM(C411:C413)</f>
        <v>0</v>
      </c>
    </row>
    <row r="411" s="192" customFormat="1" customHeight="1" spans="1:3">
      <c r="A411" s="200">
        <v>2050501</v>
      </c>
      <c r="B411" s="200" t="s">
        <v>417</v>
      </c>
      <c r="C411" s="198">
        <v>0</v>
      </c>
    </row>
    <row r="412" s="192" customFormat="1" customHeight="1" spans="1:3">
      <c r="A412" s="200">
        <v>2050502</v>
      </c>
      <c r="B412" s="200" t="s">
        <v>418</v>
      </c>
      <c r="C412" s="198">
        <v>0</v>
      </c>
    </row>
    <row r="413" s="192" customFormat="1" customHeight="1" spans="1:3">
      <c r="A413" s="200">
        <v>2050599</v>
      </c>
      <c r="B413" s="200" t="s">
        <v>419</v>
      </c>
      <c r="C413" s="198">
        <v>0</v>
      </c>
    </row>
    <row r="414" s="192" customFormat="1" customHeight="1" spans="1:3">
      <c r="A414" s="200">
        <v>20506</v>
      </c>
      <c r="B414" s="197" t="s">
        <v>420</v>
      </c>
      <c r="C414" s="198">
        <f>SUM(C415:C417)</f>
        <v>0</v>
      </c>
    </row>
    <row r="415" s="192" customFormat="1" customHeight="1" spans="1:3">
      <c r="A415" s="200">
        <v>2050601</v>
      </c>
      <c r="B415" s="200" t="s">
        <v>421</v>
      </c>
      <c r="C415" s="198">
        <v>0</v>
      </c>
    </row>
    <row r="416" s="192" customFormat="1" customHeight="1" spans="1:3">
      <c r="A416" s="200">
        <v>2050602</v>
      </c>
      <c r="B416" s="200" t="s">
        <v>422</v>
      </c>
      <c r="C416" s="198">
        <v>0</v>
      </c>
    </row>
    <row r="417" s="192" customFormat="1" customHeight="1" spans="1:3">
      <c r="A417" s="200">
        <v>2050699</v>
      </c>
      <c r="B417" s="200" t="s">
        <v>423</v>
      </c>
      <c r="C417" s="198">
        <v>0</v>
      </c>
    </row>
    <row r="418" s="192" customFormat="1" customHeight="1" spans="1:3">
      <c r="A418" s="200">
        <v>20507</v>
      </c>
      <c r="B418" s="197" t="s">
        <v>424</v>
      </c>
      <c r="C418" s="198">
        <f>SUM(C419:C421)</f>
        <v>499</v>
      </c>
    </row>
    <row r="419" s="192" customFormat="1" customHeight="1" spans="1:3">
      <c r="A419" s="200">
        <v>2050701</v>
      </c>
      <c r="B419" s="200" t="s">
        <v>425</v>
      </c>
      <c r="C419" s="198">
        <v>499</v>
      </c>
    </row>
    <row r="420" s="192" customFormat="1" customHeight="1" spans="1:3">
      <c r="A420" s="200">
        <v>2050702</v>
      </c>
      <c r="B420" s="200" t="s">
        <v>426</v>
      </c>
      <c r="C420" s="198">
        <v>0</v>
      </c>
    </row>
    <row r="421" s="192" customFormat="1" customHeight="1" spans="1:3">
      <c r="A421" s="200">
        <v>2050799</v>
      </c>
      <c r="B421" s="200" t="s">
        <v>427</v>
      </c>
      <c r="C421" s="198">
        <v>0</v>
      </c>
    </row>
    <row r="422" s="192" customFormat="1" customHeight="1" spans="1:3">
      <c r="A422" s="200">
        <v>20508</v>
      </c>
      <c r="B422" s="197" t="s">
        <v>428</v>
      </c>
      <c r="C422" s="198">
        <f>SUM(C423:C427)</f>
        <v>978</v>
      </c>
    </row>
    <row r="423" s="192" customFormat="1" customHeight="1" spans="1:3">
      <c r="A423" s="200">
        <v>2050801</v>
      </c>
      <c r="B423" s="200" t="s">
        <v>429</v>
      </c>
      <c r="C423" s="198">
        <v>612</v>
      </c>
    </row>
    <row r="424" s="192" customFormat="1" customHeight="1" spans="1:3">
      <c r="A424" s="200">
        <v>2050802</v>
      </c>
      <c r="B424" s="200" t="s">
        <v>430</v>
      </c>
      <c r="C424" s="198">
        <v>336</v>
      </c>
    </row>
    <row r="425" s="192" customFormat="1" customHeight="1" spans="1:3">
      <c r="A425" s="200">
        <v>2050803</v>
      </c>
      <c r="B425" s="200" t="s">
        <v>431</v>
      </c>
      <c r="C425" s="198">
        <v>30</v>
      </c>
    </row>
    <row r="426" s="192" customFormat="1" customHeight="1" spans="1:3">
      <c r="A426" s="200">
        <v>2050804</v>
      </c>
      <c r="B426" s="200" t="s">
        <v>432</v>
      </c>
      <c r="C426" s="198">
        <v>0</v>
      </c>
    </row>
    <row r="427" s="192" customFormat="1" customHeight="1" spans="1:3">
      <c r="A427" s="200">
        <v>2050899</v>
      </c>
      <c r="B427" s="200" t="s">
        <v>433</v>
      </c>
      <c r="C427" s="198">
        <v>0</v>
      </c>
    </row>
    <row r="428" s="192" customFormat="1" customHeight="1" spans="1:3">
      <c r="A428" s="200">
        <v>20509</v>
      </c>
      <c r="B428" s="197" t="s">
        <v>434</v>
      </c>
      <c r="C428" s="198">
        <f>SUM(C429:C434)</f>
        <v>3628</v>
      </c>
    </row>
    <row r="429" s="192" customFormat="1" customHeight="1" spans="1:3">
      <c r="A429" s="200">
        <v>2050901</v>
      </c>
      <c r="B429" s="200" t="s">
        <v>435</v>
      </c>
      <c r="C429" s="198">
        <v>525</v>
      </c>
    </row>
    <row r="430" s="192" customFormat="1" customHeight="1" spans="1:3">
      <c r="A430" s="200">
        <v>2050902</v>
      </c>
      <c r="B430" s="200" t="s">
        <v>436</v>
      </c>
      <c r="C430" s="198">
        <v>458</v>
      </c>
    </row>
    <row r="431" s="192" customFormat="1" customHeight="1" spans="1:3">
      <c r="A431" s="200">
        <v>2050903</v>
      </c>
      <c r="B431" s="200" t="s">
        <v>437</v>
      </c>
      <c r="C431" s="198">
        <v>867</v>
      </c>
    </row>
    <row r="432" s="192" customFormat="1" customHeight="1" spans="1:3">
      <c r="A432" s="200">
        <v>2050904</v>
      </c>
      <c r="B432" s="200" t="s">
        <v>438</v>
      </c>
      <c r="C432" s="198">
        <v>500</v>
      </c>
    </row>
    <row r="433" s="192" customFormat="1" customHeight="1" spans="1:3">
      <c r="A433" s="200">
        <v>2050905</v>
      </c>
      <c r="B433" s="200" t="s">
        <v>439</v>
      </c>
      <c r="C433" s="198">
        <v>1178</v>
      </c>
    </row>
    <row r="434" s="192" customFormat="1" customHeight="1" spans="1:3">
      <c r="A434" s="200">
        <v>2050999</v>
      </c>
      <c r="B434" s="200" t="s">
        <v>440</v>
      </c>
      <c r="C434" s="198">
        <v>100</v>
      </c>
    </row>
    <row r="435" s="192" customFormat="1" customHeight="1" spans="1:3">
      <c r="A435" s="200">
        <v>20599</v>
      </c>
      <c r="B435" s="197" t="s">
        <v>441</v>
      </c>
      <c r="C435" s="198">
        <f>C436</f>
        <v>95</v>
      </c>
    </row>
    <row r="436" s="192" customFormat="1" customHeight="1" spans="1:3">
      <c r="A436" s="200">
        <v>2059999</v>
      </c>
      <c r="B436" s="200" t="s">
        <v>442</v>
      </c>
      <c r="C436" s="198">
        <v>95</v>
      </c>
    </row>
    <row r="437" s="192" customFormat="1" customHeight="1" spans="1:3">
      <c r="A437" s="200">
        <v>206</v>
      </c>
      <c r="B437" s="197" t="s">
        <v>443</v>
      </c>
      <c r="C437" s="198">
        <f>SUM(C438,C443,C452,C458,C463,C468,C473,C480,C484,C488)</f>
        <v>7390</v>
      </c>
    </row>
    <row r="438" s="192" customFormat="1" customHeight="1" spans="1:3">
      <c r="A438" s="200">
        <v>20601</v>
      </c>
      <c r="B438" s="197" t="s">
        <v>444</v>
      </c>
      <c r="C438" s="198">
        <f>SUM(C439:C442)</f>
        <v>555</v>
      </c>
    </row>
    <row r="439" s="192" customFormat="1" customHeight="1" spans="1:3">
      <c r="A439" s="200">
        <v>2060101</v>
      </c>
      <c r="B439" s="200" t="s">
        <v>166</v>
      </c>
      <c r="C439" s="198">
        <v>346</v>
      </c>
    </row>
    <row r="440" s="192" customFormat="1" customHeight="1" spans="1:3">
      <c r="A440" s="200">
        <v>2060102</v>
      </c>
      <c r="B440" s="200" t="s">
        <v>167</v>
      </c>
      <c r="C440" s="198">
        <v>209</v>
      </c>
    </row>
    <row r="441" s="192" customFormat="1" customHeight="1" spans="1:3">
      <c r="A441" s="200">
        <v>2060103</v>
      </c>
      <c r="B441" s="200" t="s">
        <v>168</v>
      </c>
      <c r="C441" s="198">
        <v>0</v>
      </c>
    </row>
    <row r="442" s="192" customFormat="1" customHeight="1" spans="1:3">
      <c r="A442" s="200">
        <v>2060199</v>
      </c>
      <c r="B442" s="200" t="s">
        <v>445</v>
      </c>
      <c r="C442" s="198">
        <v>0</v>
      </c>
    </row>
    <row r="443" s="192" customFormat="1" customHeight="1" spans="1:3">
      <c r="A443" s="200">
        <v>20602</v>
      </c>
      <c r="B443" s="197" t="s">
        <v>446</v>
      </c>
      <c r="C443" s="198">
        <f>SUM(C444:C451)</f>
        <v>646</v>
      </c>
    </row>
    <row r="444" s="192" customFormat="1" customHeight="1" spans="1:3">
      <c r="A444" s="200">
        <v>2060201</v>
      </c>
      <c r="B444" s="200" t="s">
        <v>447</v>
      </c>
      <c r="C444" s="198">
        <v>0</v>
      </c>
    </row>
    <row r="445" s="192" customFormat="1" customHeight="1" spans="1:3">
      <c r="A445" s="200">
        <v>2060203</v>
      </c>
      <c r="B445" s="200" t="s">
        <v>448</v>
      </c>
      <c r="C445" s="198">
        <v>0</v>
      </c>
    </row>
    <row r="446" s="192" customFormat="1" customHeight="1" spans="1:3">
      <c r="A446" s="200">
        <v>2060204</v>
      </c>
      <c r="B446" s="200" t="s">
        <v>449</v>
      </c>
      <c r="C446" s="198">
        <v>0</v>
      </c>
    </row>
    <row r="447" s="192" customFormat="1" customHeight="1" spans="1:3">
      <c r="A447" s="200">
        <v>2060205</v>
      </c>
      <c r="B447" s="200" t="s">
        <v>450</v>
      </c>
      <c r="C447" s="198">
        <v>0</v>
      </c>
    </row>
    <row r="448" s="192" customFormat="1" customHeight="1" spans="1:3">
      <c r="A448" s="200">
        <v>2060206</v>
      </c>
      <c r="B448" s="200" t="s">
        <v>451</v>
      </c>
      <c r="C448" s="198">
        <v>0</v>
      </c>
    </row>
    <row r="449" s="192" customFormat="1" customHeight="1" spans="1:3">
      <c r="A449" s="200">
        <v>2060207</v>
      </c>
      <c r="B449" s="200" t="s">
        <v>452</v>
      </c>
      <c r="C449" s="198">
        <v>0</v>
      </c>
    </row>
    <row r="450" s="192" customFormat="1" customHeight="1" spans="1:3">
      <c r="A450" s="200">
        <v>2060208</v>
      </c>
      <c r="B450" s="200" t="s">
        <v>453</v>
      </c>
      <c r="C450" s="198">
        <v>0</v>
      </c>
    </row>
    <row r="451" s="192" customFormat="1" customHeight="1" spans="1:3">
      <c r="A451" s="200">
        <v>2060299</v>
      </c>
      <c r="B451" s="200" t="s">
        <v>454</v>
      </c>
      <c r="C451" s="198">
        <v>646</v>
      </c>
    </row>
    <row r="452" s="192" customFormat="1" customHeight="1" spans="1:3">
      <c r="A452" s="200">
        <v>20603</v>
      </c>
      <c r="B452" s="197" t="s">
        <v>455</v>
      </c>
      <c r="C452" s="198">
        <f>SUM(C453:C457)</f>
        <v>1</v>
      </c>
    </row>
    <row r="453" s="192" customFormat="1" customHeight="1" spans="1:3">
      <c r="A453" s="200">
        <v>2060301</v>
      </c>
      <c r="B453" s="200" t="s">
        <v>447</v>
      </c>
      <c r="C453" s="198">
        <v>0</v>
      </c>
    </row>
    <row r="454" s="192" customFormat="1" customHeight="1" spans="1:3">
      <c r="A454" s="200">
        <v>2060302</v>
      </c>
      <c r="B454" s="200" t="s">
        <v>456</v>
      </c>
      <c r="C454" s="198">
        <v>1</v>
      </c>
    </row>
    <row r="455" s="192" customFormat="1" customHeight="1" spans="1:3">
      <c r="A455" s="200">
        <v>2060303</v>
      </c>
      <c r="B455" s="200" t="s">
        <v>457</v>
      </c>
      <c r="C455" s="198">
        <v>0</v>
      </c>
    </row>
    <row r="456" s="192" customFormat="1" customHeight="1" spans="1:3">
      <c r="A456" s="200">
        <v>2060304</v>
      </c>
      <c r="B456" s="200" t="s">
        <v>458</v>
      </c>
      <c r="C456" s="198">
        <v>0</v>
      </c>
    </row>
    <row r="457" s="192" customFormat="1" customHeight="1" spans="1:3">
      <c r="A457" s="200">
        <v>2060399</v>
      </c>
      <c r="B457" s="200" t="s">
        <v>459</v>
      </c>
      <c r="C457" s="198">
        <v>0</v>
      </c>
    </row>
    <row r="458" s="192" customFormat="1" customHeight="1" spans="1:3">
      <c r="A458" s="200">
        <v>20604</v>
      </c>
      <c r="B458" s="197" t="s">
        <v>460</v>
      </c>
      <c r="C458" s="198">
        <f>SUM(C459:C462)</f>
        <v>208</v>
      </c>
    </row>
    <row r="459" s="192" customFormat="1" customHeight="1" spans="1:3">
      <c r="A459" s="200">
        <v>2060401</v>
      </c>
      <c r="B459" s="200" t="s">
        <v>447</v>
      </c>
      <c r="C459" s="198">
        <v>0</v>
      </c>
    </row>
    <row r="460" s="192" customFormat="1" customHeight="1" spans="1:3">
      <c r="A460" s="200">
        <v>2060404</v>
      </c>
      <c r="B460" s="200" t="s">
        <v>461</v>
      </c>
      <c r="C460" s="198">
        <v>138</v>
      </c>
    </row>
    <row r="461" s="192" customFormat="1" customHeight="1" spans="1:3">
      <c r="A461" s="200">
        <v>2060405</v>
      </c>
      <c r="B461" s="200" t="s">
        <v>462</v>
      </c>
      <c r="C461" s="198">
        <v>0</v>
      </c>
    </row>
    <row r="462" s="192" customFormat="1" customHeight="1" spans="1:3">
      <c r="A462" s="200">
        <v>2060499</v>
      </c>
      <c r="B462" s="200" t="s">
        <v>463</v>
      </c>
      <c r="C462" s="198">
        <v>70</v>
      </c>
    </row>
    <row r="463" s="192" customFormat="1" customHeight="1" spans="1:3">
      <c r="A463" s="200">
        <v>20605</v>
      </c>
      <c r="B463" s="197" t="s">
        <v>464</v>
      </c>
      <c r="C463" s="198">
        <f>SUM(C464:C467)</f>
        <v>20</v>
      </c>
    </row>
    <row r="464" s="192" customFormat="1" customHeight="1" spans="1:3">
      <c r="A464" s="200">
        <v>2060501</v>
      </c>
      <c r="B464" s="200" t="s">
        <v>447</v>
      </c>
      <c r="C464" s="198">
        <v>0</v>
      </c>
    </row>
    <row r="465" s="192" customFormat="1" customHeight="1" spans="1:3">
      <c r="A465" s="200">
        <v>2060502</v>
      </c>
      <c r="B465" s="200" t="s">
        <v>465</v>
      </c>
      <c r="C465" s="198">
        <v>0</v>
      </c>
    </row>
    <row r="466" s="192" customFormat="1" customHeight="1" spans="1:3">
      <c r="A466" s="200">
        <v>2060503</v>
      </c>
      <c r="B466" s="200" t="s">
        <v>466</v>
      </c>
      <c r="C466" s="198">
        <v>0</v>
      </c>
    </row>
    <row r="467" s="192" customFormat="1" customHeight="1" spans="1:3">
      <c r="A467" s="200">
        <v>2060599</v>
      </c>
      <c r="B467" s="200" t="s">
        <v>467</v>
      </c>
      <c r="C467" s="198">
        <v>20</v>
      </c>
    </row>
    <row r="468" s="192" customFormat="1" customHeight="1" spans="1:3">
      <c r="A468" s="200">
        <v>20606</v>
      </c>
      <c r="B468" s="197" t="s">
        <v>468</v>
      </c>
      <c r="C468" s="198">
        <f>SUM(C469:C472)</f>
        <v>0</v>
      </c>
    </row>
    <row r="469" s="192" customFormat="1" customHeight="1" spans="1:3">
      <c r="A469" s="200">
        <v>2060601</v>
      </c>
      <c r="B469" s="200" t="s">
        <v>469</v>
      </c>
      <c r="C469" s="198">
        <v>0</v>
      </c>
    </row>
    <row r="470" s="192" customFormat="1" customHeight="1" spans="1:3">
      <c r="A470" s="200">
        <v>2060602</v>
      </c>
      <c r="B470" s="200" t="s">
        <v>470</v>
      </c>
      <c r="C470" s="198">
        <v>0</v>
      </c>
    </row>
    <row r="471" s="192" customFormat="1" customHeight="1" spans="1:3">
      <c r="A471" s="200">
        <v>2060603</v>
      </c>
      <c r="B471" s="200" t="s">
        <v>471</v>
      </c>
      <c r="C471" s="198">
        <v>0</v>
      </c>
    </row>
    <row r="472" s="192" customFormat="1" customHeight="1" spans="1:3">
      <c r="A472" s="200">
        <v>2060699</v>
      </c>
      <c r="B472" s="200" t="s">
        <v>472</v>
      </c>
      <c r="C472" s="198">
        <v>0</v>
      </c>
    </row>
    <row r="473" s="192" customFormat="1" customHeight="1" spans="1:3">
      <c r="A473" s="200">
        <v>20607</v>
      </c>
      <c r="B473" s="197" t="s">
        <v>473</v>
      </c>
      <c r="C473" s="198">
        <f>SUM(C474:C479)</f>
        <v>68</v>
      </c>
    </row>
    <row r="474" s="192" customFormat="1" customHeight="1" spans="1:3">
      <c r="A474" s="200">
        <v>2060701</v>
      </c>
      <c r="B474" s="200" t="s">
        <v>447</v>
      </c>
      <c r="C474" s="198">
        <v>2</v>
      </c>
    </row>
    <row r="475" s="192" customFormat="1" customHeight="1" spans="1:3">
      <c r="A475" s="200">
        <v>2060702</v>
      </c>
      <c r="B475" s="200" t="s">
        <v>474</v>
      </c>
      <c r="C475" s="198">
        <v>56</v>
      </c>
    </row>
    <row r="476" s="192" customFormat="1" customHeight="1" spans="1:3">
      <c r="A476" s="200">
        <v>2060703</v>
      </c>
      <c r="B476" s="200" t="s">
        <v>475</v>
      </c>
      <c r="C476" s="198">
        <v>0</v>
      </c>
    </row>
    <row r="477" s="192" customFormat="1" customHeight="1" spans="1:3">
      <c r="A477" s="200">
        <v>2060704</v>
      </c>
      <c r="B477" s="200" t="s">
        <v>476</v>
      </c>
      <c r="C477" s="198">
        <v>0</v>
      </c>
    </row>
    <row r="478" s="192" customFormat="1" customHeight="1" spans="1:3">
      <c r="A478" s="200">
        <v>2060705</v>
      </c>
      <c r="B478" s="200" t="s">
        <v>477</v>
      </c>
      <c r="C478" s="198">
        <v>0</v>
      </c>
    </row>
    <row r="479" s="192" customFormat="1" customHeight="1" spans="1:3">
      <c r="A479" s="200">
        <v>2060799</v>
      </c>
      <c r="B479" s="200" t="s">
        <v>478</v>
      </c>
      <c r="C479" s="198">
        <v>10</v>
      </c>
    </row>
    <row r="480" s="192" customFormat="1" customHeight="1" spans="1:3">
      <c r="A480" s="200">
        <v>20608</v>
      </c>
      <c r="B480" s="197" t="s">
        <v>479</v>
      </c>
      <c r="C480" s="198">
        <f>SUM(C481:C483)</f>
        <v>0</v>
      </c>
    </row>
    <row r="481" s="192" customFormat="1" customHeight="1" spans="1:3">
      <c r="A481" s="200">
        <v>2060801</v>
      </c>
      <c r="B481" s="200" t="s">
        <v>480</v>
      </c>
      <c r="C481" s="198">
        <v>0</v>
      </c>
    </row>
    <row r="482" s="192" customFormat="1" customHeight="1" spans="1:3">
      <c r="A482" s="200">
        <v>2060802</v>
      </c>
      <c r="B482" s="200" t="s">
        <v>481</v>
      </c>
      <c r="C482" s="198">
        <v>0</v>
      </c>
    </row>
    <row r="483" s="192" customFormat="1" customHeight="1" spans="1:3">
      <c r="A483" s="200">
        <v>2060899</v>
      </c>
      <c r="B483" s="200" t="s">
        <v>482</v>
      </c>
      <c r="C483" s="198">
        <v>0</v>
      </c>
    </row>
    <row r="484" s="192" customFormat="1" customHeight="1" spans="1:3">
      <c r="A484" s="200">
        <v>20609</v>
      </c>
      <c r="B484" s="197" t="s">
        <v>483</v>
      </c>
      <c r="C484" s="198">
        <f>SUM(C485:C487)</f>
        <v>0</v>
      </c>
    </row>
    <row r="485" s="192" customFormat="1" customHeight="1" spans="1:3">
      <c r="A485" s="200">
        <v>2060901</v>
      </c>
      <c r="B485" s="200" t="s">
        <v>484</v>
      </c>
      <c r="C485" s="198">
        <v>0</v>
      </c>
    </row>
    <row r="486" s="192" customFormat="1" customHeight="1" spans="1:3">
      <c r="A486" s="200">
        <v>2060902</v>
      </c>
      <c r="B486" s="200" t="s">
        <v>485</v>
      </c>
      <c r="C486" s="198">
        <v>0</v>
      </c>
    </row>
    <row r="487" s="192" customFormat="1" customHeight="1" spans="1:3">
      <c r="A487" s="200">
        <v>2060999</v>
      </c>
      <c r="B487" s="200" t="s">
        <v>486</v>
      </c>
      <c r="C487" s="198">
        <v>0</v>
      </c>
    </row>
    <row r="488" s="192" customFormat="1" customHeight="1" spans="1:3">
      <c r="A488" s="200">
        <v>20699</v>
      </c>
      <c r="B488" s="197" t="s">
        <v>487</v>
      </c>
      <c r="C488" s="198">
        <f>SUM(C489:C492)</f>
        <v>5892</v>
      </c>
    </row>
    <row r="489" s="192" customFormat="1" customHeight="1" spans="1:3">
      <c r="A489" s="200">
        <v>2069901</v>
      </c>
      <c r="B489" s="200" t="s">
        <v>488</v>
      </c>
      <c r="C489" s="198">
        <v>5</v>
      </c>
    </row>
    <row r="490" s="192" customFormat="1" customHeight="1" spans="1:3">
      <c r="A490" s="200">
        <v>2069902</v>
      </c>
      <c r="B490" s="200" t="s">
        <v>489</v>
      </c>
      <c r="C490" s="198">
        <v>0</v>
      </c>
    </row>
    <row r="491" s="192" customFormat="1" customHeight="1" spans="1:3">
      <c r="A491" s="200">
        <v>2069903</v>
      </c>
      <c r="B491" s="200" t="s">
        <v>490</v>
      </c>
      <c r="C491" s="198">
        <v>0</v>
      </c>
    </row>
    <row r="492" s="192" customFormat="1" customHeight="1" spans="1:3">
      <c r="A492" s="200">
        <v>2069999</v>
      </c>
      <c r="B492" s="200" t="s">
        <v>491</v>
      </c>
      <c r="C492" s="198">
        <v>5887</v>
      </c>
    </row>
    <row r="493" s="192" customFormat="1" customHeight="1" spans="1:3">
      <c r="A493" s="200">
        <v>207</v>
      </c>
      <c r="B493" s="208" t="s">
        <v>492</v>
      </c>
      <c r="C493" s="198">
        <f>SUM(C494,C510,C518,C529,C538,C546)</f>
        <v>7757</v>
      </c>
    </row>
    <row r="494" s="192" customFormat="1" customHeight="1" spans="1:3">
      <c r="A494" s="200">
        <v>20701</v>
      </c>
      <c r="B494" s="197" t="s">
        <v>493</v>
      </c>
      <c r="C494" s="198">
        <f>SUM(C495:C509)</f>
        <v>2529</v>
      </c>
    </row>
    <row r="495" s="192" customFormat="1" customHeight="1" spans="1:3">
      <c r="A495" s="200">
        <v>2070101</v>
      </c>
      <c r="B495" s="200" t="s">
        <v>166</v>
      </c>
      <c r="C495" s="198">
        <v>737</v>
      </c>
    </row>
    <row r="496" s="192" customFormat="1" customHeight="1" spans="1:3">
      <c r="A496" s="200">
        <v>2070102</v>
      </c>
      <c r="B496" s="200" t="s">
        <v>167</v>
      </c>
      <c r="C496" s="198">
        <v>175</v>
      </c>
    </row>
    <row r="497" s="192" customFormat="1" customHeight="1" spans="1:3">
      <c r="A497" s="200">
        <v>2070103</v>
      </c>
      <c r="B497" s="200" t="s">
        <v>168</v>
      </c>
      <c r="C497" s="198">
        <v>0</v>
      </c>
    </row>
    <row r="498" s="192" customFormat="1" customHeight="1" spans="1:3">
      <c r="A498" s="200">
        <v>2070104</v>
      </c>
      <c r="B498" s="200" t="s">
        <v>494</v>
      </c>
      <c r="C498" s="198">
        <v>266</v>
      </c>
    </row>
    <row r="499" s="192" customFormat="1" customHeight="1" spans="1:3">
      <c r="A499" s="200">
        <v>2070105</v>
      </c>
      <c r="B499" s="200" t="s">
        <v>495</v>
      </c>
      <c r="C499" s="198">
        <v>240</v>
      </c>
    </row>
    <row r="500" s="192" customFormat="1" customHeight="1" spans="1:3">
      <c r="A500" s="200">
        <v>2070106</v>
      </c>
      <c r="B500" s="200" t="s">
        <v>496</v>
      </c>
      <c r="C500" s="198">
        <v>0</v>
      </c>
    </row>
    <row r="501" s="192" customFormat="1" customHeight="1" spans="1:3">
      <c r="A501" s="200">
        <v>2070107</v>
      </c>
      <c r="B501" s="200" t="s">
        <v>497</v>
      </c>
      <c r="C501" s="198">
        <v>161</v>
      </c>
    </row>
    <row r="502" s="192" customFormat="1" customHeight="1" spans="1:3">
      <c r="A502" s="200">
        <v>2070108</v>
      </c>
      <c r="B502" s="200" t="s">
        <v>498</v>
      </c>
      <c r="C502" s="198">
        <v>0</v>
      </c>
    </row>
    <row r="503" s="192" customFormat="1" customHeight="1" spans="1:3">
      <c r="A503" s="200">
        <v>2070109</v>
      </c>
      <c r="B503" s="200" t="s">
        <v>499</v>
      </c>
      <c r="C503" s="198">
        <v>70</v>
      </c>
    </row>
    <row r="504" s="192" customFormat="1" customHeight="1" spans="1:3">
      <c r="A504" s="200">
        <v>2070110</v>
      </c>
      <c r="B504" s="200" t="s">
        <v>500</v>
      </c>
      <c r="C504" s="198">
        <v>0</v>
      </c>
    </row>
    <row r="505" s="192" customFormat="1" customHeight="1" spans="1:3">
      <c r="A505" s="200">
        <v>2070111</v>
      </c>
      <c r="B505" s="200" t="s">
        <v>501</v>
      </c>
      <c r="C505" s="198">
        <v>87</v>
      </c>
    </row>
    <row r="506" s="192" customFormat="1" customHeight="1" spans="1:3">
      <c r="A506" s="200">
        <v>2070112</v>
      </c>
      <c r="B506" s="200" t="s">
        <v>502</v>
      </c>
      <c r="C506" s="198">
        <v>0</v>
      </c>
    </row>
    <row r="507" s="192" customFormat="1" customHeight="1" spans="1:3">
      <c r="A507" s="200">
        <v>2070113</v>
      </c>
      <c r="B507" s="200" t="s">
        <v>503</v>
      </c>
      <c r="C507" s="198">
        <v>0</v>
      </c>
    </row>
    <row r="508" s="192" customFormat="1" customHeight="1" spans="1:3">
      <c r="A508" s="200">
        <v>2070114</v>
      </c>
      <c r="B508" s="200" t="s">
        <v>504</v>
      </c>
      <c r="C508" s="198">
        <v>20</v>
      </c>
    </row>
    <row r="509" s="192" customFormat="1" customHeight="1" spans="1:3">
      <c r="A509" s="200">
        <v>2070199</v>
      </c>
      <c r="B509" s="200" t="s">
        <v>505</v>
      </c>
      <c r="C509" s="198">
        <v>773</v>
      </c>
    </row>
    <row r="510" s="192" customFormat="1" customHeight="1" spans="1:3">
      <c r="A510" s="200">
        <v>20702</v>
      </c>
      <c r="B510" s="197" t="s">
        <v>506</v>
      </c>
      <c r="C510" s="198">
        <f>SUM(C511:C517)</f>
        <v>950</v>
      </c>
    </row>
    <row r="511" s="192" customFormat="1" customHeight="1" spans="1:3">
      <c r="A511" s="200">
        <v>2070201</v>
      </c>
      <c r="B511" s="200" t="s">
        <v>166</v>
      </c>
      <c r="C511" s="198">
        <v>318</v>
      </c>
    </row>
    <row r="512" s="192" customFormat="1" customHeight="1" spans="1:3">
      <c r="A512" s="200">
        <v>2070202</v>
      </c>
      <c r="B512" s="200" t="s">
        <v>167</v>
      </c>
      <c r="C512" s="198">
        <v>173</v>
      </c>
    </row>
    <row r="513" s="192" customFormat="1" customHeight="1" spans="1:3">
      <c r="A513" s="200">
        <v>2070203</v>
      </c>
      <c r="B513" s="200" t="s">
        <v>168</v>
      </c>
      <c r="C513" s="198">
        <v>0</v>
      </c>
    </row>
    <row r="514" s="192" customFormat="1" customHeight="1" spans="1:3">
      <c r="A514" s="200">
        <v>2070204</v>
      </c>
      <c r="B514" s="200" t="s">
        <v>507</v>
      </c>
      <c r="C514" s="198">
        <v>96</v>
      </c>
    </row>
    <row r="515" s="192" customFormat="1" customHeight="1" spans="1:3">
      <c r="A515" s="200">
        <v>2070205</v>
      </c>
      <c r="B515" s="200" t="s">
        <v>508</v>
      </c>
      <c r="C515" s="198">
        <v>10</v>
      </c>
    </row>
    <row r="516" s="192" customFormat="1" customHeight="1" spans="1:3">
      <c r="A516" s="200">
        <v>2070206</v>
      </c>
      <c r="B516" s="200" t="s">
        <v>509</v>
      </c>
      <c r="C516" s="198">
        <v>0</v>
      </c>
    </row>
    <row r="517" s="192" customFormat="1" customHeight="1" spans="1:3">
      <c r="A517" s="200">
        <v>2070299</v>
      </c>
      <c r="B517" s="200" t="s">
        <v>510</v>
      </c>
      <c r="C517" s="198">
        <v>353</v>
      </c>
    </row>
    <row r="518" s="192" customFormat="1" customHeight="1" spans="1:3">
      <c r="A518" s="200">
        <v>20703</v>
      </c>
      <c r="B518" s="197" t="s">
        <v>511</v>
      </c>
      <c r="C518" s="198">
        <f>SUM(C519:C528)</f>
        <v>338</v>
      </c>
    </row>
    <row r="519" s="192" customFormat="1" customHeight="1" spans="1:3">
      <c r="A519" s="200">
        <v>2070301</v>
      </c>
      <c r="B519" s="200" t="s">
        <v>166</v>
      </c>
      <c r="C519" s="198">
        <v>178</v>
      </c>
    </row>
    <row r="520" s="192" customFormat="1" customHeight="1" spans="1:3">
      <c r="A520" s="200">
        <v>2070302</v>
      </c>
      <c r="B520" s="200" t="s">
        <v>167</v>
      </c>
      <c r="C520" s="198">
        <v>28</v>
      </c>
    </row>
    <row r="521" s="192" customFormat="1" customHeight="1" spans="1:3">
      <c r="A521" s="200">
        <v>2070303</v>
      </c>
      <c r="B521" s="200" t="s">
        <v>168</v>
      </c>
      <c r="C521" s="198">
        <v>0</v>
      </c>
    </row>
    <row r="522" s="192" customFormat="1" customHeight="1" spans="1:3">
      <c r="A522" s="200">
        <v>2070304</v>
      </c>
      <c r="B522" s="200" t="s">
        <v>512</v>
      </c>
      <c r="C522" s="198">
        <v>0</v>
      </c>
    </row>
    <row r="523" s="192" customFormat="1" customHeight="1" spans="1:3">
      <c r="A523" s="200">
        <v>2070305</v>
      </c>
      <c r="B523" s="200" t="s">
        <v>513</v>
      </c>
      <c r="C523" s="198">
        <v>0</v>
      </c>
    </row>
    <row r="524" s="192" customFormat="1" customHeight="1" spans="1:3">
      <c r="A524" s="200">
        <v>2070306</v>
      </c>
      <c r="B524" s="200" t="s">
        <v>514</v>
      </c>
      <c r="C524" s="198">
        <v>0</v>
      </c>
    </row>
    <row r="525" s="192" customFormat="1" customHeight="1" spans="1:3">
      <c r="A525" s="200">
        <v>2070307</v>
      </c>
      <c r="B525" s="200" t="s">
        <v>515</v>
      </c>
      <c r="C525" s="198">
        <v>102</v>
      </c>
    </row>
    <row r="526" s="192" customFormat="1" customHeight="1" spans="1:3">
      <c r="A526" s="200">
        <v>2070308</v>
      </c>
      <c r="B526" s="200" t="s">
        <v>516</v>
      </c>
      <c r="C526" s="198">
        <v>0</v>
      </c>
    </row>
    <row r="527" s="192" customFormat="1" customHeight="1" spans="1:3">
      <c r="A527" s="200">
        <v>2070309</v>
      </c>
      <c r="B527" s="200" t="s">
        <v>517</v>
      </c>
      <c r="C527" s="198">
        <v>0</v>
      </c>
    </row>
    <row r="528" s="192" customFormat="1" customHeight="1" spans="1:3">
      <c r="A528" s="200">
        <v>2070399</v>
      </c>
      <c r="B528" s="200" t="s">
        <v>518</v>
      </c>
      <c r="C528" s="198">
        <v>30</v>
      </c>
    </row>
    <row r="529" s="192" customFormat="1" customHeight="1" spans="1:3">
      <c r="A529" s="200">
        <v>20706</v>
      </c>
      <c r="B529" s="201" t="s">
        <v>519</v>
      </c>
      <c r="C529" s="198">
        <f>SUM(C530:C537)</f>
        <v>1</v>
      </c>
    </row>
    <row r="530" s="192" customFormat="1" customHeight="1" spans="1:3">
      <c r="A530" s="200">
        <v>2070601</v>
      </c>
      <c r="B530" s="202" t="s">
        <v>166</v>
      </c>
      <c r="C530" s="198">
        <v>0</v>
      </c>
    </row>
    <row r="531" s="192" customFormat="1" customHeight="1" spans="1:3">
      <c r="A531" s="200">
        <v>2070602</v>
      </c>
      <c r="B531" s="202" t="s">
        <v>167</v>
      </c>
      <c r="C531" s="198">
        <v>0</v>
      </c>
    </row>
    <row r="532" s="192" customFormat="1" customHeight="1" spans="1:3">
      <c r="A532" s="200">
        <v>2070603</v>
      </c>
      <c r="B532" s="202" t="s">
        <v>168</v>
      </c>
      <c r="C532" s="198">
        <v>0</v>
      </c>
    </row>
    <row r="533" s="192" customFormat="1" customHeight="1" spans="1:3">
      <c r="A533" s="200">
        <v>2070604</v>
      </c>
      <c r="B533" s="202" t="s">
        <v>520</v>
      </c>
      <c r="C533" s="198">
        <v>0</v>
      </c>
    </row>
    <row r="534" s="192" customFormat="1" customHeight="1" spans="1:3">
      <c r="A534" s="200">
        <v>2070605</v>
      </c>
      <c r="B534" s="202" t="s">
        <v>521</v>
      </c>
      <c r="C534" s="198">
        <v>0</v>
      </c>
    </row>
    <row r="535" s="192" customFormat="1" customHeight="1" spans="1:3">
      <c r="A535" s="200">
        <v>2070606</v>
      </c>
      <c r="B535" s="202" t="s">
        <v>522</v>
      </c>
      <c r="C535" s="198">
        <v>0</v>
      </c>
    </row>
    <row r="536" s="192" customFormat="1" customHeight="1" spans="1:3">
      <c r="A536" s="200">
        <v>2070607</v>
      </c>
      <c r="B536" s="202" t="s">
        <v>523</v>
      </c>
      <c r="C536" s="198">
        <v>1</v>
      </c>
    </row>
    <row r="537" s="192" customFormat="1" customHeight="1" spans="1:3">
      <c r="A537" s="200">
        <v>2070699</v>
      </c>
      <c r="B537" s="202" t="s">
        <v>524</v>
      </c>
      <c r="C537" s="198">
        <v>0</v>
      </c>
    </row>
    <row r="538" s="192" customFormat="1" customHeight="1" spans="1:3">
      <c r="A538" s="200">
        <v>20708</v>
      </c>
      <c r="B538" s="201" t="s">
        <v>525</v>
      </c>
      <c r="C538" s="198">
        <f>SUM(C539:C545)</f>
        <v>2515</v>
      </c>
    </row>
    <row r="539" s="192" customFormat="1" customHeight="1" spans="1:3">
      <c r="A539" s="200">
        <v>2070801</v>
      </c>
      <c r="B539" s="202" t="s">
        <v>166</v>
      </c>
      <c r="C539" s="198">
        <v>2113</v>
      </c>
    </row>
    <row r="540" s="192" customFormat="1" customHeight="1" spans="1:3">
      <c r="A540" s="200">
        <v>2070802</v>
      </c>
      <c r="B540" s="202" t="s">
        <v>167</v>
      </c>
      <c r="C540" s="198">
        <v>402</v>
      </c>
    </row>
    <row r="541" s="192" customFormat="1" customHeight="1" spans="1:3">
      <c r="A541" s="200">
        <v>2070803</v>
      </c>
      <c r="B541" s="202" t="s">
        <v>168</v>
      </c>
      <c r="C541" s="198">
        <v>0</v>
      </c>
    </row>
    <row r="542" s="192" customFormat="1" customHeight="1" spans="1:3">
      <c r="A542" s="200">
        <v>2070806</v>
      </c>
      <c r="B542" s="202" t="s">
        <v>526</v>
      </c>
      <c r="C542" s="198">
        <v>0</v>
      </c>
    </row>
    <row r="543" s="192" customFormat="1" customHeight="1" spans="1:3">
      <c r="A543" s="200">
        <v>2070807</v>
      </c>
      <c r="B543" s="202" t="s">
        <v>527</v>
      </c>
      <c r="C543" s="198">
        <v>0</v>
      </c>
    </row>
    <row r="544" s="192" customFormat="1" customHeight="1" spans="1:3">
      <c r="A544" s="200">
        <v>2070808</v>
      </c>
      <c r="B544" s="202" t="s">
        <v>528</v>
      </c>
      <c r="C544" s="198">
        <v>0</v>
      </c>
    </row>
    <row r="545" s="192" customFormat="1" customHeight="1" spans="1:3">
      <c r="A545" s="200">
        <v>2070899</v>
      </c>
      <c r="B545" s="202" t="s">
        <v>529</v>
      </c>
      <c r="C545" s="198">
        <v>0</v>
      </c>
    </row>
    <row r="546" s="192" customFormat="1" customHeight="1" spans="1:3">
      <c r="A546" s="200">
        <v>20799</v>
      </c>
      <c r="B546" s="197" t="s">
        <v>530</v>
      </c>
      <c r="C546" s="198">
        <f>SUM(C547:C549)</f>
        <v>1424</v>
      </c>
    </row>
    <row r="547" s="192" customFormat="1" customHeight="1" spans="1:3">
      <c r="A547" s="200">
        <v>2079902</v>
      </c>
      <c r="B547" s="200" t="s">
        <v>531</v>
      </c>
      <c r="C547" s="198">
        <v>20</v>
      </c>
    </row>
    <row r="548" s="192" customFormat="1" customHeight="1" spans="1:3">
      <c r="A548" s="200">
        <v>2079903</v>
      </c>
      <c r="B548" s="200" t="s">
        <v>532</v>
      </c>
      <c r="C548" s="198">
        <v>0</v>
      </c>
    </row>
    <row r="549" s="192" customFormat="1" customHeight="1" spans="1:3">
      <c r="A549" s="200">
        <v>2079999</v>
      </c>
      <c r="B549" s="200" t="s">
        <v>533</v>
      </c>
      <c r="C549" s="198">
        <v>1404</v>
      </c>
    </row>
    <row r="550" s="192" customFormat="1" customHeight="1" spans="1:3">
      <c r="A550" s="200">
        <v>208</v>
      </c>
      <c r="B550" s="197" t="s">
        <v>534</v>
      </c>
      <c r="C550" s="198">
        <f>SUM(C551,C570,C578,C580,C589,C593,C603,C611,C618,C626,C635,C640,C643,C646,C649,C652,C655,C659,C663,C671,C674)</f>
        <v>105661</v>
      </c>
    </row>
    <row r="551" s="192" customFormat="1" customHeight="1" spans="1:3">
      <c r="A551" s="200">
        <v>20801</v>
      </c>
      <c r="B551" s="197" t="s">
        <v>535</v>
      </c>
      <c r="C551" s="198">
        <f>SUM(C552:C569)</f>
        <v>1941</v>
      </c>
    </row>
    <row r="552" s="192" customFormat="1" customHeight="1" spans="1:3">
      <c r="A552" s="200">
        <v>2080101</v>
      </c>
      <c r="B552" s="200" t="s">
        <v>166</v>
      </c>
      <c r="C552" s="198">
        <v>1313</v>
      </c>
    </row>
    <row r="553" s="192" customFormat="1" customHeight="1" spans="1:3">
      <c r="A553" s="200">
        <v>2080102</v>
      </c>
      <c r="B553" s="200" t="s">
        <v>167</v>
      </c>
      <c r="C553" s="198">
        <v>420</v>
      </c>
    </row>
    <row r="554" s="192" customFormat="1" customHeight="1" spans="1:3">
      <c r="A554" s="200">
        <v>2080103</v>
      </c>
      <c r="B554" s="200" t="s">
        <v>168</v>
      </c>
      <c r="C554" s="198">
        <v>0</v>
      </c>
    </row>
    <row r="555" s="192" customFormat="1" customHeight="1" spans="1:3">
      <c r="A555" s="200">
        <v>2080104</v>
      </c>
      <c r="B555" s="200" t="s">
        <v>536</v>
      </c>
      <c r="C555" s="198">
        <v>0</v>
      </c>
    </row>
    <row r="556" s="192" customFormat="1" customHeight="1" spans="1:3">
      <c r="A556" s="200">
        <v>2080105</v>
      </c>
      <c r="B556" s="200" t="s">
        <v>537</v>
      </c>
      <c r="C556" s="198">
        <v>131</v>
      </c>
    </row>
    <row r="557" s="192" customFormat="1" customHeight="1" spans="1:3">
      <c r="A557" s="200">
        <v>2080106</v>
      </c>
      <c r="B557" s="200" t="s">
        <v>538</v>
      </c>
      <c r="C557" s="198">
        <v>31</v>
      </c>
    </row>
    <row r="558" s="192" customFormat="1" customHeight="1" spans="1:3">
      <c r="A558" s="200">
        <v>2080107</v>
      </c>
      <c r="B558" s="200" t="s">
        <v>539</v>
      </c>
      <c r="C558" s="198">
        <v>0</v>
      </c>
    </row>
    <row r="559" s="192" customFormat="1" customHeight="1" spans="1:3">
      <c r="A559" s="200">
        <v>2080108</v>
      </c>
      <c r="B559" s="200" t="s">
        <v>207</v>
      </c>
      <c r="C559" s="198">
        <v>0</v>
      </c>
    </row>
    <row r="560" s="192" customFormat="1" customHeight="1" spans="1:3">
      <c r="A560" s="200">
        <v>2080109</v>
      </c>
      <c r="B560" s="200" t="s">
        <v>540</v>
      </c>
      <c r="C560" s="198">
        <v>0</v>
      </c>
    </row>
    <row r="561" s="192" customFormat="1" customHeight="1" spans="1:3">
      <c r="A561" s="200">
        <v>2080110</v>
      </c>
      <c r="B561" s="200" t="s">
        <v>541</v>
      </c>
      <c r="C561" s="198">
        <v>0</v>
      </c>
    </row>
    <row r="562" s="192" customFormat="1" customHeight="1" spans="1:3">
      <c r="A562" s="200">
        <v>2080111</v>
      </c>
      <c r="B562" s="200" t="s">
        <v>542</v>
      </c>
      <c r="C562" s="198">
        <v>0</v>
      </c>
    </row>
    <row r="563" s="192" customFormat="1" customHeight="1" spans="1:3">
      <c r="A563" s="200">
        <v>2080112</v>
      </c>
      <c r="B563" s="200" t="s">
        <v>543</v>
      </c>
      <c r="C563" s="198">
        <v>0</v>
      </c>
    </row>
    <row r="564" s="192" customFormat="1" customHeight="1" spans="1:3">
      <c r="A564" s="200">
        <v>2080113</v>
      </c>
      <c r="B564" s="200" t="s">
        <v>544</v>
      </c>
      <c r="C564" s="198">
        <v>0</v>
      </c>
    </row>
    <row r="565" s="192" customFormat="1" customHeight="1" spans="1:3">
      <c r="A565" s="200">
        <v>2080114</v>
      </c>
      <c r="B565" s="200" t="s">
        <v>545</v>
      </c>
      <c r="C565" s="198">
        <v>0</v>
      </c>
    </row>
    <row r="566" s="192" customFormat="1" customHeight="1" spans="1:3">
      <c r="A566" s="200">
        <v>2080115</v>
      </c>
      <c r="B566" s="200" t="s">
        <v>546</v>
      </c>
      <c r="C566" s="198">
        <v>0</v>
      </c>
    </row>
    <row r="567" s="192" customFormat="1" customHeight="1" spans="1:3">
      <c r="A567" s="200">
        <v>2080116</v>
      </c>
      <c r="B567" s="200" t="s">
        <v>547</v>
      </c>
      <c r="C567" s="198">
        <v>8</v>
      </c>
    </row>
    <row r="568" s="192" customFormat="1" customHeight="1" spans="1:3">
      <c r="A568" s="200">
        <v>2080150</v>
      </c>
      <c r="B568" s="200" t="s">
        <v>175</v>
      </c>
      <c r="C568" s="198">
        <v>0</v>
      </c>
    </row>
    <row r="569" s="192" customFormat="1" customHeight="1" spans="1:3">
      <c r="A569" s="200">
        <v>2080199</v>
      </c>
      <c r="B569" s="200" t="s">
        <v>548</v>
      </c>
      <c r="C569" s="198">
        <v>38</v>
      </c>
    </row>
    <row r="570" s="192" customFormat="1" customHeight="1" spans="1:3">
      <c r="A570" s="200">
        <v>20802</v>
      </c>
      <c r="B570" s="197" t="s">
        <v>549</v>
      </c>
      <c r="C570" s="198">
        <f>SUM(C571:C577)</f>
        <v>2168</v>
      </c>
    </row>
    <row r="571" s="192" customFormat="1" customHeight="1" spans="1:3">
      <c r="A571" s="200">
        <v>2080201</v>
      </c>
      <c r="B571" s="200" t="s">
        <v>166</v>
      </c>
      <c r="C571" s="198">
        <v>1456</v>
      </c>
    </row>
    <row r="572" s="192" customFormat="1" customHeight="1" spans="1:3">
      <c r="A572" s="200">
        <v>2080202</v>
      </c>
      <c r="B572" s="200" t="s">
        <v>167</v>
      </c>
      <c r="C572" s="198">
        <v>683</v>
      </c>
    </row>
    <row r="573" s="192" customFormat="1" customHeight="1" spans="1:3">
      <c r="A573" s="200">
        <v>2080203</v>
      </c>
      <c r="B573" s="200" t="s">
        <v>168</v>
      </c>
      <c r="C573" s="198">
        <v>0</v>
      </c>
    </row>
    <row r="574" s="192" customFormat="1" customHeight="1" spans="1:3">
      <c r="A574" s="200">
        <v>2080206</v>
      </c>
      <c r="B574" s="200" t="s">
        <v>550</v>
      </c>
      <c r="C574" s="198">
        <v>3</v>
      </c>
    </row>
    <row r="575" s="192" customFormat="1" customHeight="1" spans="1:3">
      <c r="A575" s="200">
        <v>2080207</v>
      </c>
      <c r="B575" s="200" t="s">
        <v>551</v>
      </c>
      <c r="C575" s="198">
        <v>13</v>
      </c>
    </row>
    <row r="576" s="192" customFormat="1" customHeight="1" spans="1:3">
      <c r="A576" s="200">
        <v>2080208</v>
      </c>
      <c r="B576" s="200" t="s">
        <v>552</v>
      </c>
      <c r="C576" s="198">
        <v>0</v>
      </c>
    </row>
    <row r="577" s="192" customFormat="1" customHeight="1" spans="1:3">
      <c r="A577" s="200">
        <v>2080299</v>
      </c>
      <c r="B577" s="200" t="s">
        <v>553</v>
      </c>
      <c r="C577" s="198">
        <v>13</v>
      </c>
    </row>
    <row r="578" s="192" customFormat="1" customHeight="1" spans="1:3">
      <c r="A578" s="200">
        <v>20804</v>
      </c>
      <c r="B578" s="197" t="s">
        <v>554</v>
      </c>
      <c r="C578" s="198">
        <f>C579</f>
        <v>0</v>
      </c>
    </row>
    <row r="579" s="192" customFormat="1" customHeight="1" spans="1:3">
      <c r="A579" s="200">
        <v>2080402</v>
      </c>
      <c r="B579" s="200" t="s">
        <v>555</v>
      </c>
      <c r="C579" s="198">
        <v>0</v>
      </c>
    </row>
    <row r="580" s="192" customFormat="1" customHeight="1" spans="1:3">
      <c r="A580" s="200">
        <v>20805</v>
      </c>
      <c r="B580" s="197" t="s">
        <v>556</v>
      </c>
      <c r="C580" s="198">
        <f>SUM(C581:C588)</f>
        <v>39837</v>
      </c>
    </row>
    <row r="581" s="192" customFormat="1" customHeight="1" spans="1:3">
      <c r="A581" s="200">
        <v>2080501</v>
      </c>
      <c r="B581" s="200" t="s">
        <v>557</v>
      </c>
      <c r="C581" s="198">
        <v>0</v>
      </c>
    </row>
    <row r="582" s="192" customFormat="1" customHeight="1" spans="1:3">
      <c r="A582" s="200">
        <v>2080502</v>
      </c>
      <c r="B582" s="200" t="s">
        <v>558</v>
      </c>
      <c r="C582" s="198">
        <v>0</v>
      </c>
    </row>
    <row r="583" s="192" customFormat="1" customHeight="1" spans="1:3">
      <c r="A583" s="200">
        <v>2080503</v>
      </c>
      <c r="B583" s="200" t="s">
        <v>559</v>
      </c>
      <c r="C583" s="198">
        <v>0</v>
      </c>
    </row>
    <row r="584" s="192" customFormat="1" customHeight="1" spans="1:3">
      <c r="A584" s="200">
        <v>2080505</v>
      </c>
      <c r="B584" s="200" t="s">
        <v>560</v>
      </c>
      <c r="C584" s="198">
        <v>16580</v>
      </c>
    </row>
    <row r="585" s="192" customFormat="1" customHeight="1" spans="1:3">
      <c r="A585" s="200">
        <v>2080506</v>
      </c>
      <c r="B585" s="200" t="s">
        <v>561</v>
      </c>
      <c r="C585" s="198">
        <v>800</v>
      </c>
    </row>
    <row r="586" s="192" customFormat="1" customHeight="1" spans="1:3">
      <c r="A586" s="200">
        <v>2080507</v>
      </c>
      <c r="B586" s="200" t="s">
        <v>562</v>
      </c>
      <c r="C586" s="198">
        <v>21572</v>
      </c>
    </row>
    <row r="587" s="192" customFormat="1" customHeight="1" spans="1:3">
      <c r="A587" s="200">
        <v>2080508</v>
      </c>
      <c r="B587" s="200" t="s">
        <v>563</v>
      </c>
      <c r="C587" s="198">
        <v>885</v>
      </c>
    </row>
    <row r="588" s="192" customFormat="1" customHeight="1" spans="1:3">
      <c r="A588" s="200">
        <v>2080599</v>
      </c>
      <c r="B588" s="200" t="s">
        <v>564</v>
      </c>
      <c r="C588" s="198">
        <v>0</v>
      </c>
    </row>
    <row r="589" s="192" customFormat="1" customHeight="1" spans="1:3">
      <c r="A589" s="200">
        <v>20806</v>
      </c>
      <c r="B589" s="197" t="s">
        <v>565</v>
      </c>
      <c r="C589" s="198">
        <f>SUM(C590:C592)</f>
        <v>0</v>
      </c>
    </row>
    <row r="590" s="192" customFormat="1" customHeight="1" spans="1:3">
      <c r="A590" s="200">
        <v>2080601</v>
      </c>
      <c r="B590" s="200" t="s">
        <v>566</v>
      </c>
      <c r="C590" s="198">
        <v>0</v>
      </c>
    </row>
    <row r="591" s="192" customFormat="1" customHeight="1" spans="1:3">
      <c r="A591" s="200">
        <v>2080602</v>
      </c>
      <c r="B591" s="200" t="s">
        <v>567</v>
      </c>
      <c r="C591" s="198">
        <v>0</v>
      </c>
    </row>
    <row r="592" s="192" customFormat="1" customHeight="1" spans="1:3">
      <c r="A592" s="200">
        <v>2080699</v>
      </c>
      <c r="B592" s="200" t="s">
        <v>568</v>
      </c>
      <c r="C592" s="198">
        <v>0</v>
      </c>
    </row>
    <row r="593" s="192" customFormat="1" customHeight="1" spans="1:3">
      <c r="A593" s="200">
        <v>20807</v>
      </c>
      <c r="B593" s="197" t="s">
        <v>569</v>
      </c>
      <c r="C593" s="198">
        <f>SUM(C594:C602)</f>
        <v>2288</v>
      </c>
    </row>
    <row r="594" s="192" customFormat="1" customHeight="1" spans="1:3">
      <c r="A594" s="200">
        <v>2080701</v>
      </c>
      <c r="B594" s="200" t="s">
        <v>570</v>
      </c>
      <c r="C594" s="198">
        <v>0</v>
      </c>
    </row>
    <row r="595" s="192" customFormat="1" customHeight="1" spans="1:3">
      <c r="A595" s="200">
        <v>2080702</v>
      </c>
      <c r="B595" s="200" t="s">
        <v>571</v>
      </c>
      <c r="C595" s="198">
        <v>0</v>
      </c>
    </row>
    <row r="596" s="192" customFormat="1" customHeight="1" spans="1:3">
      <c r="A596" s="200">
        <v>2080704</v>
      </c>
      <c r="B596" s="200" t="s">
        <v>572</v>
      </c>
      <c r="C596" s="198">
        <v>0</v>
      </c>
    </row>
    <row r="597" s="192" customFormat="1" customHeight="1" spans="1:3">
      <c r="A597" s="200">
        <v>2080705</v>
      </c>
      <c r="B597" s="200" t="s">
        <v>573</v>
      </c>
      <c r="C597" s="198">
        <v>0</v>
      </c>
    </row>
    <row r="598" s="192" customFormat="1" customHeight="1" spans="1:3">
      <c r="A598" s="200">
        <v>2080709</v>
      </c>
      <c r="B598" s="200" t="s">
        <v>574</v>
      </c>
      <c r="C598" s="198">
        <v>0</v>
      </c>
    </row>
    <row r="599" s="192" customFormat="1" customHeight="1" spans="1:3">
      <c r="A599" s="200">
        <v>2080711</v>
      </c>
      <c r="B599" s="200" t="s">
        <v>575</v>
      </c>
      <c r="C599" s="198">
        <v>0</v>
      </c>
    </row>
    <row r="600" s="192" customFormat="1" customHeight="1" spans="1:3">
      <c r="A600" s="200">
        <v>2080712</v>
      </c>
      <c r="B600" s="200" t="s">
        <v>576</v>
      </c>
      <c r="C600" s="198">
        <v>0</v>
      </c>
    </row>
    <row r="601" s="192" customFormat="1" customHeight="1" spans="1:3">
      <c r="A601" s="200">
        <v>2080713</v>
      </c>
      <c r="B601" s="200" t="s">
        <v>577</v>
      </c>
      <c r="C601" s="198">
        <v>0</v>
      </c>
    </row>
    <row r="602" s="192" customFormat="1" customHeight="1" spans="1:3">
      <c r="A602" s="200">
        <v>2080799</v>
      </c>
      <c r="B602" s="200" t="s">
        <v>578</v>
      </c>
      <c r="C602" s="198">
        <v>2288</v>
      </c>
    </row>
    <row r="603" s="192" customFormat="1" customHeight="1" spans="1:3">
      <c r="A603" s="200">
        <v>20808</v>
      </c>
      <c r="B603" s="197" t="s">
        <v>579</v>
      </c>
      <c r="C603" s="198">
        <f>SUM(C604:C610)</f>
        <v>10760</v>
      </c>
    </row>
    <row r="604" s="192" customFormat="1" customHeight="1" spans="1:3">
      <c r="A604" s="200">
        <v>2080801</v>
      </c>
      <c r="B604" s="200" t="s">
        <v>580</v>
      </c>
      <c r="C604" s="198">
        <v>1707</v>
      </c>
    </row>
    <row r="605" s="192" customFormat="1" customHeight="1" spans="1:3">
      <c r="A605" s="200">
        <v>2080802</v>
      </c>
      <c r="B605" s="200" t="s">
        <v>581</v>
      </c>
      <c r="C605" s="198">
        <v>0</v>
      </c>
    </row>
    <row r="606" s="192" customFormat="1" customHeight="1" spans="1:3">
      <c r="A606" s="200">
        <v>2080803</v>
      </c>
      <c r="B606" s="200" t="s">
        <v>582</v>
      </c>
      <c r="C606" s="198">
        <v>0</v>
      </c>
    </row>
    <row r="607" s="192" customFormat="1" customHeight="1" spans="1:3">
      <c r="A607" s="200">
        <v>2080804</v>
      </c>
      <c r="B607" s="200" t="s">
        <v>583</v>
      </c>
      <c r="C607" s="198">
        <v>0</v>
      </c>
    </row>
    <row r="608" s="192" customFormat="1" customHeight="1" spans="1:3">
      <c r="A608" s="200">
        <v>2080805</v>
      </c>
      <c r="B608" s="200" t="s">
        <v>584</v>
      </c>
      <c r="C608" s="198">
        <v>0</v>
      </c>
    </row>
    <row r="609" s="192" customFormat="1" customHeight="1" spans="1:3">
      <c r="A609" s="200">
        <v>2080806</v>
      </c>
      <c r="B609" s="200" t="s">
        <v>585</v>
      </c>
      <c r="C609" s="198">
        <v>0</v>
      </c>
    </row>
    <row r="610" s="192" customFormat="1" customHeight="1" spans="1:3">
      <c r="A610" s="200">
        <v>2080899</v>
      </c>
      <c r="B610" s="200" t="s">
        <v>586</v>
      </c>
      <c r="C610" s="198">
        <v>9053</v>
      </c>
    </row>
    <row r="611" s="192" customFormat="1" customHeight="1" spans="1:3">
      <c r="A611" s="200">
        <v>20809</v>
      </c>
      <c r="B611" s="197" t="s">
        <v>587</v>
      </c>
      <c r="C611" s="198">
        <f>SUM(C612:C617)</f>
        <v>1456</v>
      </c>
    </row>
    <row r="612" s="192" customFormat="1" customHeight="1" spans="1:3">
      <c r="A612" s="200">
        <v>2080901</v>
      </c>
      <c r="B612" s="200" t="s">
        <v>588</v>
      </c>
      <c r="C612" s="198">
        <v>203</v>
      </c>
    </row>
    <row r="613" s="192" customFormat="1" customHeight="1" spans="1:3">
      <c r="A613" s="200">
        <v>2080902</v>
      </c>
      <c r="B613" s="200" t="s">
        <v>589</v>
      </c>
      <c r="C613" s="198">
        <v>196</v>
      </c>
    </row>
    <row r="614" s="192" customFormat="1" customHeight="1" spans="1:3">
      <c r="A614" s="200">
        <v>2080903</v>
      </c>
      <c r="B614" s="200" t="s">
        <v>590</v>
      </c>
      <c r="C614" s="198">
        <v>31</v>
      </c>
    </row>
    <row r="615" s="192" customFormat="1" customHeight="1" spans="1:3">
      <c r="A615" s="200">
        <v>2080904</v>
      </c>
      <c r="B615" s="200" t="s">
        <v>591</v>
      </c>
      <c r="C615" s="198">
        <v>0</v>
      </c>
    </row>
    <row r="616" s="192" customFormat="1" customHeight="1" spans="1:3">
      <c r="A616" s="200">
        <v>2080905</v>
      </c>
      <c r="B616" s="200" t="s">
        <v>592</v>
      </c>
      <c r="C616" s="198">
        <v>48</v>
      </c>
    </row>
    <row r="617" s="192" customFormat="1" customHeight="1" spans="1:3">
      <c r="A617" s="200">
        <v>2080999</v>
      </c>
      <c r="B617" s="200" t="s">
        <v>593</v>
      </c>
      <c r="C617" s="198">
        <v>978</v>
      </c>
    </row>
    <row r="618" s="192" customFormat="1" customHeight="1" spans="1:3">
      <c r="A618" s="200">
        <v>20810</v>
      </c>
      <c r="B618" s="197" t="s">
        <v>594</v>
      </c>
      <c r="C618" s="198">
        <f>SUM(C619:C625)</f>
        <v>2196</v>
      </c>
    </row>
    <row r="619" s="192" customFormat="1" customHeight="1" spans="1:3">
      <c r="A619" s="200">
        <v>2081001</v>
      </c>
      <c r="B619" s="200" t="s">
        <v>595</v>
      </c>
      <c r="C619" s="198">
        <v>987</v>
      </c>
    </row>
    <row r="620" s="192" customFormat="1" customHeight="1" spans="1:3">
      <c r="A620" s="200">
        <v>2081002</v>
      </c>
      <c r="B620" s="200" t="s">
        <v>596</v>
      </c>
      <c r="C620" s="198">
        <v>586</v>
      </c>
    </row>
    <row r="621" s="192" customFormat="1" customHeight="1" spans="1:3">
      <c r="A621" s="200">
        <v>2081003</v>
      </c>
      <c r="B621" s="200" t="s">
        <v>597</v>
      </c>
      <c r="C621" s="198">
        <v>0</v>
      </c>
    </row>
    <row r="622" s="192" customFormat="1" customHeight="1" spans="1:3">
      <c r="A622" s="200">
        <v>2081004</v>
      </c>
      <c r="B622" s="200" t="s">
        <v>598</v>
      </c>
      <c r="C622" s="198">
        <v>0</v>
      </c>
    </row>
    <row r="623" s="192" customFormat="1" customHeight="1" spans="1:3">
      <c r="A623" s="200">
        <v>2081005</v>
      </c>
      <c r="B623" s="200" t="s">
        <v>599</v>
      </c>
      <c r="C623" s="198">
        <v>0</v>
      </c>
    </row>
    <row r="624" s="192" customFormat="1" customHeight="1" spans="1:3">
      <c r="A624" s="200">
        <v>2081006</v>
      </c>
      <c r="B624" s="200" t="s">
        <v>600</v>
      </c>
      <c r="C624" s="198">
        <v>0</v>
      </c>
    </row>
    <row r="625" s="192" customFormat="1" customHeight="1" spans="1:3">
      <c r="A625" s="200">
        <v>2081099</v>
      </c>
      <c r="B625" s="200" t="s">
        <v>601</v>
      </c>
      <c r="C625" s="198">
        <v>623</v>
      </c>
    </row>
    <row r="626" s="192" customFormat="1" customHeight="1" spans="1:3">
      <c r="A626" s="200">
        <v>20811</v>
      </c>
      <c r="B626" s="197" t="s">
        <v>602</v>
      </c>
      <c r="C626" s="198">
        <f>SUM(C627:C634)</f>
        <v>2616</v>
      </c>
    </row>
    <row r="627" s="192" customFormat="1" customHeight="1" spans="1:3">
      <c r="A627" s="200">
        <v>2081101</v>
      </c>
      <c r="B627" s="200" t="s">
        <v>166</v>
      </c>
      <c r="C627" s="198">
        <v>209</v>
      </c>
    </row>
    <row r="628" s="192" customFormat="1" customHeight="1" spans="1:3">
      <c r="A628" s="200">
        <v>2081102</v>
      </c>
      <c r="B628" s="200" t="s">
        <v>167</v>
      </c>
      <c r="C628" s="198">
        <v>58</v>
      </c>
    </row>
    <row r="629" s="192" customFormat="1" customHeight="1" spans="1:3">
      <c r="A629" s="200">
        <v>2081103</v>
      </c>
      <c r="B629" s="200" t="s">
        <v>168</v>
      </c>
      <c r="C629" s="198">
        <v>0</v>
      </c>
    </row>
    <row r="630" s="192" customFormat="1" customHeight="1" spans="1:3">
      <c r="A630" s="200">
        <v>2081104</v>
      </c>
      <c r="B630" s="200" t="s">
        <v>603</v>
      </c>
      <c r="C630" s="198">
        <v>114</v>
      </c>
    </row>
    <row r="631" s="192" customFormat="1" customHeight="1" spans="1:3">
      <c r="A631" s="200">
        <v>2081105</v>
      </c>
      <c r="B631" s="200" t="s">
        <v>604</v>
      </c>
      <c r="C631" s="198">
        <v>292</v>
      </c>
    </row>
    <row r="632" s="192" customFormat="1" customHeight="1" spans="1:3">
      <c r="A632" s="200">
        <v>2081106</v>
      </c>
      <c r="B632" s="200" t="s">
        <v>605</v>
      </c>
      <c r="C632" s="198">
        <v>0</v>
      </c>
    </row>
    <row r="633" s="192" customFormat="1" customHeight="1" spans="1:3">
      <c r="A633" s="200">
        <v>2081107</v>
      </c>
      <c r="B633" s="200" t="s">
        <v>606</v>
      </c>
      <c r="C633" s="198">
        <v>1655</v>
      </c>
    </row>
    <row r="634" s="192" customFormat="1" customHeight="1" spans="1:3">
      <c r="A634" s="200">
        <v>2081199</v>
      </c>
      <c r="B634" s="200" t="s">
        <v>607</v>
      </c>
      <c r="C634" s="198">
        <v>288</v>
      </c>
    </row>
    <row r="635" s="192" customFormat="1" customHeight="1" spans="1:3">
      <c r="A635" s="200">
        <v>20816</v>
      </c>
      <c r="B635" s="197" t="s">
        <v>608</v>
      </c>
      <c r="C635" s="198">
        <f>SUM(C636:C639)</f>
        <v>0</v>
      </c>
    </row>
    <row r="636" s="192" customFormat="1" customHeight="1" spans="1:3">
      <c r="A636" s="200">
        <v>2081601</v>
      </c>
      <c r="B636" s="200" t="s">
        <v>166</v>
      </c>
      <c r="C636" s="198">
        <v>0</v>
      </c>
    </row>
    <row r="637" s="192" customFormat="1" customHeight="1" spans="1:3">
      <c r="A637" s="200">
        <v>2081602</v>
      </c>
      <c r="B637" s="200" t="s">
        <v>167</v>
      </c>
      <c r="C637" s="198">
        <v>0</v>
      </c>
    </row>
    <row r="638" s="192" customFormat="1" customHeight="1" spans="1:3">
      <c r="A638" s="200">
        <v>2081603</v>
      </c>
      <c r="B638" s="200" t="s">
        <v>168</v>
      </c>
      <c r="C638" s="198">
        <v>0</v>
      </c>
    </row>
    <row r="639" s="192" customFormat="1" customHeight="1" spans="1:3">
      <c r="A639" s="200">
        <v>2081699</v>
      </c>
      <c r="B639" s="200" t="s">
        <v>609</v>
      </c>
      <c r="C639" s="198">
        <v>0</v>
      </c>
    </row>
    <row r="640" s="192" customFormat="1" customHeight="1" spans="1:3">
      <c r="A640" s="200">
        <v>20819</v>
      </c>
      <c r="B640" s="197" t="s">
        <v>610</v>
      </c>
      <c r="C640" s="198">
        <f>SUM(C641:C642)</f>
        <v>8925</v>
      </c>
    </row>
    <row r="641" s="192" customFormat="1" customHeight="1" spans="1:3">
      <c r="A641" s="200">
        <v>2081901</v>
      </c>
      <c r="B641" s="200" t="s">
        <v>611</v>
      </c>
      <c r="C641" s="198">
        <v>2625</v>
      </c>
    </row>
    <row r="642" s="192" customFormat="1" customHeight="1" spans="1:3">
      <c r="A642" s="200">
        <v>2081902</v>
      </c>
      <c r="B642" s="200" t="s">
        <v>612</v>
      </c>
      <c r="C642" s="198">
        <v>6300</v>
      </c>
    </row>
    <row r="643" s="192" customFormat="1" customHeight="1" spans="1:3">
      <c r="A643" s="200">
        <v>20820</v>
      </c>
      <c r="B643" s="197" t="s">
        <v>613</v>
      </c>
      <c r="C643" s="198">
        <f>SUM(C644:C645)</f>
        <v>1111</v>
      </c>
    </row>
    <row r="644" s="192" customFormat="1" customHeight="1" spans="1:3">
      <c r="A644" s="200">
        <v>2082001</v>
      </c>
      <c r="B644" s="200" t="s">
        <v>614</v>
      </c>
      <c r="C644" s="198">
        <v>748</v>
      </c>
    </row>
    <row r="645" s="192" customFormat="1" customHeight="1" spans="1:3">
      <c r="A645" s="200">
        <v>2082002</v>
      </c>
      <c r="B645" s="200" t="s">
        <v>615</v>
      </c>
      <c r="C645" s="198">
        <v>363</v>
      </c>
    </row>
    <row r="646" s="192" customFormat="1" customHeight="1" spans="1:3">
      <c r="A646" s="200">
        <v>20821</v>
      </c>
      <c r="B646" s="197" t="s">
        <v>616</v>
      </c>
      <c r="C646" s="198">
        <f>SUM(C647:C648)</f>
        <v>6466</v>
      </c>
    </row>
    <row r="647" s="192" customFormat="1" customHeight="1" spans="1:3">
      <c r="A647" s="200">
        <v>2082101</v>
      </c>
      <c r="B647" s="200" t="s">
        <v>617</v>
      </c>
      <c r="C647" s="198">
        <v>0</v>
      </c>
    </row>
    <row r="648" s="192" customFormat="1" customHeight="1" spans="1:3">
      <c r="A648" s="200">
        <v>2082102</v>
      </c>
      <c r="B648" s="200" t="s">
        <v>618</v>
      </c>
      <c r="C648" s="198">
        <v>6466</v>
      </c>
    </row>
    <row r="649" s="192" customFormat="1" customHeight="1" spans="1:3">
      <c r="A649" s="200">
        <v>20824</v>
      </c>
      <c r="B649" s="197" t="s">
        <v>619</v>
      </c>
      <c r="C649" s="198">
        <f>SUM(C650:C651)</f>
        <v>0</v>
      </c>
    </row>
    <row r="650" s="192" customFormat="1" customHeight="1" spans="1:3">
      <c r="A650" s="200">
        <v>2082401</v>
      </c>
      <c r="B650" s="200" t="s">
        <v>620</v>
      </c>
      <c r="C650" s="198">
        <v>0</v>
      </c>
    </row>
    <row r="651" s="192" customFormat="1" customHeight="1" spans="1:3">
      <c r="A651" s="200">
        <v>2082402</v>
      </c>
      <c r="B651" s="200" t="s">
        <v>621</v>
      </c>
      <c r="C651" s="198">
        <v>0</v>
      </c>
    </row>
    <row r="652" s="192" customFormat="1" customHeight="1" spans="1:3">
      <c r="A652" s="200">
        <v>20825</v>
      </c>
      <c r="B652" s="197" t="s">
        <v>622</v>
      </c>
      <c r="C652" s="198">
        <f>SUM(C653:C654)</f>
        <v>9</v>
      </c>
    </row>
    <row r="653" s="192" customFormat="1" customHeight="1" spans="1:3">
      <c r="A653" s="200">
        <v>2082501</v>
      </c>
      <c r="B653" s="200" t="s">
        <v>623</v>
      </c>
      <c r="C653" s="198">
        <v>0</v>
      </c>
    </row>
    <row r="654" s="192" customFormat="1" customHeight="1" spans="1:3">
      <c r="A654" s="200">
        <v>2082502</v>
      </c>
      <c r="B654" s="200" t="s">
        <v>624</v>
      </c>
      <c r="C654" s="198">
        <v>9</v>
      </c>
    </row>
    <row r="655" s="192" customFormat="1" customHeight="1" spans="1:3">
      <c r="A655" s="200">
        <v>20826</v>
      </c>
      <c r="B655" s="197" t="s">
        <v>625</v>
      </c>
      <c r="C655" s="198">
        <f>SUM(C656:C658)</f>
        <v>23682</v>
      </c>
    </row>
    <row r="656" s="192" customFormat="1" customHeight="1" spans="1:3">
      <c r="A656" s="200">
        <v>2082601</v>
      </c>
      <c r="B656" s="200" t="s">
        <v>626</v>
      </c>
      <c r="C656" s="198">
        <v>237</v>
      </c>
    </row>
    <row r="657" s="192" customFormat="1" customHeight="1" spans="1:3">
      <c r="A657" s="200">
        <v>2082602</v>
      </c>
      <c r="B657" s="200" t="s">
        <v>627</v>
      </c>
      <c r="C657" s="198">
        <v>19420</v>
      </c>
    </row>
    <row r="658" s="192" customFormat="1" customHeight="1" spans="1:3">
      <c r="A658" s="200">
        <v>2082699</v>
      </c>
      <c r="B658" s="200" t="s">
        <v>628</v>
      </c>
      <c r="C658" s="198">
        <v>4025</v>
      </c>
    </row>
    <row r="659" s="192" customFormat="1" customHeight="1" spans="1:3">
      <c r="A659" s="200">
        <v>20827</v>
      </c>
      <c r="B659" s="197" t="s">
        <v>629</v>
      </c>
      <c r="C659" s="198">
        <f>SUM(C660:C662)</f>
        <v>848</v>
      </c>
    </row>
    <row r="660" s="192" customFormat="1" customHeight="1" spans="1:3">
      <c r="A660" s="200">
        <v>2082701</v>
      </c>
      <c r="B660" s="200" t="s">
        <v>630</v>
      </c>
      <c r="C660" s="198">
        <v>371</v>
      </c>
    </row>
    <row r="661" s="192" customFormat="1" customHeight="1" spans="1:3">
      <c r="A661" s="200">
        <v>2082702</v>
      </c>
      <c r="B661" s="200" t="s">
        <v>631</v>
      </c>
      <c r="C661" s="198">
        <v>477</v>
      </c>
    </row>
    <row r="662" s="192" customFormat="1" customHeight="1" spans="1:3">
      <c r="A662" s="200">
        <v>2082799</v>
      </c>
      <c r="B662" s="200" t="s">
        <v>632</v>
      </c>
      <c r="C662" s="198">
        <v>0</v>
      </c>
    </row>
    <row r="663" s="192" customFormat="1" customHeight="1" spans="1:3">
      <c r="A663" s="200">
        <v>20828</v>
      </c>
      <c r="B663" s="197" t="s">
        <v>633</v>
      </c>
      <c r="C663" s="198">
        <f>SUM(C664:C670)</f>
        <v>360</v>
      </c>
    </row>
    <row r="664" s="192" customFormat="1" customHeight="1" spans="1:3">
      <c r="A664" s="200">
        <v>2082801</v>
      </c>
      <c r="B664" s="200" t="s">
        <v>166</v>
      </c>
      <c r="C664" s="198">
        <v>260</v>
      </c>
    </row>
    <row r="665" s="192" customFormat="1" customHeight="1" spans="1:3">
      <c r="A665" s="200">
        <v>2082802</v>
      </c>
      <c r="B665" s="200" t="s">
        <v>167</v>
      </c>
      <c r="C665" s="198">
        <v>0</v>
      </c>
    </row>
    <row r="666" s="192" customFormat="1" customHeight="1" spans="1:3">
      <c r="A666" s="200">
        <v>2082803</v>
      </c>
      <c r="B666" s="200" t="s">
        <v>168</v>
      </c>
      <c r="C666" s="198">
        <v>0</v>
      </c>
    </row>
    <row r="667" s="192" customFormat="1" customHeight="1" spans="1:3">
      <c r="A667" s="200">
        <v>2082804</v>
      </c>
      <c r="B667" s="200" t="s">
        <v>634</v>
      </c>
      <c r="C667" s="198">
        <v>0</v>
      </c>
    </row>
    <row r="668" s="192" customFormat="1" customHeight="1" spans="1:3">
      <c r="A668" s="200">
        <v>2082805</v>
      </c>
      <c r="B668" s="200" t="s">
        <v>635</v>
      </c>
      <c r="C668" s="198">
        <v>0</v>
      </c>
    </row>
    <row r="669" s="192" customFormat="1" customHeight="1" spans="1:3">
      <c r="A669" s="200">
        <v>2082850</v>
      </c>
      <c r="B669" s="200" t="s">
        <v>175</v>
      </c>
      <c r="C669" s="198">
        <v>0</v>
      </c>
    </row>
    <row r="670" s="192" customFormat="1" customHeight="1" spans="1:3">
      <c r="A670" s="200">
        <v>2082899</v>
      </c>
      <c r="B670" s="200" t="s">
        <v>636</v>
      </c>
      <c r="C670" s="198">
        <v>100</v>
      </c>
    </row>
    <row r="671" s="192" customFormat="1" customHeight="1" spans="1:3">
      <c r="A671" s="200">
        <v>20830</v>
      </c>
      <c r="B671" s="197" t="s">
        <v>637</v>
      </c>
      <c r="C671" s="198">
        <f>SUM(C672:C673)</f>
        <v>0</v>
      </c>
    </row>
    <row r="672" s="192" customFormat="1" customHeight="1" spans="1:3">
      <c r="A672" s="200">
        <v>2083001</v>
      </c>
      <c r="B672" s="200" t="s">
        <v>638</v>
      </c>
      <c r="C672" s="198">
        <v>0</v>
      </c>
    </row>
    <row r="673" s="192" customFormat="1" customHeight="1" spans="1:3">
      <c r="A673" s="200">
        <v>2083099</v>
      </c>
      <c r="B673" s="200" t="s">
        <v>639</v>
      </c>
      <c r="C673" s="198">
        <v>0</v>
      </c>
    </row>
    <row r="674" s="192" customFormat="1" customHeight="1" spans="1:3">
      <c r="A674" s="200">
        <v>20899</v>
      </c>
      <c r="B674" s="197" t="s">
        <v>640</v>
      </c>
      <c r="C674" s="198">
        <f>C675</f>
        <v>998</v>
      </c>
    </row>
    <row r="675" s="192" customFormat="1" customHeight="1" spans="1:3">
      <c r="A675" s="200">
        <v>2089999</v>
      </c>
      <c r="B675" s="200" t="s">
        <v>641</v>
      </c>
      <c r="C675" s="198">
        <v>998</v>
      </c>
    </row>
    <row r="676" s="192" customFormat="1" customHeight="1" spans="1:3">
      <c r="A676" s="200">
        <v>210</v>
      </c>
      <c r="B676" s="197" t="s">
        <v>642</v>
      </c>
      <c r="C676" s="198">
        <f>SUM(C677,C682,C696,C700,C712,C715,C719,C724,C728,C732,C735,C744,C746)</f>
        <v>90795</v>
      </c>
    </row>
    <row r="677" s="192" customFormat="1" customHeight="1" spans="1:3">
      <c r="A677" s="200">
        <v>21001</v>
      </c>
      <c r="B677" s="197" t="s">
        <v>643</v>
      </c>
      <c r="C677" s="198">
        <f>SUM(C678:C681)</f>
        <v>5583</v>
      </c>
    </row>
    <row r="678" s="192" customFormat="1" customHeight="1" spans="1:3">
      <c r="A678" s="200">
        <v>2100101</v>
      </c>
      <c r="B678" s="200" t="s">
        <v>166</v>
      </c>
      <c r="C678" s="198">
        <v>1596</v>
      </c>
    </row>
    <row r="679" s="192" customFormat="1" customHeight="1" spans="1:3">
      <c r="A679" s="200">
        <v>2100102</v>
      </c>
      <c r="B679" s="200" t="s">
        <v>167</v>
      </c>
      <c r="C679" s="198">
        <v>3925</v>
      </c>
    </row>
    <row r="680" s="192" customFormat="1" customHeight="1" spans="1:3">
      <c r="A680" s="200">
        <v>2100103</v>
      </c>
      <c r="B680" s="200" t="s">
        <v>168</v>
      </c>
      <c r="C680" s="198">
        <v>0</v>
      </c>
    </row>
    <row r="681" s="192" customFormat="1" customHeight="1" spans="1:3">
      <c r="A681" s="200">
        <v>2100199</v>
      </c>
      <c r="B681" s="200" t="s">
        <v>644</v>
      </c>
      <c r="C681" s="198">
        <v>62</v>
      </c>
    </row>
    <row r="682" s="192" customFormat="1" customHeight="1" spans="1:3">
      <c r="A682" s="200">
        <v>21002</v>
      </c>
      <c r="B682" s="197" t="s">
        <v>645</v>
      </c>
      <c r="C682" s="198">
        <f>SUM(C683:C695)</f>
        <v>1767</v>
      </c>
    </row>
    <row r="683" s="192" customFormat="1" customHeight="1" spans="1:3">
      <c r="A683" s="200">
        <v>2100201</v>
      </c>
      <c r="B683" s="200" t="s">
        <v>646</v>
      </c>
      <c r="C683" s="198">
        <v>51</v>
      </c>
    </row>
    <row r="684" s="192" customFormat="1" customHeight="1" spans="1:3">
      <c r="A684" s="200">
        <v>2100202</v>
      </c>
      <c r="B684" s="200" t="s">
        <v>647</v>
      </c>
      <c r="C684" s="198">
        <v>144</v>
      </c>
    </row>
    <row r="685" s="192" customFormat="1" customHeight="1" spans="1:3">
      <c r="A685" s="200">
        <v>2100203</v>
      </c>
      <c r="B685" s="200" t="s">
        <v>648</v>
      </c>
      <c r="C685" s="198">
        <v>0</v>
      </c>
    </row>
    <row r="686" s="192" customFormat="1" customHeight="1" spans="1:3">
      <c r="A686" s="200">
        <v>2100204</v>
      </c>
      <c r="B686" s="200" t="s">
        <v>649</v>
      </c>
      <c r="C686" s="198">
        <v>0</v>
      </c>
    </row>
    <row r="687" s="192" customFormat="1" customHeight="1" spans="1:3">
      <c r="A687" s="200">
        <v>2100205</v>
      </c>
      <c r="B687" s="200" t="s">
        <v>650</v>
      </c>
      <c r="C687" s="198">
        <v>0</v>
      </c>
    </row>
    <row r="688" s="192" customFormat="1" customHeight="1" spans="1:3">
      <c r="A688" s="200">
        <v>2100206</v>
      </c>
      <c r="B688" s="200" t="s">
        <v>651</v>
      </c>
      <c r="C688" s="198">
        <v>247</v>
      </c>
    </row>
    <row r="689" s="192" customFormat="1" customHeight="1" spans="1:3">
      <c r="A689" s="200">
        <v>2100207</v>
      </c>
      <c r="B689" s="200" t="s">
        <v>652</v>
      </c>
      <c r="C689" s="198">
        <v>0</v>
      </c>
    </row>
    <row r="690" s="192" customFormat="1" customHeight="1" spans="1:3">
      <c r="A690" s="200">
        <v>2100208</v>
      </c>
      <c r="B690" s="200" t="s">
        <v>653</v>
      </c>
      <c r="C690" s="198">
        <v>0</v>
      </c>
    </row>
    <row r="691" s="192" customFormat="1" customHeight="1" spans="1:3">
      <c r="A691" s="200">
        <v>2100209</v>
      </c>
      <c r="B691" s="200" t="s">
        <v>654</v>
      </c>
      <c r="C691" s="198">
        <v>0</v>
      </c>
    </row>
    <row r="692" s="192" customFormat="1" customHeight="1" spans="1:3">
      <c r="A692" s="200">
        <v>2100210</v>
      </c>
      <c r="B692" s="200" t="s">
        <v>655</v>
      </c>
      <c r="C692" s="198">
        <v>0</v>
      </c>
    </row>
    <row r="693" s="192" customFormat="1" customHeight="1" spans="1:3">
      <c r="A693" s="200">
        <v>2100211</v>
      </c>
      <c r="B693" s="200" t="s">
        <v>656</v>
      </c>
      <c r="C693" s="198">
        <v>0</v>
      </c>
    </row>
    <row r="694" s="192" customFormat="1" customHeight="1" spans="1:3">
      <c r="A694" s="200">
        <v>2100212</v>
      </c>
      <c r="B694" s="200" t="s">
        <v>657</v>
      </c>
      <c r="C694" s="198">
        <v>0</v>
      </c>
    </row>
    <row r="695" s="192" customFormat="1" customHeight="1" spans="1:3">
      <c r="A695" s="200">
        <v>2100299</v>
      </c>
      <c r="B695" s="200" t="s">
        <v>658</v>
      </c>
      <c r="C695" s="198">
        <v>1325</v>
      </c>
    </row>
    <row r="696" s="192" customFormat="1" customHeight="1" spans="1:3">
      <c r="A696" s="200">
        <v>21003</v>
      </c>
      <c r="B696" s="197" t="s">
        <v>659</v>
      </c>
      <c r="C696" s="198">
        <f>SUM(C697:C699)</f>
        <v>4783</v>
      </c>
    </row>
    <row r="697" s="192" customFormat="1" customHeight="1" spans="1:3">
      <c r="A697" s="200">
        <v>2100301</v>
      </c>
      <c r="B697" s="200" t="s">
        <v>660</v>
      </c>
      <c r="C697" s="198">
        <v>0</v>
      </c>
    </row>
    <row r="698" s="192" customFormat="1" customHeight="1" spans="1:3">
      <c r="A698" s="200">
        <v>2100302</v>
      </c>
      <c r="B698" s="200" t="s">
        <v>661</v>
      </c>
      <c r="C698" s="198">
        <v>3080</v>
      </c>
    </row>
    <row r="699" s="192" customFormat="1" customHeight="1" spans="1:3">
      <c r="A699" s="200">
        <v>2100399</v>
      </c>
      <c r="B699" s="200" t="s">
        <v>662</v>
      </c>
      <c r="C699" s="198">
        <v>1703</v>
      </c>
    </row>
    <row r="700" s="192" customFormat="1" customHeight="1" spans="1:3">
      <c r="A700" s="200">
        <v>21004</v>
      </c>
      <c r="B700" s="197" t="s">
        <v>663</v>
      </c>
      <c r="C700" s="198">
        <f>SUM(C701:C711)</f>
        <v>13374</v>
      </c>
    </row>
    <row r="701" s="192" customFormat="1" customHeight="1" spans="1:3">
      <c r="A701" s="200">
        <v>2100401</v>
      </c>
      <c r="B701" s="200" t="s">
        <v>664</v>
      </c>
      <c r="C701" s="198">
        <v>1441</v>
      </c>
    </row>
    <row r="702" s="192" customFormat="1" customHeight="1" spans="1:3">
      <c r="A702" s="200">
        <v>2100402</v>
      </c>
      <c r="B702" s="200" t="s">
        <v>665</v>
      </c>
      <c r="C702" s="198">
        <v>23</v>
      </c>
    </row>
    <row r="703" s="192" customFormat="1" customHeight="1" spans="1:3">
      <c r="A703" s="200">
        <v>2100403</v>
      </c>
      <c r="B703" s="200" t="s">
        <v>666</v>
      </c>
      <c r="C703" s="198">
        <v>1273</v>
      </c>
    </row>
    <row r="704" s="192" customFormat="1" customHeight="1" spans="1:3">
      <c r="A704" s="200">
        <v>2100404</v>
      </c>
      <c r="B704" s="200" t="s">
        <v>667</v>
      </c>
      <c r="C704" s="198">
        <v>0</v>
      </c>
    </row>
    <row r="705" s="192" customFormat="1" customHeight="1" spans="1:3">
      <c r="A705" s="200">
        <v>2100405</v>
      </c>
      <c r="B705" s="200" t="s">
        <v>668</v>
      </c>
      <c r="C705" s="198">
        <v>0</v>
      </c>
    </row>
    <row r="706" s="192" customFormat="1" customHeight="1" spans="1:3">
      <c r="A706" s="200">
        <v>2100406</v>
      </c>
      <c r="B706" s="200" t="s">
        <v>669</v>
      </c>
      <c r="C706" s="198">
        <v>0</v>
      </c>
    </row>
    <row r="707" s="192" customFormat="1" customHeight="1" spans="1:3">
      <c r="A707" s="200">
        <v>2100407</v>
      </c>
      <c r="B707" s="200" t="s">
        <v>670</v>
      </c>
      <c r="C707" s="198">
        <v>0</v>
      </c>
    </row>
    <row r="708" s="192" customFormat="1" customHeight="1" spans="1:3">
      <c r="A708" s="200">
        <v>2100408</v>
      </c>
      <c r="B708" s="200" t="s">
        <v>671</v>
      </c>
      <c r="C708" s="198">
        <v>7020</v>
      </c>
    </row>
    <row r="709" s="192" customFormat="1" customHeight="1" spans="1:3">
      <c r="A709" s="200">
        <v>2100409</v>
      </c>
      <c r="B709" s="200" t="s">
        <v>672</v>
      </c>
      <c r="C709" s="198">
        <v>2453</v>
      </c>
    </row>
    <row r="710" s="192" customFormat="1" customHeight="1" spans="1:3">
      <c r="A710" s="200">
        <v>2100410</v>
      </c>
      <c r="B710" s="200" t="s">
        <v>673</v>
      </c>
      <c r="C710" s="198">
        <v>947</v>
      </c>
    </row>
    <row r="711" s="192" customFormat="1" customHeight="1" spans="1:3">
      <c r="A711" s="200">
        <v>2100499</v>
      </c>
      <c r="B711" s="200" t="s">
        <v>674</v>
      </c>
      <c r="C711" s="198">
        <v>217</v>
      </c>
    </row>
    <row r="712" s="192" customFormat="1" customHeight="1" spans="1:3">
      <c r="A712" s="200">
        <v>21006</v>
      </c>
      <c r="B712" s="197" t="s">
        <v>675</v>
      </c>
      <c r="C712" s="198">
        <f>SUM(C713:C714)</f>
        <v>123</v>
      </c>
    </row>
    <row r="713" s="192" customFormat="1" customHeight="1" spans="1:3">
      <c r="A713" s="200">
        <v>2100601</v>
      </c>
      <c r="B713" s="200" t="s">
        <v>676</v>
      </c>
      <c r="C713" s="198">
        <v>123</v>
      </c>
    </row>
    <row r="714" s="192" customFormat="1" customHeight="1" spans="1:3">
      <c r="A714" s="200">
        <v>2100699</v>
      </c>
      <c r="B714" s="200" t="s">
        <v>677</v>
      </c>
      <c r="C714" s="198">
        <v>0</v>
      </c>
    </row>
    <row r="715" s="192" customFormat="1" customHeight="1" spans="1:3">
      <c r="A715" s="200">
        <v>21007</v>
      </c>
      <c r="B715" s="197" t="s">
        <v>678</v>
      </c>
      <c r="C715" s="198">
        <f>SUM(C716:C718)</f>
        <v>1787</v>
      </c>
    </row>
    <row r="716" s="192" customFormat="1" customHeight="1" spans="1:3">
      <c r="A716" s="200">
        <v>2100716</v>
      </c>
      <c r="B716" s="200" t="s">
        <v>679</v>
      </c>
      <c r="C716" s="198">
        <v>102</v>
      </c>
    </row>
    <row r="717" s="192" customFormat="1" customHeight="1" spans="1:3">
      <c r="A717" s="200">
        <v>2100717</v>
      </c>
      <c r="B717" s="200" t="s">
        <v>680</v>
      </c>
      <c r="C717" s="198">
        <v>1685</v>
      </c>
    </row>
    <row r="718" s="192" customFormat="1" customHeight="1" spans="1:3">
      <c r="A718" s="200">
        <v>2100799</v>
      </c>
      <c r="B718" s="200" t="s">
        <v>681</v>
      </c>
      <c r="C718" s="198">
        <v>0</v>
      </c>
    </row>
    <row r="719" s="192" customFormat="1" customHeight="1" spans="1:3">
      <c r="A719" s="200">
        <v>21011</v>
      </c>
      <c r="B719" s="197" t="s">
        <v>682</v>
      </c>
      <c r="C719" s="198">
        <f>SUM(C720:C723)</f>
        <v>8556</v>
      </c>
    </row>
    <row r="720" s="192" customFormat="1" customHeight="1" spans="1:3">
      <c r="A720" s="200">
        <v>2101101</v>
      </c>
      <c r="B720" s="200" t="s">
        <v>683</v>
      </c>
      <c r="C720" s="198">
        <v>3899</v>
      </c>
    </row>
    <row r="721" s="192" customFormat="1" customHeight="1" spans="1:3">
      <c r="A721" s="200">
        <v>2101102</v>
      </c>
      <c r="B721" s="200" t="s">
        <v>684</v>
      </c>
      <c r="C721" s="198">
        <v>4657</v>
      </c>
    </row>
    <row r="722" s="192" customFormat="1" customHeight="1" spans="1:3">
      <c r="A722" s="200">
        <v>2101103</v>
      </c>
      <c r="B722" s="200" t="s">
        <v>685</v>
      </c>
      <c r="C722" s="198">
        <v>0</v>
      </c>
    </row>
    <row r="723" s="192" customFormat="1" customHeight="1" spans="1:3">
      <c r="A723" s="200">
        <v>2101199</v>
      </c>
      <c r="B723" s="200" t="s">
        <v>686</v>
      </c>
      <c r="C723" s="198">
        <v>0</v>
      </c>
    </row>
    <row r="724" s="192" customFormat="1" customHeight="1" spans="1:3">
      <c r="A724" s="200">
        <v>21012</v>
      </c>
      <c r="B724" s="197" t="s">
        <v>687</v>
      </c>
      <c r="C724" s="198">
        <f>SUM(C725:C727)</f>
        <v>48460</v>
      </c>
    </row>
    <row r="725" s="192" customFormat="1" customHeight="1" spans="1:3">
      <c r="A725" s="200">
        <v>2101201</v>
      </c>
      <c r="B725" s="200" t="s">
        <v>688</v>
      </c>
      <c r="C725" s="198">
        <v>0</v>
      </c>
    </row>
    <row r="726" s="192" customFormat="1" customHeight="1" spans="1:3">
      <c r="A726" s="200">
        <v>2101202</v>
      </c>
      <c r="B726" s="200" t="s">
        <v>689</v>
      </c>
      <c r="C726" s="198">
        <v>48448</v>
      </c>
    </row>
    <row r="727" s="192" customFormat="1" customHeight="1" spans="1:3">
      <c r="A727" s="200">
        <v>2101299</v>
      </c>
      <c r="B727" s="200" t="s">
        <v>690</v>
      </c>
      <c r="C727" s="198">
        <v>12</v>
      </c>
    </row>
    <row r="728" s="192" customFormat="1" customHeight="1" spans="1:3">
      <c r="A728" s="200">
        <v>21013</v>
      </c>
      <c r="B728" s="197" t="s">
        <v>691</v>
      </c>
      <c r="C728" s="198">
        <f>SUM(C729:C731)</f>
        <v>4407</v>
      </c>
    </row>
    <row r="729" s="192" customFormat="1" customHeight="1" spans="1:3">
      <c r="A729" s="200">
        <v>2101301</v>
      </c>
      <c r="B729" s="200" t="s">
        <v>692</v>
      </c>
      <c r="C729" s="198">
        <v>2245</v>
      </c>
    </row>
    <row r="730" s="192" customFormat="1" customHeight="1" spans="1:3">
      <c r="A730" s="200">
        <v>2101302</v>
      </c>
      <c r="B730" s="200" t="s">
        <v>693</v>
      </c>
      <c r="C730" s="198">
        <v>0</v>
      </c>
    </row>
    <row r="731" s="192" customFormat="1" customHeight="1" spans="1:3">
      <c r="A731" s="200">
        <v>2101399</v>
      </c>
      <c r="B731" s="200" t="s">
        <v>694</v>
      </c>
      <c r="C731" s="198">
        <v>2162</v>
      </c>
    </row>
    <row r="732" s="192" customFormat="1" customHeight="1" spans="1:3">
      <c r="A732" s="200">
        <v>21014</v>
      </c>
      <c r="B732" s="197" t="s">
        <v>695</v>
      </c>
      <c r="C732" s="198">
        <f>SUM(C733:C734)</f>
        <v>42</v>
      </c>
    </row>
    <row r="733" s="192" customFormat="1" customHeight="1" spans="1:3">
      <c r="A733" s="200">
        <v>2101401</v>
      </c>
      <c r="B733" s="200" t="s">
        <v>696</v>
      </c>
      <c r="C733" s="198">
        <v>42</v>
      </c>
    </row>
    <row r="734" s="192" customFormat="1" customHeight="1" spans="1:3">
      <c r="A734" s="200">
        <v>2101499</v>
      </c>
      <c r="B734" s="200" t="s">
        <v>697</v>
      </c>
      <c r="C734" s="198">
        <v>0</v>
      </c>
    </row>
    <row r="735" s="192" customFormat="1" customHeight="1" spans="1:3">
      <c r="A735" s="200">
        <v>21015</v>
      </c>
      <c r="B735" s="197" t="s">
        <v>698</v>
      </c>
      <c r="C735" s="198">
        <f>SUM(C736:C743)</f>
        <v>1344</v>
      </c>
    </row>
    <row r="736" s="192" customFormat="1" customHeight="1" spans="1:3">
      <c r="A736" s="200">
        <v>2101501</v>
      </c>
      <c r="B736" s="200" t="s">
        <v>166</v>
      </c>
      <c r="C736" s="198">
        <v>824</v>
      </c>
    </row>
    <row r="737" s="192" customFormat="1" customHeight="1" spans="1:3">
      <c r="A737" s="200">
        <v>2101502</v>
      </c>
      <c r="B737" s="200" t="s">
        <v>167</v>
      </c>
      <c r="C737" s="198">
        <v>510</v>
      </c>
    </row>
    <row r="738" s="192" customFormat="1" customHeight="1" spans="1:3">
      <c r="A738" s="200">
        <v>2101503</v>
      </c>
      <c r="B738" s="200" t="s">
        <v>168</v>
      </c>
      <c r="C738" s="198">
        <v>0</v>
      </c>
    </row>
    <row r="739" s="192" customFormat="1" customHeight="1" spans="1:3">
      <c r="A739" s="200">
        <v>2101504</v>
      </c>
      <c r="B739" s="200" t="s">
        <v>207</v>
      </c>
      <c r="C739" s="198">
        <v>0</v>
      </c>
    </row>
    <row r="740" s="192" customFormat="1" customHeight="1" spans="1:3">
      <c r="A740" s="200">
        <v>2101505</v>
      </c>
      <c r="B740" s="200" t="s">
        <v>699</v>
      </c>
      <c r="C740" s="198">
        <v>10</v>
      </c>
    </row>
    <row r="741" s="192" customFormat="1" customHeight="1" spans="1:3">
      <c r="A741" s="200">
        <v>2101506</v>
      </c>
      <c r="B741" s="200" t="s">
        <v>700</v>
      </c>
      <c r="C741" s="198">
        <v>0</v>
      </c>
    </row>
    <row r="742" s="192" customFormat="1" customHeight="1" spans="1:3">
      <c r="A742" s="200">
        <v>2101550</v>
      </c>
      <c r="B742" s="200" t="s">
        <v>175</v>
      </c>
      <c r="C742" s="198">
        <v>0</v>
      </c>
    </row>
    <row r="743" s="192" customFormat="1" customHeight="1" spans="1:3">
      <c r="A743" s="200">
        <v>2101599</v>
      </c>
      <c r="B743" s="200" t="s">
        <v>701</v>
      </c>
      <c r="C743" s="198">
        <v>0</v>
      </c>
    </row>
    <row r="744" s="192" customFormat="1" customHeight="1" spans="1:3">
      <c r="A744" s="200">
        <v>21016</v>
      </c>
      <c r="B744" s="197" t="s">
        <v>702</v>
      </c>
      <c r="C744" s="198">
        <f>C745</f>
        <v>0</v>
      </c>
    </row>
    <row r="745" s="192" customFormat="1" customHeight="1" spans="1:3">
      <c r="A745" s="200">
        <v>2101601</v>
      </c>
      <c r="B745" s="200" t="s">
        <v>703</v>
      </c>
      <c r="C745" s="198">
        <v>0</v>
      </c>
    </row>
    <row r="746" s="192" customFormat="1" customHeight="1" spans="1:3">
      <c r="A746" s="200">
        <v>21099</v>
      </c>
      <c r="B746" s="197" t="s">
        <v>704</v>
      </c>
      <c r="C746" s="198">
        <f>C747</f>
        <v>569</v>
      </c>
    </row>
    <row r="747" s="192" customFormat="1" customHeight="1" spans="1:3">
      <c r="A747" s="200">
        <v>2109999</v>
      </c>
      <c r="B747" s="200" t="s">
        <v>705</v>
      </c>
      <c r="C747" s="198">
        <v>569</v>
      </c>
    </row>
    <row r="748" s="192" customFormat="1" customHeight="1" spans="1:3">
      <c r="A748" s="200">
        <v>211</v>
      </c>
      <c r="B748" s="197" t="s">
        <v>706</v>
      </c>
      <c r="C748" s="198">
        <f>SUM(C749,C759,C763,C772,C777,C784,C790,C793,C796,C798,C800,C806,C808,C810,C825)</f>
        <v>7360</v>
      </c>
    </row>
    <row r="749" s="192" customFormat="1" customHeight="1" spans="1:3">
      <c r="A749" s="200">
        <v>21101</v>
      </c>
      <c r="B749" s="197" t="s">
        <v>707</v>
      </c>
      <c r="C749" s="198">
        <f>SUM(C750:C758)</f>
        <v>2738</v>
      </c>
    </row>
    <row r="750" s="192" customFormat="1" customHeight="1" spans="1:3">
      <c r="A750" s="200">
        <v>2110101</v>
      </c>
      <c r="B750" s="200" t="s">
        <v>166</v>
      </c>
      <c r="C750" s="198">
        <v>689</v>
      </c>
    </row>
    <row r="751" s="192" customFormat="1" customHeight="1" spans="1:3">
      <c r="A751" s="200">
        <v>2110102</v>
      </c>
      <c r="B751" s="200" t="s">
        <v>167</v>
      </c>
      <c r="C751" s="198">
        <v>1429</v>
      </c>
    </row>
    <row r="752" s="192" customFormat="1" customHeight="1" spans="1:3">
      <c r="A752" s="200">
        <v>2110103</v>
      </c>
      <c r="B752" s="200" t="s">
        <v>168</v>
      </c>
      <c r="C752" s="198">
        <v>0</v>
      </c>
    </row>
    <row r="753" s="192" customFormat="1" customHeight="1" spans="1:3">
      <c r="A753" s="200">
        <v>2110104</v>
      </c>
      <c r="B753" s="200" t="s">
        <v>708</v>
      </c>
      <c r="C753" s="198">
        <v>0</v>
      </c>
    </row>
    <row r="754" s="192" customFormat="1" customHeight="1" spans="1:3">
      <c r="A754" s="200">
        <v>2110105</v>
      </c>
      <c r="B754" s="200" t="s">
        <v>709</v>
      </c>
      <c r="C754" s="198">
        <v>0</v>
      </c>
    </row>
    <row r="755" s="192" customFormat="1" customHeight="1" spans="1:3">
      <c r="A755" s="200">
        <v>2110106</v>
      </c>
      <c r="B755" s="200" t="s">
        <v>710</v>
      </c>
      <c r="C755" s="198">
        <v>0</v>
      </c>
    </row>
    <row r="756" s="192" customFormat="1" customHeight="1" spans="1:3">
      <c r="A756" s="200">
        <v>2110107</v>
      </c>
      <c r="B756" s="200" t="s">
        <v>711</v>
      </c>
      <c r="C756" s="198">
        <v>0</v>
      </c>
    </row>
    <row r="757" s="192" customFormat="1" customHeight="1" spans="1:3">
      <c r="A757" s="200">
        <v>2110108</v>
      </c>
      <c r="B757" s="200" t="s">
        <v>712</v>
      </c>
      <c r="C757" s="198">
        <v>0</v>
      </c>
    </row>
    <row r="758" s="192" customFormat="1" customHeight="1" spans="1:3">
      <c r="A758" s="200">
        <v>2110199</v>
      </c>
      <c r="B758" s="200" t="s">
        <v>713</v>
      </c>
      <c r="C758" s="198">
        <v>620</v>
      </c>
    </row>
    <row r="759" s="192" customFormat="1" customHeight="1" spans="1:3">
      <c r="A759" s="200">
        <v>21102</v>
      </c>
      <c r="B759" s="197" t="s">
        <v>714</v>
      </c>
      <c r="C759" s="198">
        <f>SUM(C760:C762)</f>
        <v>0</v>
      </c>
    </row>
    <row r="760" s="192" customFormat="1" customHeight="1" spans="1:3">
      <c r="A760" s="200">
        <v>2110203</v>
      </c>
      <c r="B760" s="200" t="s">
        <v>715</v>
      </c>
      <c r="C760" s="198">
        <v>0</v>
      </c>
    </row>
    <row r="761" s="192" customFormat="1" customHeight="1" spans="1:3">
      <c r="A761" s="200">
        <v>2110204</v>
      </c>
      <c r="B761" s="200" t="s">
        <v>716</v>
      </c>
      <c r="C761" s="198">
        <v>0</v>
      </c>
    </row>
    <row r="762" s="192" customFormat="1" customHeight="1" spans="1:3">
      <c r="A762" s="200">
        <v>2110299</v>
      </c>
      <c r="B762" s="200" t="s">
        <v>717</v>
      </c>
      <c r="C762" s="198">
        <v>0</v>
      </c>
    </row>
    <row r="763" s="192" customFormat="1" customHeight="1" spans="1:3">
      <c r="A763" s="200">
        <v>21103</v>
      </c>
      <c r="B763" s="197" t="s">
        <v>718</v>
      </c>
      <c r="C763" s="198">
        <f>SUM(C764:C771)</f>
        <v>3197</v>
      </c>
    </row>
    <row r="764" s="192" customFormat="1" customHeight="1" spans="1:3">
      <c r="A764" s="200">
        <v>2110301</v>
      </c>
      <c r="B764" s="200" t="s">
        <v>719</v>
      </c>
      <c r="C764" s="198">
        <v>0</v>
      </c>
    </row>
    <row r="765" s="192" customFormat="1" customHeight="1" spans="1:3">
      <c r="A765" s="200">
        <v>2110302</v>
      </c>
      <c r="B765" s="200" t="s">
        <v>720</v>
      </c>
      <c r="C765" s="198">
        <v>3045</v>
      </c>
    </row>
    <row r="766" s="192" customFormat="1" customHeight="1" spans="1:3">
      <c r="A766" s="200">
        <v>2110303</v>
      </c>
      <c r="B766" s="200" t="s">
        <v>721</v>
      </c>
      <c r="C766" s="198">
        <v>0</v>
      </c>
    </row>
    <row r="767" s="192" customFormat="1" customHeight="1" spans="1:3">
      <c r="A767" s="200">
        <v>2110304</v>
      </c>
      <c r="B767" s="200" t="s">
        <v>722</v>
      </c>
      <c r="C767" s="198">
        <v>50</v>
      </c>
    </row>
    <row r="768" s="192" customFormat="1" customHeight="1" spans="1:3">
      <c r="A768" s="200">
        <v>2110305</v>
      </c>
      <c r="B768" s="200" t="s">
        <v>723</v>
      </c>
      <c r="C768" s="198">
        <v>0</v>
      </c>
    </row>
    <row r="769" s="192" customFormat="1" customHeight="1" spans="1:3">
      <c r="A769" s="200">
        <v>2110306</v>
      </c>
      <c r="B769" s="200" t="s">
        <v>724</v>
      </c>
      <c r="C769" s="198">
        <v>0</v>
      </c>
    </row>
    <row r="770" s="192" customFormat="1" customHeight="1" spans="1:3">
      <c r="A770" s="200">
        <v>2110307</v>
      </c>
      <c r="B770" s="200" t="s">
        <v>725</v>
      </c>
      <c r="C770" s="198">
        <v>0</v>
      </c>
    </row>
    <row r="771" s="192" customFormat="1" customHeight="1" spans="1:3">
      <c r="A771" s="200">
        <v>2110399</v>
      </c>
      <c r="B771" s="200" t="s">
        <v>726</v>
      </c>
      <c r="C771" s="198">
        <v>102</v>
      </c>
    </row>
    <row r="772" s="192" customFormat="1" customHeight="1" spans="1:3">
      <c r="A772" s="200">
        <v>21104</v>
      </c>
      <c r="B772" s="197" t="s">
        <v>727</v>
      </c>
      <c r="C772" s="198">
        <f>SUM(C773:C776)</f>
        <v>284</v>
      </c>
    </row>
    <row r="773" s="192" customFormat="1" customHeight="1" spans="1:3">
      <c r="A773" s="200">
        <v>2110401</v>
      </c>
      <c r="B773" s="200" t="s">
        <v>728</v>
      </c>
      <c r="C773" s="198">
        <v>0</v>
      </c>
    </row>
    <row r="774" s="192" customFormat="1" customHeight="1" spans="1:3">
      <c r="A774" s="200">
        <v>2110402</v>
      </c>
      <c r="B774" s="200" t="s">
        <v>729</v>
      </c>
      <c r="C774" s="198">
        <v>284</v>
      </c>
    </row>
    <row r="775" s="192" customFormat="1" customHeight="1" spans="1:3">
      <c r="A775" s="200">
        <v>2110404</v>
      </c>
      <c r="B775" s="200" t="s">
        <v>730</v>
      </c>
      <c r="C775" s="198">
        <v>0</v>
      </c>
    </row>
    <row r="776" s="192" customFormat="1" customHeight="1" spans="1:3">
      <c r="A776" s="200">
        <v>2110499</v>
      </c>
      <c r="B776" s="200" t="s">
        <v>731</v>
      </c>
      <c r="C776" s="198">
        <v>0</v>
      </c>
    </row>
    <row r="777" s="192" customFormat="1" customHeight="1" spans="1:3">
      <c r="A777" s="200">
        <v>21105</v>
      </c>
      <c r="B777" s="197" t="s">
        <v>732</v>
      </c>
      <c r="C777" s="198">
        <f>SUM(C778:C783)</f>
        <v>32</v>
      </c>
    </row>
    <row r="778" s="192" customFormat="1" customHeight="1" spans="1:3">
      <c r="A778" s="200">
        <v>2110501</v>
      </c>
      <c r="B778" s="200" t="s">
        <v>733</v>
      </c>
      <c r="C778" s="198">
        <v>0</v>
      </c>
    </row>
    <row r="779" s="192" customFormat="1" customHeight="1" spans="1:3">
      <c r="A779" s="200">
        <v>2110502</v>
      </c>
      <c r="B779" s="200" t="s">
        <v>734</v>
      </c>
      <c r="C779" s="198">
        <v>0</v>
      </c>
    </row>
    <row r="780" s="192" customFormat="1" customHeight="1" spans="1:3">
      <c r="A780" s="200">
        <v>2110503</v>
      </c>
      <c r="B780" s="200" t="s">
        <v>735</v>
      </c>
      <c r="C780" s="198">
        <v>0</v>
      </c>
    </row>
    <row r="781" s="192" customFormat="1" customHeight="1" spans="1:3">
      <c r="A781" s="200">
        <v>2110506</v>
      </c>
      <c r="B781" s="200" t="s">
        <v>736</v>
      </c>
      <c r="C781" s="198">
        <v>0</v>
      </c>
    </row>
    <row r="782" s="192" customFormat="1" customHeight="1" spans="1:3">
      <c r="A782" s="200">
        <v>2110507</v>
      </c>
      <c r="B782" s="200" t="s">
        <v>737</v>
      </c>
      <c r="C782" s="198">
        <v>32</v>
      </c>
    </row>
    <row r="783" s="192" customFormat="1" customHeight="1" spans="1:3">
      <c r="A783" s="200">
        <v>2110599</v>
      </c>
      <c r="B783" s="200" t="s">
        <v>738</v>
      </c>
      <c r="C783" s="198">
        <v>0</v>
      </c>
    </row>
    <row r="784" s="192" customFormat="1" customHeight="1" spans="1:3">
      <c r="A784" s="200">
        <v>21106</v>
      </c>
      <c r="B784" s="197" t="s">
        <v>739</v>
      </c>
      <c r="C784" s="198">
        <f>SUM(C785:C789)</f>
        <v>143</v>
      </c>
    </row>
    <row r="785" s="192" customFormat="1" customHeight="1" spans="1:3">
      <c r="A785" s="200">
        <v>2110602</v>
      </c>
      <c r="B785" s="200" t="s">
        <v>740</v>
      </c>
      <c r="C785" s="198">
        <v>143</v>
      </c>
    </row>
    <row r="786" s="192" customFormat="1" customHeight="1" spans="1:3">
      <c r="A786" s="200">
        <v>2110603</v>
      </c>
      <c r="B786" s="200" t="s">
        <v>741</v>
      </c>
      <c r="C786" s="198">
        <v>0</v>
      </c>
    </row>
    <row r="787" s="192" customFormat="1" customHeight="1" spans="1:3">
      <c r="A787" s="200">
        <v>2110604</v>
      </c>
      <c r="B787" s="200" t="s">
        <v>742</v>
      </c>
      <c r="C787" s="198">
        <v>0</v>
      </c>
    </row>
    <row r="788" s="192" customFormat="1" customHeight="1" spans="1:3">
      <c r="A788" s="200">
        <v>2110605</v>
      </c>
      <c r="B788" s="200" t="s">
        <v>743</v>
      </c>
      <c r="C788" s="198">
        <v>0</v>
      </c>
    </row>
    <row r="789" s="192" customFormat="1" customHeight="1" spans="1:3">
      <c r="A789" s="200">
        <v>2110699</v>
      </c>
      <c r="B789" s="200" t="s">
        <v>744</v>
      </c>
      <c r="C789" s="198">
        <v>0</v>
      </c>
    </row>
    <row r="790" s="192" customFormat="1" customHeight="1" spans="1:3">
      <c r="A790" s="200">
        <v>21107</v>
      </c>
      <c r="B790" s="197" t="s">
        <v>745</v>
      </c>
      <c r="C790" s="198">
        <f>SUM(C791:C792)</f>
        <v>0</v>
      </c>
    </row>
    <row r="791" s="192" customFormat="1" customHeight="1" spans="1:3">
      <c r="A791" s="200">
        <v>2110704</v>
      </c>
      <c r="B791" s="200" t="s">
        <v>746</v>
      </c>
      <c r="C791" s="198">
        <v>0</v>
      </c>
    </row>
    <row r="792" s="192" customFormat="1" customHeight="1" spans="1:3">
      <c r="A792" s="200">
        <v>2110799</v>
      </c>
      <c r="B792" s="200" t="s">
        <v>747</v>
      </c>
      <c r="C792" s="198">
        <v>0</v>
      </c>
    </row>
    <row r="793" s="192" customFormat="1" customHeight="1" spans="1:3">
      <c r="A793" s="200">
        <v>21108</v>
      </c>
      <c r="B793" s="197" t="s">
        <v>748</v>
      </c>
      <c r="C793" s="198">
        <f>SUM(C794:C795)</f>
        <v>0</v>
      </c>
    </row>
    <row r="794" s="192" customFormat="1" customHeight="1" spans="1:3">
      <c r="A794" s="200">
        <v>2110804</v>
      </c>
      <c r="B794" s="200" t="s">
        <v>749</v>
      </c>
      <c r="C794" s="198">
        <v>0</v>
      </c>
    </row>
    <row r="795" s="192" customFormat="1" customHeight="1" spans="1:3">
      <c r="A795" s="200">
        <v>2110899</v>
      </c>
      <c r="B795" s="200" t="s">
        <v>750</v>
      </c>
      <c r="C795" s="198">
        <v>0</v>
      </c>
    </row>
    <row r="796" s="192" customFormat="1" customHeight="1" spans="1:3">
      <c r="A796" s="200">
        <v>21109</v>
      </c>
      <c r="B796" s="197" t="s">
        <v>751</v>
      </c>
      <c r="C796" s="198">
        <f>C797</f>
        <v>0</v>
      </c>
    </row>
    <row r="797" s="192" customFormat="1" customHeight="1" spans="1:3">
      <c r="A797" s="200">
        <v>2110901</v>
      </c>
      <c r="B797" s="200" t="s">
        <v>752</v>
      </c>
      <c r="C797" s="198">
        <v>0</v>
      </c>
    </row>
    <row r="798" s="192" customFormat="1" customHeight="1" spans="1:3">
      <c r="A798" s="200">
        <v>21110</v>
      </c>
      <c r="B798" s="197" t="s">
        <v>753</v>
      </c>
      <c r="C798" s="198">
        <f>C799</f>
        <v>137</v>
      </c>
    </row>
    <row r="799" s="192" customFormat="1" customHeight="1" spans="1:3">
      <c r="A799" s="200">
        <v>2111001</v>
      </c>
      <c r="B799" s="200" t="s">
        <v>754</v>
      </c>
      <c r="C799" s="198">
        <v>137</v>
      </c>
    </row>
    <row r="800" s="192" customFormat="1" customHeight="1" spans="1:3">
      <c r="A800" s="200">
        <v>21111</v>
      </c>
      <c r="B800" s="197" t="s">
        <v>755</v>
      </c>
      <c r="C800" s="198">
        <f>SUM(C801:C805)</f>
        <v>0</v>
      </c>
    </row>
    <row r="801" s="192" customFormat="1" customHeight="1" spans="1:3">
      <c r="A801" s="200">
        <v>2111101</v>
      </c>
      <c r="B801" s="200" t="s">
        <v>756</v>
      </c>
      <c r="C801" s="198">
        <v>0</v>
      </c>
    </row>
    <row r="802" s="192" customFormat="1" customHeight="1" spans="1:3">
      <c r="A802" s="200">
        <v>2111102</v>
      </c>
      <c r="B802" s="200" t="s">
        <v>757</v>
      </c>
      <c r="C802" s="198">
        <v>0</v>
      </c>
    </row>
    <row r="803" s="192" customFormat="1" customHeight="1" spans="1:3">
      <c r="A803" s="200">
        <v>2111103</v>
      </c>
      <c r="B803" s="200" t="s">
        <v>758</v>
      </c>
      <c r="C803" s="198">
        <v>0</v>
      </c>
    </row>
    <row r="804" s="192" customFormat="1" customHeight="1" spans="1:3">
      <c r="A804" s="200">
        <v>2111104</v>
      </c>
      <c r="B804" s="200" t="s">
        <v>759</v>
      </c>
      <c r="C804" s="198">
        <v>0</v>
      </c>
    </row>
    <row r="805" s="192" customFormat="1" customHeight="1" spans="1:3">
      <c r="A805" s="200">
        <v>2111199</v>
      </c>
      <c r="B805" s="200" t="s">
        <v>760</v>
      </c>
      <c r="C805" s="198">
        <v>0</v>
      </c>
    </row>
    <row r="806" s="192" customFormat="1" customHeight="1" spans="1:3">
      <c r="A806" s="200">
        <v>21112</v>
      </c>
      <c r="B806" s="197" t="s">
        <v>761</v>
      </c>
      <c r="C806" s="198">
        <f>C807</f>
        <v>27</v>
      </c>
    </row>
    <row r="807" s="192" customFormat="1" customHeight="1" spans="1:3">
      <c r="A807" s="200">
        <v>2111201</v>
      </c>
      <c r="B807" s="200" t="s">
        <v>762</v>
      </c>
      <c r="C807" s="198">
        <v>27</v>
      </c>
    </row>
    <row r="808" s="192" customFormat="1" customHeight="1" spans="1:3">
      <c r="A808" s="200">
        <v>21113</v>
      </c>
      <c r="B808" s="197" t="s">
        <v>763</v>
      </c>
      <c r="C808" s="198">
        <f>C809</f>
        <v>0</v>
      </c>
    </row>
    <row r="809" s="192" customFormat="1" customHeight="1" spans="1:3">
      <c r="A809" s="200">
        <v>2111301</v>
      </c>
      <c r="B809" s="200" t="s">
        <v>764</v>
      </c>
      <c r="C809" s="198">
        <v>0</v>
      </c>
    </row>
    <row r="810" s="192" customFormat="1" customHeight="1" spans="1:3">
      <c r="A810" s="200">
        <v>21114</v>
      </c>
      <c r="B810" s="197" t="s">
        <v>765</v>
      </c>
      <c r="C810" s="198">
        <f>SUM(C811:C824)</f>
        <v>0</v>
      </c>
    </row>
    <row r="811" s="192" customFormat="1" customHeight="1" spans="1:3">
      <c r="A811" s="200">
        <v>2111401</v>
      </c>
      <c r="B811" s="200" t="s">
        <v>166</v>
      </c>
      <c r="C811" s="198">
        <v>0</v>
      </c>
    </row>
    <row r="812" s="192" customFormat="1" customHeight="1" spans="1:3">
      <c r="A812" s="200">
        <v>2111402</v>
      </c>
      <c r="B812" s="200" t="s">
        <v>167</v>
      </c>
      <c r="C812" s="198">
        <v>0</v>
      </c>
    </row>
    <row r="813" s="192" customFormat="1" customHeight="1" spans="1:3">
      <c r="A813" s="200">
        <v>2111403</v>
      </c>
      <c r="B813" s="200" t="s">
        <v>168</v>
      </c>
      <c r="C813" s="198">
        <v>0</v>
      </c>
    </row>
    <row r="814" s="192" customFormat="1" customHeight="1" spans="1:3">
      <c r="A814" s="200">
        <v>2111404</v>
      </c>
      <c r="B814" s="200" t="s">
        <v>766</v>
      </c>
      <c r="C814" s="198">
        <v>0</v>
      </c>
    </row>
    <row r="815" s="192" customFormat="1" customHeight="1" spans="1:3">
      <c r="A815" s="200">
        <v>2111405</v>
      </c>
      <c r="B815" s="200" t="s">
        <v>767</v>
      </c>
      <c r="C815" s="198">
        <v>0</v>
      </c>
    </row>
    <row r="816" s="192" customFormat="1" customHeight="1" spans="1:3">
      <c r="A816" s="200">
        <v>2111406</v>
      </c>
      <c r="B816" s="200" t="s">
        <v>768</v>
      </c>
      <c r="C816" s="198">
        <v>0</v>
      </c>
    </row>
    <row r="817" s="192" customFormat="1" customHeight="1" spans="1:3">
      <c r="A817" s="200">
        <v>2111407</v>
      </c>
      <c r="B817" s="200" t="s">
        <v>769</v>
      </c>
      <c r="C817" s="198">
        <v>0</v>
      </c>
    </row>
    <row r="818" s="192" customFormat="1" customHeight="1" spans="1:3">
      <c r="A818" s="200">
        <v>2111408</v>
      </c>
      <c r="B818" s="200" t="s">
        <v>770</v>
      </c>
      <c r="C818" s="198">
        <v>0</v>
      </c>
    </row>
    <row r="819" s="192" customFormat="1" customHeight="1" spans="1:3">
      <c r="A819" s="200">
        <v>2111409</v>
      </c>
      <c r="B819" s="200" t="s">
        <v>771</v>
      </c>
      <c r="C819" s="198">
        <v>0</v>
      </c>
    </row>
    <row r="820" s="192" customFormat="1" customHeight="1" spans="1:3">
      <c r="A820" s="200">
        <v>2111410</v>
      </c>
      <c r="B820" s="200" t="s">
        <v>772</v>
      </c>
      <c r="C820" s="198">
        <v>0</v>
      </c>
    </row>
    <row r="821" s="192" customFormat="1" customHeight="1" spans="1:3">
      <c r="A821" s="200">
        <v>2111411</v>
      </c>
      <c r="B821" s="200" t="s">
        <v>207</v>
      </c>
      <c r="C821" s="198">
        <v>0</v>
      </c>
    </row>
    <row r="822" s="192" customFormat="1" customHeight="1" spans="1:3">
      <c r="A822" s="200">
        <v>2111413</v>
      </c>
      <c r="B822" s="200" t="s">
        <v>773</v>
      </c>
      <c r="C822" s="198">
        <v>0</v>
      </c>
    </row>
    <row r="823" s="192" customFormat="1" customHeight="1" spans="1:3">
      <c r="A823" s="200">
        <v>2111450</v>
      </c>
      <c r="B823" s="200" t="s">
        <v>175</v>
      </c>
      <c r="C823" s="198">
        <v>0</v>
      </c>
    </row>
    <row r="824" s="192" customFormat="1" customHeight="1" spans="1:3">
      <c r="A824" s="200">
        <v>2111499</v>
      </c>
      <c r="B824" s="200" t="s">
        <v>774</v>
      </c>
      <c r="C824" s="198">
        <v>0</v>
      </c>
    </row>
    <row r="825" s="192" customFormat="1" customHeight="1" spans="1:3">
      <c r="A825" s="200">
        <v>21199</v>
      </c>
      <c r="B825" s="197" t="s">
        <v>775</v>
      </c>
      <c r="C825" s="198">
        <f>C826</f>
        <v>802</v>
      </c>
    </row>
    <row r="826" s="192" customFormat="1" customHeight="1" spans="1:3">
      <c r="A826" s="200">
        <v>2119999</v>
      </c>
      <c r="B826" s="200" t="s">
        <v>776</v>
      </c>
      <c r="C826" s="198">
        <v>802</v>
      </c>
    </row>
    <row r="827" s="192" customFormat="1" customHeight="1" spans="1:3">
      <c r="A827" s="200">
        <v>212</v>
      </c>
      <c r="B827" s="197" t="s">
        <v>777</v>
      </c>
      <c r="C827" s="198">
        <f>SUM(C828,C839,C841,C844,C846,C848)</f>
        <v>10778</v>
      </c>
    </row>
    <row r="828" s="192" customFormat="1" customHeight="1" spans="1:3">
      <c r="A828" s="200">
        <v>21201</v>
      </c>
      <c r="B828" s="197" t="s">
        <v>778</v>
      </c>
      <c r="C828" s="198">
        <f>SUM(C829:C838)</f>
        <v>4053</v>
      </c>
    </row>
    <row r="829" s="192" customFormat="1" customHeight="1" spans="1:3">
      <c r="A829" s="200">
        <v>2120101</v>
      </c>
      <c r="B829" s="200" t="s">
        <v>166</v>
      </c>
      <c r="C829" s="198">
        <v>3763</v>
      </c>
    </row>
    <row r="830" s="192" customFormat="1" customHeight="1" spans="1:3">
      <c r="A830" s="200">
        <v>2120102</v>
      </c>
      <c r="B830" s="200" t="s">
        <v>167</v>
      </c>
      <c r="C830" s="198">
        <v>284</v>
      </c>
    </row>
    <row r="831" s="192" customFormat="1" customHeight="1" spans="1:3">
      <c r="A831" s="200">
        <v>2120103</v>
      </c>
      <c r="B831" s="200" t="s">
        <v>168</v>
      </c>
      <c r="C831" s="198">
        <v>0</v>
      </c>
    </row>
    <row r="832" s="192" customFormat="1" customHeight="1" spans="1:3">
      <c r="A832" s="200">
        <v>2120104</v>
      </c>
      <c r="B832" s="200" t="s">
        <v>779</v>
      </c>
      <c r="C832" s="198">
        <v>6</v>
      </c>
    </row>
    <row r="833" s="192" customFormat="1" customHeight="1" spans="1:3">
      <c r="A833" s="200">
        <v>2120105</v>
      </c>
      <c r="B833" s="200" t="s">
        <v>780</v>
      </c>
      <c r="C833" s="198">
        <v>0</v>
      </c>
    </row>
    <row r="834" s="192" customFormat="1" customHeight="1" spans="1:3">
      <c r="A834" s="200">
        <v>2120106</v>
      </c>
      <c r="B834" s="200" t="s">
        <v>781</v>
      </c>
      <c r="C834" s="198">
        <v>0</v>
      </c>
    </row>
    <row r="835" s="192" customFormat="1" customHeight="1" spans="1:3">
      <c r="A835" s="200">
        <v>2120107</v>
      </c>
      <c r="B835" s="200" t="s">
        <v>782</v>
      </c>
      <c r="C835" s="198">
        <v>0</v>
      </c>
    </row>
    <row r="836" s="192" customFormat="1" customHeight="1" spans="1:3">
      <c r="A836" s="200">
        <v>2120109</v>
      </c>
      <c r="B836" s="200" t="s">
        <v>783</v>
      </c>
      <c r="C836" s="198">
        <v>0</v>
      </c>
    </row>
    <row r="837" s="192" customFormat="1" customHeight="1" spans="1:3">
      <c r="A837" s="200">
        <v>2120110</v>
      </c>
      <c r="B837" s="200" t="s">
        <v>784</v>
      </c>
      <c r="C837" s="198">
        <v>0</v>
      </c>
    </row>
    <row r="838" s="192" customFormat="1" customHeight="1" spans="1:3">
      <c r="A838" s="200">
        <v>2120199</v>
      </c>
      <c r="B838" s="200" t="s">
        <v>785</v>
      </c>
      <c r="C838" s="198">
        <v>0</v>
      </c>
    </row>
    <row r="839" s="192" customFormat="1" customHeight="1" spans="1:3">
      <c r="A839" s="200">
        <v>21202</v>
      </c>
      <c r="B839" s="197" t="s">
        <v>786</v>
      </c>
      <c r="C839" s="198">
        <f>C840</f>
        <v>787</v>
      </c>
    </row>
    <row r="840" s="192" customFormat="1" customHeight="1" spans="1:3">
      <c r="A840" s="200">
        <v>2120201</v>
      </c>
      <c r="B840" s="200" t="s">
        <v>787</v>
      </c>
      <c r="C840" s="198">
        <v>787</v>
      </c>
    </row>
    <row r="841" s="192" customFormat="1" customHeight="1" spans="1:3">
      <c r="A841" s="200">
        <v>21203</v>
      </c>
      <c r="B841" s="197" t="s">
        <v>788</v>
      </c>
      <c r="C841" s="198">
        <f>SUM(C842:C843)</f>
        <v>981</v>
      </c>
    </row>
    <row r="842" s="192" customFormat="1" customHeight="1" spans="1:3">
      <c r="A842" s="200">
        <v>2120303</v>
      </c>
      <c r="B842" s="200" t="s">
        <v>789</v>
      </c>
      <c r="C842" s="198">
        <v>20</v>
      </c>
    </row>
    <row r="843" s="192" customFormat="1" customHeight="1" spans="1:3">
      <c r="A843" s="200">
        <v>2120399</v>
      </c>
      <c r="B843" s="200" t="s">
        <v>790</v>
      </c>
      <c r="C843" s="198">
        <v>961</v>
      </c>
    </row>
    <row r="844" s="192" customFormat="1" customHeight="1" spans="1:3">
      <c r="A844" s="200">
        <v>21205</v>
      </c>
      <c r="B844" s="197" t="s">
        <v>791</v>
      </c>
      <c r="C844" s="198">
        <f t="shared" ref="C844:C848" si="1">C845</f>
        <v>4258</v>
      </c>
    </row>
    <row r="845" s="192" customFormat="1" customHeight="1" spans="1:3">
      <c r="A845" s="200">
        <v>2120501</v>
      </c>
      <c r="B845" s="200" t="s">
        <v>792</v>
      </c>
      <c r="C845" s="198">
        <v>4258</v>
      </c>
    </row>
    <row r="846" s="192" customFormat="1" customHeight="1" spans="1:3">
      <c r="A846" s="200">
        <v>21206</v>
      </c>
      <c r="B846" s="197" t="s">
        <v>793</v>
      </c>
      <c r="C846" s="198">
        <f t="shared" si="1"/>
        <v>50</v>
      </c>
    </row>
    <row r="847" s="192" customFormat="1" customHeight="1" spans="1:3">
      <c r="A847" s="200">
        <v>2120601</v>
      </c>
      <c r="B847" s="200" t="s">
        <v>794</v>
      </c>
      <c r="C847" s="198">
        <v>50</v>
      </c>
    </row>
    <row r="848" s="192" customFormat="1" customHeight="1" spans="1:3">
      <c r="A848" s="200">
        <v>21299</v>
      </c>
      <c r="B848" s="197" t="s">
        <v>795</v>
      </c>
      <c r="C848" s="198">
        <f t="shared" si="1"/>
        <v>649</v>
      </c>
    </row>
    <row r="849" s="192" customFormat="1" customHeight="1" spans="1:3">
      <c r="A849" s="200">
        <v>2129999</v>
      </c>
      <c r="B849" s="200" t="s">
        <v>796</v>
      </c>
      <c r="C849" s="198">
        <v>649</v>
      </c>
    </row>
    <row r="850" s="192" customFormat="1" customHeight="1" spans="1:3">
      <c r="A850" s="200">
        <v>213</v>
      </c>
      <c r="B850" s="197" t="s">
        <v>797</v>
      </c>
      <c r="C850" s="198">
        <f>SUM(C851,C877,C902,C930,C941,C948,C955,C958)</f>
        <v>97357</v>
      </c>
    </row>
    <row r="851" s="192" customFormat="1" customHeight="1" spans="1:3">
      <c r="A851" s="200">
        <v>21301</v>
      </c>
      <c r="B851" s="197" t="s">
        <v>798</v>
      </c>
      <c r="C851" s="198">
        <f>SUM(C852:C876)</f>
        <v>33212</v>
      </c>
    </row>
    <row r="852" s="192" customFormat="1" customHeight="1" spans="1:3">
      <c r="A852" s="200">
        <v>2130101</v>
      </c>
      <c r="B852" s="200" t="s">
        <v>166</v>
      </c>
      <c r="C852" s="198">
        <v>3747</v>
      </c>
    </row>
    <row r="853" s="192" customFormat="1" customHeight="1" spans="1:3">
      <c r="A853" s="200">
        <v>2130102</v>
      </c>
      <c r="B853" s="200" t="s">
        <v>167</v>
      </c>
      <c r="C853" s="198">
        <v>495</v>
      </c>
    </row>
    <row r="854" s="192" customFormat="1" customHeight="1" spans="1:3">
      <c r="A854" s="200">
        <v>2130103</v>
      </c>
      <c r="B854" s="200" t="s">
        <v>168</v>
      </c>
      <c r="C854" s="198">
        <v>0</v>
      </c>
    </row>
    <row r="855" s="192" customFormat="1" customHeight="1" spans="1:3">
      <c r="A855" s="200">
        <v>2130104</v>
      </c>
      <c r="B855" s="200" t="s">
        <v>175</v>
      </c>
      <c r="C855" s="198">
        <v>66</v>
      </c>
    </row>
    <row r="856" s="192" customFormat="1" customHeight="1" spans="1:3">
      <c r="A856" s="200">
        <v>2130105</v>
      </c>
      <c r="B856" s="200" t="s">
        <v>799</v>
      </c>
      <c r="C856" s="198">
        <v>59</v>
      </c>
    </row>
    <row r="857" s="192" customFormat="1" customHeight="1" spans="1:3">
      <c r="A857" s="200">
        <v>2130106</v>
      </c>
      <c r="B857" s="200" t="s">
        <v>800</v>
      </c>
      <c r="C857" s="198">
        <v>157</v>
      </c>
    </row>
    <row r="858" s="192" customFormat="1" customHeight="1" spans="1:3">
      <c r="A858" s="200">
        <v>2130108</v>
      </c>
      <c r="B858" s="200" t="s">
        <v>801</v>
      </c>
      <c r="C858" s="198">
        <v>752</v>
      </c>
    </row>
    <row r="859" s="192" customFormat="1" customHeight="1" spans="1:3">
      <c r="A859" s="200">
        <v>2130109</v>
      </c>
      <c r="B859" s="200" t="s">
        <v>802</v>
      </c>
      <c r="C859" s="198">
        <v>20</v>
      </c>
    </row>
    <row r="860" s="192" customFormat="1" customHeight="1" spans="1:3">
      <c r="A860" s="200">
        <v>2130110</v>
      </c>
      <c r="B860" s="200" t="s">
        <v>803</v>
      </c>
      <c r="C860" s="198">
        <v>3</v>
      </c>
    </row>
    <row r="861" s="192" customFormat="1" customHeight="1" spans="1:3">
      <c r="A861" s="200">
        <v>2130111</v>
      </c>
      <c r="B861" s="200" t="s">
        <v>804</v>
      </c>
      <c r="C861" s="198">
        <v>0</v>
      </c>
    </row>
    <row r="862" s="192" customFormat="1" customHeight="1" spans="1:3">
      <c r="A862" s="200">
        <v>2130112</v>
      </c>
      <c r="B862" s="200" t="s">
        <v>805</v>
      </c>
      <c r="C862" s="198">
        <v>0</v>
      </c>
    </row>
    <row r="863" s="192" customFormat="1" customHeight="1" spans="1:3">
      <c r="A863" s="200">
        <v>2130114</v>
      </c>
      <c r="B863" s="200" t="s">
        <v>806</v>
      </c>
      <c r="C863" s="198">
        <v>0</v>
      </c>
    </row>
    <row r="864" s="192" customFormat="1" customHeight="1" spans="1:3">
      <c r="A864" s="200">
        <v>2130119</v>
      </c>
      <c r="B864" s="200" t="s">
        <v>807</v>
      </c>
      <c r="C864" s="198">
        <v>9</v>
      </c>
    </row>
    <row r="865" s="192" customFormat="1" customHeight="1" spans="1:3">
      <c r="A865" s="200">
        <v>2130120</v>
      </c>
      <c r="B865" s="200" t="s">
        <v>808</v>
      </c>
      <c r="C865" s="198">
        <v>0</v>
      </c>
    </row>
    <row r="866" s="192" customFormat="1" customHeight="1" spans="1:3">
      <c r="A866" s="200">
        <v>2130121</v>
      </c>
      <c r="B866" s="200" t="s">
        <v>809</v>
      </c>
      <c r="C866" s="198">
        <v>1207</v>
      </c>
    </row>
    <row r="867" s="192" customFormat="1" customHeight="1" spans="1:3">
      <c r="A867" s="200">
        <v>2130122</v>
      </c>
      <c r="B867" s="200" t="s">
        <v>810</v>
      </c>
      <c r="C867" s="198">
        <v>12545</v>
      </c>
    </row>
    <row r="868" s="192" customFormat="1" customHeight="1" spans="1:3">
      <c r="A868" s="200">
        <v>2130124</v>
      </c>
      <c r="B868" s="200" t="s">
        <v>811</v>
      </c>
      <c r="C868" s="198">
        <v>980</v>
      </c>
    </row>
    <row r="869" s="192" customFormat="1" customHeight="1" spans="1:3">
      <c r="A869" s="200">
        <v>2130125</v>
      </c>
      <c r="B869" s="200" t="s">
        <v>812</v>
      </c>
      <c r="C869" s="198">
        <v>307</v>
      </c>
    </row>
    <row r="870" s="192" customFormat="1" customHeight="1" spans="1:3">
      <c r="A870" s="200">
        <v>2130126</v>
      </c>
      <c r="B870" s="200" t="s">
        <v>813</v>
      </c>
      <c r="C870" s="198">
        <v>1315</v>
      </c>
    </row>
    <row r="871" s="192" customFormat="1" customHeight="1" spans="1:3">
      <c r="A871" s="200">
        <v>2130135</v>
      </c>
      <c r="B871" s="200" t="s">
        <v>814</v>
      </c>
      <c r="C871" s="198">
        <v>824</v>
      </c>
    </row>
    <row r="872" s="192" customFormat="1" customHeight="1" spans="1:3">
      <c r="A872" s="200">
        <v>2130142</v>
      </c>
      <c r="B872" s="200" t="s">
        <v>815</v>
      </c>
      <c r="C872" s="198">
        <v>0</v>
      </c>
    </row>
    <row r="873" s="192" customFormat="1" customHeight="1" spans="1:3">
      <c r="A873" s="200">
        <v>2130148</v>
      </c>
      <c r="B873" s="200" t="s">
        <v>816</v>
      </c>
      <c r="C873" s="198">
        <v>182</v>
      </c>
    </row>
    <row r="874" s="192" customFormat="1" customHeight="1" spans="1:3">
      <c r="A874" s="200">
        <v>2130152</v>
      </c>
      <c r="B874" s="200" t="s">
        <v>817</v>
      </c>
      <c r="C874" s="198">
        <v>0</v>
      </c>
    </row>
    <row r="875" s="192" customFormat="1" customHeight="1" spans="1:3">
      <c r="A875" s="200">
        <v>2130153</v>
      </c>
      <c r="B875" s="200" t="s">
        <v>818</v>
      </c>
      <c r="C875" s="198">
        <v>2433</v>
      </c>
    </row>
    <row r="876" s="192" customFormat="1" customHeight="1" spans="1:3">
      <c r="A876" s="200">
        <v>2130199</v>
      </c>
      <c r="B876" s="200" t="s">
        <v>819</v>
      </c>
      <c r="C876" s="198">
        <v>8111</v>
      </c>
    </row>
    <row r="877" s="192" customFormat="1" customHeight="1" spans="1:3">
      <c r="A877" s="200">
        <v>21302</v>
      </c>
      <c r="B877" s="197" t="s">
        <v>820</v>
      </c>
      <c r="C877" s="198">
        <f>SUM(C878:C901)</f>
        <v>8125</v>
      </c>
    </row>
    <row r="878" s="192" customFormat="1" customHeight="1" spans="1:3">
      <c r="A878" s="200">
        <v>2130201</v>
      </c>
      <c r="B878" s="200" t="s">
        <v>166</v>
      </c>
      <c r="C878" s="198">
        <v>2233</v>
      </c>
    </row>
    <row r="879" s="192" customFormat="1" customHeight="1" spans="1:3">
      <c r="A879" s="200">
        <v>2130202</v>
      </c>
      <c r="B879" s="200" t="s">
        <v>167</v>
      </c>
      <c r="C879" s="198">
        <v>429</v>
      </c>
    </row>
    <row r="880" s="192" customFormat="1" customHeight="1" spans="1:3">
      <c r="A880" s="200">
        <v>2130203</v>
      </c>
      <c r="B880" s="200" t="s">
        <v>168</v>
      </c>
      <c r="C880" s="198">
        <v>0</v>
      </c>
    </row>
    <row r="881" s="192" customFormat="1" customHeight="1" spans="1:3">
      <c r="A881" s="200">
        <v>2130204</v>
      </c>
      <c r="B881" s="200" t="s">
        <v>821</v>
      </c>
      <c r="C881" s="198">
        <v>0</v>
      </c>
    </row>
    <row r="882" s="192" customFormat="1" customHeight="1" spans="1:3">
      <c r="A882" s="200">
        <v>2130205</v>
      </c>
      <c r="B882" s="200" t="s">
        <v>822</v>
      </c>
      <c r="C882" s="198">
        <v>1398</v>
      </c>
    </row>
    <row r="883" s="192" customFormat="1" customHeight="1" spans="1:3">
      <c r="A883" s="200">
        <v>2130206</v>
      </c>
      <c r="B883" s="200" t="s">
        <v>823</v>
      </c>
      <c r="C883" s="198">
        <v>0</v>
      </c>
    </row>
    <row r="884" s="192" customFormat="1" customHeight="1" spans="1:3">
      <c r="A884" s="200">
        <v>2130207</v>
      </c>
      <c r="B884" s="200" t="s">
        <v>824</v>
      </c>
      <c r="C884" s="198">
        <v>274</v>
      </c>
    </row>
    <row r="885" s="192" customFormat="1" customHeight="1" spans="1:3">
      <c r="A885" s="200">
        <v>2130209</v>
      </c>
      <c r="B885" s="200" t="s">
        <v>825</v>
      </c>
      <c r="C885" s="198">
        <v>1126</v>
      </c>
    </row>
    <row r="886" s="192" customFormat="1" customHeight="1" spans="1:3">
      <c r="A886" s="200">
        <v>2130210</v>
      </c>
      <c r="B886" s="200" t="s">
        <v>826</v>
      </c>
      <c r="C886" s="198">
        <v>0</v>
      </c>
    </row>
    <row r="887" s="192" customFormat="1" customHeight="1" spans="1:3">
      <c r="A887" s="200">
        <v>2130211</v>
      </c>
      <c r="B887" s="200" t="s">
        <v>827</v>
      </c>
      <c r="C887" s="198">
        <v>0</v>
      </c>
    </row>
    <row r="888" s="192" customFormat="1" customHeight="1" spans="1:3">
      <c r="A888" s="200">
        <v>2130212</v>
      </c>
      <c r="B888" s="200" t="s">
        <v>828</v>
      </c>
      <c r="C888" s="198">
        <v>253</v>
      </c>
    </row>
    <row r="889" s="192" customFormat="1" customHeight="1" spans="1:3">
      <c r="A889" s="200">
        <v>2130213</v>
      </c>
      <c r="B889" s="200" t="s">
        <v>829</v>
      </c>
      <c r="C889" s="198">
        <v>0</v>
      </c>
    </row>
    <row r="890" s="192" customFormat="1" customHeight="1" spans="1:3">
      <c r="A890" s="200">
        <v>2130217</v>
      </c>
      <c r="B890" s="200" t="s">
        <v>830</v>
      </c>
      <c r="C890" s="198">
        <v>0</v>
      </c>
    </row>
    <row r="891" s="192" customFormat="1" customHeight="1" spans="1:3">
      <c r="A891" s="200">
        <v>2130220</v>
      </c>
      <c r="B891" s="200" t="s">
        <v>831</v>
      </c>
      <c r="C891" s="198">
        <v>0</v>
      </c>
    </row>
    <row r="892" s="192" customFormat="1" customHeight="1" spans="1:3">
      <c r="A892" s="200">
        <v>2130221</v>
      </c>
      <c r="B892" s="200" t="s">
        <v>832</v>
      </c>
      <c r="C892" s="198">
        <v>100</v>
      </c>
    </row>
    <row r="893" s="192" customFormat="1" customHeight="1" spans="1:3">
      <c r="A893" s="200">
        <v>2130223</v>
      </c>
      <c r="B893" s="200" t="s">
        <v>833</v>
      </c>
      <c r="C893" s="198">
        <v>0</v>
      </c>
    </row>
    <row r="894" s="192" customFormat="1" customHeight="1" spans="1:3">
      <c r="A894" s="200">
        <v>2130226</v>
      </c>
      <c r="B894" s="200" t="s">
        <v>834</v>
      </c>
      <c r="C894" s="198">
        <v>0</v>
      </c>
    </row>
    <row r="895" s="192" customFormat="1" customHeight="1" spans="1:3">
      <c r="A895" s="200">
        <v>2130227</v>
      </c>
      <c r="B895" s="200" t="s">
        <v>835</v>
      </c>
      <c r="C895" s="198">
        <v>0</v>
      </c>
    </row>
    <row r="896" s="192" customFormat="1" customHeight="1" spans="1:3">
      <c r="A896" s="200">
        <v>2130232</v>
      </c>
      <c r="B896" s="200" t="s">
        <v>836</v>
      </c>
      <c r="C896" s="198">
        <v>0</v>
      </c>
    </row>
    <row r="897" s="192" customFormat="1" customHeight="1" spans="1:3">
      <c r="A897" s="200">
        <v>2130234</v>
      </c>
      <c r="B897" s="200" t="s">
        <v>837</v>
      </c>
      <c r="C897" s="198">
        <v>10</v>
      </c>
    </row>
    <row r="898" s="192" customFormat="1" customHeight="1" spans="1:3">
      <c r="A898" s="200">
        <v>2130235</v>
      </c>
      <c r="B898" s="200" t="s">
        <v>838</v>
      </c>
      <c r="C898" s="198">
        <v>0</v>
      </c>
    </row>
    <row r="899" s="192" customFormat="1" customHeight="1" spans="1:3">
      <c r="A899" s="200">
        <v>2130236</v>
      </c>
      <c r="B899" s="200" t="s">
        <v>839</v>
      </c>
      <c r="C899" s="198">
        <v>0</v>
      </c>
    </row>
    <row r="900" s="192" customFormat="1" customHeight="1" spans="1:3">
      <c r="A900" s="200">
        <v>2130237</v>
      </c>
      <c r="B900" s="200" t="s">
        <v>805</v>
      </c>
      <c r="C900" s="198">
        <v>0</v>
      </c>
    </row>
    <row r="901" s="192" customFormat="1" customHeight="1" spans="1:3">
      <c r="A901" s="200">
        <v>2130299</v>
      </c>
      <c r="B901" s="200" t="s">
        <v>840</v>
      </c>
      <c r="C901" s="198">
        <v>2302</v>
      </c>
    </row>
    <row r="902" s="192" customFormat="1" customHeight="1" spans="1:3">
      <c r="A902" s="200">
        <v>21303</v>
      </c>
      <c r="B902" s="197" t="s">
        <v>841</v>
      </c>
      <c r="C902" s="198">
        <f>SUM(C903:C929)</f>
        <v>17733</v>
      </c>
    </row>
    <row r="903" s="192" customFormat="1" customHeight="1" spans="1:3">
      <c r="A903" s="200">
        <v>2130301</v>
      </c>
      <c r="B903" s="200" t="s">
        <v>166</v>
      </c>
      <c r="C903" s="198">
        <v>3639</v>
      </c>
    </row>
    <row r="904" s="192" customFormat="1" customHeight="1" spans="1:3">
      <c r="A904" s="200">
        <v>2130302</v>
      </c>
      <c r="B904" s="200" t="s">
        <v>167</v>
      </c>
      <c r="C904" s="198">
        <v>541</v>
      </c>
    </row>
    <row r="905" s="192" customFormat="1" customHeight="1" spans="1:3">
      <c r="A905" s="200">
        <v>2130303</v>
      </c>
      <c r="B905" s="200" t="s">
        <v>168</v>
      </c>
      <c r="C905" s="198">
        <v>29</v>
      </c>
    </row>
    <row r="906" s="192" customFormat="1" customHeight="1" spans="1:3">
      <c r="A906" s="200">
        <v>2130304</v>
      </c>
      <c r="B906" s="200" t="s">
        <v>842</v>
      </c>
      <c r="C906" s="198">
        <v>0</v>
      </c>
    </row>
    <row r="907" s="192" customFormat="1" customHeight="1" spans="1:3">
      <c r="A907" s="200">
        <v>2130305</v>
      </c>
      <c r="B907" s="200" t="s">
        <v>843</v>
      </c>
      <c r="C907" s="198">
        <v>2757</v>
      </c>
    </row>
    <row r="908" s="192" customFormat="1" customHeight="1" spans="1:3">
      <c r="A908" s="200">
        <v>2130306</v>
      </c>
      <c r="B908" s="200" t="s">
        <v>844</v>
      </c>
      <c r="C908" s="198">
        <v>749</v>
      </c>
    </row>
    <row r="909" s="192" customFormat="1" customHeight="1" spans="1:3">
      <c r="A909" s="200">
        <v>2130307</v>
      </c>
      <c r="B909" s="200" t="s">
        <v>845</v>
      </c>
      <c r="C909" s="198">
        <v>0</v>
      </c>
    </row>
    <row r="910" s="192" customFormat="1" customHeight="1" spans="1:3">
      <c r="A910" s="200">
        <v>2130308</v>
      </c>
      <c r="B910" s="200" t="s">
        <v>846</v>
      </c>
      <c r="C910" s="198">
        <v>0</v>
      </c>
    </row>
    <row r="911" s="192" customFormat="1" customHeight="1" spans="1:3">
      <c r="A911" s="200">
        <v>2130309</v>
      </c>
      <c r="B911" s="200" t="s">
        <v>847</v>
      </c>
      <c r="C911" s="198">
        <v>0</v>
      </c>
    </row>
    <row r="912" s="192" customFormat="1" customHeight="1" spans="1:3">
      <c r="A912" s="200">
        <v>2130310</v>
      </c>
      <c r="B912" s="200" t="s">
        <v>848</v>
      </c>
      <c r="C912" s="198">
        <v>0</v>
      </c>
    </row>
    <row r="913" s="192" customFormat="1" customHeight="1" spans="1:3">
      <c r="A913" s="200">
        <v>2130311</v>
      </c>
      <c r="B913" s="200" t="s">
        <v>849</v>
      </c>
      <c r="C913" s="198">
        <v>0</v>
      </c>
    </row>
    <row r="914" s="192" customFormat="1" customHeight="1" spans="1:3">
      <c r="A914" s="200">
        <v>2130312</v>
      </c>
      <c r="B914" s="200" t="s">
        <v>850</v>
      </c>
      <c r="C914" s="198">
        <v>0</v>
      </c>
    </row>
    <row r="915" s="192" customFormat="1" customHeight="1" spans="1:3">
      <c r="A915" s="200">
        <v>2130313</v>
      </c>
      <c r="B915" s="200" t="s">
        <v>851</v>
      </c>
      <c r="C915" s="198">
        <v>16</v>
      </c>
    </row>
    <row r="916" s="192" customFormat="1" customHeight="1" spans="1:3">
      <c r="A916" s="200">
        <v>2130314</v>
      </c>
      <c r="B916" s="200" t="s">
        <v>852</v>
      </c>
      <c r="C916" s="198">
        <v>70</v>
      </c>
    </row>
    <row r="917" s="192" customFormat="1" customHeight="1" spans="1:3">
      <c r="A917" s="200">
        <v>2130315</v>
      </c>
      <c r="B917" s="200" t="s">
        <v>853</v>
      </c>
      <c r="C917" s="198">
        <v>0</v>
      </c>
    </row>
    <row r="918" s="192" customFormat="1" customHeight="1" spans="1:3">
      <c r="A918" s="200">
        <v>2130316</v>
      </c>
      <c r="B918" s="200" t="s">
        <v>854</v>
      </c>
      <c r="C918" s="198">
        <v>5563</v>
      </c>
    </row>
    <row r="919" s="192" customFormat="1" customHeight="1" spans="1:3">
      <c r="A919" s="200">
        <v>2130317</v>
      </c>
      <c r="B919" s="200" t="s">
        <v>855</v>
      </c>
      <c r="C919" s="198">
        <v>0</v>
      </c>
    </row>
    <row r="920" s="192" customFormat="1" customHeight="1" spans="1:3">
      <c r="A920" s="200">
        <v>2130318</v>
      </c>
      <c r="B920" s="200" t="s">
        <v>856</v>
      </c>
      <c r="C920" s="198">
        <v>0</v>
      </c>
    </row>
    <row r="921" s="192" customFormat="1" customHeight="1" spans="1:3">
      <c r="A921" s="200">
        <v>2130319</v>
      </c>
      <c r="B921" s="200" t="s">
        <v>857</v>
      </c>
      <c r="C921" s="198">
        <v>186</v>
      </c>
    </row>
    <row r="922" s="192" customFormat="1" customHeight="1" spans="1:3">
      <c r="A922" s="200">
        <v>2130321</v>
      </c>
      <c r="B922" s="200" t="s">
        <v>858</v>
      </c>
      <c r="C922" s="198">
        <v>2164</v>
      </c>
    </row>
    <row r="923" s="192" customFormat="1" customHeight="1" spans="1:3">
      <c r="A923" s="200">
        <v>2130322</v>
      </c>
      <c r="B923" s="200" t="s">
        <v>859</v>
      </c>
      <c r="C923" s="198">
        <v>0</v>
      </c>
    </row>
    <row r="924" s="192" customFormat="1" customHeight="1" spans="1:3">
      <c r="A924" s="200">
        <v>2130333</v>
      </c>
      <c r="B924" s="200" t="s">
        <v>833</v>
      </c>
      <c r="C924" s="198">
        <v>0</v>
      </c>
    </row>
    <row r="925" s="192" customFormat="1" customHeight="1" spans="1:3">
      <c r="A925" s="200">
        <v>2130334</v>
      </c>
      <c r="B925" s="200" t="s">
        <v>860</v>
      </c>
      <c r="C925" s="198">
        <v>0</v>
      </c>
    </row>
    <row r="926" s="192" customFormat="1" customHeight="1" spans="1:3">
      <c r="A926" s="200">
        <v>2130335</v>
      </c>
      <c r="B926" s="200" t="s">
        <v>861</v>
      </c>
      <c r="C926" s="198">
        <v>844</v>
      </c>
    </row>
    <row r="927" s="192" customFormat="1" customHeight="1" spans="1:3">
      <c r="A927" s="200">
        <v>2130336</v>
      </c>
      <c r="B927" s="200" t="s">
        <v>862</v>
      </c>
      <c r="C927" s="198">
        <v>0</v>
      </c>
    </row>
    <row r="928" s="192" customFormat="1" customHeight="1" spans="1:3">
      <c r="A928" s="200">
        <v>2130337</v>
      </c>
      <c r="B928" s="200" t="s">
        <v>863</v>
      </c>
      <c r="C928" s="198">
        <v>0</v>
      </c>
    </row>
    <row r="929" s="192" customFormat="1" customHeight="1" spans="1:3">
      <c r="A929" s="200">
        <v>2130399</v>
      </c>
      <c r="B929" s="200" t="s">
        <v>864</v>
      </c>
      <c r="C929" s="198">
        <v>1175</v>
      </c>
    </row>
    <row r="930" s="192" customFormat="1" customHeight="1" spans="1:3">
      <c r="A930" s="200">
        <v>21305</v>
      </c>
      <c r="B930" s="197" t="s">
        <v>865</v>
      </c>
      <c r="C930" s="198">
        <f>SUM(C931:C940)</f>
        <v>10713</v>
      </c>
    </row>
    <row r="931" s="192" customFormat="1" customHeight="1" spans="1:3">
      <c r="A931" s="200">
        <v>2130501</v>
      </c>
      <c r="B931" s="200" t="s">
        <v>166</v>
      </c>
      <c r="C931" s="198">
        <v>215</v>
      </c>
    </row>
    <row r="932" s="192" customFormat="1" customHeight="1" spans="1:3">
      <c r="A932" s="200">
        <v>2130502</v>
      </c>
      <c r="B932" s="200" t="s">
        <v>167</v>
      </c>
      <c r="C932" s="198">
        <v>3966</v>
      </c>
    </row>
    <row r="933" s="192" customFormat="1" customHeight="1" spans="1:3">
      <c r="A933" s="200">
        <v>2130503</v>
      </c>
      <c r="B933" s="200" t="s">
        <v>168</v>
      </c>
      <c r="C933" s="198">
        <v>0</v>
      </c>
    </row>
    <row r="934" s="192" customFormat="1" customHeight="1" spans="1:3">
      <c r="A934" s="200">
        <v>2130504</v>
      </c>
      <c r="B934" s="200" t="s">
        <v>866</v>
      </c>
      <c r="C934" s="198">
        <v>20</v>
      </c>
    </row>
    <row r="935" s="192" customFormat="1" customHeight="1" spans="1:3">
      <c r="A935" s="200">
        <v>2130505</v>
      </c>
      <c r="B935" s="200" t="s">
        <v>867</v>
      </c>
      <c r="C935" s="198">
        <v>0</v>
      </c>
    </row>
    <row r="936" s="192" customFormat="1" customHeight="1" spans="1:3">
      <c r="A936" s="200">
        <v>2130506</v>
      </c>
      <c r="B936" s="200" t="s">
        <v>868</v>
      </c>
      <c r="C936" s="198">
        <v>0</v>
      </c>
    </row>
    <row r="937" s="192" customFormat="1" customHeight="1" spans="1:3">
      <c r="A937" s="200">
        <v>2130507</v>
      </c>
      <c r="B937" s="200" t="s">
        <v>869</v>
      </c>
      <c r="C937" s="198">
        <v>0</v>
      </c>
    </row>
    <row r="938" s="192" customFormat="1" customHeight="1" spans="1:3">
      <c r="A938" s="200">
        <v>2130508</v>
      </c>
      <c r="B938" s="200" t="s">
        <v>870</v>
      </c>
      <c r="C938" s="198">
        <v>0</v>
      </c>
    </row>
    <row r="939" s="192" customFormat="1" customHeight="1" spans="1:3">
      <c r="A939" s="200">
        <v>2130550</v>
      </c>
      <c r="B939" s="200" t="s">
        <v>871</v>
      </c>
      <c r="C939" s="198">
        <v>0</v>
      </c>
    </row>
    <row r="940" s="192" customFormat="1" customHeight="1" spans="1:3">
      <c r="A940" s="200">
        <v>2130599</v>
      </c>
      <c r="B940" s="200" t="s">
        <v>872</v>
      </c>
      <c r="C940" s="198">
        <v>6512</v>
      </c>
    </row>
    <row r="941" s="192" customFormat="1" customHeight="1" spans="1:3">
      <c r="A941" s="200">
        <v>21307</v>
      </c>
      <c r="B941" s="197" t="s">
        <v>873</v>
      </c>
      <c r="C941" s="198">
        <f>SUM(C942:C947)</f>
        <v>15949</v>
      </c>
    </row>
    <row r="942" s="192" customFormat="1" customHeight="1" spans="1:3">
      <c r="A942" s="200">
        <v>2130701</v>
      </c>
      <c r="B942" s="200" t="s">
        <v>874</v>
      </c>
      <c r="C942" s="198">
        <v>2344</v>
      </c>
    </row>
    <row r="943" s="192" customFormat="1" customHeight="1" spans="1:3">
      <c r="A943" s="200">
        <v>2130704</v>
      </c>
      <c r="B943" s="200" t="s">
        <v>875</v>
      </c>
      <c r="C943" s="198">
        <v>0</v>
      </c>
    </row>
    <row r="944" s="192" customFormat="1" customHeight="1" spans="1:3">
      <c r="A944" s="200">
        <v>2130705</v>
      </c>
      <c r="B944" s="200" t="s">
        <v>876</v>
      </c>
      <c r="C944" s="198">
        <v>8034</v>
      </c>
    </row>
    <row r="945" s="192" customFormat="1" customHeight="1" spans="1:3">
      <c r="A945" s="200">
        <v>2130706</v>
      </c>
      <c r="B945" s="200" t="s">
        <v>877</v>
      </c>
      <c r="C945" s="198">
        <v>937</v>
      </c>
    </row>
    <row r="946" s="192" customFormat="1" customHeight="1" spans="1:3">
      <c r="A946" s="200">
        <v>2130707</v>
      </c>
      <c r="B946" s="200" t="s">
        <v>878</v>
      </c>
      <c r="C946" s="198">
        <v>272</v>
      </c>
    </row>
    <row r="947" s="192" customFormat="1" customHeight="1" spans="1:3">
      <c r="A947" s="200">
        <v>2130799</v>
      </c>
      <c r="B947" s="200" t="s">
        <v>879</v>
      </c>
      <c r="C947" s="198">
        <v>4362</v>
      </c>
    </row>
    <row r="948" s="192" customFormat="1" customHeight="1" spans="1:3">
      <c r="A948" s="200">
        <v>21308</v>
      </c>
      <c r="B948" s="197" t="s">
        <v>880</v>
      </c>
      <c r="C948" s="198">
        <f>SUM(C949:C954)</f>
        <v>6294</v>
      </c>
    </row>
    <row r="949" s="192" customFormat="1" customHeight="1" spans="1:3">
      <c r="A949" s="200">
        <v>2130801</v>
      </c>
      <c r="B949" s="200" t="s">
        <v>881</v>
      </c>
      <c r="C949" s="198">
        <v>0</v>
      </c>
    </row>
    <row r="950" s="192" customFormat="1" customHeight="1" spans="1:3">
      <c r="A950" s="200">
        <v>2130802</v>
      </c>
      <c r="B950" s="200" t="s">
        <v>882</v>
      </c>
      <c r="C950" s="198">
        <v>0</v>
      </c>
    </row>
    <row r="951" s="192" customFormat="1" customHeight="1" spans="1:3">
      <c r="A951" s="200">
        <v>2130803</v>
      </c>
      <c r="B951" s="200" t="s">
        <v>883</v>
      </c>
      <c r="C951" s="198">
        <v>5648</v>
      </c>
    </row>
    <row r="952" s="192" customFormat="1" customHeight="1" spans="1:3">
      <c r="A952" s="200">
        <v>2130804</v>
      </c>
      <c r="B952" s="200" t="s">
        <v>884</v>
      </c>
      <c r="C952" s="198">
        <v>605</v>
      </c>
    </row>
    <row r="953" s="192" customFormat="1" customHeight="1" spans="1:3">
      <c r="A953" s="200">
        <v>2130805</v>
      </c>
      <c r="B953" s="200" t="s">
        <v>885</v>
      </c>
      <c r="C953" s="198">
        <v>0</v>
      </c>
    </row>
    <row r="954" s="192" customFormat="1" customHeight="1" spans="1:3">
      <c r="A954" s="200">
        <v>2130899</v>
      </c>
      <c r="B954" s="200" t="s">
        <v>886</v>
      </c>
      <c r="C954" s="198">
        <v>41</v>
      </c>
    </row>
    <row r="955" s="192" customFormat="1" customHeight="1" spans="1:3">
      <c r="A955" s="200">
        <v>21309</v>
      </c>
      <c r="B955" s="197" t="s">
        <v>887</v>
      </c>
      <c r="C955" s="198">
        <f>SUM(C956:C957)</f>
        <v>3127</v>
      </c>
    </row>
    <row r="956" s="192" customFormat="1" customHeight="1" spans="1:3">
      <c r="A956" s="200">
        <v>2130901</v>
      </c>
      <c r="B956" s="200" t="s">
        <v>888</v>
      </c>
      <c r="C956" s="198">
        <v>0</v>
      </c>
    </row>
    <row r="957" s="192" customFormat="1" customHeight="1" spans="1:3">
      <c r="A957" s="200">
        <v>2130999</v>
      </c>
      <c r="B957" s="200" t="s">
        <v>889</v>
      </c>
      <c r="C957" s="198">
        <v>3127</v>
      </c>
    </row>
    <row r="958" s="192" customFormat="1" customHeight="1" spans="1:3">
      <c r="A958" s="200">
        <v>21399</v>
      </c>
      <c r="B958" s="197" t="s">
        <v>890</v>
      </c>
      <c r="C958" s="198">
        <f>C959+C960</f>
        <v>2204</v>
      </c>
    </row>
    <row r="959" s="192" customFormat="1" customHeight="1" spans="1:3">
      <c r="A959" s="200">
        <v>2139901</v>
      </c>
      <c r="B959" s="200" t="s">
        <v>891</v>
      </c>
      <c r="C959" s="198">
        <v>0</v>
      </c>
    </row>
    <row r="960" s="192" customFormat="1" customHeight="1" spans="1:3">
      <c r="A960" s="200">
        <v>2139999</v>
      </c>
      <c r="B960" s="200" t="s">
        <v>892</v>
      </c>
      <c r="C960" s="198">
        <v>2204</v>
      </c>
    </row>
    <row r="961" s="192" customFormat="1" customHeight="1" spans="1:3">
      <c r="A961" s="200">
        <v>214</v>
      </c>
      <c r="B961" s="197" t="s">
        <v>893</v>
      </c>
      <c r="C961" s="198">
        <f>SUM(C962,C985,C995,C1005,C1010,C1017,C1022)</f>
        <v>13067</v>
      </c>
    </row>
    <row r="962" s="192" customFormat="1" customHeight="1" spans="1:3">
      <c r="A962" s="200">
        <v>21401</v>
      </c>
      <c r="B962" s="197" t="s">
        <v>894</v>
      </c>
      <c r="C962" s="198">
        <f>SUM(C963:C984)</f>
        <v>12787</v>
      </c>
    </row>
    <row r="963" s="192" customFormat="1" customHeight="1" spans="1:3">
      <c r="A963" s="200">
        <v>2140101</v>
      </c>
      <c r="B963" s="200" t="s">
        <v>166</v>
      </c>
      <c r="C963" s="198">
        <v>3564</v>
      </c>
    </row>
    <row r="964" s="192" customFormat="1" customHeight="1" spans="1:3">
      <c r="A964" s="200">
        <v>2140102</v>
      </c>
      <c r="B964" s="200" t="s">
        <v>167</v>
      </c>
      <c r="C964" s="198">
        <v>2473</v>
      </c>
    </row>
    <row r="965" s="192" customFormat="1" customHeight="1" spans="1:3">
      <c r="A965" s="200">
        <v>2140103</v>
      </c>
      <c r="B965" s="200" t="s">
        <v>168</v>
      </c>
      <c r="C965" s="198">
        <v>0</v>
      </c>
    </row>
    <row r="966" s="192" customFormat="1" customHeight="1" spans="1:3">
      <c r="A966" s="200">
        <v>2140104</v>
      </c>
      <c r="B966" s="200" t="s">
        <v>895</v>
      </c>
      <c r="C966" s="198">
        <v>4690</v>
      </c>
    </row>
    <row r="967" s="192" customFormat="1" customHeight="1" spans="1:3">
      <c r="A967" s="200">
        <v>2140106</v>
      </c>
      <c r="B967" s="200" t="s">
        <v>896</v>
      </c>
      <c r="C967" s="198">
        <v>648</v>
      </c>
    </row>
    <row r="968" s="192" customFormat="1" customHeight="1" spans="1:3">
      <c r="A968" s="200">
        <v>2140109</v>
      </c>
      <c r="B968" s="200" t="s">
        <v>897</v>
      </c>
      <c r="C968" s="198">
        <v>0</v>
      </c>
    </row>
    <row r="969" s="192" customFormat="1" customHeight="1" spans="1:3">
      <c r="A969" s="200">
        <v>2140110</v>
      </c>
      <c r="B969" s="200" t="s">
        <v>898</v>
      </c>
      <c r="C969" s="198">
        <v>79</v>
      </c>
    </row>
    <row r="970" s="192" customFormat="1" customHeight="1" spans="1:3">
      <c r="A970" s="200">
        <v>2140111</v>
      </c>
      <c r="B970" s="200" t="s">
        <v>899</v>
      </c>
      <c r="C970" s="198">
        <v>0</v>
      </c>
    </row>
    <row r="971" s="192" customFormat="1" customHeight="1" spans="1:3">
      <c r="A971" s="200">
        <v>2140112</v>
      </c>
      <c r="B971" s="200" t="s">
        <v>900</v>
      </c>
      <c r="C971" s="198">
        <v>404</v>
      </c>
    </row>
    <row r="972" s="192" customFormat="1" customHeight="1" spans="1:3">
      <c r="A972" s="200">
        <v>2140114</v>
      </c>
      <c r="B972" s="200" t="s">
        <v>901</v>
      </c>
      <c r="C972" s="198">
        <v>0</v>
      </c>
    </row>
    <row r="973" s="192" customFormat="1" customHeight="1" spans="1:3">
      <c r="A973" s="200">
        <v>2140122</v>
      </c>
      <c r="B973" s="200" t="s">
        <v>902</v>
      </c>
      <c r="C973" s="198">
        <v>0</v>
      </c>
    </row>
    <row r="974" s="192" customFormat="1" customHeight="1" spans="1:3">
      <c r="A974" s="200">
        <v>2140123</v>
      </c>
      <c r="B974" s="200" t="s">
        <v>903</v>
      </c>
      <c r="C974" s="198">
        <v>0</v>
      </c>
    </row>
    <row r="975" s="192" customFormat="1" customHeight="1" spans="1:3">
      <c r="A975" s="200">
        <v>2140127</v>
      </c>
      <c r="B975" s="200" t="s">
        <v>904</v>
      </c>
      <c r="C975" s="198">
        <v>0</v>
      </c>
    </row>
    <row r="976" s="192" customFormat="1" customHeight="1" spans="1:3">
      <c r="A976" s="200">
        <v>2140128</v>
      </c>
      <c r="B976" s="200" t="s">
        <v>905</v>
      </c>
      <c r="C976" s="198">
        <v>0</v>
      </c>
    </row>
    <row r="977" s="192" customFormat="1" customHeight="1" spans="1:3">
      <c r="A977" s="200">
        <v>2140129</v>
      </c>
      <c r="B977" s="200" t="s">
        <v>906</v>
      </c>
      <c r="C977" s="198">
        <v>5</v>
      </c>
    </row>
    <row r="978" s="192" customFormat="1" customHeight="1" spans="1:3">
      <c r="A978" s="200">
        <v>2140130</v>
      </c>
      <c r="B978" s="200" t="s">
        <v>907</v>
      </c>
      <c r="C978" s="198">
        <v>0</v>
      </c>
    </row>
    <row r="979" s="192" customFormat="1" customHeight="1" spans="1:3">
      <c r="A979" s="200">
        <v>2140131</v>
      </c>
      <c r="B979" s="200" t="s">
        <v>908</v>
      </c>
      <c r="C979" s="198">
        <v>0</v>
      </c>
    </row>
    <row r="980" s="192" customFormat="1" customHeight="1" spans="1:3">
      <c r="A980" s="200">
        <v>2140133</v>
      </c>
      <c r="B980" s="200" t="s">
        <v>909</v>
      </c>
      <c r="C980" s="198">
        <v>0</v>
      </c>
    </row>
    <row r="981" s="192" customFormat="1" customHeight="1" spans="1:3">
      <c r="A981" s="200">
        <v>2140136</v>
      </c>
      <c r="B981" s="200" t="s">
        <v>910</v>
      </c>
      <c r="C981" s="198">
        <v>32</v>
      </c>
    </row>
    <row r="982" s="192" customFormat="1" customHeight="1" spans="1:3">
      <c r="A982" s="200">
        <v>2140138</v>
      </c>
      <c r="B982" s="200" t="s">
        <v>911</v>
      </c>
      <c r="C982" s="198">
        <v>0</v>
      </c>
    </row>
    <row r="983" s="192" customFormat="1" customHeight="1" spans="1:3">
      <c r="A983" s="200">
        <v>2140139</v>
      </c>
      <c r="B983" s="200" t="s">
        <v>912</v>
      </c>
      <c r="C983" s="198">
        <v>0</v>
      </c>
    </row>
    <row r="984" s="192" customFormat="1" customHeight="1" spans="1:3">
      <c r="A984" s="200">
        <v>2140199</v>
      </c>
      <c r="B984" s="200" t="s">
        <v>913</v>
      </c>
      <c r="C984" s="198">
        <v>892</v>
      </c>
    </row>
    <row r="985" s="192" customFormat="1" customHeight="1" spans="1:3">
      <c r="A985" s="200">
        <v>21402</v>
      </c>
      <c r="B985" s="197" t="s">
        <v>914</v>
      </c>
      <c r="C985" s="198">
        <f>SUM(C986:C994)</f>
        <v>0</v>
      </c>
    </row>
    <row r="986" s="192" customFormat="1" customHeight="1" spans="1:3">
      <c r="A986" s="200">
        <v>2140201</v>
      </c>
      <c r="B986" s="200" t="s">
        <v>166</v>
      </c>
      <c r="C986" s="198">
        <v>0</v>
      </c>
    </row>
    <row r="987" s="192" customFormat="1" customHeight="1" spans="1:3">
      <c r="A987" s="200">
        <v>2140202</v>
      </c>
      <c r="B987" s="200" t="s">
        <v>167</v>
      </c>
      <c r="C987" s="198">
        <v>0</v>
      </c>
    </row>
    <row r="988" s="192" customFormat="1" customHeight="1" spans="1:3">
      <c r="A988" s="200">
        <v>2140203</v>
      </c>
      <c r="B988" s="200" t="s">
        <v>168</v>
      </c>
      <c r="C988" s="198">
        <v>0</v>
      </c>
    </row>
    <row r="989" s="192" customFormat="1" customHeight="1" spans="1:3">
      <c r="A989" s="200">
        <v>2140204</v>
      </c>
      <c r="B989" s="200" t="s">
        <v>915</v>
      </c>
      <c r="C989" s="198">
        <v>0</v>
      </c>
    </row>
    <row r="990" s="192" customFormat="1" customHeight="1" spans="1:3">
      <c r="A990" s="200">
        <v>2140205</v>
      </c>
      <c r="B990" s="200" t="s">
        <v>916</v>
      </c>
      <c r="C990" s="198">
        <v>0</v>
      </c>
    </row>
    <row r="991" s="192" customFormat="1" customHeight="1" spans="1:3">
      <c r="A991" s="200">
        <v>2140206</v>
      </c>
      <c r="B991" s="200" t="s">
        <v>917</v>
      </c>
      <c r="C991" s="198">
        <v>0</v>
      </c>
    </row>
    <row r="992" s="192" customFormat="1" customHeight="1" spans="1:3">
      <c r="A992" s="200">
        <v>2140207</v>
      </c>
      <c r="B992" s="200" t="s">
        <v>918</v>
      </c>
      <c r="C992" s="198">
        <v>0</v>
      </c>
    </row>
    <row r="993" s="192" customFormat="1" customHeight="1" spans="1:3">
      <c r="A993" s="200">
        <v>2140208</v>
      </c>
      <c r="B993" s="200" t="s">
        <v>919</v>
      </c>
      <c r="C993" s="198">
        <v>0</v>
      </c>
    </row>
    <row r="994" s="192" customFormat="1" customHeight="1" spans="1:3">
      <c r="A994" s="200">
        <v>2140299</v>
      </c>
      <c r="B994" s="200" t="s">
        <v>920</v>
      </c>
      <c r="C994" s="198">
        <v>0</v>
      </c>
    </row>
    <row r="995" s="192" customFormat="1" customHeight="1" spans="1:3">
      <c r="A995" s="200">
        <v>21403</v>
      </c>
      <c r="B995" s="197" t="s">
        <v>921</v>
      </c>
      <c r="C995" s="198">
        <f>SUM(C996:C1004)</f>
        <v>0</v>
      </c>
    </row>
    <row r="996" s="192" customFormat="1" customHeight="1" spans="1:3">
      <c r="A996" s="200">
        <v>2140301</v>
      </c>
      <c r="B996" s="200" t="s">
        <v>166</v>
      </c>
      <c r="C996" s="198">
        <v>0</v>
      </c>
    </row>
    <row r="997" s="192" customFormat="1" customHeight="1" spans="1:3">
      <c r="A997" s="200">
        <v>2140302</v>
      </c>
      <c r="B997" s="200" t="s">
        <v>167</v>
      </c>
      <c r="C997" s="198">
        <v>0</v>
      </c>
    </row>
    <row r="998" s="192" customFormat="1" customHeight="1" spans="1:3">
      <c r="A998" s="200">
        <v>2140303</v>
      </c>
      <c r="B998" s="200" t="s">
        <v>168</v>
      </c>
      <c r="C998" s="198">
        <v>0</v>
      </c>
    </row>
    <row r="999" s="192" customFormat="1" customHeight="1" spans="1:3">
      <c r="A999" s="200">
        <v>2140304</v>
      </c>
      <c r="B999" s="200" t="s">
        <v>922</v>
      </c>
      <c r="C999" s="198">
        <v>0</v>
      </c>
    </row>
    <row r="1000" s="192" customFormat="1" customHeight="1" spans="1:3">
      <c r="A1000" s="200">
        <v>2140305</v>
      </c>
      <c r="B1000" s="200" t="s">
        <v>923</v>
      </c>
      <c r="C1000" s="198">
        <v>0</v>
      </c>
    </row>
    <row r="1001" s="192" customFormat="1" customHeight="1" spans="1:3">
      <c r="A1001" s="200">
        <v>2140306</v>
      </c>
      <c r="B1001" s="200" t="s">
        <v>924</v>
      </c>
      <c r="C1001" s="198">
        <v>0</v>
      </c>
    </row>
    <row r="1002" s="192" customFormat="1" customHeight="1" spans="1:3">
      <c r="A1002" s="200">
        <v>2140307</v>
      </c>
      <c r="B1002" s="200" t="s">
        <v>925</v>
      </c>
      <c r="C1002" s="198">
        <v>0</v>
      </c>
    </row>
    <row r="1003" s="192" customFormat="1" customHeight="1" spans="1:3">
      <c r="A1003" s="200">
        <v>2140308</v>
      </c>
      <c r="B1003" s="200" t="s">
        <v>926</v>
      </c>
      <c r="C1003" s="198">
        <v>0</v>
      </c>
    </row>
    <row r="1004" s="192" customFormat="1" customHeight="1" spans="1:3">
      <c r="A1004" s="200">
        <v>2140399</v>
      </c>
      <c r="B1004" s="200" t="s">
        <v>927</v>
      </c>
      <c r="C1004" s="198">
        <v>0</v>
      </c>
    </row>
    <row r="1005" s="192" customFormat="1" customHeight="1" spans="1:3">
      <c r="A1005" s="200">
        <v>21404</v>
      </c>
      <c r="B1005" s="197" t="s">
        <v>928</v>
      </c>
      <c r="C1005" s="198">
        <f>SUM(C1006:C1009)</f>
        <v>0</v>
      </c>
    </row>
    <row r="1006" s="192" customFormat="1" customHeight="1" spans="1:3">
      <c r="A1006" s="200">
        <v>2140401</v>
      </c>
      <c r="B1006" s="200" t="s">
        <v>929</v>
      </c>
      <c r="C1006" s="198">
        <v>0</v>
      </c>
    </row>
    <row r="1007" s="192" customFormat="1" customHeight="1" spans="1:3">
      <c r="A1007" s="200">
        <v>2140402</v>
      </c>
      <c r="B1007" s="200" t="s">
        <v>930</v>
      </c>
      <c r="C1007" s="198">
        <v>0</v>
      </c>
    </row>
    <row r="1008" s="192" customFormat="1" customHeight="1" spans="1:3">
      <c r="A1008" s="200">
        <v>2140403</v>
      </c>
      <c r="B1008" s="200" t="s">
        <v>931</v>
      </c>
      <c r="C1008" s="198">
        <v>0</v>
      </c>
    </row>
    <row r="1009" s="192" customFormat="1" customHeight="1" spans="1:3">
      <c r="A1009" s="200">
        <v>2140499</v>
      </c>
      <c r="B1009" s="200" t="s">
        <v>932</v>
      </c>
      <c r="C1009" s="198">
        <v>0</v>
      </c>
    </row>
    <row r="1010" s="192" customFormat="1" customHeight="1" spans="1:3">
      <c r="A1010" s="200">
        <v>21405</v>
      </c>
      <c r="B1010" s="197" t="s">
        <v>933</v>
      </c>
      <c r="C1010" s="198">
        <f>SUM(C1011:C1016)</f>
        <v>0</v>
      </c>
    </row>
    <row r="1011" s="192" customFormat="1" customHeight="1" spans="1:3">
      <c r="A1011" s="200">
        <v>2140501</v>
      </c>
      <c r="B1011" s="200" t="s">
        <v>166</v>
      </c>
      <c r="C1011" s="198">
        <v>0</v>
      </c>
    </row>
    <row r="1012" s="192" customFormat="1" customHeight="1" spans="1:3">
      <c r="A1012" s="200">
        <v>2140502</v>
      </c>
      <c r="B1012" s="200" t="s">
        <v>167</v>
      </c>
      <c r="C1012" s="198">
        <v>0</v>
      </c>
    </row>
    <row r="1013" s="192" customFormat="1" customHeight="1" spans="1:3">
      <c r="A1013" s="200">
        <v>2140503</v>
      </c>
      <c r="B1013" s="200" t="s">
        <v>168</v>
      </c>
      <c r="C1013" s="198">
        <v>0</v>
      </c>
    </row>
    <row r="1014" s="192" customFormat="1" customHeight="1" spans="1:3">
      <c r="A1014" s="200">
        <v>2140504</v>
      </c>
      <c r="B1014" s="200" t="s">
        <v>919</v>
      </c>
      <c r="C1014" s="198">
        <v>0</v>
      </c>
    </row>
    <row r="1015" s="192" customFormat="1" customHeight="1" spans="1:3">
      <c r="A1015" s="200">
        <v>2140505</v>
      </c>
      <c r="B1015" s="200" t="s">
        <v>934</v>
      </c>
      <c r="C1015" s="198">
        <v>0</v>
      </c>
    </row>
    <row r="1016" s="192" customFormat="1" customHeight="1" spans="1:3">
      <c r="A1016" s="200">
        <v>2140599</v>
      </c>
      <c r="B1016" s="200" t="s">
        <v>935</v>
      </c>
      <c r="C1016" s="198">
        <v>0</v>
      </c>
    </row>
    <row r="1017" s="192" customFormat="1" customHeight="1" spans="1:3">
      <c r="A1017" s="200">
        <v>21406</v>
      </c>
      <c r="B1017" s="197" t="s">
        <v>936</v>
      </c>
      <c r="C1017" s="198">
        <f>SUM(C1018:C1021)</f>
        <v>0</v>
      </c>
    </row>
    <row r="1018" s="192" customFormat="1" customHeight="1" spans="1:3">
      <c r="A1018" s="200">
        <v>2140601</v>
      </c>
      <c r="B1018" s="200" t="s">
        <v>937</v>
      </c>
      <c r="C1018" s="198">
        <v>0</v>
      </c>
    </row>
    <row r="1019" s="192" customFormat="1" customHeight="1" spans="1:3">
      <c r="A1019" s="200">
        <v>2140602</v>
      </c>
      <c r="B1019" s="200" t="s">
        <v>938</v>
      </c>
      <c r="C1019" s="198">
        <v>0</v>
      </c>
    </row>
    <row r="1020" s="192" customFormat="1" customHeight="1" spans="1:3">
      <c r="A1020" s="200">
        <v>2140603</v>
      </c>
      <c r="B1020" s="200" t="s">
        <v>939</v>
      </c>
      <c r="C1020" s="198">
        <v>0</v>
      </c>
    </row>
    <row r="1021" s="192" customFormat="1" customHeight="1" spans="1:3">
      <c r="A1021" s="200">
        <v>2140699</v>
      </c>
      <c r="B1021" s="200" t="s">
        <v>940</v>
      </c>
      <c r="C1021" s="198">
        <v>0</v>
      </c>
    </row>
    <row r="1022" s="192" customFormat="1" customHeight="1" spans="1:3">
      <c r="A1022" s="200">
        <v>21499</v>
      </c>
      <c r="B1022" s="197" t="s">
        <v>941</v>
      </c>
      <c r="C1022" s="198">
        <f>SUM(C1023:C1024)</f>
        <v>280</v>
      </c>
    </row>
    <row r="1023" s="192" customFormat="1" customHeight="1" spans="1:3">
      <c r="A1023" s="200">
        <v>2149901</v>
      </c>
      <c r="B1023" s="200" t="s">
        <v>942</v>
      </c>
      <c r="C1023" s="198">
        <v>280</v>
      </c>
    </row>
    <row r="1024" s="192" customFormat="1" customHeight="1" spans="1:3">
      <c r="A1024" s="200">
        <v>2149999</v>
      </c>
      <c r="B1024" s="200" t="s">
        <v>943</v>
      </c>
      <c r="C1024" s="198">
        <v>0</v>
      </c>
    </row>
    <row r="1025" s="192" customFormat="1" customHeight="1" spans="1:3">
      <c r="A1025" s="200">
        <v>215</v>
      </c>
      <c r="B1025" s="208" t="s">
        <v>944</v>
      </c>
      <c r="C1025" s="198">
        <f>SUM(C1026,C1036,C1052,C1057,C1068,C1075,C1083)</f>
        <v>2711</v>
      </c>
    </row>
    <row r="1026" s="192" customFormat="1" customHeight="1" spans="1:3">
      <c r="A1026" s="200">
        <v>21501</v>
      </c>
      <c r="B1026" s="197" t="s">
        <v>945</v>
      </c>
      <c r="C1026" s="198">
        <f>SUM(C1027:C1035)</f>
        <v>0</v>
      </c>
    </row>
    <row r="1027" s="192" customFormat="1" customHeight="1" spans="1:3">
      <c r="A1027" s="200">
        <v>2150101</v>
      </c>
      <c r="B1027" s="200" t="s">
        <v>166</v>
      </c>
      <c r="C1027" s="198">
        <v>0</v>
      </c>
    </row>
    <row r="1028" s="192" customFormat="1" customHeight="1" spans="1:3">
      <c r="A1028" s="200">
        <v>2150102</v>
      </c>
      <c r="B1028" s="200" t="s">
        <v>167</v>
      </c>
      <c r="C1028" s="198">
        <v>0</v>
      </c>
    </row>
    <row r="1029" s="192" customFormat="1" customHeight="1" spans="1:3">
      <c r="A1029" s="200">
        <v>2150103</v>
      </c>
      <c r="B1029" s="200" t="s">
        <v>168</v>
      </c>
      <c r="C1029" s="198">
        <v>0</v>
      </c>
    </row>
    <row r="1030" s="192" customFormat="1" customHeight="1" spans="1:3">
      <c r="A1030" s="200">
        <v>2150104</v>
      </c>
      <c r="B1030" s="200" t="s">
        <v>946</v>
      </c>
      <c r="C1030" s="198">
        <v>0</v>
      </c>
    </row>
    <row r="1031" s="192" customFormat="1" customHeight="1" spans="1:3">
      <c r="A1031" s="200">
        <v>2150105</v>
      </c>
      <c r="B1031" s="200" t="s">
        <v>947</v>
      </c>
      <c r="C1031" s="198">
        <v>0</v>
      </c>
    </row>
    <row r="1032" s="192" customFormat="1" customHeight="1" spans="1:3">
      <c r="A1032" s="200">
        <v>2150106</v>
      </c>
      <c r="B1032" s="200" t="s">
        <v>948</v>
      </c>
      <c r="C1032" s="198">
        <v>0</v>
      </c>
    </row>
    <row r="1033" s="192" customFormat="1" customHeight="1" spans="1:3">
      <c r="A1033" s="200">
        <v>2150107</v>
      </c>
      <c r="B1033" s="200" t="s">
        <v>949</v>
      </c>
      <c r="C1033" s="198">
        <v>0</v>
      </c>
    </row>
    <row r="1034" s="192" customFormat="1" customHeight="1" spans="1:3">
      <c r="A1034" s="200">
        <v>2150108</v>
      </c>
      <c r="B1034" s="200" t="s">
        <v>950</v>
      </c>
      <c r="C1034" s="198">
        <v>0</v>
      </c>
    </row>
    <row r="1035" s="192" customFormat="1" customHeight="1" spans="1:3">
      <c r="A1035" s="200">
        <v>2150199</v>
      </c>
      <c r="B1035" s="200" t="s">
        <v>951</v>
      </c>
      <c r="C1035" s="198">
        <v>0</v>
      </c>
    </row>
    <row r="1036" s="192" customFormat="1" customHeight="1" spans="1:3">
      <c r="A1036" s="200">
        <v>21502</v>
      </c>
      <c r="B1036" s="197" t="s">
        <v>952</v>
      </c>
      <c r="C1036" s="198">
        <f>SUM(C1037:C1051)</f>
        <v>61</v>
      </c>
    </row>
    <row r="1037" s="192" customFormat="1" customHeight="1" spans="1:3">
      <c r="A1037" s="200">
        <v>2150201</v>
      </c>
      <c r="B1037" s="200" t="s">
        <v>166</v>
      </c>
      <c r="C1037" s="198">
        <v>0</v>
      </c>
    </row>
    <row r="1038" s="192" customFormat="1" customHeight="1" spans="1:3">
      <c r="A1038" s="200">
        <v>2150202</v>
      </c>
      <c r="B1038" s="200" t="s">
        <v>167</v>
      </c>
      <c r="C1038" s="198">
        <v>0</v>
      </c>
    </row>
    <row r="1039" s="192" customFormat="1" customHeight="1" spans="1:3">
      <c r="A1039" s="200">
        <v>2150203</v>
      </c>
      <c r="B1039" s="200" t="s">
        <v>168</v>
      </c>
      <c r="C1039" s="198">
        <v>0</v>
      </c>
    </row>
    <row r="1040" s="192" customFormat="1" customHeight="1" spans="1:3">
      <c r="A1040" s="200">
        <v>2150204</v>
      </c>
      <c r="B1040" s="200" t="s">
        <v>953</v>
      </c>
      <c r="C1040" s="198">
        <v>0</v>
      </c>
    </row>
    <row r="1041" s="192" customFormat="1" customHeight="1" spans="1:3">
      <c r="A1041" s="200">
        <v>2150205</v>
      </c>
      <c r="B1041" s="200" t="s">
        <v>954</v>
      </c>
      <c r="C1041" s="198">
        <v>0</v>
      </c>
    </row>
    <row r="1042" s="192" customFormat="1" customHeight="1" spans="1:3">
      <c r="A1042" s="200">
        <v>2150206</v>
      </c>
      <c r="B1042" s="200" t="s">
        <v>955</v>
      </c>
      <c r="C1042" s="198">
        <v>0</v>
      </c>
    </row>
    <row r="1043" s="192" customFormat="1" customHeight="1" spans="1:3">
      <c r="A1043" s="200">
        <v>2150207</v>
      </c>
      <c r="B1043" s="200" t="s">
        <v>956</v>
      </c>
      <c r="C1043" s="198">
        <v>0</v>
      </c>
    </row>
    <row r="1044" s="192" customFormat="1" customHeight="1" spans="1:3">
      <c r="A1044" s="200">
        <v>2150208</v>
      </c>
      <c r="B1044" s="200" t="s">
        <v>957</v>
      </c>
      <c r="C1044" s="198">
        <v>0</v>
      </c>
    </row>
    <row r="1045" s="192" customFormat="1" customHeight="1" spans="1:3">
      <c r="A1045" s="200">
        <v>2150209</v>
      </c>
      <c r="B1045" s="200" t="s">
        <v>958</v>
      </c>
      <c r="C1045" s="198">
        <v>0</v>
      </c>
    </row>
    <row r="1046" s="192" customFormat="1" customHeight="1" spans="1:3">
      <c r="A1046" s="200">
        <v>2150210</v>
      </c>
      <c r="B1046" s="200" t="s">
        <v>959</v>
      </c>
      <c r="C1046" s="198">
        <v>0</v>
      </c>
    </row>
    <row r="1047" s="192" customFormat="1" customHeight="1" spans="1:3">
      <c r="A1047" s="200">
        <v>2150212</v>
      </c>
      <c r="B1047" s="200" t="s">
        <v>960</v>
      </c>
      <c r="C1047" s="198">
        <v>0</v>
      </c>
    </row>
    <row r="1048" s="192" customFormat="1" customHeight="1" spans="1:3">
      <c r="A1048" s="200">
        <v>2150213</v>
      </c>
      <c r="B1048" s="200" t="s">
        <v>961</v>
      </c>
      <c r="C1048" s="198">
        <v>0</v>
      </c>
    </row>
    <row r="1049" s="192" customFormat="1" customHeight="1" spans="1:3">
      <c r="A1049" s="200">
        <v>2150214</v>
      </c>
      <c r="B1049" s="200" t="s">
        <v>962</v>
      </c>
      <c r="C1049" s="198">
        <v>0</v>
      </c>
    </row>
    <row r="1050" s="192" customFormat="1" customHeight="1" spans="1:3">
      <c r="A1050" s="200">
        <v>2150215</v>
      </c>
      <c r="B1050" s="200" t="s">
        <v>963</v>
      </c>
      <c r="C1050" s="198">
        <v>0</v>
      </c>
    </row>
    <row r="1051" s="192" customFormat="1" customHeight="1" spans="1:3">
      <c r="A1051" s="200">
        <v>2150299</v>
      </c>
      <c r="B1051" s="200" t="s">
        <v>964</v>
      </c>
      <c r="C1051" s="198">
        <v>61</v>
      </c>
    </row>
    <row r="1052" s="192" customFormat="1" customHeight="1" spans="1:3">
      <c r="A1052" s="200">
        <v>21503</v>
      </c>
      <c r="B1052" s="197" t="s">
        <v>965</v>
      </c>
      <c r="C1052" s="198">
        <f>SUM(C1053:C1056)</f>
        <v>0</v>
      </c>
    </row>
    <row r="1053" s="192" customFormat="1" customHeight="1" spans="1:3">
      <c r="A1053" s="200">
        <v>2150301</v>
      </c>
      <c r="B1053" s="200" t="s">
        <v>166</v>
      </c>
      <c r="C1053" s="198">
        <v>0</v>
      </c>
    </row>
    <row r="1054" s="192" customFormat="1" customHeight="1" spans="1:3">
      <c r="A1054" s="200">
        <v>2150302</v>
      </c>
      <c r="B1054" s="200" t="s">
        <v>167</v>
      </c>
      <c r="C1054" s="198">
        <v>0</v>
      </c>
    </row>
    <row r="1055" s="192" customFormat="1" customHeight="1" spans="1:3">
      <c r="A1055" s="200">
        <v>2150303</v>
      </c>
      <c r="B1055" s="200" t="s">
        <v>168</v>
      </c>
      <c r="C1055" s="198">
        <v>0</v>
      </c>
    </row>
    <row r="1056" s="192" customFormat="1" customHeight="1" spans="1:3">
      <c r="A1056" s="200">
        <v>2150399</v>
      </c>
      <c r="B1056" s="200" t="s">
        <v>966</v>
      </c>
      <c r="C1056" s="198">
        <v>0</v>
      </c>
    </row>
    <row r="1057" s="192" customFormat="1" customHeight="1" spans="1:3">
      <c r="A1057" s="200">
        <v>21505</v>
      </c>
      <c r="B1057" s="197" t="s">
        <v>967</v>
      </c>
      <c r="C1057" s="198">
        <f>SUM(C1058:C1067)</f>
        <v>418</v>
      </c>
    </row>
    <row r="1058" s="192" customFormat="1" customHeight="1" spans="1:3">
      <c r="A1058" s="200">
        <v>2150501</v>
      </c>
      <c r="B1058" s="200" t="s">
        <v>166</v>
      </c>
      <c r="C1058" s="198">
        <v>150</v>
      </c>
    </row>
    <row r="1059" s="192" customFormat="1" customHeight="1" spans="1:3">
      <c r="A1059" s="200">
        <v>2150502</v>
      </c>
      <c r="B1059" s="200" t="s">
        <v>167</v>
      </c>
      <c r="C1059" s="198">
        <v>263</v>
      </c>
    </row>
    <row r="1060" s="192" customFormat="1" customHeight="1" spans="1:3">
      <c r="A1060" s="200">
        <v>2150503</v>
      </c>
      <c r="B1060" s="200" t="s">
        <v>168</v>
      </c>
      <c r="C1060" s="198">
        <v>0</v>
      </c>
    </row>
    <row r="1061" s="192" customFormat="1" customHeight="1" spans="1:3">
      <c r="A1061" s="200">
        <v>2150505</v>
      </c>
      <c r="B1061" s="200" t="s">
        <v>968</v>
      </c>
      <c r="C1061" s="198">
        <v>0</v>
      </c>
    </row>
    <row r="1062" s="192" customFormat="1" customHeight="1" spans="1:3">
      <c r="A1062" s="200">
        <v>2150507</v>
      </c>
      <c r="B1062" s="200" t="s">
        <v>969</v>
      </c>
      <c r="C1062" s="198">
        <v>0</v>
      </c>
    </row>
    <row r="1063" s="192" customFormat="1" customHeight="1" spans="1:3">
      <c r="A1063" s="200">
        <v>2150508</v>
      </c>
      <c r="B1063" s="200" t="s">
        <v>970</v>
      </c>
      <c r="C1063" s="198">
        <v>0</v>
      </c>
    </row>
    <row r="1064" s="192" customFormat="1" customHeight="1" spans="1:3">
      <c r="A1064" s="200">
        <v>2150516</v>
      </c>
      <c r="B1064" s="200" t="s">
        <v>971</v>
      </c>
      <c r="C1064" s="198">
        <v>0</v>
      </c>
    </row>
    <row r="1065" s="192" customFormat="1" customHeight="1" spans="1:3">
      <c r="A1065" s="200">
        <v>2150517</v>
      </c>
      <c r="B1065" s="200" t="s">
        <v>972</v>
      </c>
      <c r="C1065" s="198">
        <v>0</v>
      </c>
    </row>
    <row r="1066" s="192" customFormat="1" customHeight="1" spans="1:3">
      <c r="A1066" s="200">
        <v>2150550</v>
      </c>
      <c r="B1066" s="200" t="s">
        <v>175</v>
      </c>
      <c r="C1066" s="198">
        <v>0</v>
      </c>
    </row>
    <row r="1067" s="192" customFormat="1" customHeight="1" spans="1:3">
      <c r="A1067" s="200">
        <v>2150599</v>
      </c>
      <c r="B1067" s="200" t="s">
        <v>973</v>
      </c>
      <c r="C1067" s="198">
        <v>5</v>
      </c>
    </row>
    <row r="1068" s="192" customFormat="1" customHeight="1" spans="1:3">
      <c r="A1068" s="200">
        <v>21507</v>
      </c>
      <c r="B1068" s="197" t="s">
        <v>974</v>
      </c>
      <c r="C1068" s="198">
        <f>SUM(C1069:C1074)</f>
        <v>0</v>
      </c>
    </row>
    <row r="1069" s="192" customFormat="1" customHeight="1" spans="1:3">
      <c r="A1069" s="200">
        <v>2150701</v>
      </c>
      <c r="B1069" s="200" t="s">
        <v>166</v>
      </c>
      <c r="C1069" s="198">
        <v>0</v>
      </c>
    </row>
    <row r="1070" s="192" customFormat="1" customHeight="1" spans="1:3">
      <c r="A1070" s="200">
        <v>2150702</v>
      </c>
      <c r="B1070" s="200" t="s">
        <v>167</v>
      </c>
      <c r="C1070" s="198">
        <v>0</v>
      </c>
    </row>
    <row r="1071" s="192" customFormat="1" customHeight="1" spans="1:3">
      <c r="A1071" s="200">
        <v>2150703</v>
      </c>
      <c r="B1071" s="200" t="s">
        <v>168</v>
      </c>
      <c r="C1071" s="198">
        <v>0</v>
      </c>
    </row>
    <row r="1072" s="192" customFormat="1" customHeight="1" spans="1:3">
      <c r="A1072" s="200">
        <v>2150704</v>
      </c>
      <c r="B1072" s="200" t="s">
        <v>975</v>
      </c>
      <c r="C1072" s="198">
        <v>0</v>
      </c>
    </row>
    <row r="1073" s="192" customFormat="1" customHeight="1" spans="1:3">
      <c r="A1073" s="200">
        <v>2150705</v>
      </c>
      <c r="B1073" s="200" t="s">
        <v>976</v>
      </c>
      <c r="C1073" s="198">
        <v>0</v>
      </c>
    </row>
    <row r="1074" s="192" customFormat="1" customHeight="1" spans="1:3">
      <c r="A1074" s="200">
        <v>2150799</v>
      </c>
      <c r="B1074" s="200" t="s">
        <v>977</v>
      </c>
      <c r="C1074" s="198">
        <v>0</v>
      </c>
    </row>
    <row r="1075" s="192" customFormat="1" customHeight="1" spans="1:3">
      <c r="A1075" s="200">
        <v>21508</v>
      </c>
      <c r="B1075" s="197" t="s">
        <v>978</v>
      </c>
      <c r="C1075" s="198">
        <f>SUM(C1076:C1082)</f>
        <v>0</v>
      </c>
    </row>
    <row r="1076" s="192" customFormat="1" customHeight="1" spans="1:3">
      <c r="A1076" s="200">
        <v>2150801</v>
      </c>
      <c r="B1076" s="200" t="s">
        <v>166</v>
      </c>
      <c r="C1076" s="198">
        <v>0</v>
      </c>
    </row>
    <row r="1077" s="192" customFormat="1" customHeight="1" spans="1:3">
      <c r="A1077" s="200">
        <v>2150802</v>
      </c>
      <c r="B1077" s="200" t="s">
        <v>167</v>
      </c>
      <c r="C1077" s="198">
        <v>0</v>
      </c>
    </row>
    <row r="1078" s="192" customFormat="1" customHeight="1" spans="1:3">
      <c r="A1078" s="200">
        <v>2150803</v>
      </c>
      <c r="B1078" s="200" t="s">
        <v>168</v>
      </c>
      <c r="C1078" s="198">
        <v>0</v>
      </c>
    </row>
    <row r="1079" s="192" customFormat="1" customHeight="1" spans="1:3">
      <c r="A1079" s="200">
        <v>2150804</v>
      </c>
      <c r="B1079" s="200" t="s">
        <v>979</v>
      </c>
      <c r="C1079" s="198">
        <v>0</v>
      </c>
    </row>
    <row r="1080" s="192" customFormat="1" customHeight="1" spans="1:3">
      <c r="A1080" s="200">
        <v>2150805</v>
      </c>
      <c r="B1080" s="200" t="s">
        <v>980</v>
      </c>
      <c r="C1080" s="198">
        <v>0</v>
      </c>
    </row>
    <row r="1081" s="192" customFormat="1" customHeight="1" spans="1:3">
      <c r="A1081" s="200">
        <v>2150806</v>
      </c>
      <c r="B1081" s="200" t="s">
        <v>981</v>
      </c>
      <c r="C1081" s="198">
        <v>0</v>
      </c>
    </row>
    <row r="1082" s="192" customFormat="1" customHeight="1" spans="1:3">
      <c r="A1082" s="200">
        <v>2150899</v>
      </c>
      <c r="B1082" s="200" t="s">
        <v>982</v>
      </c>
      <c r="C1082" s="198">
        <v>0</v>
      </c>
    </row>
    <row r="1083" s="192" customFormat="1" customHeight="1" spans="1:3">
      <c r="A1083" s="200">
        <v>21599</v>
      </c>
      <c r="B1083" s="197" t="s">
        <v>983</v>
      </c>
      <c r="C1083" s="198">
        <f>SUM(C1084:C1088)</f>
        <v>2232</v>
      </c>
    </row>
    <row r="1084" s="192" customFormat="1" customHeight="1" spans="1:3">
      <c r="A1084" s="200">
        <v>2159901</v>
      </c>
      <c r="B1084" s="200" t="s">
        <v>984</v>
      </c>
      <c r="C1084" s="198">
        <v>0</v>
      </c>
    </row>
    <row r="1085" s="192" customFormat="1" customHeight="1" spans="1:3">
      <c r="A1085" s="200">
        <v>2159904</v>
      </c>
      <c r="B1085" s="200" t="s">
        <v>985</v>
      </c>
      <c r="C1085" s="198">
        <v>0</v>
      </c>
    </row>
    <row r="1086" s="192" customFormat="1" customHeight="1" spans="1:3">
      <c r="A1086" s="200">
        <v>2159905</v>
      </c>
      <c r="B1086" s="200" t="s">
        <v>986</v>
      </c>
      <c r="C1086" s="198">
        <v>0</v>
      </c>
    </row>
    <row r="1087" s="192" customFormat="1" customHeight="1" spans="1:3">
      <c r="A1087" s="200">
        <v>2159906</v>
      </c>
      <c r="B1087" s="200" t="s">
        <v>987</v>
      </c>
      <c r="C1087" s="198">
        <v>0</v>
      </c>
    </row>
    <row r="1088" s="192" customFormat="1" customHeight="1" spans="1:3">
      <c r="A1088" s="200">
        <v>2159999</v>
      </c>
      <c r="B1088" s="200" t="s">
        <v>988</v>
      </c>
      <c r="C1088" s="198">
        <v>2232</v>
      </c>
    </row>
    <row r="1089" s="192" customFormat="1" customHeight="1" spans="1:3">
      <c r="A1089" s="200">
        <v>216</v>
      </c>
      <c r="B1089" s="208" t="s">
        <v>989</v>
      </c>
      <c r="C1089" s="198">
        <f>SUM(C1090,C1100,C1106)</f>
        <v>1295</v>
      </c>
    </row>
    <row r="1090" s="192" customFormat="1" customHeight="1" spans="1:3">
      <c r="A1090" s="200">
        <v>21602</v>
      </c>
      <c r="B1090" s="197" t="s">
        <v>990</v>
      </c>
      <c r="C1090" s="198">
        <f>SUM(C1091:C1099)</f>
        <v>693</v>
      </c>
    </row>
    <row r="1091" s="192" customFormat="1" customHeight="1" spans="1:3">
      <c r="A1091" s="200">
        <v>2160201</v>
      </c>
      <c r="B1091" s="200" t="s">
        <v>166</v>
      </c>
      <c r="C1091" s="198">
        <v>197</v>
      </c>
    </row>
    <row r="1092" s="192" customFormat="1" customHeight="1" spans="1:3">
      <c r="A1092" s="200">
        <v>2160202</v>
      </c>
      <c r="B1092" s="200" t="s">
        <v>167</v>
      </c>
      <c r="C1092" s="198">
        <v>193</v>
      </c>
    </row>
    <row r="1093" s="192" customFormat="1" customHeight="1" spans="1:3">
      <c r="A1093" s="200">
        <v>2160203</v>
      </c>
      <c r="B1093" s="200" t="s">
        <v>168</v>
      </c>
      <c r="C1093" s="198">
        <v>0</v>
      </c>
    </row>
    <row r="1094" s="192" customFormat="1" customHeight="1" spans="1:3">
      <c r="A1094" s="200">
        <v>2160216</v>
      </c>
      <c r="B1094" s="200" t="s">
        <v>991</v>
      </c>
      <c r="C1094" s="198">
        <v>0</v>
      </c>
    </row>
    <row r="1095" s="192" customFormat="1" customHeight="1" spans="1:3">
      <c r="A1095" s="200">
        <v>2160217</v>
      </c>
      <c r="B1095" s="200" t="s">
        <v>992</v>
      </c>
      <c r="C1095" s="198">
        <v>0</v>
      </c>
    </row>
    <row r="1096" s="192" customFormat="1" customHeight="1" spans="1:3">
      <c r="A1096" s="200">
        <v>2160218</v>
      </c>
      <c r="B1096" s="200" t="s">
        <v>993</v>
      </c>
      <c r="C1096" s="198">
        <v>0</v>
      </c>
    </row>
    <row r="1097" s="192" customFormat="1" customHeight="1" spans="1:3">
      <c r="A1097" s="200">
        <v>2160219</v>
      </c>
      <c r="B1097" s="200" t="s">
        <v>994</v>
      </c>
      <c r="C1097" s="198">
        <v>0</v>
      </c>
    </row>
    <row r="1098" s="192" customFormat="1" customHeight="1" spans="1:3">
      <c r="A1098" s="200">
        <v>2160250</v>
      </c>
      <c r="B1098" s="200" t="s">
        <v>175</v>
      </c>
      <c r="C1098" s="198">
        <v>0</v>
      </c>
    </row>
    <row r="1099" s="192" customFormat="1" customHeight="1" spans="1:3">
      <c r="A1099" s="200">
        <v>2160299</v>
      </c>
      <c r="B1099" s="200" t="s">
        <v>995</v>
      </c>
      <c r="C1099" s="198">
        <v>303</v>
      </c>
    </row>
    <row r="1100" s="192" customFormat="1" customHeight="1" spans="1:3">
      <c r="A1100" s="200">
        <v>21606</v>
      </c>
      <c r="B1100" s="197" t="s">
        <v>996</v>
      </c>
      <c r="C1100" s="198">
        <f>SUM(C1101:C1105)</f>
        <v>262</v>
      </c>
    </row>
    <row r="1101" s="192" customFormat="1" customHeight="1" spans="1:3">
      <c r="A1101" s="200">
        <v>2160601</v>
      </c>
      <c r="B1101" s="200" t="s">
        <v>166</v>
      </c>
      <c r="C1101" s="198">
        <v>0</v>
      </c>
    </row>
    <row r="1102" s="192" customFormat="1" customHeight="1" spans="1:3">
      <c r="A1102" s="200">
        <v>2160602</v>
      </c>
      <c r="B1102" s="200" t="s">
        <v>167</v>
      </c>
      <c r="C1102" s="198">
        <v>0</v>
      </c>
    </row>
    <row r="1103" s="192" customFormat="1" customHeight="1" spans="1:3">
      <c r="A1103" s="200">
        <v>2160603</v>
      </c>
      <c r="B1103" s="200" t="s">
        <v>168</v>
      </c>
      <c r="C1103" s="198">
        <v>0</v>
      </c>
    </row>
    <row r="1104" s="192" customFormat="1" customHeight="1" spans="1:3">
      <c r="A1104" s="200">
        <v>2160607</v>
      </c>
      <c r="B1104" s="200" t="s">
        <v>997</v>
      </c>
      <c r="C1104" s="198">
        <v>0</v>
      </c>
    </row>
    <row r="1105" s="192" customFormat="1" customHeight="1" spans="1:3">
      <c r="A1105" s="200">
        <v>2160699</v>
      </c>
      <c r="B1105" s="200" t="s">
        <v>998</v>
      </c>
      <c r="C1105" s="198">
        <v>262</v>
      </c>
    </row>
    <row r="1106" s="192" customFormat="1" customHeight="1" spans="1:3">
      <c r="A1106" s="200">
        <v>21699</v>
      </c>
      <c r="B1106" s="197" t="s">
        <v>999</v>
      </c>
      <c r="C1106" s="198">
        <f>SUM(C1107:C1108)</f>
        <v>340</v>
      </c>
    </row>
    <row r="1107" s="192" customFormat="1" customHeight="1" spans="1:3">
      <c r="A1107" s="200">
        <v>2169901</v>
      </c>
      <c r="B1107" s="200" t="s">
        <v>1000</v>
      </c>
      <c r="C1107" s="198">
        <v>0</v>
      </c>
    </row>
    <row r="1108" s="192" customFormat="1" customHeight="1" spans="1:3">
      <c r="A1108" s="200">
        <v>2169999</v>
      </c>
      <c r="B1108" s="200" t="s">
        <v>1001</v>
      </c>
      <c r="C1108" s="198">
        <v>340</v>
      </c>
    </row>
    <row r="1109" s="192" customFormat="1" customHeight="1" spans="1:3">
      <c r="A1109" s="200">
        <v>217</v>
      </c>
      <c r="B1109" s="208" t="s">
        <v>1002</v>
      </c>
      <c r="C1109" s="198">
        <f>SUM(C1110,C1117,C1127,C1133,C1136)</f>
        <v>106</v>
      </c>
    </row>
    <row r="1110" s="192" customFormat="1" customHeight="1" spans="1:3">
      <c r="A1110" s="200">
        <v>21701</v>
      </c>
      <c r="B1110" s="197" t="s">
        <v>1003</v>
      </c>
      <c r="C1110" s="198">
        <f>SUM(C1111:C1116)</f>
        <v>0</v>
      </c>
    </row>
    <row r="1111" s="192" customFormat="1" customHeight="1" spans="1:3">
      <c r="A1111" s="200">
        <v>2170101</v>
      </c>
      <c r="B1111" s="200" t="s">
        <v>166</v>
      </c>
      <c r="C1111" s="198">
        <v>0</v>
      </c>
    </row>
    <row r="1112" s="192" customFormat="1" customHeight="1" spans="1:3">
      <c r="A1112" s="200">
        <v>2170102</v>
      </c>
      <c r="B1112" s="200" t="s">
        <v>167</v>
      </c>
      <c r="C1112" s="198">
        <v>0</v>
      </c>
    </row>
    <row r="1113" s="192" customFormat="1" customHeight="1" spans="1:3">
      <c r="A1113" s="200">
        <v>2170103</v>
      </c>
      <c r="B1113" s="200" t="s">
        <v>168</v>
      </c>
      <c r="C1113" s="198">
        <v>0</v>
      </c>
    </row>
    <row r="1114" s="192" customFormat="1" customHeight="1" spans="1:3">
      <c r="A1114" s="200">
        <v>2170104</v>
      </c>
      <c r="B1114" s="200" t="s">
        <v>1004</v>
      </c>
      <c r="C1114" s="198">
        <v>0</v>
      </c>
    </row>
    <row r="1115" s="192" customFormat="1" customHeight="1" spans="1:3">
      <c r="A1115" s="200">
        <v>2170150</v>
      </c>
      <c r="B1115" s="200" t="s">
        <v>175</v>
      </c>
      <c r="C1115" s="198">
        <v>0</v>
      </c>
    </row>
    <row r="1116" s="192" customFormat="1" customHeight="1" spans="1:3">
      <c r="A1116" s="200">
        <v>2170199</v>
      </c>
      <c r="B1116" s="200" t="s">
        <v>1005</v>
      </c>
      <c r="C1116" s="198">
        <v>0</v>
      </c>
    </row>
    <row r="1117" s="192" customFormat="1" customHeight="1" spans="1:3">
      <c r="A1117" s="200">
        <v>21702</v>
      </c>
      <c r="B1117" s="197" t="s">
        <v>1006</v>
      </c>
      <c r="C1117" s="198">
        <f>SUM(C1118:C1126)</f>
        <v>0</v>
      </c>
    </row>
    <row r="1118" s="192" customFormat="1" customHeight="1" spans="1:3">
      <c r="A1118" s="200">
        <v>2170201</v>
      </c>
      <c r="B1118" s="200" t="s">
        <v>1007</v>
      </c>
      <c r="C1118" s="198">
        <v>0</v>
      </c>
    </row>
    <row r="1119" s="192" customFormat="1" customHeight="1" spans="1:3">
      <c r="A1119" s="200">
        <v>2170202</v>
      </c>
      <c r="B1119" s="200" t="s">
        <v>1008</v>
      </c>
      <c r="C1119" s="198">
        <v>0</v>
      </c>
    </row>
    <row r="1120" s="192" customFormat="1" customHeight="1" spans="1:3">
      <c r="A1120" s="200">
        <v>2170203</v>
      </c>
      <c r="B1120" s="200" t="s">
        <v>1009</v>
      </c>
      <c r="C1120" s="198">
        <v>0</v>
      </c>
    </row>
    <row r="1121" s="192" customFormat="1" customHeight="1" spans="1:3">
      <c r="A1121" s="200">
        <v>2170204</v>
      </c>
      <c r="B1121" s="200" t="s">
        <v>1010</v>
      </c>
      <c r="C1121" s="198">
        <v>0</v>
      </c>
    </row>
    <row r="1122" s="192" customFormat="1" customHeight="1" spans="1:3">
      <c r="A1122" s="200">
        <v>2170205</v>
      </c>
      <c r="B1122" s="200" t="s">
        <v>1011</v>
      </c>
      <c r="C1122" s="198">
        <v>0</v>
      </c>
    </row>
    <row r="1123" s="192" customFormat="1" customHeight="1" spans="1:3">
      <c r="A1123" s="200">
        <v>2170206</v>
      </c>
      <c r="B1123" s="200" t="s">
        <v>1012</v>
      </c>
      <c r="C1123" s="198">
        <v>0</v>
      </c>
    </row>
    <row r="1124" s="192" customFormat="1" customHeight="1" spans="1:3">
      <c r="A1124" s="200">
        <v>2170207</v>
      </c>
      <c r="B1124" s="200" t="s">
        <v>1013</v>
      </c>
      <c r="C1124" s="198">
        <v>0</v>
      </c>
    </row>
    <row r="1125" s="192" customFormat="1" customHeight="1" spans="1:3">
      <c r="A1125" s="200">
        <v>2170208</v>
      </c>
      <c r="B1125" s="200" t="s">
        <v>1014</v>
      </c>
      <c r="C1125" s="198">
        <v>0</v>
      </c>
    </row>
    <row r="1126" s="192" customFormat="1" customHeight="1" spans="1:3">
      <c r="A1126" s="200">
        <v>2170299</v>
      </c>
      <c r="B1126" s="200" t="s">
        <v>1015</v>
      </c>
      <c r="C1126" s="198">
        <v>0</v>
      </c>
    </row>
    <row r="1127" s="192" customFormat="1" customHeight="1" spans="1:3">
      <c r="A1127" s="200">
        <v>21703</v>
      </c>
      <c r="B1127" s="197" t="s">
        <v>1016</v>
      </c>
      <c r="C1127" s="198">
        <f>SUM(C1128:C1132)</f>
        <v>60</v>
      </c>
    </row>
    <row r="1128" s="192" customFormat="1" customHeight="1" spans="1:3">
      <c r="A1128" s="200">
        <v>2170301</v>
      </c>
      <c r="B1128" s="200" t="s">
        <v>1017</v>
      </c>
      <c r="C1128" s="198">
        <v>0</v>
      </c>
    </row>
    <row r="1129" s="192" customFormat="1" customHeight="1" spans="1:3">
      <c r="A1129" s="200">
        <v>2170302</v>
      </c>
      <c r="B1129" s="200" t="s">
        <v>1018</v>
      </c>
      <c r="C1129" s="198">
        <v>0</v>
      </c>
    </row>
    <row r="1130" s="192" customFormat="1" customHeight="1" spans="1:3">
      <c r="A1130" s="200">
        <v>2170303</v>
      </c>
      <c r="B1130" s="200" t="s">
        <v>1019</v>
      </c>
      <c r="C1130" s="198">
        <v>0</v>
      </c>
    </row>
    <row r="1131" s="192" customFormat="1" customHeight="1" spans="1:3">
      <c r="A1131" s="200">
        <v>2170304</v>
      </c>
      <c r="B1131" s="200" t="s">
        <v>1020</v>
      </c>
      <c r="C1131" s="198">
        <v>0</v>
      </c>
    </row>
    <row r="1132" s="192" customFormat="1" customHeight="1" spans="1:3">
      <c r="A1132" s="200">
        <v>2170399</v>
      </c>
      <c r="B1132" s="200" t="s">
        <v>1021</v>
      </c>
      <c r="C1132" s="198">
        <v>60</v>
      </c>
    </row>
    <row r="1133" s="192" customFormat="1" customHeight="1" spans="1:3">
      <c r="A1133" s="200">
        <v>21704</v>
      </c>
      <c r="B1133" s="197" t="s">
        <v>1022</v>
      </c>
      <c r="C1133" s="198">
        <f>SUM(C1134:C1135)</f>
        <v>0</v>
      </c>
    </row>
    <row r="1134" s="192" customFormat="1" customHeight="1" spans="1:3">
      <c r="A1134" s="200">
        <v>2170401</v>
      </c>
      <c r="B1134" s="200" t="s">
        <v>1023</v>
      </c>
      <c r="C1134" s="198">
        <v>0</v>
      </c>
    </row>
    <row r="1135" s="192" customFormat="1" customHeight="1" spans="1:3">
      <c r="A1135" s="200">
        <v>2170499</v>
      </c>
      <c r="B1135" s="200" t="s">
        <v>1024</v>
      </c>
      <c r="C1135" s="198">
        <v>0</v>
      </c>
    </row>
    <row r="1136" s="192" customFormat="1" customHeight="1" spans="1:3">
      <c r="A1136" s="200">
        <v>21799</v>
      </c>
      <c r="B1136" s="197" t="s">
        <v>1025</v>
      </c>
      <c r="C1136" s="198">
        <f>SUM(C1137:C1138)</f>
        <v>46</v>
      </c>
    </row>
    <row r="1137" s="192" customFormat="1" customHeight="1" spans="1:3">
      <c r="A1137" s="200">
        <v>2179902</v>
      </c>
      <c r="B1137" s="200" t="s">
        <v>1026</v>
      </c>
      <c r="C1137" s="198">
        <v>0</v>
      </c>
    </row>
    <row r="1138" s="192" customFormat="1" customHeight="1" spans="1:3">
      <c r="A1138" s="200">
        <v>2179999</v>
      </c>
      <c r="B1138" s="200" t="s">
        <v>1027</v>
      </c>
      <c r="C1138" s="198">
        <v>46</v>
      </c>
    </row>
    <row r="1139" s="192" customFormat="1" customHeight="1" spans="1:3">
      <c r="A1139" s="200">
        <v>219</v>
      </c>
      <c r="B1139" s="197" t="s">
        <v>1028</v>
      </c>
      <c r="C1139" s="198">
        <f>SUM(C1140:C1148)</f>
        <v>0</v>
      </c>
    </row>
    <row r="1140" s="192" customFormat="1" customHeight="1" spans="1:3">
      <c r="A1140" s="200">
        <v>21901</v>
      </c>
      <c r="B1140" s="197" t="s">
        <v>1029</v>
      </c>
      <c r="C1140" s="198">
        <v>0</v>
      </c>
    </row>
    <row r="1141" s="192" customFormat="1" customHeight="1" spans="1:3">
      <c r="A1141" s="200">
        <v>21902</v>
      </c>
      <c r="B1141" s="197" t="s">
        <v>1030</v>
      </c>
      <c r="C1141" s="198">
        <v>0</v>
      </c>
    </row>
    <row r="1142" s="192" customFormat="1" customHeight="1" spans="1:3">
      <c r="A1142" s="200">
        <v>21903</v>
      </c>
      <c r="B1142" s="197" t="s">
        <v>1031</v>
      </c>
      <c r="C1142" s="198">
        <v>0</v>
      </c>
    </row>
    <row r="1143" s="192" customFormat="1" customHeight="1" spans="1:3">
      <c r="A1143" s="200">
        <v>21904</v>
      </c>
      <c r="B1143" s="197" t="s">
        <v>1032</v>
      </c>
      <c r="C1143" s="198">
        <v>0</v>
      </c>
    </row>
    <row r="1144" s="192" customFormat="1" customHeight="1" spans="1:3">
      <c r="A1144" s="200">
        <v>21905</v>
      </c>
      <c r="B1144" s="197" t="s">
        <v>1033</v>
      </c>
      <c r="C1144" s="198">
        <v>0</v>
      </c>
    </row>
    <row r="1145" s="192" customFormat="1" customHeight="1" spans="1:3">
      <c r="A1145" s="200">
        <v>21906</v>
      </c>
      <c r="B1145" s="197" t="s">
        <v>1034</v>
      </c>
      <c r="C1145" s="198">
        <v>0</v>
      </c>
    </row>
    <row r="1146" s="192" customFormat="1" customHeight="1" spans="1:3">
      <c r="A1146" s="200">
        <v>21907</v>
      </c>
      <c r="B1146" s="197" t="s">
        <v>1035</v>
      </c>
      <c r="C1146" s="198">
        <v>0</v>
      </c>
    </row>
    <row r="1147" s="192" customFormat="1" customHeight="1" spans="1:3">
      <c r="A1147" s="200">
        <v>21908</v>
      </c>
      <c r="B1147" s="197" t="s">
        <v>1036</v>
      </c>
      <c r="C1147" s="198">
        <v>0</v>
      </c>
    </row>
    <row r="1148" s="192" customFormat="1" customHeight="1" spans="1:3">
      <c r="A1148" s="200">
        <v>21999</v>
      </c>
      <c r="B1148" s="197" t="s">
        <v>1037</v>
      </c>
      <c r="C1148" s="198">
        <v>0</v>
      </c>
    </row>
    <row r="1149" s="192" customFormat="1" customHeight="1" spans="1:3">
      <c r="A1149" s="200">
        <v>220</v>
      </c>
      <c r="B1149" s="208" t="s">
        <v>1038</v>
      </c>
      <c r="C1149" s="198">
        <f>SUM(C1150,C1177,C1192)</f>
        <v>4786</v>
      </c>
    </row>
    <row r="1150" s="192" customFormat="1" customHeight="1" spans="1:3">
      <c r="A1150" s="200">
        <v>22001</v>
      </c>
      <c r="B1150" s="197" t="s">
        <v>1039</v>
      </c>
      <c r="C1150" s="198">
        <f>SUM(C1151:C1176)</f>
        <v>4607</v>
      </c>
    </row>
    <row r="1151" s="192" customFormat="1" customHeight="1" spans="1:3">
      <c r="A1151" s="200">
        <v>2200101</v>
      </c>
      <c r="B1151" s="200" t="s">
        <v>166</v>
      </c>
      <c r="C1151" s="198">
        <v>3816</v>
      </c>
    </row>
    <row r="1152" s="192" customFormat="1" customHeight="1" spans="1:3">
      <c r="A1152" s="200">
        <v>2200102</v>
      </c>
      <c r="B1152" s="200" t="s">
        <v>167</v>
      </c>
      <c r="C1152" s="198">
        <v>465</v>
      </c>
    </row>
    <row r="1153" s="192" customFormat="1" customHeight="1" spans="1:3">
      <c r="A1153" s="200">
        <v>2200103</v>
      </c>
      <c r="B1153" s="200" t="s">
        <v>168</v>
      </c>
      <c r="C1153" s="198">
        <v>0</v>
      </c>
    </row>
    <row r="1154" s="192" customFormat="1" customHeight="1" spans="1:3">
      <c r="A1154" s="200">
        <v>2200104</v>
      </c>
      <c r="B1154" s="200" t="s">
        <v>1040</v>
      </c>
      <c r="C1154" s="198">
        <v>243</v>
      </c>
    </row>
    <row r="1155" s="192" customFormat="1" customHeight="1" spans="1:3">
      <c r="A1155" s="200">
        <v>2200106</v>
      </c>
      <c r="B1155" s="200" t="s">
        <v>1041</v>
      </c>
      <c r="C1155" s="198">
        <v>0</v>
      </c>
    </row>
    <row r="1156" s="192" customFormat="1" customHeight="1" spans="1:3">
      <c r="A1156" s="200">
        <v>2200107</v>
      </c>
      <c r="B1156" s="200" t="s">
        <v>1042</v>
      </c>
      <c r="C1156" s="198">
        <v>0</v>
      </c>
    </row>
    <row r="1157" s="192" customFormat="1" customHeight="1" spans="1:3">
      <c r="A1157" s="200">
        <v>2200108</v>
      </c>
      <c r="B1157" s="200" t="s">
        <v>1043</v>
      </c>
      <c r="C1157" s="198">
        <v>0</v>
      </c>
    </row>
    <row r="1158" s="192" customFormat="1" customHeight="1" spans="1:3">
      <c r="A1158" s="200">
        <v>2200109</v>
      </c>
      <c r="B1158" s="200" t="s">
        <v>1044</v>
      </c>
      <c r="C1158" s="198">
        <v>73</v>
      </c>
    </row>
    <row r="1159" s="192" customFormat="1" customHeight="1" spans="1:3">
      <c r="A1159" s="200">
        <v>2200112</v>
      </c>
      <c r="B1159" s="200" t="s">
        <v>1045</v>
      </c>
      <c r="C1159" s="198">
        <v>0</v>
      </c>
    </row>
    <row r="1160" s="192" customFormat="1" customHeight="1" spans="1:3">
      <c r="A1160" s="200">
        <v>2200113</v>
      </c>
      <c r="B1160" s="200" t="s">
        <v>1046</v>
      </c>
      <c r="C1160" s="198">
        <v>0</v>
      </c>
    </row>
    <row r="1161" s="192" customFormat="1" customHeight="1" spans="1:3">
      <c r="A1161" s="200">
        <v>2200114</v>
      </c>
      <c r="B1161" s="200" t="s">
        <v>1047</v>
      </c>
      <c r="C1161" s="198">
        <v>0</v>
      </c>
    </row>
    <row r="1162" s="192" customFormat="1" customHeight="1" spans="1:3">
      <c r="A1162" s="200">
        <v>2200115</v>
      </c>
      <c r="B1162" s="200" t="s">
        <v>1048</v>
      </c>
      <c r="C1162" s="198">
        <v>0</v>
      </c>
    </row>
    <row r="1163" s="192" customFormat="1" customHeight="1" spans="1:3">
      <c r="A1163" s="200">
        <v>2200116</v>
      </c>
      <c r="B1163" s="200" t="s">
        <v>1049</v>
      </c>
      <c r="C1163" s="198">
        <v>0</v>
      </c>
    </row>
    <row r="1164" s="192" customFormat="1" customHeight="1" spans="1:3">
      <c r="A1164" s="200">
        <v>2200119</v>
      </c>
      <c r="B1164" s="200" t="s">
        <v>1050</v>
      </c>
      <c r="C1164" s="198">
        <v>0</v>
      </c>
    </row>
    <row r="1165" s="192" customFormat="1" customHeight="1" spans="1:3">
      <c r="A1165" s="200">
        <v>2200120</v>
      </c>
      <c r="B1165" s="200" t="s">
        <v>1051</v>
      </c>
      <c r="C1165" s="198">
        <v>0</v>
      </c>
    </row>
    <row r="1166" s="192" customFormat="1" customHeight="1" spans="1:3">
      <c r="A1166" s="200">
        <v>2200121</v>
      </c>
      <c r="B1166" s="200" t="s">
        <v>1052</v>
      </c>
      <c r="C1166" s="198">
        <v>0</v>
      </c>
    </row>
    <row r="1167" s="192" customFormat="1" customHeight="1" spans="1:3">
      <c r="A1167" s="200">
        <v>2200122</v>
      </c>
      <c r="B1167" s="200" t="s">
        <v>1053</v>
      </c>
      <c r="C1167" s="198">
        <v>0</v>
      </c>
    </row>
    <row r="1168" s="192" customFormat="1" customHeight="1" spans="1:3">
      <c r="A1168" s="200">
        <v>2200123</v>
      </c>
      <c r="B1168" s="200" t="s">
        <v>1054</v>
      </c>
      <c r="C1168" s="198">
        <v>0</v>
      </c>
    </row>
    <row r="1169" s="192" customFormat="1" customHeight="1" spans="1:3">
      <c r="A1169" s="200">
        <v>2200124</v>
      </c>
      <c r="B1169" s="200" t="s">
        <v>1055</v>
      </c>
      <c r="C1169" s="198">
        <v>0</v>
      </c>
    </row>
    <row r="1170" s="192" customFormat="1" customHeight="1" spans="1:3">
      <c r="A1170" s="200">
        <v>2200125</v>
      </c>
      <c r="B1170" s="200" t="s">
        <v>1056</v>
      </c>
      <c r="C1170" s="198">
        <v>0</v>
      </c>
    </row>
    <row r="1171" s="192" customFormat="1" customHeight="1" spans="1:3">
      <c r="A1171" s="200">
        <v>2200126</v>
      </c>
      <c r="B1171" s="200" t="s">
        <v>1057</v>
      </c>
      <c r="C1171" s="198">
        <v>0</v>
      </c>
    </row>
    <row r="1172" s="192" customFormat="1" customHeight="1" spans="1:3">
      <c r="A1172" s="200">
        <v>2200127</v>
      </c>
      <c r="B1172" s="200" t="s">
        <v>1058</v>
      </c>
      <c r="C1172" s="198">
        <v>0</v>
      </c>
    </row>
    <row r="1173" s="192" customFormat="1" customHeight="1" spans="1:3">
      <c r="A1173" s="200">
        <v>2200128</v>
      </c>
      <c r="B1173" s="200" t="s">
        <v>1059</v>
      </c>
      <c r="C1173" s="198">
        <v>0</v>
      </c>
    </row>
    <row r="1174" s="192" customFormat="1" customHeight="1" spans="1:3">
      <c r="A1174" s="200">
        <v>2200129</v>
      </c>
      <c r="B1174" s="200" t="s">
        <v>1060</v>
      </c>
      <c r="C1174" s="198">
        <v>0</v>
      </c>
    </row>
    <row r="1175" s="192" customFormat="1" customHeight="1" spans="1:3">
      <c r="A1175" s="200">
        <v>2200150</v>
      </c>
      <c r="B1175" s="200" t="s">
        <v>175</v>
      </c>
      <c r="C1175" s="198">
        <v>0</v>
      </c>
    </row>
    <row r="1176" s="192" customFormat="1" customHeight="1" spans="1:3">
      <c r="A1176" s="200">
        <v>2200199</v>
      </c>
      <c r="B1176" s="200" t="s">
        <v>1061</v>
      </c>
      <c r="C1176" s="198">
        <v>10</v>
      </c>
    </row>
    <row r="1177" s="192" customFormat="1" customHeight="1" spans="1:3">
      <c r="A1177" s="200">
        <v>22005</v>
      </c>
      <c r="B1177" s="197" t="s">
        <v>1062</v>
      </c>
      <c r="C1177" s="198">
        <f>SUM(C1178:C1191)</f>
        <v>179</v>
      </c>
    </row>
    <row r="1178" s="192" customFormat="1" customHeight="1" spans="1:3">
      <c r="A1178" s="200">
        <v>2200501</v>
      </c>
      <c r="B1178" s="200" t="s">
        <v>166</v>
      </c>
      <c r="C1178" s="198">
        <v>31</v>
      </c>
    </row>
    <row r="1179" s="192" customFormat="1" customHeight="1" spans="1:3">
      <c r="A1179" s="200">
        <v>2200502</v>
      </c>
      <c r="B1179" s="200" t="s">
        <v>167</v>
      </c>
      <c r="C1179" s="198">
        <v>148</v>
      </c>
    </row>
    <row r="1180" s="192" customFormat="1" customHeight="1" spans="1:3">
      <c r="A1180" s="200">
        <v>2200503</v>
      </c>
      <c r="B1180" s="200" t="s">
        <v>168</v>
      </c>
      <c r="C1180" s="198">
        <v>0</v>
      </c>
    </row>
    <row r="1181" s="192" customFormat="1" customHeight="1" spans="1:3">
      <c r="A1181" s="200">
        <v>2200504</v>
      </c>
      <c r="B1181" s="200" t="s">
        <v>1063</v>
      </c>
      <c r="C1181" s="198">
        <v>0</v>
      </c>
    </row>
    <row r="1182" s="192" customFormat="1" customHeight="1" spans="1:3">
      <c r="A1182" s="200">
        <v>2200506</v>
      </c>
      <c r="B1182" s="200" t="s">
        <v>1064</v>
      </c>
      <c r="C1182" s="198">
        <v>0</v>
      </c>
    </row>
    <row r="1183" s="192" customFormat="1" customHeight="1" spans="1:3">
      <c r="A1183" s="200">
        <v>2200507</v>
      </c>
      <c r="B1183" s="200" t="s">
        <v>1065</v>
      </c>
      <c r="C1183" s="198">
        <v>0</v>
      </c>
    </row>
    <row r="1184" s="192" customFormat="1" customHeight="1" spans="1:3">
      <c r="A1184" s="200">
        <v>2200508</v>
      </c>
      <c r="B1184" s="200" t="s">
        <v>1066</v>
      </c>
      <c r="C1184" s="198">
        <v>0</v>
      </c>
    </row>
    <row r="1185" s="192" customFormat="1" customHeight="1" spans="1:3">
      <c r="A1185" s="200">
        <v>2200509</v>
      </c>
      <c r="B1185" s="200" t="s">
        <v>1067</v>
      </c>
      <c r="C1185" s="198">
        <v>0</v>
      </c>
    </row>
    <row r="1186" s="192" customFormat="1" customHeight="1" spans="1:3">
      <c r="A1186" s="200">
        <v>2200510</v>
      </c>
      <c r="B1186" s="200" t="s">
        <v>1068</v>
      </c>
      <c r="C1186" s="198">
        <v>0</v>
      </c>
    </row>
    <row r="1187" s="192" customFormat="1" customHeight="1" spans="1:3">
      <c r="A1187" s="200">
        <v>2200511</v>
      </c>
      <c r="B1187" s="200" t="s">
        <v>1069</v>
      </c>
      <c r="C1187" s="198">
        <v>0</v>
      </c>
    </row>
    <row r="1188" s="192" customFormat="1" customHeight="1" spans="1:3">
      <c r="A1188" s="200">
        <v>2200512</v>
      </c>
      <c r="B1188" s="200" t="s">
        <v>1070</v>
      </c>
      <c r="C1188" s="198">
        <v>0</v>
      </c>
    </row>
    <row r="1189" s="192" customFormat="1" customHeight="1" spans="1:3">
      <c r="A1189" s="200">
        <v>2200513</v>
      </c>
      <c r="B1189" s="200" t="s">
        <v>1071</v>
      </c>
      <c r="C1189" s="198">
        <v>0</v>
      </c>
    </row>
    <row r="1190" s="192" customFormat="1" customHeight="1" spans="1:3">
      <c r="A1190" s="200">
        <v>2200514</v>
      </c>
      <c r="B1190" s="200" t="s">
        <v>1072</v>
      </c>
      <c r="C1190" s="198">
        <v>0</v>
      </c>
    </row>
    <row r="1191" s="192" customFormat="1" customHeight="1" spans="1:3">
      <c r="A1191" s="200">
        <v>2200599</v>
      </c>
      <c r="B1191" s="200" t="s">
        <v>1073</v>
      </c>
      <c r="C1191" s="198">
        <v>0</v>
      </c>
    </row>
    <row r="1192" s="192" customFormat="1" customHeight="1" spans="1:3">
      <c r="A1192" s="200">
        <v>22099</v>
      </c>
      <c r="B1192" s="197" t="s">
        <v>1074</v>
      </c>
      <c r="C1192" s="198">
        <f>C1193</f>
        <v>0</v>
      </c>
    </row>
    <row r="1193" s="192" customFormat="1" customHeight="1" spans="1:3">
      <c r="A1193" s="200">
        <v>2209999</v>
      </c>
      <c r="B1193" s="200" t="s">
        <v>1075</v>
      </c>
      <c r="C1193" s="198">
        <v>0</v>
      </c>
    </row>
    <row r="1194" s="192" customFormat="1" customHeight="1" spans="1:3">
      <c r="A1194" s="200">
        <v>221</v>
      </c>
      <c r="B1194" s="197" t="s">
        <v>1076</v>
      </c>
      <c r="C1194" s="198">
        <f>SUM(C1195,C1206,C1210)</f>
        <v>28781</v>
      </c>
    </row>
    <row r="1195" s="192" customFormat="1" customHeight="1" spans="1:3">
      <c r="A1195" s="200">
        <v>22101</v>
      </c>
      <c r="B1195" s="197" t="s">
        <v>1077</v>
      </c>
      <c r="C1195" s="198">
        <f>SUM(C1196:C1205)</f>
        <v>15704</v>
      </c>
    </row>
    <row r="1196" s="192" customFormat="1" customHeight="1" spans="1:3">
      <c r="A1196" s="200">
        <v>2210101</v>
      </c>
      <c r="B1196" s="200" t="s">
        <v>1078</v>
      </c>
      <c r="C1196" s="198">
        <v>0</v>
      </c>
    </row>
    <row r="1197" s="192" customFormat="1" customHeight="1" spans="1:3">
      <c r="A1197" s="200">
        <v>2210102</v>
      </c>
      <c r="B1197" s="200" t="s">
        <v>1079</v>
      </c>
      <c r="C1197" s="198">
        <v>0</v>
      </c>
    </row>
    <row r="1198" s="192" customFormat="1" customHeight="1" spans="1:3">
      <c r="A1198" s="200">
        <v>2210103</v>
      </c>
      <c r="B1198" s="200" t="s">
        <v>1080</v>
      </c>
      <c r="C1198" s="198">
        <v>3109</v>
      </c>
    </row>
    <row r="1199" s="192" customFormat="1" customHeight="1" spans="1:3">
      <c r="A1199" s="200">
        <v>2210104</v>
      </c>
      <c r="B1199" s="200" t="s">
        <v>1081</v>
      </c>
      <c r="C1199" s="198">
        <v>0</v>
      </c>
    </row>
    <row r="1200" s="192" customFormat="1" customHeight="1" spans="1:3">
      <c r="A1200" s="200">
        <v>2210105</v>
      </c>
      <c r="B1200" s="200" t="s">
        <v>1082</v>
      </c>
      <c r="C1200" s="198">
        <v>622</v>
      </c>
    </row>
    <row r="1201" s="192" customFormat="1" customHeight="1" spans="1:3">
      <c r="A1201" s="200">
        <v>2210106</v>
      </c>
      <c r="B1201" s="200" t="s">
        <v>1083</v>
      </c>
      <c r="C1201" s="198">
        <v>478</v>
      </c>
    </row>
    <row r="1202" s="192" customFormat="1" customHeight="1" spans="1:3">
      <c r="A1202" s="200">
        <v>2210107</v>
      </c>
      <c r="B1202" s="200" t="s">
        <v>1084</v>
      </c>
      <c r="C1202" s="198">
        <v>4</v>
      </c>
    </row>
    <row r="1203" s="192" customFormat="1" customHeight="1" spans="1:3">
      <c r="A1203" s="200">
        <v>2210108</v>
      </c>
      <c r="B1203" s="200" t="s">
        <v>1085</v>
      </c>
      <c r="C1203" s="198">
        <v>9578</v>
      </c>
    </row>
    <row r="1204" s="192" customFormat="1" customHeight="1" spans="1:3">
      <c r="A1204" s="200">
        <v>2210109</v>
      </c>
      <c r="B1204" s="200" t="s">
        <v>1086</v>
      </c>
      <c r="C1204" s="198">
        <v>0</v>
      </c>
    </row>
    <row r="1205" s="192" customFormat="1" customHeight="1" spans="1:3">
      <c r="A1205" s="200">
        <v>2210199</v>
      </c>
      <c r="B1205" s="200" t="s">
        <v>1087</v>
      </c>
      <c r="C1205" s="198">
        <v>1913</v>
      </c>
    </row>
    <row r="1206" s="192" customFormat="1" customHeight="1" spans="1:3">
      <c r="A1206" s="200">
        <v>22102</v>
      </c>
      <c r="B1206" s="197" t="s">
        <v>1088</v>
      </c>
      <c r="C1206" s="198">
        <f>SUM(C1207:C1209)</f>
        <v>12352</v>
      </c>
    </row>
    <row r="1207" s="192" customFormat="1" customHeight="1" spans="1:3">
      <c r="A1207" s="200">
        <v>2210201</v>
      </c>
      <c r="B1207" s="200" t="s">
        <v>1089</v>
      </c>
      <c r="C1207" s="198">
        <v>12352</v>
      </c>
    </row>
    <row r="1208" s="192" customFormat="1" customHeight="1" spans="1:3">
      <c r="A1208" s="200">
        <v>2210202</v>
      </c>
      <c r="B1208" s="200" t="s">
        <v>1090</v>
      </c>
      <c r="C1208" s="198">
        <v>0</v>
      </c>
    </row>
    <row r="1209" s="192" customFormat="1" customHeight="1" spans="1:3">
      <c r="A1209" s="200">
        <v>2210203</v>
      </c>
      <c r="B1209" s="200" t="s">
        <v>1091</v>
      </c>
      <c r="C1209" s="198">
        <v>0</v>
      </c>
    </row>
    <row r="1210" s="192" customFormat="1" customHeight="1" spans="1:3">
      <c r="A1210" s="200">
        <v>22103</v>
      </c>
      <c r="B1210" s="197" t="s">
        <v>1092</v>
      </c>
      <c r="C1210" s="198">
        <f>SUM(C1211:C1213)</f>
        <v>725</v>
      </c>
    </row>
    <row r="1211" s="192" customFormat="1" customHeight="1" spans="1:3">
      <c r="A1211" s="200">
        <v>2210301</v>
      </c>
      <c r="B1211" s="200" t="s">
        <v>1093</v>
      </c>
      <c r="C1211" s="198">
        <v>0</v>
      </c>
    </row>
    <row r="1212" s="192" customFormat="1" customHeight="1" spans="1:3">
      <c r="A1212" s="200">
        <v>2210302</v>
      </c>
      <c r="B1212" s="200" t="s">
        <v>1094</v>
      </c>
      <c r="C1212" s="198">
        <v>0</v>
      </c>
    </row>
    <row r="1213" s="192" customFormat="1" customHeight="1" spans="1:3">
      <c r="A1213" s="200">
        <v>2210399</v>
      </c>
      <c r="B1213" s="200" t="s">
        <v>1095</v>
      </c>
      <c r="C1213" s="198">
        <v>725</v>
      </c>
    </row>
    <row r="1214" s="192" customFormat="1" customHeight="1" spans="1:3">
      <c r="A1214" s="200">
        <v>222</v>
      </c>
      <c r="B1214" s="208" t="s">
        <v>1096</v>
      </c>
      <c r="C1214" s="198">
        <f>SUM(C1215,C1233,C1239,C1245)</f>
        <v>2131</v>
      </c>
    </row>
    <row r="1215" s="192" customFormat="1" customHeight="1" spans="1:3">
      <c r="A1215" s="200">
        <v>22201</v>
      </c>
      <c r="B1215" s="197" t="s">
        <v>1097</v>
      </c>
      <c r="C1215" s="198">
        <f>SUM(C1216:C1232)</f>
        <v>1577</v>
      </c>
    </row>
    <row r="1216" s="192" customFormat="1" customHeight="1" spans="1:3">
      <c r="A1216" s="200">
        <v>2220101</v>
      </c>
      <c r="B1216" s="200" t="s">
        <v>166</v>
      </c>
      <c r="C1216" s="198">
        <v>0</v>
      </c>
    </row>
    <row r="1217" s="192" customFormat="1" customHeight="1" spans="1:3">
      <c r="A1217" s="200">
        <v>2220102</v>
      </c>
      <c r="B1217" s="200" t="s">
        <v>167</v>
      </c>
      <c r="C1217" s="198">
        <v>204</v>
      </c>
    </row>
    <row r="1218" s="192" customFormat="1" customHeight="1" spans="1:3">
      <c r="A1218" s="200">
        <v>2220103</v>
      </c>
      <c r="B1218" s="200" t="s">
        <v>168</v>
      </c>
      <c r="C1218" s="198">
        <v>0</v>
      </c>
    </row>
    <row r="1219" s="192" customFormat="1" customHeight="1" spans="1:3">
      <c r="A1219" s="200">
        <v>2220104</v>
      </c>
      <c r="B1219" s="200" t="s">
        <v>1098</v>
      </c>
      <c r="C1219" s="198">
        <v>0</v>
      </c>
    </row>
    <row r="1220" s="192" customFormat="1" customHeight="1" spans="1:3">
      <c r="A1220" s="200">
        <v>2220105</v>
      </c>
      <c r="B1220" s="200" t="s">
        <v>1099</v>
      </c>
      <c r="C1220" s="198">
        <v>0</v>
      </c>
    </row>
    <row r="1221" s="192" customFormat="1" customHeight="1" spans="1:3">
      <c r="A1221" s="200">
        <v>2220106</v>
      </c>
      <c r="B1221" s="200" t="s">
        <v>1100</v>
      </c>
      <c r="C1221" s="198">
        <v>0</v>
      </c>
    </row>
    <row r="1222" s="192" customFormat="1" customHeight="1" spans="1:3">
      <c r="A1222" s="200">
        <v>2220107</v>
      </c>
      <c r="B1222" s="200" t="s">
        <v>1101</v>
      </c>
      <c r="C1222" s="198">
        <v>0</v>
      </c>
    </row>
    <row r="1223" s="192" customFormat="1" customHeight="1" spans="1:3">
      <c r="A1223" s="200">
        <v>2220112</v>
      </c>
      <c r="B1223" s="200" t="s">
        <v>1102</v>
      </c>
      <c r="C1223" s="198">
        <v>0</v>
      </c>
    </row>
    <row r="1224" s="192" customFormat="1" customHeight="1" spans="1:3">
      <c r="A1224" s="200">
        <v>2220113</v>
      </c>
      <c r="B1224" s="200" t="s">
        <v>1103</v>
      </c>
      <c r="C1224" s="198">
        <v>0</v>
      </c>
    </row>
    <row r="1225" s="192" customFormat="1" customHeight="1" spans="1:3">
      <c r="A1225" s="200">
        <v>2220114</v>
      </c>
      <c r="B1225" s="200" t="s">
        <v>1104</v>
      </c>
      <c r="C1225" s="198">
        <v>0</v>
      </c>
    </row>
    <row r="1226" s="192" customFormat="1" customHeight="1" spans="1:3">
      <c r="A1226" s="200">
        <v>2220115</v>
      </c>
      <c r="B1226" s="200" t="s">
        <v>1105</v>
      </c>
      <c r="C1226" s="198">
        <v>391</v>
      </c>
    </row>
    <row r="1227" s="192" customFormat="1" customHeight="1" spans="1:3">
      <c r="A1227" s="200">
        <v>2220118</v>
      </c>
      <c r="B1227" s="200" t="s">
        <v>1106</v>
      </c>
      <c r="C1227" s="198">
        <v>0</v>
      </c>
    </row>
    <row r="1228" s="192" customFormat="1" customHeight="1" spans="1:3">
      <c r="A1228" s="200">
        <v>2220119</v>
      </c>
      <c r="B1228" s="200" t="s">
        <v>1107</v>
      </c>
      <c r="C1228" s="198">
        <v>0</v>
      </c>
    </row>
    <row r="1229" s="192" customFormat="1" customHeight="1" spans="1:3">
      <c r="A1229" s="200">
        <v>2220120</v>
      </c>
      <c r="B1229" s="200" t="s">
        <v>1108</v>
      </c>
      <c r="C1229" s="198">
        <v>0</v>
      </c>
    </row>
    <row r="1230" s="192" customFormat="1" customHeight="1" spans="1:3">
      <c r="A1230" s="200">
        <v>2220121</v>
      </c>
      <c r="B1230" s="200" t="s">
        <v>1109</v>
      </c>
      <c r="C1230" s="198">
        <v>0</v>
      </c>
    </row>
    <row r="1231" s="192" customFormat="1" customHeight="1" spans="1:3">
      <c r="A1231" s="200">
        <v>2220150</v>
      </c>
      <c r="B1231" s="200" t="s">
        <v>175</v>
      </c>
      <c r="C1231" s="198">
        <v>0</v>
      </c>
    </row>
    <row r="1232" s="192" customFormat="1" customHeight="1" spans="1:3">
      <c r="A1232" s="200">
        <v>2220199</v>
      </c>
      <c r="B1232" s="200" t="s">
        <v>1110</v>
      </c>
      <c r="C1232" s="198">
        <v>982</v>
      </c>
    </row>
    <row r="1233" s="192" customFormat="1" customHeight="1" spans="1:3">
      <c r="A1233" s="200">
        <v>22203</v>
      </c>
      <c r="B1233" s="197" t="s">
        <v>1111</v>
      </c>
      <c r="C1233" s="198">
        <f>SUM(C1234:C1238)</f>
        <v>0</v>
      </c>
    </row>
    <row r="1234" s="192" customFormat="1" customHeight="1" spans="1:3">
      <c r="A1234" s="200">
        <v>2220301</v>
      </c>
      <c r="B1234" s="200" t="s">
        <v>1112</v>
      </c>
      <c r="C1234" s="198">
        <v>0</v>
      </c>
    </row>
    <row r="1235" s="192" customFormat="1" customHeight="1" spans="1:3">
      <c r="A1235" s="200">
        <v>2220303</v>
      </c>
      <c r="B1235" s="200" t="s">
        <v>1113</v>
      </c>
      <c r="C1235" s="198">
        <v>0</v>
      </c>
    </row>
    <row r="1236" s="192" customFormat="1" customHeight="1" spans="1:3">
      <c r="A1236" s="200">
        <v>2220304</v>
      </c>
      <c r="B1236" s="200" t="s">
        <v>1114</v>
      </c>
      <c r="C1236" s="198">
        <v>0</v>
      </c>
    </row>
    <row r="1237" s="192" customFormat="1" customHeight="1" spans="1:3">
      <c r="A1237" s="200">
        <v>2220305</v>
      </c>
      <c r="B1237" s="200" t="s">
        <v>1115</v>
      </c>
      <c r="C1237" s="198">
        <v>0</v>
      </c>
    </row>
    <row r="1238" s="192" customFormat="1" customHeight="1" spans="1:3">
      <c r="A1238" s="200">
        <v>2220399</v>
      </c>
      <c r="B1238" s="200" t="s">
        <v>1116</v>
      </c>
      <c r="C1238" s="198">
        <v>0</v>
      </c>
    </row>
    <row r="1239" s="192" customFormat="1" customHeight="1" spans="1:3">
      <c r="A1239" s="200">
        <v>22204</v>
      </c>
      <c r="B1239" s="197" t="s">
        <v>1117</v>
      </c>
      <c r="C1239" s="198">
        <f>SUM(C1240:C1244)</f>
        <v>0</v>
      </c>
    </row>
    <row r="1240" s="192" customFormat="1" customHeight="1" spans="1:3">
      <c r="A1240" s="200">
        <v>2220401</v>
      </c>
      <c r="B1240" s="200" t="s">
        <v>1118</v>
      </c>
      <c r="C1240" s="198">
        <v>0</v>
      </c>
    </row>
    <row r="1241" s="192" customFormat="1" customHeight="1" spans="1:3">
      <c r="A1241" s="200">
        <v>2220402</v>
      </c>
      <c r="B1241" s="200" t="s">
        <v>1119</v>
      </c>
      <c r="C1241" s="198">
        <v>0</v>
      </c>
    </row>
    <row r="1242" s="192" customFormat="1" customHeight="1" spans="1:3">
      <c r="A1242" s="200">
        <v>2220403</v>
      </c>
      <c r="B1242" s="200" t="s">
        <v>1120</v>
      </c>
      <c r="C1242" s="198">
        <v>0</v>
      </c>
    </row>
    <row r="1243" s="192" customFormat="1" customHeight="1" spans="1:3">
      <c r="A1243" s="200">
        <v>2220404</v>
      </c>
      <c r="B1243" s="200" t="s">
        <v>1121</v>
      </c>
      <c r="C1243" s="198">
        <v>0</v>
      </c>
    </row>
    <row r="1244" s="192" customFormat="1" customHeight="1" spans="1:3">
      <c r="A1244" s="200">
        <v>2220499</v>
      </c>
      <c r="B1244" s="200" t="s">
        <v>1122</v>
      </c>
      <c r="C1244" s="198">
        <v>0</v>
      </c>
    </row>
    <row r="1245" s="192" customFormat="1" customHeight="1" spans="1:3">
      <c r="A1245" s="200">
        <v>22205</v>
      </c>
      <c r="B1245" s="197" t="s">
        <v>1123</v>
      </c>
      <c r="C1245" s="198">
        <f>SUM(C1246:C1257)</f>
        <v>554</v>
      </c>
    </row>
    <row r="1246" s="192" customFormat="1" customHeight="1" spans="1:3">
      <c r="A1246" s="200">
        <v>2220501</v>
      </c>
      <c r="B1246" s="200" t="s">
        <v>1124</v>
      </c>
      <c r="C1246" s="198">
        <v>0</v>
      </c>
    </row>
    <row r="1247" s="192" customFormat="1" customHeight="1" spans="1:3">
      <c r="A1247" s="200">
        <v>2220502</v>
      </c>
      <c r="B1247" s="200" t="s">
        <v>1125</v>
      </c>
      <c r="C1247" s="198">
        <v>0</v>
      </c>
    </row>
    <row r="1248" s="192" customFormat="1" customHeight="1" spans="1:3">
      <c r="A1248" s="200">
        <v>2220503</v>
      </c>
      <c r="B1248" s="200" t="s">
        <v>1126</v>
      </c>
      <c r="C1248" s="198">
        <v>0</v>
      </c>
    </row>
    <row r="1249" s="192" customFormat="1" customHeight="1" spans="1:3">
      <c r="A1249" s="200">
        <v>2220504</v>
      </c>
      <c r="B1249" s="200" t="s">
        <v>1127</v>
      </c>
      <c r="C1249" s="198">
        <v>0</v>
      </c>
    </row>
    <row r="1250" s="192" customFormat="1" customHeight="1" spans="1:3">
      <c r="A1250" s="200">
        <v>2220505</v>
      </c>
      <c r="B1250" s="200" t="s">
        <v>1128</v>
      </c>
      <c r="C1250" s="198">
        <v>0</v>
      </c>
    </row>
    <row r="1251" s="192" customFormat="1" customHeight="1" spans="1:3">
      <c r="A1251" s="200">
        <v>2220506</v>
      </c>
      <c r="B1251" s="200" t="s">
        <v>1129</v>
      </c>
      <c r="C1251" s="198">
        <v>0</v>
      </c>
    </row>
    <row r="1252" s="192" customFormat="1" customHeight="1" spans="1:3">
      <c r="A1252" s="200">
        <v>2220507</v>
      </c>
      <c r="B1252" s="200" t="s">
        <v>1130</v>
      </c>
      <c r="C1252" s="198">
        <v>0</v>
      </c>
    </row>
    <row r="1253" s="192" customFormat="1" customHeight="1" spans="1:3">
      <c r="A1253" s="200">
        <v>2220508</v>
      </c>
      <c r="B1253" s="200" t="s">
        <v>1131</v>
      </c>
      <c r="C1253" s="198">
        <v>0</v>
      </c>
    </row>
    <row r="1254" s="192" customFormat="1" customHeight="1" spans="1:3">
      <c r="A1254" s="200">
        <v>2220509</v>
      </c>
      <c r="B1254" s="200" t="s">
        <v>1132</v>
      </c>
      <c r="C1254" s="198">
        <v>0</v>
      </c>
    </row>
    <row r="1255" s="192" customFormat="1" customHeight="1" spans="1:3">
      <c r="A1255" s="200">
        <v>2220510</v>
      </c>
      <c r="B1255" s="200" t="s">
        <v>1133</v>
      </c>
      <c r="C1255" s="198">
        <v>0</v>
      </c>
    </row>
    <row r="1256" s="192" customFormat="1" customHeight="1" spans="1:3">
      <c r="A1256" s="200">
        <v>2220511</v>
      </c>
      <c r="B1256" s="200" t="s">
        <v>1134</v>
      </c>
      <c r="C1256" s="198">
        <v>554</v>
      </c>
    </row>
    <row r="1257" s="192" customFormat="1" customHeight="1" spans="1:3">
      <c r="A1257" s="200">
        <v>2220599</v>
      </c>
      <c r="B1257" s="200" t="s">
        <v>1135</v>
      </c>
      <c r="C1257" s="198">
        <v>0</v>
      </c>
    </row>
    <row r="1258" s="192" customFormat="1" customHeight="1" spans="1:3">
      <c r="A1258" s="200">
        <v>224</v>
      </c>
      <c r="B1258" s="208" t="s">
        <v>1136</v>
      </c>
      <c r="C1258" s="198">
        <f>SUM(C1259,C1271,C1277,C1283,C1291,C1304,C1308,C1312)</f>
        <v>4565</v>
      </c>
    </row>
    <row r="1259" s="192" customFormat="1" customHeight="1" spans="1:3">
      <c r="A1259" s="200">
        <v>22401</v>
      </c>
      <c r="B1259" s="197" t="s">
        <v>1137</v>
      </c>
      <c r="C1259" s="198">
        <f>SUM(C1260:C1270)</f>
        <v>2058</v>
      </c>
    </row>
    <row r="1260" s="192" customFormat="1" customHeight="1" spans="1:3">
      <c r="A1260" s="200">
        <v>2240101</v>
      </c>
      <c r="B1260" s="200" t="s">
        <v>166</v>
      </c>
      <c r="C1260" s="198">
        <v>700</v>
      </c>
    </row>
    <row r="1261" s="192" customFormat="1" customHeight="1" spans="1:3">
      <c r="A1261" s="200">
        <v>2240102</v>
      </c>
      <c r="B1261" s="200" t="s">
        <v>167</v>
      </c>
      <c r="C1261" s="198">
        <v>1275</v>
      </c>
    </row>
    <row r="1262" s="192" customFormat="1" customHeight="1" spans="1:3">
      <c r="A1262" s="200">
        <v>2240103</v>
      </c>
      <c r="B1262" s="200" t="s">
        <v>168</v>
      </c>
      <c r="C1262" s="198">
        <v>0</v>
      </c>
    </row>
    <row r="1263" s="192" customFormat="1" customHeight="1" spans="1:3">
      <c r="A1263" s="200">
        <v>2240104</v>
      </c>
      <c r="B1263" s="200" t="s">
        <v>1138</v>
      </c>
      <c r="C1263" s="198">
        <v>0</v>
      </c>
    </row>
    <row r="1264" s="192" customFormat="1" customHeight="1" spans="1:3">
      <c r="A1264" s="200">
        <v>2240105</v>
      </c>
      <c r="B1264" s="200" t="s">
        <v>1139</v>
      </c>
      <c r="C1264" s="198">
        <v>0</v>
      </c>
    </row>
    <row r="1265" s="192" customFormat="1" customHeight="1" spans="1:3">
      <c r="A1265" s="200">
        <v>2240106</v>
      </c>
      <c r="B1265" s="200" t="s">
        <v>1140</v>
      </c>
      <c r="C1265" s="198">
        <v>0</v>
      </c>
    </row>
    <row r="1266" s="192" customFormat="1" customHeight="1" spans="1:3">
      <c r="A1266" s="200">
        <v>2240107</v>
      </c>
      <c r="B1266" s="200" t="s">
        <v>1141</v>
      </c>
      <c r="C1266" s="198">
        <v>0</v>
      </c>
    </row>
    <row r="1267" s="192" customFormat="1" customHeight="1" spans="1:3">
      <c r="A1267" s="200">
        <v>2240108</v>
      </c>
      <c r="B1267" s="200" t="s">
        <v>1142</v>
      </c>
      <c r="C1267" s="198">
        <v>0</v>
      </c>
    </row>
    <row r="1268" s="192" customFormat="1" customHeight="1" spans="1:3">
      <c r="A1268" s="200">
        <v>2240109</v>
      </c>
      <c r="B1268" s="200" t="s">
        <v>1143</v>
      </c>
      <c r="C1268" s="198">
        <v>0</v>
      </c>
    </row>
    <row r="1269" s="192" customFormat="1" customHeight="1" spans="1:3">
      <c r="A1269" s="200">
        <v>2240150</v>
      </c>
      <c r="B1269" s="200" t="s">
        <v>175</v>
      </c>
      <c r="C1269" s="198">
        <v>0</v>
      </c>
    </row>
    <row r="1270" s="192" customFormat="1" customHeight="1" spans="1:3">
      <c r="A1270" s="200">
        <v>2240199</v>
      </c>
      <c r="B1270" s="200" t="s">
        <v>1144</v>
      </c>
      <c r="C1270" s="198">
        <v>83</v>
      </c>
    </row>
    <row r="1271" s="192" customFormat="1" customHeight="1" spans="1:3">
      <c r="A1271" s="200">
        <v>22402</v>
      </c>
      <c r="B1271" s="197" t="s">
        <v>1145</v>
      </c>
      <c r="C1271" s="198">
        <f>SUM(C1272:C1276)</f>
        <v>982</v>
      </c>
    </row>
    <row r="1272" s="192" customFormat="1" customHeight="1" spans="1:3">
      <c r="A1272" s="200">
        <v>2240201</v>
      </c>
      <c r="B1272" s="200" t="s">
        <v>166</v>
      </c>
      <c r="C1272" s="198">
        <v>128</v>
      </c>
    </row>
    <row r="1273" s="192" customFormat="1" customHeight="1" spans="1:3">
      <c r="A1273" s="200">
        <v>2240202</v>
      </c>
      <c r="B1273" s="200" t="s">
        <v>167</v>
      </c>
      <c r="C1273" s="198">
        <v>210</v>
      </c>
    </row>
    <row r="1274" s="192" customFormat="1" customHeight="1" spans="1:3">
      <c r="A1274" s="200">
        <v>2240203</v>
      </c>
      <c r="B1274" s="200" t="s">
        <v>168</v>
      </c>
      <c r="C1274" s="198">
        <v>0</v>
      </c>
    </row>
    <row r="1275" s="192" customFormat="1" customHeight="1" spans="1:3">
      <c r="A1275" s="200">
        <v>2240204</v>
      </c>
      <c r="B1275" s="200" t="s">
        <v>1146</v>
      </c>
      <c r="C1275" s="198">
        <v>327</v>
      </c>
    </row>
    <row r="1276" s="192" customFormat="1" customHeight="1" spans="1:3">
      <c r="A1276" s="200">
        <v>2240299</v>
      </c>
      <c r="B1276" s="200" t="s">
        <v>1147</v>
      </c>
      <c r="C1276" s="198">
        <v>317</v>
      </c>
    </row>
    <row r="1277" s="192" customFormat="1" customHeight="1" spans="1:3">
      <c r="A1277" s="200">
        <v>22403</v>
      </c>
      <c r="B1277" s="197" t="s">
        <v>1148</v>
      </c>
      <c r="C1277" s="198">
        <f>SUM(C1278:C1282)</f>
        <v>0</v>
      </c>
    </row>
    <row r="1278" s="192" customFormat="1" customHeight="1" spans="1:3">
      <c r="A1278" s="200">
        <v>2240301</v>
      </c>
      <c r="B1278" s="200" t="s">
        <v>166</v>
      </c>
      <c r="C1278" s="198">
        <v>0</v>
      </c>
    </row>
    <row r="1279" s="192" customFormat="1" customHeight="1" spans="1:3">
      <c r="A1279" s="200">
        <v>2240302</v>
      </c>
      <c r="B1279" s="200" t="s">
        <v>167</v>
      </c>
      <c r="C1279" s="198">
        <v>0</v>
      </c>
    </row>
    <row r="1280" s="192" customFormat="1" customHeight="1" spans="1:3">
      <c r="A1280" s="200">
        <v>2240303</v>
      </c>
      <c r="B1280" s="200" t="s">
        <v>168</v>
      </c>
      <c r="C1280" s="198">
        <v>0</v>
      </c>
    </row>
    <row r="1281" s="192" customFormat="1" customHeight="1" spans="1:3">
      <c r="A1281" s="200">
        <v>2240304</v>
      </c>
      <c r="B1281" s="200" t="s">
        <v>1149</v>
      </c>
      <c r="C1281" s="198">
        <v>0</v>
      </c>
    </row>
    <row r="1282" s="192" customFormat="1" customHeight="1" spans="1:3">
      <c r="A1282" s="200">
        <v>2240399</v>
      </c>
      <c r="B1282" s="200" t="s">
        <v>1150</v>
      </c>
      <c r="C1282" s="198">
        <v>0</v>
      </c>
    </row>
    <row r="1283" s="192" customFormat="1" customHeight="1" spans="1:3">
      <c r="A1283" s="200">
        <v>22404</v>
      </c>
      <c r="B1283" s="197" t="s">
        <v>1151</v>
      </c>
      <c r="C1283" s="198">
        <f>SUM(C1284:C1290)</f>
        <v>0</v>
      </c>
    </row>
    <row r="1284" s="192" customFormat="1" customHeight="1" spans="1:3">
      <c r="A1284" s="200">
        <v>2240401</v>
      </c>
      <c r="B1284" s="200" t="s">
        <v>166</v>
      </c>
      <c r="C1284" s="198">
        <v>0</v>
      </c>
    </row>
    <row r="1285" s="192" customFormat="1" customHeight="1" spans="1:3">
      <c r="A1285" s="200">
        <v>2240402</v>
      </c>
      <c r="B1285" s="200" t="s">
        <v>167</v>
      </c>
      <c r="C1285" s="198">
        <v>0</v>
      </c>
    </row>
    <row r="1286" s="192" customFormat="1" customHeight="1" spans="1:3">
      <c r="A1286" s="200">
        <v>2240403</v>
      </c>
      <c r="B1286" s="200" t="s">
        <v>168</v>
      </c>
      <c r="C1286" s="198">
        <v>0</v>
      </c>
    </row>
    <row r="1287" s="192" customFormat="1" customHeight="1" spans="1:3">
      <c r="A1287" s="200">
        <v>2240404</v>
      </c>
      <c r="B1287" s="200" t="s">
        <v>1152</v>
      </c>
      <c r="C1287" s="198">
        <v>0</v>
      </c>
    </row>
    <row r="1288" s="192" customFormat="1" customHeight="1" spans="1:3">
      <c r="A1288" s="200">
        <v>2240405</v>
      </c>
      <c r="B1288" s="200" t="s">
        <v>1153</v>
      </c>
      <c r="C1288" s="198">
        <v>0</v>
      </c>
    </row>
    <row r="1289" s="192" customFormat="1" customHeight="1" spans="1:3">
      <c r="A1289" s="200">
        <v>2240450</v>
      </c>
      <c r="B1289" s="200" t="s">
        <v>175</v>
      </c>
      <c r="C1289" s="198">
        <v>0</v>
      </c>
    </row>
    <row r="1290" s="192" customFormat="1" customHeight="1" spans="1:3">
      <c r="A1290" s="200">
        <v>2240499</v>
      </c>
      <c r="B1290" s="200" t="s">
        <v>1154</v>
      </c>
      <c r="C1290" s="198">
        <v>0</v>
      </c>
    </row>
    <row r="1291" s="192" customFormat="1" customHeight="1" spans="1:3">
      <c r="A1291" s="200">
        <v>22405</v>
      </c>
      <c r="B1291" s="197" t="s">
        <v>1155</v>
      </c>
      <c r="C1291" s="198">
        <f>SUM(C1292:C1303)</f>
        <v>0</v>
      </c>
    </row>
    <row r="1292" s="192" customFormat="1" customHeight="1" spans="1:3">
      <c r="A1292" s="200">
        <v>2240501</v>
      </c>
      <c r="B1292" s="200" t="s">
        <v>166</v>
      </c>
      <c r="C1292" s="198">
        <v>0</v>
      </c>
    </row>
    <row r="1293" s="192" customFormat="1" customHeight="1" spans="1:3">
      <c r="A1293" s="200">
        <v>2240502</v>
      </c>
      <c r="B1293" s="200" t="s">
        <v>167</v>
      </c>
      <c r="C1293" s="198">
        <v>0</v>
      </c>
    </row>
    <row r="1294" s="192" customFormat="1" customHeight="1" spans="1:3">
      <c r="A1294" s="200">
        <v>2240503</v>
      </c>
      <c r="B1294" s="200" t="s">
        <v>168</v>
      </c>
      <c r="C1294" s="198">
        <v>0</v>
      </c>
    </row>
    <row r="1295" s="192" customFormat="1" customHeight="1" spans="1:3">
      <c r="A1295" s="200">
        <v>2240504</v>
      </c>
      <c r="B1295" s="200" t="s">
        <v>1156</v>
      </c>
      <c r="C1295" s="198">
        <v>0</v>
      </c>
    </row>
    <row r="1296" s="192" customFormat="1" customHeight="1" spans="1:3">
      <c r="A1296" s="200">
        <v>2240505</v>
      </c>
      <c r="B1296" s="200" t="s">
        <v>1157</v>
      </c>
      <c r="C1296" s="198">
        <v>0</v>
      </c>
    </row>
    <row r="1297" s="192" customFormat="1" customHeight="1" spans="1:3">
      <c r="A1297" s="200">
        <v>2240506</v>
      </c>
      <c r="B1297" s="200" t="s">
        <v>1158</v>
      </c>
      <c r="C1297" s="198">
        <v>0</v>
      </c>
    </row>
    <row r="1298" s="192" customFormat="1" customHeight="1" spans="1:3">
      <c r="A1298" s="200">
        <v>2240507</v>
      </c>
      <c r="B1298" s="200" t="s">
        <v>1159</v>
      </c>
      <c r="C1298" s="198">
        <v>0</v>
      </c>
    </row>
    <row r="1299" s="192" customFormat="1" customHeight="1" spans="1:3">
      <c r="A1299" s="200">
        <v>2240508</v>
      </c>
      <c r="B1299" s="200" t="s">
        <v>1160</v>
      </c>
      <c r="C1299" s="198">
        <v>0</v>
      </c>
    </row>
    <row r="1300" s="192" customFormat="1" customHeight="1" spans="1:3">
      <c r="A1300" s="200">
        <v>2240509</v>
      </c>
      <c r="B1300" s="200" t="s">
        <v>1161</v>
      </c>
      <c r="C1300" s="198">
        <v>0</v>
      </c>
    </row>
    <row r="1301" s="192" customFormat="1" customHeight="1" spans="1:3">
      <c r="A1301" s="200">
        <v>2240510</v>
      </c>
      <c r="B1301" s="200" t="s">
        <v>1162</v>
      </c>
      <c r="C1301" s="198">
        <v>0</v>
      </c>
    </row>
    <row r="1302" s="192" customFormat="1" customHeight="1" spans="1:3">
      <c r="A1302" s="200">
        <v>2240550</v>
      </c>
      <c r="B1302" s="200" t="s">
        <v>1163</v>
      </c>
      <c r="C1302" s="198">
        <v>0</v>
      </c>
    </row>
    <row r="1303" s="192" customFormat="1" customHeight="1" spans="1:3">
      <c r="A1303" s="200">
        <v>2240599</v>
      </c>
      <c r="B1303" s="200" t="s">
        <v>1164</v>
      </c>
      <c r="C1303" s="198">
        <v>0</v>
      </c>
    </row>
    <row r="1304" s="192" customFormat="1" customHeight="1" spans="1:3">
      <c r="A1304" s="200">
        <v>22406</v>
      </c>
      <c r="B1304" s="197" t="s">
        <v>1165</v>
      </c>
      <c r="C1304" s="198">
        <f>SUM(C1305:C1307)</f>
        <v>432</v>
      </c>
    </row>
    <row r="1305" s="192" customFormat="1" customHeight="1" spans="1:3">
      <c r="A1305" s="200">
        <v>2240601</v>
      </c>
      <c r="B1305" s="200" t="s">
        <v>1166</v>
      </c>
      <c r="C1305" s="198">
        <v>432</v>
      </c>
    </row>
    <row r="1306" s="192" customFormat="1" customHeight="1" spans="1:3">
      <c r="A1306" s="200">
        <v>2240602</v>
      </c>
      <c r="B1306" s="200" t="s">
        <v>1167</v>
      </c>
      <c r="C1306" s="198">
        <v>0</v>
      </c>
    </row>
    <row r="1307" s="192" customFormat="1" customHeight="1" spans="1:3">
      <c r="A1307" s="200">
        <v>2240699</v>
      </c>
      <c r="B1307" s="200" t="s">
        <v>1168</v>
      </c>
      <c r="C1307" s="198">
        <v>0</v>
      </c>
    </row>
    <row r="1308" s="192" customFormat="1" customHeight="1" spans="1:3">
      <c r="A1308" s="200">
        <v>22407</v>
      </c>
      <c r="B1308" s="197" t="s">
        <v>1169</v>
      </c>
      <c r="C1308" s="198">
        <f>SUM(C1309:C1311)</f>
        <v>741</v>
      </c>
    </row>
    <row r="1309" s="192" customFormat="1" customHeight="1" spans="1:3">
      <c r="A1309" s="200">
        <v>2240703</v>
      </c>
      <c r="B1309" s="200" t="s">
        <v>1170</v>
      </c>
      <c r="C1309" s="198">
        <v>641</v>
      </c>
    </row>
    <row r="1310" s="192" customFormat="1" customHeight="1" spans="1:3">
      <c r="A1310" s="200">
        <v>2240704</v>
      </c>
      <c r="B1310" s="200" t="s">
        <v>1171</v>
      </c>
      <c r="C1310" s="198">
        <v>100</v>
      </c>
    </row>
    <row r="1311" s="192" customFormat="1" customHeight="1" spans="1:3">
      <c r="A1311" s="200">
        <v>2240799</v>
      </c>
      <c r="B1311" s="200" t="s">
        <v>1172</v>
      </c>
      <c r="C1311" s="198">
        <v>0</v>
      </c>
    </row>
    <row r="1312" s="192" customFormat="1" customHeight="1" spans="1:3">
      <c r="A1312" s="200">
        <v>22499</v>
      </c>
      <c r="B1312" s="197" t="s">
        <v>1173</v>
      </c>
      <c r="C1312" s="198">
        <f t="shared" ref="C1312:C1315" si="2">C1313</f>
        <v>352</v>
      </c>
    </row>
    <row r="1313" s="192" customFormat="1" customHeight="1" spans="1:3">
      <c r="A1313" s="200">
        <v>2249999</v>
      </c>
      <c r="B1313" s="200" t="s">
        <v>1174</v>
      </c>
      <c r="C1313" s="198">
        <v>352</v>
      </c>
    </row>
    <row r="1314" s="192" customFormat="1" customHeight="1" spans="1:3">
      <c r="A1314" s="200">
        <v>229</v>
      </c>
      <c r="B1314" s="208" t="s">
        <v>1175</v>
      </c>
      <c r="C1314" s="198">
        <f t="shared" si="2"/>
        <v>435</v>
      </c>
    </row>
    <row r="1315" s="192" customFormat="1" customHeight="1" spans="1:3">
      <c r="A1315" s="200">
        <v>22999</v>
      </c>
      <c r="B1315" s="197" t="s">
        <v>1176</v>
      </c>
      <c r="C1315" s="198">
        <f t="shared" si="2"/>
        <v>435</v>
      </c>
    </row>
    <row r="1316" s="192" customFormat="1" customHeight="1" spans="1:3">
      <c r="A1316" s="200">
        <v>2299999</v>
      </c>
      <c r="B1316" s="200" t="s">
        <v>1177</v>
      </c>
      <c r="C1316" s="198">
        <v>435</v>
      </c>
    </row>
    <row r="1317" s="192" customFormat="1" customHeight="1" spans="1:3">
      <c r="A1317" s="200">
        <v>232</v>
      </c>
      <c r="B1317" s="208" t="s">
        <v>1178</v>
      </c>
      <c r="C1317" s="198">
        <f>SUM(C1318,C1319,C1320)</f>
        <v>18310</v>
      </c>
    </row>
    <row r="1318" s="192" customFormat="1" customHeight="1" spans="1:3">
      <c r="A1318" s="200">
        <v>23201</v>
      </c>
      <c r="B1318" s="197" t="s">
        <v>1179</v>
      </c>
      <c r="C1318" s="198">
        <v>0</v>
      </c>
    </row>
    <row r="1319" s="192" customFormat="1" customHeight="1" spans="1:3">
      <c r="A1319" s="200">
        <v>23202</v>
      </c>
      <c r="B1319" s="197" t="s">
        <v>1180</v>
      </c>
      <c r="C1319" s="198">
        <v>0</v>
      </c>
    </row>
    <row r="1320" s="192" customFormat="1" customHeight="1" spans="1:3">
      <c r="A1320" s="200">
        <v>23203</v>
      </c>
      <c r="B1320" s="197" t="s">
        <v>1181</v>
      </c>
      <c r="C1320" s="198">
        <f>SUM(C1321:C1324)</f>
        <v>18310</v>
      </c>
    </row>
    <row r="1321" s="192" customFormat="1" ht="17.25" customHeight="1" spans="1:3">
      <c r="A1321" s="200">
        <v>2320301</v>
      </c>
      <c r="B1321" s="200" t="s">
        <v>1182</v>
      </c>
      <c r="C1321" s="198">
        <v>18310</v>
      </c>
    </row>
    <row r="1322" s="192" customFormat="1" customHeight="1" spans="1:3">
      <c r="A1322" s="200">
        <v>2320302</v>
      </c>
      <c r="B1322" s="200" t="s">
        <v>1183</v>
      </c>
      <c r="C1322" s="198">
        <v>0</v>
      </c>
    </row>
    <row r="1323" s="192" customFormat="1" customHeight="1" spans="1:3">
      <c r="A1323" s="200">
        <v>2320303</v>
      </c>
      <c r="B1323" s="200" t="s">
        <v>1184</v>
      </c>
      <c r="C1323" s="198">
        <v>0</v>
      </c>
    </row>
    <row r="1324" s="192" customFormat="1" customHeight="1" spans="1:3">
      <c r="A1324" s="200">
        <v>2320399</v>
      </c>
      <c r="B1324" s="200" t="s">
        <v>1185</v>
      </c>
      <c r="C1324" s="198">
        <v>0</v>
      </c>
    </row>
    <row r="1325" s="192" customFormat="1" customHeight="1" spans="1:3">
      <c r="A1325" s="200">
        <v>233</v>
      </c>
      <c r="B1325" s="197" t="s">
        <v>1186</v>
      </c>
      <c r="C1325" s="198">
        <f>C1326+C1327+C1328</f>
        <v>0</v>
      </c>
    </row>
    <row r="1326" s="192" customFormat="1" customHeight="1" spans="1:3">
      <c r="A1326" s="200">
        <v>23301</v>
      </c>
      <c r="B1326" s="197" t="s">
        <v>1187</v>
      </c>
      <c r="C1326" s="198">
        <v>0</v>
      </c>
    </row>
    <row r="1327" s="192" customFormat="1" customHeight="1" spans="1:3">
      <c r="A1327" s="200">
        <v>23302</v>
      </c>
      <c r="B1327" s="197" t="s">
        <v>1188</v>
      </c>
      <c r="C1327" s="198">
        <v>0</v>
      </c>
    </row>
    <row r="1328" s="192" customFormat="1" customHeight="1" spans="1:3">
      <c r="A1328" s="200">
        <v>23303</v>
      </c>
      <c r="B1328" s="197" t="s">
        <v>1189</v>
      </c>
      <c r="C1328" s="198">
        <v>0</v>
      </c>
    </row>
  </sheetData>
  <autoFilter ref="A5:C1328">
    <extLst/>
  </autoFilter>
  <mergeCells count="3">
    <mergeCell ref="A2:C2"/>
    <mergeCell ref="A3:C3"/>
    <mergeCell ref="A4:C4"/>
  </mergeCells>
  <printOptions gridLines="1"/>
  <pageMargins left="0.751388888888889" right="0.751388888888889" top="1" bottom="1" header="0" footer="0"/>
  <pageSetup paperSize="9" scale="95" orientation="landscape" horizont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28"/>
  <sheetViews>
    <sheetView showGridLines="0" showZeros="0" view="pageBreakPreview" zoomScale="60" zoomScaleNormal="100" workbookViewId="0">
      <selection activeCell="I41" sqref="I41"/>
    </sheetView>
  </sheetViews>
  <sheetFormatPr defaultColWidth="12.1833333333333" defaultRowHeight="17" customHeight="1" outlineLevelCol="2"/>
  <cols>
    <col min="1" max="1" width="9.86666666666667" style="7" customWidth="1"/>
    <col min="2" max="2" width="45.4166666666667" style="7" customWidth="1"/>
    <col min="3" max="3" width="19.7916666666667" style="7" customWidth="1"/>
    <col min="4" max="16384" width="12.1833333333333" style="192" customWidth="1"/>
  </cols>
  <sheetData>
    <row r="1" customHeight="1" spans="1:1">
      <c r="A1" s="7" t="s">
        <v>1190</v>
      </c>
    </row>
    <row r="2" ht="34" customHeight="1" spans="1:3">
      <c r="A2" s="193" t="s">
        <v>1191</v>
      </c>
      <c r="B2" s="193"/>
      <c r="C2" s="193"/>
    </row>
    <row r="3" customHeight="1" spans="1:3">
      <c r="A3" s="231"/>
      <c r="B3" s="231"/>
      <c r="C3" s="231"/>
    </row>
    <row r="4" customHeight="1" spans="1:3">
      <c r="A4" s="231" t="s">
        <v>160</v>
      </c>
      <c r="B4" s="231"/>
      <c r="C4" s="231"/>
    </row>
    <row r="5" ht="17.25" customHeight="1" spans="1:3">
      <c r="A5" s="196" t="s">
        <v>161</v>
      </c>
      <c r="B5" s="196" t="s">
        <v>162</v>
      </c>
      <c r="C5" s="196" t="s">
        <v>163</v>
      </c>
    </row>
    <row r="6" customHeight="1" spans="1:3">
      <c r="A6" s="200"/>
      <c r="B6" s="196" t="s">
        <v>42</v>
      </c>
      <c r="C6" s="198">
        <f>SUM(C7,C236,C276,C295,C385,C437,C493,C550,C676,C748,C827,C850,C961,C1025,C1089,C1109,C1139,C1149,C1194,C1214,C1258,C1314,C1317,C1325)</f>
        <v>605363</v>
      </c>
    </row>
    <row r="7" customHeight="1" spans="1:3">
      <c r="A7" s="200">
        <v>201</v>
      </c>
      <c r="B7" s="197" t="s">
        <v>164</v>
      </c>
      <c r="C7" s="198">
        <f>SUM(C8+C20+C29+C40+C51+C62+C73+C81+C90+C103+C112+C123+C135+C142+C150+C156+C163+C170+C177+C184+C191+C199+C205+C211+C218+C233)</f>
        <v>50189</v>
      </c>
    </row>
    <row r="8" customHeight="1" spans="1:3">
      <c r="A8" s="200">
        <v>20101</v>
      </c>
      <c r="B8" s="197" t="s">
        <v>165</v>
      </c>
      <c r="C8" s="198">
        <f>SUM(C9:C19)</f>
        <v>989</v>
      </c>
    </row>
    <row r="9" customHeight="1" spans="1:3">
      <c r="A9" s="200">
        <v>2010101</v>
      </c>
      <c r="B9" s="200" t="s">
        <v>166</v>
      </c>
      <c r="C9" s="198">
        <v>399</v>
      </c>
    </row>
    <row r="10" customHeight="1" spans="1:3">
      <c r="A10" s="200">
        <v>2010102</v>
      </c>
      <c r="B10" s="200" t="s">
        <v>167</v>
      </c>
      <c r="C10" s="229">
        <v>371</v>
      </c>
    </row>
    <row r="11" customHeight="1" spans="1:3">
      <c r="A11" s="200">
        <v>2010103</v>
      </c>
      <c r="B11" s="230" t="s">
        <v>168</v>
      </c>
      <c r="C11" s="198">
        <v>0</v>
      </c>
    </row>
    <row r="12" customHeight="1" spans="1:3">
      <c r="A12" s="200">
        <v>2010104</v>
      </c>
      <c r="B12" s="200" t="s">
        <v>169</v>
      </c>
      <c r="C12" s="226">
        <v>210</v>
      </c>
    </row>
    <row r="13" customHeight="1" spans="1:3">
      <c r="A13" s="200">
        <v>2010105</v>
      </c>
      <c r="B13" s="200" t="s">
        <v>170</v>
      </c>
      <c r="C13" s="198">
        <v>0</v>
      </c>
    </row>
    <row r="14" customHeight="1" spans="1:3">
      <c r="A14" s="200">
        <v>2010106</v>
      </c>
      <c r="B14" s="200" t="s">
        <v>171</v>
      </c>
      <c r="C14" s="198">
        <v>0</v>
      </c>
    </row>
    <row r="15" customHeight="1" spans="1:3">
      <c r="A15" s="200">
        <v>2010107</v>
      </c>
      <c r="B15" s="200" t="s">
        <v>172</v>
      </c>
      <c r="C15" s="198">
        <v>0</v>
      </c>
    </row>
    <row r="16" customHeight="1" spans="1:3">
      <c r="A16" s="200">
        <v>2010108</v>
      </c>
      <c r="B16" s="200" t="s">
        <v>173</v>
      </c>
      <c r="C16" s="198">
        <v>0</v>
      </c>
    </row>
    <row r="17" customHeight="1" spans="1:3">
      <c r="A17" s="200">
        <v>2010109</v>
      </c>
      <c r="B17" s="200" t="s">
        <v>174</v>
      </c>
      <c r="C17" s="198">
        <v>0</v>
      </c>
    </row>
    <row r="18" customHeight="1" spans="1:3">
      <c r="A18" s="200">
        <v>2010150</v>
      </c>
      <c r="B18" s="200" t="s">
        <v>175</v>
      </c>
      <c r="C18" s="198">
        <v>0</v>
      </c>
    </row>
    <row r="19" customHeight="1" spans="1:3">
      <c r="A19" s="200">
        <v>2010199</v>
      </c>
      <c r="B19" s="200" t="s">
        <v>176</v>
      </c>
      <c r="C19" s="198">
        <v>9</v>
      </c>
    </row>
    <row r="20" customHeight="1" spans="1:3">
      <c r="A20" s="200">
        <v>20102</v>
      </c>
      <c r="B20" s="197" t="s">
        <v>177</v>
      </c>
      <c r="C20" s="198">
        <f>SUM(C21:C28)</f>
        <v>659</v>
      </c>
    </row>
    <row r="21" customHeight="1" spans="1:3">
      <c r="A21" s="200">
        <v>2010201</v>
      </c>
      <c r="B21" s="200" t="s">
        <v>166</v>
      </c>
      <c r="C21" s="198">
        <v>319</v>
      </c>
    </row>
    <row r="22" customHeight="1" spans="1:3">
      <c r="A22" s="200">
        <v>2010202</v>
      </c>
      <c r="B22" s="200" t="s">
        <v>167</v>
      </c>
      <c r="C22" s="198">
        <v>183</v>
      </c>
    </row>
    <row r="23" customHeight="1" spans="1:3">
      <c r="A23" s="200">
        <v>2010203</v>
      </c>
      <c r="B23" s="200" t="s">
        <v>168</v>
      </c>
      <c r="C23" s="198">
        <v>0</v>
      </c>
    </row>
    <row r="24" customHeight="1" spans="1:3">
      <c r="A24" s="200">
        <v>2010204</v>
      </c>
      <c r="B24" s="200" t="s">
        <v>178</v>
      </c>
      <c r="C24" s="198">
        <v>157</v>
      </c>
    </row>
    <row r="25" customHeight="1" spans="1:3">
      <c r="A25" s="200">
        <v>2010205</v>
      </c>
      <c r="B25" s="200" t="s">
        <v>179</v>
      </c>
      <c r="C25" s="198">
        <v>0</v>
      </c>
    </row>
    <row r="26" customHeight="1" spans="1:3">
      <c r="A26" s="200">
        <v>2010206</v>
      </c>
      <c r="B26" s="200" t="s">
        <v>180</v>
      </c>
      <c r="C26" s="198">
        <v>0</v>
      </c>
    </row>
    <row r="27" customHeight="1" spans="1:3">
      <c r="A27" s="200">
        <v>2010250</v>
      </c>
      <c r="B27" s="200" t="s">
        <v>175</v>
      </c>
      <c r="C27" s="198">
        <v>0</v>
      </c>
    </row>
    <row r="28" customHeight="1" spans="1:3">
      <c r="A28" s="200">
        <v>2010299</v>
      </c>
      <c r="B28" s="200" t="s">
        <v>181</v>
      </c>
      <c r="C28" s="198">
        <v>0</v>
      </c>
    </row>
    <row r="29" customHeight="1" spans="1:3">
      <c r="A29" s="200">
        <v>20103</v>
      </c>
      <c r="B29" s="197" t="s">
        <v>182</v>
      </c>
      <c r="C29" s="198">
        <f>SUM(C30:C39)</f>
        <v>25530</v>
      </c>
    </row>
    <row r="30" customHeight="1" spans="1:3">
      <c r="A30" s="200">
        <v>2010301</v>
      </c>
      <c r="B30" s="200" t="s">
        <v>166</v>
      </c>
      <c r="C30" s="198">
        <v>20608</v>
      </c>
    </row>
    <row r="31" customHeight="1" spans="1:3">
      <c r="A31" s="200">
        <v>2010302</v>
      </c>
      <c r="B31" s="200" t="s">
        <v>167</v>
      </c>
      <c r="C31" s="198">
        <v>4152</v>
      </c>
    </row>
    <row r="32" customHeight="1" spans="1:3">
      <c r="A32" s="200">
        <v>2010303</v>
      </c>
      <c r="B32" s="200" t="s">
        <v>168</v>
      </c>
      <c r="C32" s="198">
        <v>42</v>
      </c>
    </row>
    <row r="33" customHeight="1" spans="1:3">
      <c r="A33" s="200">
        <v>2010304</v>
      </c>
      <c r="B33" s="200" t="s">
        <v>183</v>
      </c>
      <c r="C33" s="198">
        <v>0</v>
      </c>
    </row>
    <row r="34" customHeight="1" spans="1:3">
      <c r="A34" s="200">
        <v>2010305</v>
      </c>
      <c r="B34" s="200" t="s">
        <v>184</v>
      </c>
      <c r="C34" s="198">
        <v>0</v>
      </c>
    </row>
    <row r="35" customHeight="1" spans="1:3">
      <c r="A35" s="200">
        <v>2010306</v>
      </c>
      <c r="B35" s="200" t="s">
        <v>185</v>
      </c>
      <c r="C35" s="198">
        <v>150</v>
      </c>
    </row>
    <row r="36" customHeight="1" spans="1:3">
      <c r="A36" s="200">
        <v>2010308</v>
      </c>
      <c r="B36" s="200" t="s">
        <v>186</v>
      </c>
      <c r="C36" s="198">
        <v>548</v>
      </c>
    </row>
    <row r="37" customHeight="1" spans="1:3">
      <c r="A37" s="200">
        <v>2010309</v>
      </c>
      <c r="B37" s="200" t="s">
        <v>187</v>
      </c>
      <c r="C37" s="198">
        <v>0</v>
      </c>
    </row>
    <row r="38" customHeight="1" spans="1:3">
      <c r="A38" s="200">
        <v>2010350</v>
      </c>
      <c r="B38" s="200" t="s">
        <v>175</v>
      </c>
      <c r="C38" s="198">
        <v>0</v>
      </c>
    </row>
    <row r="39" customHeight="1" spans="1:3">
      <c r="A39" s="200">
        <v>2010399</v>
      </c>
      <c r="B39" s="200" t="s">
        <v>188</v>
      </c>
      <c r="C39" s="198">
        <v>30</v>
      </c>
    </row>
    <row r="40" customHeight="1" spans="1:3">
      <c r="A40" s="200">
        <v>20104</v>
      </c>
      <c r="B40" s="197" t="s">
        <v>189</v>
      </c>
      <c r="C40" s="198">
        <f>SUM(C41:C50)</f>
        <v>1671</v>
      </c>
    </row>
    <row r="41" customHeight="1" spans="1:3">
      <c r="A41" s="200">
        <v>2010401</v>
      </c>
      <c r="B41" s="200" t="s">
        <v>166</v>
      </c>
      <c r="C41" s="198">
        <v>700</v>
      </c>
    </row>
    <row r="42" customHeight="1" spans="1:3">
      <c r="A42" s="200">
        <v>2010402</v>
      </c>
      <c r="B42" s="200" t="s">
        <v>167</v>
      </c>
      <c r="C42" s="198">
        <v>263</v>
      </c>
    </row>
    <row r="43" customHeight="1" spans="1:3">
      <c r="A43" s="200">
        <v>2010403</v>
      </c>
      <c r="B43" s="200" t="s">
        <v>168</v>
      </c>
      <c r="C43" s="198">
        <v>0</v>
      </c>
    </row>
    <row r="44" customHeight="1" spans="1:3">
      <c r="A44" s="200">
        <v>2010404</v>
      </c>
      <c r="B44" s="200" t="s">
        <v>190</v>
      </c>
      <c r="C44" s="198">
        <v>40</v>
      </c>
    </row>
    <row r="45" customHeight="1" spans="1:3">
      <c r="A45" s="200">
        <v>2010405</v>
      </c>
      <c r="B45" s="200" t="s">
        <v>191</v>
      </c>
      <c r="C45" s="198">
        <v>0</v>
      </c>
    </row>
    <row r="46" customHeight="1" spans="1:3">
      <c r="A46" s="200">
        <v>2010406</v>
      </c>
      <c r="B46" s="200" t="s">
        <v>192</v>
      </c>
      <c r="C46" s="198">
        <v>0</v>
      </c>
    </row>
    <row r="47" customHeight="1" spans="1:3">
      <c r="A47" s="200">
        <v>2010407</v>
      </c>
      <c r="B47" s="200" t="s">
        <v>193</v>
      </c>
      <c r="C47" s="198">
        <v>0</v>
      </c>
    </row>
    <row r="48" customHeight="1" spans="1:3">
      <c r="A48" s="200">
        <v>2010408</v>
      </c>
      <c r="B48" s="200" t="s">
        <v>194</v>
      </c>
      <c r="C48" s="198">
        <v>0</v>
      </c>
    </row>
    <row r="49" customHeight="1" spans="1:3">
      <c r="A49" s="200">
        <v>2010450</v>
      </c>
      <c r="B49" s="200" t="s">
        <v>175</v>
      </c>
      <c r="C49" s="198">
        <v>0</v>
      </c>
    </row>
    <row r="50" customHeight="1" spans="1:3">
      <c r="A50" s="200">
        <v>2010499</v>
      </c>
      <c r="B50" s="200" t="s">
        <v>195</v>
      </c>
      <c r="C50" s="198">
        <v>668</v>
      </c>
    </row>
    <row r="51" customHeight="1" spans="1:3">
      <c r="A51" s="200">
        <v>20105</v>
      </c>
      <c r="B51" s="197" t="s">
        <v>196</v>
      </c>
      <c r="C51" s="198">
        <f>SUM(C52:C61)</f>
        <v>445</v>
      </c>
    </row>
    <row r="52" customHeight="1" spans="1:3">
      <c r="A52" s="200">
        <v>2010501</v>
      </c>
      <c r="B52" s="200" t="s">
        <v>166</v>
      </c>
      <c r="C52" s="198">
        <v>180</v>
      </c>
    </row>
    <row r="53" customHeight="1" spans="1:3">
      <c r="A53" s="200">
        <v>2010502</v>
      </c>
      <c r="B53" s="200" t="s">
        <v>167</v>
      </c>
      <c r="C53" s="198">
        <v>115</v>
      </c>
    </row>
    <row r="54" customHeight="1" spans="1:3">
      <c r="A54" s="200">
        <v>2010503</v>
      </c>
      <c r="B54" s="200" t="s">
        <v>168</v>
      </c>
      <c r="C54" s="198">
        <v>0</v>
      </c>
    </row>
    <row r="55" customHeight="1" spans="1:3">
      <c r="A55" s="200">
        <v>2010504</v>
      </c>
      <c r="B55" s="200" t="s">
        <v>197</v>
      </c>
      <c r="C55" s="198">
        <v>0</v>
      </c>
    </row>
    <row r="56" customHeight="1" spans="1:3">
      <c r="A56" s="200">
        <v>2010505</v>
      </c>
      <c r="B56" s="200" t="s">
        <v>198</v>
      </c>
      <c r="C56" s="198">
        <v>0</v>
      </c>
    </row>
    <row r="57" customHeight="1" spans="1:3">
      <c r="A57" s="200">
        <v>2010506</v>
      </c>
      <c r="B57" s="200" t="s">
        <v>199</v>
      </c>
      <c r="C57" s="198">
        <v>0</v>
      </c>
    </row>
    <row r="58" customHeight="1" spans="1:3">
      <c r="A58" s="200">
        <v>2010507</v>
      </c>
      <c r="B58" s="200" t="s">
        <v>200</v>
      </c>
      <c r="C58" s="198">
        <v>140</v>
      </c>
    </row>
    <row r="59" customHeight="1" spans="1:3">
      <c r="A59" s="200">
        <v>2010508</v>
      </c>
      <c r="B59" s="200" t="s">
        <v>201</v>
      </c>
      <c r="C59" s="198">
        <v>10</v>
      </c>
    </row>
    <row r="60" customHeight="1" spans="1:3">
      <c r="A60" s="200">
        <v>2010550</v>
      </c>
      <c r="B60" s="200" t="s">
        <v>175</v>
      </c>
      <c r="C60" s="198">
        <v>0</v>
      </c>
    </row>
    <row r="61" customHeight="1" spans="1:3">
      <c r="A61" s="200">
        <v>2010599</v>
      </c>
      <c r="B61" s="200" t="s">
        <v>202</v>
      </c>
      <c r="C61" s="198">
        <v>0</v>
      </c>
    </row>
    <row r="62" customHeight="1" spans="1:3">
      <c r="A62" s="200">
        <v>20106</v>
      </c>
      <c r="B62" s="197" t="s">
        <v>203</v>
      </c>
      <c r="C62" s="198">
        <f>SUM(C63:C72)</f>
        <v>2143</v>
      </c>
    </row>
    <row r="63" customHeight="1" spans="1:3">
      <c r="A63" s="200">
        <v>2010601</v>
      </c>
      <c r="B63" s="200" t="s">
        <v>166</v>
      </c>
      <c r="C63" s="198">
        <v>1236</v>
      </c>
    </row>
    <row r="64" customHeight="1" spans="1:3">
      <c r="A64" s="200">
        <v>2010602</v>
      </c>
      <c r="B64" s="200" t="s">
        <v>167</v>
      </c>
      <c r="C64" s="198">
        <v>811</v>
      </c>
    </row>
    <row r="65" customHeight="1" spans="1:3">
      <c r="A65" s="200">
        <v>2010603</v>
      </c>
      <c r="B65" s="200" t="s">
        <v>168</v>
      </c>
      <c r="C65" s="198">
        <v>0</v>
      </c>
    </row>
    <row r="66" customHeight="1" spans="1:3">
      <c r="A66" s="200">
        <v>2010604</v>
      </c>
      <c r="B66" s="200" t="s">
        <v>204</v>
      </c>
      <c r="C66" s="198">
        <v>0</v>
      </c>
    </row>
    <row r="67" customHeight="1" spans="1:3">
      <c r="A67" s="200">
        <v>2010605</v>
      </c>
      <c r="B67" s="200" t="s">
        <v>205</v>
      </c>
      <c r="C67" s="198">
        <v>0</v>
      </c>
    </row>
    <row r="68" customHeight="1" spans="1:3">
      <c r="A68" s="200">
        <v>2010606</v>
      </c>
      <c r="B68" s="200" t="s">
        <v>206</v>
      </c>
      <c r="C68" s="198">
        <v>0</v>
      </c>
    </row>
    <row r="69" customHeight="1" spans="1:3">
      <c r="A69" s="200">
        <v>2010607</v>
      </c>
      <c r="B69" s="200" t="s">
        <v>207</v>
      </c>
      <c r="C69" s="198">
        <v>0</v>
      </c>
    </row>
    <row r="70" customHeight="1" spans="1:3">
      <c r="A70" s="200">
        <v>2010608</v>
      </c>
      <c r="B70" s="200" t="s">
        <v>208</v>
      </c>
      <c r="C70" s="198">
        <v>0</v>
      </c>
    </row>
    <row r="71" customHeight="1" spans="1:3">
      <c r="A71" s="200">
        <v>2010650</v>
      </c>
      <c r="B71" s="200" t="s">
        <v>175</v>
      </c>
      <c r="C71" s="198">
        <v>0</v>
      </c>
    </row>
    <row r="72" customHeight="1" spans="1:3">
      <c r="A72" s="200">
        <v>2010699</v>
      </c>
      <c r="B72" s="200" t="s">
        <v>209</v>
      </c>
      <c r="C72" s="198">
        <v>96</v>
      </c>
    </row>
    <row r="73" customHeight="1" spans="1:3">
      <c r="A73" s="200">
        <v>20107</v>
      </c>
      <c r="B73" s="197" t="s">
        <v>210</v>
      </c>
      <c r="C73" s="198">
        <f>SUM(C74:C80)</f>
        <v>0</v>
      </c>
    </row>
    <row r="74" customHeight="1" spans="1:3">
      <c r="A74" s="200">
        <v>2010701</v>
      </c>
      <c r="B74" s="200" t="s">
        <v>166</v>
      </c>
      <c r="C74" s="198">
        <v>0</v>
      </c>
    </row>
    <row r="75" customHeight="1" spans="1:3">
      <c r="A75" s="200">
        <v>2010702</v>
      </c>
      <c r="B75" s="200" t="s">
        <v>167</v>
      </c>
      <c r="C75" s="198">
        <v>0</v>
      </c>
    </row>
    <row r="76" customHeight="1" spans="1:3">
      <c r="A76" s="200">
        <v>2010703</v>
      </c>
      <c r="B76" s="200" t="s">
        <v>168</v>
      </c>
      <c r="C76" s="198">
        <v>0</v>
      </c>
    </row>
    <row r="77" customHeight="1" spans="1:3">
      <c r="A77" s="200">
        <v>2010709</v>
      </c>
      <c r="B77" s="200" t="s">
        <v>207</v>
      </c>
      <c r="C77" s="198">
        <v>0</v>
      </c>
    </row>
    <row r="78" customHeight="1" spans="1:3">
      <c r="A78" s="200">
        <v>2010710</v>
      </c>
      <c r="B78" s="200" t="s">
        <v>211</v>
      </c>
      <c r="C78" s="198">
        <v>0</v>
      </c>
    </row>
    <row r="79" customHeight="1" spans="1:3">
      <c r="A79" s="200">
        <v>2010750</v>
      </c>
      <c r="B79" s="200" t="s">
        <v>175</v>
      </c>
      <c r="C79" s="198">
        <v>0</v>
      </c>
    </row>
    <row r="80" customHeight="1" spans="1:3">
      <c r="A80" s="200">
        <v>2010799</v>
      </c>
      <c r="B80" s="200" t="s">
        <v>212</v>
      </c>
      <c r="C80" s="198">
        <v>0</v>
      </c>
    </row>
    <row r="81" customHeight="1" spans="1:3">
      <c r="A81" s="200">
        <v>20108</v>
      </c>
      <c r="B81" s="197" t="s">
        <v>213</v>
      </c>
      <c r="C81" s="198">
        <f>SUM(C82:C89)</f>
        <v>755</v>
      </c>
    </row>
    <row r="82" customHeight="1" spans="1:3">
      <c r="A82" s="200">
        <v>2010801</v>
      </c>
      <c r="B82" s="200" t="s">
        <v>166</v>
      </c>
      <c r="C82" s="198">
        <v>358</v>
      </c>
    </row>
    <row r="83" customHeight="1" spans="1:3">
      <c r="A83" s="200">
        <v>2010802</v>
      </c>
      <c r="B83" s="200" t="s">
        <v>167</v>
      </c>
      <c r="C83" s="198">
        <v>397</v>
      </c>
    </row>
    <row r="84" customHeight="1" spans="1:3">
      <c r="A84" s="200">
        <v>2010803</v>
      </c>
      <c r="B84" s="200" t="s">
        <v>168</v>
      </c>
      <c r="C84" s="198">
        <v>0</v>
      </c>
    </row>
    <row r="85" customHeight="1" spans="1:3">
      <c r="A85" s="200">
        <v>2010804</v>
      </c>
      <c r="B85" s="200" t="s">
        <v>214</v>
      </c>
      <c r="C85" s="198">
        <v>0</v>
      </c>
    </row>
    <row r="86" customHeight="1" spans="1:3">
      <c r="A86" s="200">
        <v>2010805</v>
      </c>
      <c r="B86" s="200" t="s">
        <v>215</v>
      </c>
      <c r="C86" s="198">
        <v>0</v>
      </c>
    </row>
    <row r="87" customHeight="1" spans="1:3">
      <c r="A87" s="200">
        <v>2010806</v>
      </c>
      <c r="B87" s="200" t="s">
        <v>207</v>
      </c>
      <c r="C87" s="198">
        <v>0</v>
      </c>
    </row>
    <row r="88" customHeight="1" spans="1:3">
      <c r="A88" s="200">
        <v>2010850</v>
      </c>
      <c r="B88" s="200" t="s">
        <v>175</v>
      </c>
      <c r="C88" s="198">
        <v>0</v>
      </c>
    </row>
    <row r="89" customHeight="1" spans="1:3">
      <c r="A89" s="200">
        <v>2010899</v>
      </c>
      <c r="B89" s="200" t="s">
        <v>216</v>
      </c>
      <c r="C89" s="198">
        <v>0</v>
      </c>
    </row>
    <row r="90" customHeight="1" spans="1:3">
      <c r="A90" s="200">
        <v>20109</v>
      </c>
      <c r="B90" s="197" t="s">
        <v>217</v>
      </c>
      <c r="C90" s="198">
        <f>SUM(C91:C102)</f>
        <v>0</v>
      </c>
    </row>
    <row r="91" customHeight="1" spans="1:3">
      <c r="A91" s="200">
        <v>2010901</v>
      </c>
      <c r="B91" s="200" t="s">
        <v>166</v>
      </c>
      <c r="C91" s="198">
        <v>0</v>
      </c>
    </row>
    <row r="92" customHeight="1" spans="1:3">
      <c r="A92" s="200">
        <v>2010902</v>
      </c>
      <c r="B92" s="200" t="s">
        <v>167</v>
      </c>
      <c r="C92" s="198">
        <v>0</v>
      </c>
    </row>
    <row r="93" customHeight="1" spans="1:3">
      <c r="A93" s="200">
        <v>2010903</v>
      </c>
      <c r="B93" s="200" t="s">
        <v>168</v>
      </c>
      <c r="C93" s="198">
        <v>0</v>
      </c>
    </row>
    <row r="94" customHeight="1" spans="1:3">
      <c r="A94" s="200">
        <v>2010905</v>
      </c>
      <c r="B94" s="200" t="s">
        <v>218</v>
      </c>
      <c r="C94" s="198">
        <v>0</v>
      </c>
    </row>
    <row r="95" customHeight="1" spans="1:3">
      <c r="A95" s="200">
        <v>2010907</v>
      </c>
      <c r="B95" s="200" t="s">
        <v>219</v>
      </c>
      <c r="C95" s="198">
        <v>0</v>
      </c>
    </row>
    <row r="96" customHeight="1" spans="1:3">
      <c r="A96" s="200">
        <v>2010908</v>
      </c>
      <c r="B96" s="200" t="s">
        <v>207</v>
      </c>
      <c r="C96" s="198">
        <v>0</v>
      </c>
    </row>
    <row r="97" customHeight="1" spans="1:3">
      <c r="A97" s="200">
        <v>2010909</v>
      </c>
      <c r="B97" s="200" t="s">
        <v>220</v>
      </c>
      <c r="C97" s="198">
        <v>0</v>
      </c>
    </row>
    <row r="98" customHeight="1" spans="1:3">
      <c r="A98" s="200">
        <v>2010910</v>
      </c>
      <c r="B98" s="200" t="s">
        <v>221</v>
      </c>
      <c r="C98" s="198">
        <v>0</v>
      </c>
    </row>
    <row r="99" customHeight="1" spans="1:3">
      <c r="A99" s="200">
        <v>2010911</v>
      </c>
      <c r="B99" s="200" t="s">
        <v>222</v>
      </c>
      <c r="C99" s="198">
        <v>0</v>
      </c>
    </row>
    <row r="100" customHeight="1" spans="1:3">
      <c r="A100" s="200">
        <v>2010912</v>
      </c>
      <c r="B100" s="200" t="s">
        <v>223</v>
      </c>
      <c r="C100" s="198">
        <v>0</v>
      </c>
    </row>
    <row r="101" customHeight="1" spans="1:3">
      <c r="A101" s="200">
        <v>2010950</v>
      </c>
      <c r="B101" s="200" t="s">
        <v>175</v>
      </c>
      <c r="C101" s="198">
        <v>0</v>
      </c>
    </row>
    <row r="102" customHeight="1" spans="1:3">
      <c r="A102" s="200">
        <v>2010999</v>
      </c>
      <c r="B102" s="200" t="s">
        <v>224</v>
      </c>
      <c r="C102" s="198">
        <v>0</v>
      </c>
    </row>
    <row r="103" customHeight="1" spans="1:3">
      <c r="A103" s="200">
        <v>20111</v>
      </c>
      <c r="B103" s="197" t="s">
        <v>225</v>
      </c>
      <c r="C103" s="198">
        <f>SUM(C104:C111)</f>
        <v>2079</v>
      </c>
    </row>
    <row r="104" customHeight="1" spans="1:3">
      <c r="A104" s="200">
        <v>2011101</v>
      </c>
      <c r="B104" s="200" t="s">
        <v>166</v>
      </c>
      <c r="C104" s="198">
        <v>1463</v>
      </c>
    </row>
    <row r="105" customHeight="1" spans="1:3">
      <c r="A105" s="200">
        <v>2011102</v>
      </c>
      <c r="B105" s="200" t="s">
        <v>167</v>
      </c>
      <c r="C105" s="198">
        <v>576</v>
      </c>
    </row>
    <row r="106" customHeight="1" spans="1:3">
      <c r="A106" s="200">
        <v>2011103</v>
      </c>
      <c r="B106" s="200" t="s">
        <v>168</v>
      </c>
      <c r="C106" s="198">
        <v>0</v>
      </c>
    </row>
    <row r="107" customHeight="1" spans="1:3">
      <c r="A107" s="200">
        <v>2011104</v>
      </c>
      <c r="B107" s="200" t="s">
        <v>226</v>
      </c>
      <c r="C107" s="198">
        <v>0</v>
      </c>
    </row>
    <row r="108" customHeight="1" spans="1:3">
      <c r="A108" s="200">
        <v>2011105</v>
      </c>
      <c r="B108" s="200" t="s">
        <v>227</v>
      </c>
      <c r="C108" s="198">
        <v>0</v>
      </c>
    </row>
    <row r="109" customHeight="1" spans="1:3">
      <c r="A109" s="200">
        <v>2011106</v>
      </c>
      <c r="B109" s="200" t="s">
        <v>228</v>
      </c>
      <c r="C109" s="198">
        <v>0</v>
      </c>
    </row>
    <row r="110" customHeight="1" spans="1:3">
      <c r="A110" s="200">
        <v>2011150</v>
      </c>
      <c r="B110" s="200" t="s">
        <v>175</v>
      </c>
      <c r="C110" s="198">
        <v>0</v>
      </c>
    </row>
    <row r="111" customHeight="1" spans="1:3">
      <c r="A111" s="200">
        <v>2011199</v>
      </c>
      <c r="B111" s="200" t="s">
        <v>229</v>
      </c>
      <c r="C111" s="198">
        <v>40</v>
      </c>
    </row>
    <row r="112" customHeight="1" spans="1:3">
      <c r="A112" s="200">
        <v>20113</v>
      </c>
      <c r="B112" s="197" t="s">
        <v>230</v>
      </c>
      <c r="C112" s="198">
        <f>SUM(C113:C122)</f>
        <v>2628</v>
      </c>
    </row>
    <row r="113" customHeight="1" spans="1:3">
      <c r="A113" s="200">
        <v>2011301</v>
      </c>
      <c r="B113" s="200" t="s">
        <v>166</v>
      </c>
      <c r="C113" s="198">
        <v>2077</v>
      </c>
    </row>
    <row r="114" customHeight="1" spans="1:3">
      <c r="A114" s="200">
        <v>2011302</v>
      </c>
      <c r="B114" s="200" t="s">
        <v>167</v>
      </c>
      <c r="C114" s="198">
        <v>436</v>
      </c>
    </row>
    <row r="115" customHeight="1" spans="1:3">
      <c r="A115" s="200">
        <v>2011303</v>
      </c>
      <c r="B115" s="200" t="s">
        <v>168</v>
      </c>
      <c r="C115" s="198">
        <v>0</v>
      </c>
    </row>
    <row r="116" customHeight="1" spans="1:3">
      <c r="A116" s="200">
        <v>2011304</v>
      </c>
      <c r="B116" s="200" t="s">
        <v>231</v>
      </c>
      <c r="C116" s="198">
        <v>0</v>
      </c>
    </row>
    <row r="117" customHeight="1" spans="1:3">
      <c r="A117" s="200">
        <v>2011305</v>
      </c>
      <c r="B117" s="200" t="s">
        <v>232</v>
      </c>
      <c r="C117" s="198">
        <v>0</v>
      </c>
    </row>
    <row r="118" customHeight="1" spans="1:3">
      <c r="A118" s="200">
        <v>2011306</v>
      </c>
      <c r="B118" s="200" t="s">
        <v>233</v>
      </c>
      <c r="C118" s="198">
        <v>0</v>
      </c>
    </row>
    <row r="119" customHeight="1" spans="1:3">
      <c r="A119" s="200">
        <v>2011307</v>
      </c>
      <c r="B119" s="200" t="s">
        <v>234</v>
      </c>
      <c r="C119" s="198">
        <v>0</v>
      </c>
    </row>
    <row r="120" customHeight="1" spans="1:3">
      <c r="A120" s="200">
        <v>2011308</v>
      </c>
      <c r="B120" s="200" t="s">
        <v>235</v>
      </c>
      <c r="C120" s="198">
        <v>115</v>
      </c>
    </row>
    <row r="121" customHeight="1" spans="1:3">
      <c r="A121" s="200">
        <v>2011350</v>
      </c>
      <c r="B121" s="200" t="s">
        <v>175</v>
      </c>
      <c r="C121" s="198">
        <v>0</v>
      </c>
    </row>
    <row r="122" customHeight="1" spans="1:3">
      <c r="A122" s="200">
        <v>2011399</v>
      </c>
      <c r="B122" s="200" t="s">
        <v>236</v>
      </c>
      <c r="C122" s="198">
        <v>0</v>
      </c>
    </row>
    <row r="123" customHeight="1" spans="1:3">
      <c r="A123" s="200">
        <v>20114</v>
      </c>
      <c r="B123" s="197" t="s">
        <v>237</v>
      </c>
      <c r="C123" s="198">
        <f>SUM(C124:C134)</f>
        <v>10</v>
      </c>
    </row>
    <row r="124" customHeight="1" spans="1:3">
      <c r="A124" s="200">
        <v>2011401</v>
      </c>
      <c r="B124" s="200" t="s">
        <v>166</v>
      </c>
      <c r="C124" s="198">
        <v>0</v>
      </c>
    </row>
    <row r="125" customHeight="1" spans="1:3">
      <c r="A125" s="200">
        <v>2011402</v>
      </c>
      <c r="B125" s="200" t="s">
        <v>167</v>
      </c>
      <c r="C125" s="198">
        <v>0</v>
      </c>
    </row>
    <row r="126" customHeight="1" spans="1:3">
      <c r="A126" s="200">
        <v>2011403</v>
      </c>
      <c r="B126" s="200" t="s">
        <v>168</v>
      </c>
      <c r="C126" s="198">
        <v>0</v>
      </c>
    </row>
    <row r="127" customHeight="1" spans="1:3">
      <c r="A127" s="200">
        <v>2011404</v>
      </c>
      <c r="B127" s="200" t="s">
        <v>238</v>
      </c>
      <c r="C127" s="198">
        <v>0</v>
      </c>
    </row>
    <row r="128" customHeight="1" spans="1:3">
      <c r="A128" s="200">
        <v>2011405</v>
      </c>
      <c r="B128" s="200" t="s">
        <v>239</v>
      </c>
      <c r="C128" s="198">
        <v>0</v>
      </c>
    </row>
    <row r="129" customHeight="1" spans="1:3">
      <c r="A129" s="200">
        <v>2011408</v>
      </c>
      <c r="B129" s="200" t="s">
        <v>240</v>
      </c>
      <c r="C129" s="198">
        <v>0</v>
      </c>
    </row>
    <row r="130" customHeight="1" spans="1:3">
      <c r="A130" s="200">
        <v>2011409</v>
      </c>
      <c r="B130" s="200" t="s">
        <v>241</v>
      </c>
      <c r="C130" s="198">
        <v>10</v>
      </c>
    </row>
    <row r="131" customHeight="1" spans="1:3">
      <c r="A131" s="200">
        <v>2011410</v>
      </c>
      <c r="B131" s="200" t="s">
        <v>242</v>
      </c>
      <c r="C131" s="198">
        <v>0</v>
      </c>
    </row>
    <row r="132" customHeight="1" spans="1:3">
      <c r="A132" s="200">
        <v>2011411</v>
      </c>
      <c r="B132" s="200" t="s">
        <v>243</v>
      </c>
      <c r="C132" s="198">
        <v>0</v>
      </c>
    </row>
    <row r="133" customHeight="1" spans="1:3">
      <c r="A133" s="200">
        <v>2011450</v>
      </c>
      <c r="B133" s="200" t="s">
        <v>175</v>
      </c>
      <c r="C133" s="198">
        <v>0</v>
      </c>
    </row>
    <row r="134" customHeight="1" spans="1:3">
      <c r="A134" s="200">
        <v>2011499</v>
      </c>
      <c r="B134" s="200" t="s">
        <v>244</v>
      </c>
      <c r="C134" s="198">
        <v>0</v>
      </c>
    </row>
    <row r="135" customHeight="1" spans="1:3">
      <c r="A135" s="200">
        <v>20123</v>
      </c>
      <c r="B135" s="197" t="s">
        <v>245</v>
      </c>
      <c r="C135" s="198">
        <f>SUM(C136:C141)</f>
        <v>30</v>
      </c>
    </row>
    <row r="136" customHeight="1" spans="1:3">
      <c r="A136" s="200">
        <v>2012301</v>
      </c>
      <c r="B136" s="200" t="s">
        <v>166</v>
      </c>
      <c r="C136" s="198">
        <v>0</v>
      </c>
    </row>
    <row r="137" customHeight="1" spans="1:3">
      <c r="A137" s="200">
        <v>2012302</v>
      </c>
      <c r="B137" s="200" t="s">
        <v>167</v>
      </c>
      <c r="C137" s="198">
        <v>0</v>
      </c>
    </row>
    <row r="138" customHeight="1" spans="1:3">
      <c r="A138" s="200">
        <v>2012303</v>
      </c>
      <c r="B138" s="200" t="s">
        <v>168</v>
      </c>
      <c r="C138" s="198">
        <v>0</v>
      </c>
    </row>
    <row r="139" customHeight="1" spans="1:3">
      <c r="A139" s="200">
        <v>2012304</v>
      </c>
      <c r="B139" s="200" t="s">
        <v>246</v>
      </c>
      <c r="C139" s="198">
        <v>30</v>
      </c>
    </row>
    <row r="140" customHeight="1" spans="1:3">
      <c r="A140" s="200">
        <v>2012350</v>
      </c>
      <c r="B140" s="200" t="s">
        <v>175</v>
      </c>
      <c r="C140" s="198">
        <v>0</v>
      </c>
    </row>
    <row r="141" customHeight="1" spans="1:3">
      <c r="A141" s="200">
        <v>2012399</v>
      </c>
      <c r="B141" s="200" t="s">
        <v>247</v>
      </c>
      <c r="C141" s="198">
        <v>0</v>
      </c>
    </row>
    <row r="142" customHeight="1" spans="1:3">
      <c r="A142" s="200">
        <v>20125</v>
      </c>
      <c r="B142" s="197" t="s">
        <v>248</v>
      </c>
      <c r="C142" s="198">
        <f>SUM(C143:C149)</f>
        <v>0</v>
      </c>
    </row>
    <row r="143" customHeight="1" spans="1:3">
      <c r="A143" s="200">
        <v>2012501</v>
      </c>
      <c r="B143" s="200" t="s">
        <v>166</v>
      </c>
      <c r="C143" s="198">
        <v>0</v>
      </c>
    </row>
    <row r="144" customHeight="1" spans="1:3">
      <c r="A144" s="200">
        <v>2012502</v>
      </c>
      <c r="B144" s="200" t="s">
        <v>167</v>
      </c>
      <c r="C144" s="198">
        <v>0</v>
      </c>
    </row>
    <row r="145" customHeight="1" spans="1:3">
      <c r="A145" s="200">
        <v>2012503</v>
      </c>
      <c r="B145" s="200" t="s">
        <v>168</v>
      </c>
      <c r="C145" s="198">
        <v>0</v>
      </c>
    </row>
    <row r="146" customHeight="1" spans="1:3">
      <c r="A146" s="200">
        <v>2012504</v>
      </c>
      <c r="B146" s="200" t="s">
        <v>249</v>
      </c>
      <c r="C146" s="198">
        <v>0</v>
      </c>
    </row>
    <row r="147" customHeight="1" spans="1:3">
      <c r="A147" s="200">
        <v>2012505</v>
      </c>
      <c r="B147" s="200" t="s">
        <v>250</v>
      </c>
      <c r="C147" s="198">
        <v>0</v>
      </c>
    </row>
    <row r="148" customHeight="1" spans="1:3">
      <c r="A148" s="200">
        <v>2012550</v>
      </c>
      <c r="B148" s="200" t="s">
        <v>175</v>
      </c>
      <c r="C148" s="198">
        <v>0</v>
      </c>
    </row>
    <row r="149" customHeight="1" spans="1:3">
      <c r="A149" s="200">
        <v>2012599</v>
      </c>
      <c r="B149" s="200" t="s">
        <v>251</v>
      </c>
      <c r="C149" s="198">
        <v>0</v>
      </c>
    </row>
    <row r="150" customHeight="1" spans="1:3">
      <c r="A150" s="200">
        <v>20126</v>
      </c>
      <c r="B150" s="197" t="s">
        <v>252</v>
      </c>
      <c r="C150" s="198">
        <f>SUM(C151:C155)</f>
        <v>232</v>
      </c>
    </row>
    <row r="151" customHeight="1" spans="1:3">
      <c r="A151" s="200">
        <v>2012601</v>
      </c>
      <c r="B151" s="200" t="s">
        <v>166</v>
      </c>
      <c r="C151" s="198">
        <v>61</v>
      </c>
    </row>
    <row r="152" customHeight="1" spans="1:3">
      <c r="A152" s="200">
        <v>2012602</v>
      </c>
      <c r="B152" s="200" t="s">
        <v>167</v>
      </c>
      <c r="C152" s="198">
        <v>12</v>
      </c>
    </row>
    <row r="153" customHeight="1" spans="1:3">
      <c r="A153" s="200">
        <v>2012603</v>
      </c>
      <c r="B153" s="200" t="s">
        <v>168</v>
      </c>
      <c r="C153" s="198">
        <v>0</v>
      </c>
    </row>
    <row r="154" customHeight="1" spans="1:3">
      <c r="A154" s="200">
        <v>2012604</v>
      </c>
      <c r="B154" s="200" t="s">
        <v>253</v>
      </c>
      <c r="C154" s="198">
        <v>151</v>
      </c>
    </row>
    <row r="155" customHeight="1" spans="1:3">
      <c r="A155" s="200">
        <v>2012699</v>
      </c>
      <c r="B155" s="200" t="s">
        <v>254</v>
      </c>
      <c r="C155" s="198">
        <v>8</v>
      </c>
    </row>
    <row r="156" customHeight="1" spans="1:3">
      <c r="A156" s="200">
        <v>20128</v>
      </c>
      <c r="B156" s="197" t="s">
        <v>255</v>
      </c>
      <c r="C156" s="198">
        <f>SUM(C157:C162)</f>
        <v>76</v>
      </c>
    </row>
    <row r="157" customHeight="1" spans="1:3">
      <c r="A157" s="200">
        <v>2012801</v>
      </c>
      <c r="B157" s="200" t="s">
        <v>166</v>
      </c>
      <c r="C157" s="198">
        <v>42</v>
      </c>
    </row>
    <row r="158" customHeight="1" spans="1:3">
      <c r="A158" s="200">
        <v>2012802</v>
      </c>
      <c r="B158" s="200" t="s">
        <v>167</v>
      </c>
      <c r="C158" s="198">
        <v>30</v>
      </c>
    </row>
    <row r="159" customHeight="1" spans="1:3">
      <c r="A159" s="200">
        <v>2012803</v>
      </c>
      <c r="B159" s="200" t="s">
        <v>168</v>
      </c>
      <c r="C159" s="198">
        <v>0</v>
      </c>
    </row>
    <row r="160" customHeight="1" spans="1:3">
      <c r="A160" s="200">
        <v>2012804</v>
      </c>
      <c r="B160" s="200" t="s">
        <v>180</v>
      </c>
      <c r="C160" s="198">
        <v>0</v>
      </c>
    </row>
    <row r="161" customHeight="1" spans="1:3">
      <c r="A161" s="200">
        <v>2012850</v>
      </c>
      <c r="B161" s="200" t="s">
        <v>175</v>
      </c>
      <c r="C161" s="198">
        <v>0</v>
      </c>
    </row>
    <row r="162" customHeight="1" spans="1:3">
      <c r="A162" s="200">
        <v>2012899</v>
      </c>
      <c r="B162" s="200" t="s">
        <v>256</v>
      </c>
      <c r="C162" s="198">
        <v>4</v>
      </c>
    </row>
    <row r="163" customHeight="1" spans="1:3">
      <c r="A163" s="200">
        <v>20129</v>
      </c>
      <c r="B163" s="197" t="s">
        <v>257</v>
      </c>
      <c r="C163" s="198">
        <f>SUM(C164:C169)</f>
        <v>240</v>
      </c>
    </row>
    <row r="164" customHeight="1" spans="1:3">
      <c r="A164" s="200">
        <v>2012901</v>
      </c>
      <c r="B164" s="200" t="s">
        <v>166</v>
      </c>
      <c r="C164" s="198">
        <v>195</v>
      </c>
    </row>
    <row r="165" customHeight="1" spans="1:3">
      <c r="A165" s="200">
        <v>2012902</v>
      </c>
      <c r="B165" s="200" t="s">
        <v>167</v>
      </c>
      <c r="C165" s="198">
        <v>45</v>
      </c>
    </row>
    <row r="166" customHeight="1" spans="1:3">
      <c r="A166" s="200">
        <v>2012903</v>
      </c>
      <c r="B166" s="200" t="s">
        <v>168</v>
      </c>
      <c r="C166" s="198">
        <v>0</v>
      </c>
    </row>
    <row r="167" customHeight="1" spans="1:3">
      <c r="A167" s="200">
        <v>2012906</v>
      </c>
      <c r="B167" s="200" t="s">
        <v>258</v>
      </c>
      <c r="C167" s="198">
        <v>0</v>
      </c>
    </row>
    <row r="168" customHeight="1" spans="1:3">
      <c r="A168" s="200">
        <v>2012950</v>
      </c>
      <c r="B168" s="200" t="s">
        <v>175</v>
      </c>
      <c r="C168" s="198">
        <v>0</v>
      </c>
    </row>
    <row r="169" customHeight="1" spans="1:3">
      <c r="A169" s="200">
        <v>2012999</v>
      </c>
      <c r="B169" s="200" t="s">
        <v>259</v>
      </c>
      <c r="C169" s="198">
        <v>0</v>
      </c>
    </row>
    <row r="170" customHeight="1" spans="1:3">
      <c r="A170" s="200">
        <v>20131</v>
      </c>
      <c r="B170" s="197" t="s">
        <v>260</v>
      </c>
      <c r="C170" s="198">
        <f>SUM(C171:C176)</f>
        <v>2155</v>
      </c>
    </row>
    <row r="171" customHeight="1" spans="1:3">
      <c r="A171" s="200">
        <v>2013101</v>
      </c>
      <c r="B171" s="200" t="s">
        <v>166</v>
      </c>
      <c r="C171" s="198">
        <v>1063</v>
      </c>
    </row>
    <row r="172" customHeight="1" spans="1:3">
      <c r="A172" s="200">
        <v>2013102</v>
      </c>
      <c r="B172" s="200" t="s">
        <v>167</v>
      </c>
      <c r="C172" s="198">
        <v>1090</v>
      </c>
    </row>
    <row r="173" customHeight="1" spans="1:3">
      <c r="A173" s="200">
        <v>2013103</v>
      </c>
      <c r="B173" s="200" t="s">
        <v>168</v>
      </c>
      <c r="C173" s="198">
        <v>0</v>
      </c>
    </row>
    <row r="174" customHeight="1" spans="1:3">
      <c r="A174" s="200">
        <v>2013105</v>
      </c>
      <c r="B174" s="200" t="s">
        <v>261</v>
      </c>
      <c r="C174" s="198">
        <v>0</v>
      </c>
    </row>
    <row r="175" customHeight="1" spans="1:3">
      <c r="A175" s="200">
        <v>2013150</v>
      </c>
      <c r="B175" s="200" t="s">
        <v>175</v>
      </c>
      <c r="C175" s="198">
        <v>0</v>
      </c>
    </row>
    <row r="176" customHeight="1" spans="1:3">
      <c r="A176" s="200">
        <v>2013199</v>
      </c>
      <c r="B176" s="200" t="s">
        <v>262</v>
      </c>
      <c r="C176" s="198">
        <v>2</v>
      </c>
    </row>
    <row r="177" customHeight="1" spans="1:3">
      <c r="A177" s="200">
        <v>20132</v>
      </c>
      <c r="B177" s="197" t="s">
        <v>263</v>
      </c>
      <c r="C177" s="198">
        <f>SUM(C178:C183)</f>
        <v>1111</v>
      </c>
    </row>
    <row r="178" customHeight="1" spans="1:3">
      <c r="A178" s="200">
        <v>2013201</v>
      </c>
      <c r="B178" s="200" t="s">
        <v>166</v>
      </c>
      <c r="C178" s="198">
        <v>470</v>
      </c>
    </row>
    <row r="179" customHeight="1" spans="1:3">
      <c r="A179" s="200">
        <v>2013202</v>
      </c>
      <c r="B179" s="200" t="s">
        <v>167</v>
      </c>
      <c r="C179" s="198">
        <v>575</v>
      </c>
    </row>
    <row r="180" customHeight="1" spans="1:3">
      <c r="A180" s="200">
        <v>2013203</v>
      </c>
      <c r="B180" s="200" t="s">
        <v>168</v>
      </c>
      <c r="C180" s="198">
        <v>0</v>
      </c>
    </row>
    <row r="181" customHeight="1" spans="1:3">
      <c r="A181" s="200">
        <v>2013204</v>
      </c>
      <c r="B181" s="200" t="s">
        <v>264</v>
      </c>
      <c r="C181" s="198">
        <v>0</v>
      </c>
    </row>
    <row r="182" customHeight="1" spans="1:3">
      <c r="A182" s="200">
        <v>2013250</v>
      </c>
      <c r="B182" s="200" t="s">
        <v>175</v>
      </c>
      <c r="C182" s="198">
        <v>0</v>
      </c>
    </row>
    <row r="183" customHeight="1" spans="1:3">
      <c r="A183" s="200">
        <v>2013299</v>
      </c>
      <c r="B183" s="200" t="s">
        <v>265</v>
      </c>
      <c r="C183" s="198">
        <v>66</v>
      </c>
    </row>
    <row r="184" customHeight="1" spans="1:3">
      <c r="A184" s="200">
        <v>20133</v>
      </c>
      <c r="B184" s="197" t="s">
        <v>266</v>
      </c>
      <c r="C184" s="198">
        <f>SUM(C185:C190)</f>
        <v>504</v>
      </c>
    </row>
    <row r="185" customHeight="1" spans="1:3">
      <c r="A185" s="200">
        <v>2013301</v>
      </c>
      <c r="B185" s="200" t="s">
        <v>166</v>
      </c>
      <c r="C185" s="198">
        <v>125</v>
      </c>
    </row>
    <row r="186" customHeight="1" spans="1:3">
      <c r="A186" s="200">
        <v>2013302</v>
      </c>
      <c r="B186" s="200" t="s">
        <v>167</v>
      </c>
      <c r="C186" s="198">
        <v>374</v>
      </c>
    </row>
    <row r="187" customHeight="1" spans="1:3">
      <c r="A187" s="200">
        <v>2013303</v>
      </c>
      <c r="B187" s="200" t="s">
        <v>168</v>
      </c>
      <c r="C187" s="198">
        <v>0</v>
      </c>
    </row>
    <row r="188" customHeight="1" spans="1:3">
      <c r="A188" s="200">
        <v>2013304</v>
      </c>
      <c r="B188" s="200" t="s">
        <v>267</v>
      </c>
      <c r="C188" s="198">
        <v>0</v>
      </c>
    </row>
    <row r="189" customHeight="1" spans="1:3">
      <c r="A189" s="200">
        <v>2013350</v>
      </c>
      <c r="B189" s="200" t="s">
        <v>175</v>
      </c>
      <c r="C189" s="198">
        <v>0</v>
      </c>
    </row>
    <row r="190" customHeight="1" spans="1:3">
      <c r="A190" s="200">
        <v>2013399</v>
      </c>
      <c r="B190" s="200" t="s">
        <v>268</v>
      </c>
      <c r="C190" s="198">
        <v>5</v>
      </c>
    </row>
    <row r="191" customHeight="1" spans="1:3">
      <c r="A191" s="200">
        <v>20134</v>
      </c>
      <c r="B191" s="197" t="s">
        <v>269</v>
      </c>
      <c r="C191" s="198">
        <f>SUM(C192:C198)</f>
        <v>198</v>
      </c>
    </row>
    <row r="192" customHeight="1" spans="1:3">
      <c r="A192" s="200">
        <v>2013401</v>
      </c>
      <c r="B192" s="200" t="s">
        <v>166</v>
      </c>
      <c r="C192" s="198">
        <v>141</v>
      </c>
    </row>
    <row r="193" customHeight="1" spans="1:3">
      <c r="A193" s="200">
        <v>2013402</v>
      </c>
      <c r="B193" s="200" t="s">
        <v>167</v>
      </c>
      <c r="C193" s="198">
        <v>57</v>
      </c>
    </row>
    <row r="194" customHeight="1" spans="1:3">
      <c r="A194" s="200">
        <v>2013403</v>
      </c>
      <c r="B194" s="200" t="s">
        <v>168</v>
      </c>
      <c r="C194" s="198">
        <v>0</v>
      </c>
    </row>
    <row r="195" customHeight="1" spans="1:3">
      <c r="A195" s="200">
        <v>2013404</v>
      </c>
      <c r="B195" s="200" t="s">
        <v>270</v>
      </c>
      <c r="C195" s="198">
        <v>0</v>
      </c>
    </row>
    <row r="196" customHeight="1" spans="1:3">
      <c r="A196" s="200">
        <v>2013405</v>
      </c>
      <c r="B196" s="200" t="s">
        <v>271</v>
      </c>
      <c r="C196" s="198">
        <v>0</v>
      </c>
    </row>
    <row r="197" customHeight="1" spans="1:3">
      <c r="A197" s="200">
        <v>2013450</v>
      </c>
      <c r="B197" s="200" t="s">
        <v>175</v>
      </c>
      <c r="C197" s="198">
        <v>0</v>
      </c>
    </row>
    <row r="198" customHeight="1" spans="1:3">
      <c r="A198" s="200">
        <v>2013499</v>
      </c>
      <c r="B198" s="200" t="s">
        <v>272</v>
      </c>
      <c r="C198" s="198">
        <v>0</v>
      </c>
    </row>
    <row r="199" customHeight="1" spans="1:3">
      <c r="A199" s="200">
        <v>20135</v>
      </c>
      <c r="B199" s="197" t="s">
        <v>273</v>
      </c>
      <c r="C199" s="198">
        <f>SUM(C200:C204)</f>
        <v>0</v>
      </c>
    </row>
    <row r="200" customHeight="1" spans="1:3">
      <c r="A200" s="200">
        <v>2013501</v>
      </c>
      <c r="B200" s="200" t="s">
        <v>166</v>
      </c>
      <c r="C200" s="198">
        <v>0</v>
      </c>
    </row>
    <row r="201" customHeight="1" spans="1:3">
      <c r="A201" s="200">
        <v>2013502</v>
      </c>
      <c r="B201" s="200" t="s">
        <v>167</v>
      </c>
      <c r="C201" s="198">
        <v>0</v>
      </c>
    </row>
    <row r="202" customHeight="1" spans="1:3">
      <c r="A202" s="200">
        <v>2013503</v>
      </c>
      <c r="B202" s="200" t="s">
        <v>168</v>
      </c>
      <c r="C202" s="198">
        <v>0</v>
      </c>
    </row>
    <row r="203" customHeight="1" spans="1:3">
      <c r="A203" s="200">
        <v>2013550</v>
      </c>
      <c r="B203" s="200" t="s">
        <v>175</v>
      </c>
      <c r="C203" s="198">
        <v>0</v>
      </c>
    </row>
    <row r="204" customHeight="1" spans="1:3">
      <c r="A204" s="200">
        <v>2013599</v>
      </c>
      <c r="B204" s="200" t="s">
        <v>274</v>
      </c>
      <c r="C204" s="198">
        <v>0</v>
      </c>
    </row>
    <row r="205" customHeight="1" spans="1:3">
      <c r="A205" s="200">
        <v>20136</v>
      </c>
      <c r="B205" s="197" t="s">
        <v>275</v>
      </c>
      <c r="C205" s="198">
        <f>SUM(C206:C210)</f>
        <v>29</v>
      </c>
    </row>
    <row r="206" customHeight="1" spans="1:3">
      <c r="A206" s="200">
        <v>2013601</v>
      </c>
      <c r="B206" s="200" t="s">
        <v>166</v>
      </c>
      <c r="C206" s="198">
        <v>0</v>
      </c>
    </row>
    <row r="207" customHeight="1" spans="1:3">
      <c r="A207" s="200">
        <v>2013602</v>
      </c>
      <c r="B207" s="200" t="s">
        <v>167</v>
      </c>
      <c r="C207" s="198">
        <v>29</v>
      </c>
    </row>
    <row r="208" customHeight="1" spans="1:3">
      <c r="A208" s="200">
        <v>2013603</v>
      </c>
      <c r="B208" s="200" t="s">
        <v>168</v>
      </c>
      <c r="C208" s="198">
        <v>0</v>
      </c>
    </row>
    <row r="209" customHeight="1" spans="1:3">
      <c r="A209" s="200">
        <v>2013650</v>
      </c>
      <c r="B209" s="200" t="s">
        <v>175</v>
      </c>
      <c r="C209" s="198">
        <v>0</v>
      </c>
    </row>
    <row r="210" customHeight="1" spans="1:3">
      <c r="A210" s="200">
        <v>2013699</v>
      </c>
      <c r="B210" s="200" t="s">
        <v>276</v>
      </c>
      <c r="C210" s="198">
        <v>0</v>
      </c>
    </row>
    <row r="211" customHeight="1" spans="1:3">
      <c r="A211" s="200">
        <v>20137</v>
      </c>
      <c r="B211" s="197" t="s">
        <v>277</v>
      </c>
      <c r="C211" s="198">
        <f>SUM(C212:C217)</f>
        <v>134</v>
      </c>
    </row>
    <row r="212" customHeight="1" spans="1:3">
      <c r="A212" s="200">
        <v>2013701</v>
      </c>
      <c r="B212" s="200" t="s">
        <v>166</v>
      </c>
      <c r="C212" s="198">
        <v>84</v>
      </c>
    </row>
    <row r="213" customHeight="1" spans="1:3">
      <c r="A213" s="200">
        <v>2013702</v>
      </c>
      <c r="B213" s="200" t="s">
        <v>167</v>
      </c>
      <c r="C213" s="198">
        <v>50</v>
      </c>
    </row>
    <row r="214" customHeight="1" spans="1:3">
      <c r="A214" s="200">
        <v>2013703</v>
      </c>
      <c r="B214" s="200" t="s">
        <v>168</v>
      </c>
      <c r="C214" s="198">
        <v>0</v>
      </c>
    </row>
    <row r="215" customHeight="1" spans="1:3">
      <c r="A215" s="200">
        <v>2013704</v>
      </c>
      <c r="B215" s="200" t="s">
        <v>278</v>
      </c>
      <c r="C215" s="198">
        <v>0</v>
      </c>
    </row>
    <row r="216" customHeight="1" spans="1:3">
      <c r="A216" s="200">
        <v>2013750</v>
      </c>
      <c r="B216" s="200" t="s">
        <v>175</v>
      </c>
      <c r="C216" s="198">
        <v>0</v>
      </c>
    </row>
    <row r="217" customHeight="1" spans="1:3">
      <c r="A217" s="200">
        <v>2013799</v>
      </c>
      <c r="B217" s="200" t="s">
        <v>279</v>
      </c>
      <c r="C217" s="198">
        <v>0</v>
      </c>
    </row>
    <row r="218" customHeight="1" spans="1:3">
      <c r="A218" s="200">
        <v>20138</v>
      </c>
      <c r="B218" s="197" t="s">
        <v>280</v>
      </c>
      <c r="C218" s="198">
        <f>SUM(C219:C232)</f>
        <v>3137</v>
      </c>
    </row>
    <row r="219" customHeight="1" spans="1:3">
      <c r="A219" s="200">
        <v>2013801</v>
      </c>
      <c r="B219" s="200" t="s">
        <v>166</v>
      </c>
      <c r="C219" s="198">
        <v>2303</v>
      </c>
    </row>
    <row r="220" customHeight="1" spans="1:3">
      <c r="A220" s="200">
        <v>2013802</v>
      </c>
      <c r="B220" s="200" t="s">
        <v>167</v>
      </c>
      <c r="C220" s="198">
        <v>686</v>
      </c>
    </row>
    <row r="221" customHeight="1" spans="1:3">
      <c r="A221" s="200">
        <v>2013803</v>
      </c>
      <c r="B221" s="200" t="s">
        <v>168</v>
      </c>
      <c r="C221" s="198">
        <v>0</v>
      </c>
    </row>
    <row r="222" customHeight="1" spans="1:3">
      <c r="A222" s="200">
        <v>2013804</v>
      </c>
      <c r="B222" s="200" t="s">
        <v>281</v>
      </c>
      <c r="C222" s="198">
        <v>0</v>
      </c>
    </row>
    <row r="223" customHeight="1" spans="1:3">
      <c r="A223" s="200">
        <v>2013805</v>
      </c>
      <c r="B223" s="200" t="s">
        <v>282</v>
      </c>
      <c r="C223" s="198">
        <v>0</v>
      </c>
    </row>
    <row r="224" customHeight="1" spans="1:3">
      <c r="A224" s="200">
        <v>2013808</v>
      </c>
      <c r="B224" s="200" t="s">
        <v>207</v>
      </c>
      <c r="C224" s="198">
        <v>0</v>
      </c>
    </row>
    <row r="225" customHeight="1" spans="1:3">
      <c r="A225" s="200">
        <v>2013810</v>
      </c>
      <c r="B225" s="200" t="s">
        <v>283</v>
      </c>
      <c r="C225" s="198">
        <v>0</v>
      </c>
    </row>
    <row r="226" customHeight="1" spans="1:3">
      <c r="A226" s="200">
        <v>2013812</v>
      </c>
      <c r="B226" s="200" t="s">
        <v>284</v>
      </c>
      <c r="C226" s="198">
        <v>12</v>
      </c>
    </row>
    <row r="227" customHeight="1" spans="1:3">
      <c r="A227" s="200">
        <v>2013813</v>
      </c>
      <c r="B227" s="200" t="s">
        <v>285</v>
      </c>
      <c r="C227" s="198">
        <v>0</v>
      </c>
    </row>
    <row r="228" customHeight="1" spans="1:3">
      <c r="A228" s="200">
        <v>2013814</v>
      </c>
      <c r="B228" s="200" t="s">
        <v>286</v>
      </c>
      <c r="C228" s="198">
        <v>0</v>
      </c>
    </row>
    <row r="229" customHeight="1" spans="1:3">
      <c r="A229" s="200">
        <v>2013815</v>
      </c>
      <c r="B229" s="200" t="s">
        <v>287</v>
      </c>
      <c r="C229" s="198">
        <v>0</v>
      </c>
    </row>
    <row r="230" customHeight="1" spans="1:3">
      <c r="A230" s="200">
        <v>2013816</v>
      </c>
      <c r="B230" s="200" t="s">
        <v>288</v>
      </c>
      <c r="C230" s="198">
        <v>42</v>
      </c>
    </row>
    <row r="231" customHeight="1" spans="1:3">
      <c r="A231" s="200">
        <v>2013850</v>
      </c>
      <c r="B231" s="200" t="s">
        <v>175</v>
      </c>
      <c r="C231" s="198">
        <v>0</v>
      </c>
    </row>
    <row r="232" customHeight="1" spans="1:3">
      <c r="A232" s="200">
        <v>2013899</v>
      </c>
      <c r="B232" s="200" t="s">
        <v>289</v>
      </c>
      <c r="C232" s="198">
        <v>94</v>
      </c>
    </row>
    <row r="233" customHeight="1" spans="1:3">
      <c r="A233" s="200">
        <v>20199</v>
      </c>
      <c r="B233" s="197" t="s">
        <v>290</v>
      </c>
      <c r="C233" s="198">
        <f>SUM(C234:C235)</f>
        <v>5434</v>
      </c>
    </row>
    <row r="234" customHeight="1" spans="1:3">
      <c r="A234" s="200">
        <v>2019901</v>
      </c>
      <c r="B234" s="200" t="s">
        <v>291</v>
      </c>
      <c r="C234" s="198">
        <v>0</v>
      </c>
    </row>
    <row r="235" customHeight="1" spans="1:3">
      <c r="A235" s="200">
        <v>2019999</v>
      </c>
      <c r="B235" s="200" t="s">
        <v>292</v>
      </c>
      <c r="C235" s="198">
        <v>5434</v>
      </c>
    </row>
    <row r="236" customHeight="1" spans="1:3">
      <c r="A236" s="200">
        <v>202</v>
      </c>
      <c r="B236" s="197" t="s">
        <v>293</v>
      </c>
      <c r="C236" s="198">
        <f>SUM(C237,C244,C247,C250,C256,C261,C263,C268,C274)</f>
        <v>0</v>
      </c>
    </row>
    <row r="237" customHeight="1" spans="1:3">
      <c r="A237" s="200">
        <v>20201</v>
      </c>
      <c r="B237" s="197" t="s">
        <v>294</v>
      </c>
      <c r="C237" s="198">
        <f>SUM(C238:C243)</f>
        <v>0</v>
      </c>
    </row>
    <row r="238" customHeight="1" spans="1:3">
      <c r="A238" s="200">
        <v>2020101</v>
      </c>
      <c r="B238" s="200" t="s">
        <v>166</v>
      </c>
      <c r="C238" s="198">
        <v>0</v>
      </c>
    </row>
    <row r="239" customHeight="1" spans="1:3">
      <c r="A239" s="200">
        <v>2020102</v>
      </c>
      <c r="B239" s="200" t="s">
        <v>167</v>
      </c>
      <c r="C239" s="198">
        <v>0</v>
      </c>
    </row>
    <row r="240" customHeight="1" spans="1:3">
      <c r="A240" s="200">
        <v>2020103</v>
      </c>
      <c r="B240" s="200" t="s">
        <v>168</v>
      </c>
      <c r="C240" s="198">
        <v>0</v>
      </c>
    </row>
    <row r="241" customHeight="1" spans="1:3">
      <c r="A241" s="200">
        <v>2020104</v>
      </c>
      <c r="B241" s="200" t="s">
        <v>261</v>
      </c>
      <c r="C241" s="198">
        <v>0</v>
      </c>
    </row>
    <row r="242" customHeight="1" spans="1:3">
      <c r="A242" s="200">
        <v>2020150</v>
      </c>
      <c r="B242" s="200" t="s">
        <v>175</v>
      </c>
      <c r="C242" s="198">
        <v>0</v>
      </c>
    </row>
    <row r="243" customHeight="1" spans="1:3">
      <c r="A243" s="200">
        <v>2020199</v>
      </c>
      <c r="B243" s="200" t="s">
        <v>295</v>
      </c>
      <c r="C243" s="198">
        <v>0</v>
      </c>
    </row>
    <row r="244" customHeight="1" spans="1:3">
      <c r="A244" s="200">
        <v>20202</v>
      </c>
      <c r="B244" s="197" t="s">
        <v>296</v>
      </c>
      <c r="C244" s="198">
        <f>SUM(C245:C246)</f>
        <v>0</v>
      </c>
    </row>
    <row r="245" customHeight="1" spans="1:3">
      <c r="A245" s="200">
        <v>2020201</v>
      </c>
      <c r="B245" s="200" t="s">
        <v>297</v>
      </c>
      <c r="C245" s="198">
        <v>0</v>
      </c>
    </row>
    <row r="246" customHeight="1" spans="1:3">
      <c r="A246" s="200">
        <v>2020202</v>
      </c>
      <c r="B246" s="200" t="s">
        <v>298</v>
      </c>
      <c r="C246" s="198">
        <v>0</v>
      </c>
    </row>
    <row r="247" customHeight="1" spans="1:3">
      <c r="A247" s="200">
        <v>20203</v>
      </c>
      <c r="B247" s="197" t="s">
        <v>299</v>
      </c>
      <c r="C247" s="198">
        <f>SUM(C248:C249)</f>
        <v>0</v>
      </c>
    </row>
    <row r="248" customHeight="1" spans="1:3">
      <c r="A248" s="200">
        <v>2020304</v>
      </c>
      <c r="B248" s="200" t="s">
        <v>300</v>
      </c>
      <c r="C248" s="198">
        <v>0</v>
      </c>
    </row>
    <row r="249" customHeight="1" spans="1:3">
      <c r="A249" s="200">
        <v>2020306</v>
      </c>
      <c r="B249" s="200" t="s">
        <v>301</v>
      </c>
      <c r="C249" s="198">
        <v>0</v>
      </c>
    </row>
    <row r="250" customHeight="1" spans="1:3">
      <c r="A250" s="200">
        <v>20204</v>
      </c>
      <c r="B250" s="197" t="s">
        <v>302</v>
      </c>
      <c r="C250" s="198">
        <f>SUM(C251:C255)</f>
        <v>0</v>
      </c>
    </row>
    <row r="251" customHeight="1" spans="1:3">
      <c r="A251" s="200">
        <v>2020401</v>
      </c>
      <c r="B251" s="200" t="s">
        <v>303</v>
      </c>
      <c r="C251" s="198">
        <v>0</v>
      </c>
    </row>
    <row r="252" customHeight="1" spans="1:3">
      <c r="A252" s="200">
        <v>2020402</v>
      </c>
      <c r="B252" s="200" t="s">
        <v>304</v>
      </c>
      <c r="C252" s="198">
        <v>0</v>
      </c>
    </row>
    <row r="253" customHeight="1" spans="1:3">
      <c r="A253" s="200">
        <v>2020403</v>
      </c>
      <c r="B253" s="200" t="s">
        <v>305</v>
      </c>
      <c r="C253" s="198">
        <v>0</v>
      </c>
    </row>
    <row r="254" customHeight="1" spans="1:3">
      <c r="A254" s="200">
        <v>2020404</v>
      </c>
      <c r="B254" s="200" t="s">
        <v>306</v>
      </c>
      <c r="C254" s="198">
        <v>0</v>
      </c>
    </row>
    <row r="255" customHeight="1" spans="1:3">
      <c r="A255" s="200">
        <v>2020499</v>
      </c>
      <c r="B255" s="200" t="s">
        <v>307</v>
      </c>
      <c r="C255" s="198">
        <v>0</v>
      </c>
    </row>
    <row r="256" customHeight="1" spans="1:3">
      <c r="A256" s="200">
        <v>20205</v>
      </c>
      <c r="B256" s="197" t="s">
        <v>308</v>
      </c>
      <c r="C256" s="198">
        <f>SUM(C257:C260)</f>
        <v>0</v>
      </c>
    </row>
    <row r="257" customHeight="1" spans="1:3">
      <c r="A257" s="200">
        <v>2020503</v>
      </c>
      <c r="B257" s="200" t="s">
        <v>309</v>
      </c>
      <c r="C257" s="198">
        <v>0</v>
      </c>
    </row>
    <row r="258" customHeight="1" spans="1:3">
      <c r="A258" s="200">
        <v>2020504</v>
      </c>
      <c r="B258" s="200" t="s">
        <v>310</v>
      </c>
      <c r="C258" s="198">
        <v>0</v>
      </c>
    </row>
    <row r="259" customHeight="1" spans="1:3">
      <c r="A259" s="200">
        <v>2020505</v>
      </c>
      <c r="B259" s="200" t="s">
        <v>311</v>
      </c>
      <c r="C259" s="198">
        <v>0</v>
      </c>
    </row>
    <row r="260" customHeight="1" spans="1:3">
      <c r="A260" s="200">
        <v>2020599</v>
      </c>
      <c r="B260" s="200" t="s">
        <v>312</v>
      </c>
      <c r="C260" s="198">
        <v>0</v>
      </c>
    </row>
    <row r="261" customHeight="1" spans="1:3">
      <c r="A261" s="200">
        <v>20206</v>
      </c>
      <c r="B261" s="197" t="s">
        <v>313</v>
      </c>
      <c r="C261" s="198">
        <f>C262</f>
        <v>0</v>
      </c>
    </row>
    <row r="262" customHeight="1" spans="1:3">
      <c r="A262" s="200">
        <v>2020601</v>
      </c>
      <c r="B262" s="200" t="s">
        <v>314</v>
      </c>
      <c r="C262" s="198">
        <v>0</v>
      </c>
    </row>
    <row r="263" customHeight="1" spans="1:3">
      <c r="A263" s="200">
        <v>20207</v>
      </c>
      <c r="B263" s="197" t="s">
        <v>315</v>
      </c>
      <c r="C263" s="198">
        <f>SUM(C264:C267)</f>
        <v>0</v>
      </c>
    </row>
    <row r="264" customHeight="1" spans="1:3">
      <c r="A264" s="200">
        <v>2020701</v>
      </c>
      <c r="B264" s="200" t="s">
        <v>316</v>
      </c>
      <c r="C264" s="198">
        <v>0</v>
      </c>
    </row>
    <row r="265" customHeight="1" spans="1:3">
      <c r="A265" s="200">
        <v>2020702</v>
      </c>
      <c r="B265" s="200" t="s">
        <v>317</v>
      </c>
      <c r="C265" s="198">
        <v>0</v>
      </c>
    </row>
    <row r="266" customHeight="1" spans="1:3">
      <c r="A266" s="200">
        <v>2020703</v>
      </c>
      <c r="B266" s="200" t="s">
        <v>318</v>
      </c>
      <c r="C266" s="198">
        <v>0</v>
      </c>
    </row>
    <row r="267" customHeight="1" spans="1:3">
      <c r="A267" s="200">
        <v>2020799</v>
      </c>
      <c r="B267" s="200" t="s">
        <v>319</v>
      </c>
      <c r="C267" s="198">
        <v>0</v>
      </c>
    </row>
    <row r="268" customHeight="1" spans="1:3">
      <c r="A268" s="200">
        <v>20208</v>
      </c>
      <c r="B268" s="197" t="s">
        <v>320</v>
      </c>
      <c r="C268" s="198">
        <f>SUM(C269:C273)</f>
        <v>0</v>
      </c>
    </row>
    <row r="269" customHeight="1" spans="1:3">
      <c r="A269" s="200">
        <v>2020801</v>
      </c>
      <c r="B269" s="200" t="s">
        <v>166</v>
      </c>
      <c r="C269" s="198">
        <v>0</v>
      </c>
    </row>
    <row r="270" customHeight="1" spans="1:3">
      <c r="A270" s="200">
        <v>2020802</v>
      </c>
      <c r="B270" s="200" t="s">
        <v>167</v>
      </c>
      <c r="C270" s="198">
        <v>0</v>
      </c>
    </row>
    <row r="271" customHeight="1" spans="1:3">
      <c r="A271" s="200">
        <v>2020803</v>
      </c>
      <c r="B271" s="200" t="s">
        <v>168</v>
      </c>
      <c r="C271" s="198">
        <v>0</v>
      </c>
    </row>
    <row r="272" customHeight="1" spans="1:3">
      <c r="A272" s="200">
        <v>2020850</v>
      </c>
      <c r="B272" s="200" t="s">
        <v>175</v>
      </c>
      <c r="C272" s="198">
        <v>0</v>
      </c>
    </row>
    <row r="273" customHeight="1" spans="1:3">
      <c r="A273" s="200">
        <v>2020899</v>
      </c>
      <c r="B273" s="200" t="s">
        <v>321</v>
      </c>
      <c r="C273" s="198">
        <v>0</v>
      </c>
    </row>
    <row r="274" customHeight="1" spans="1:3">
      <c r="A274" s="200">
        <v>20299</v>
      </c>
      <c r="B274" s="197" t="s">
        <v>322</v>
      </c>
      <c r="C274" s="198">
        <f t="shared" ref="C274:C279" si="0">C275</f>
        <v>0</v>
      </c>
    </row>
    <row r="275" customHeight="1" spans="1:3">
      <c r="A275" s="200">
        <v>2029999</v>
      </c>
      <c r="B275" s="200" t="s">
        <v>323</v>
      </c>
      <c r="C275" s="198">
        <v>0</v>
      </c>
    </row>
    <row r="276" customHeight="1" spans="1:3">
      <c r="A276" s="200">
        <v>203</v>
      </c>
      <c r="B276" s="197" t="s">
        <v>324</v>
      </c>
      <c r="C276" s="198">
        <f>SUM(C277,C279,C281,C283,C293)</f>
        <v>0</v>
      </c>
    </row>
    <row r="277" customHeight="1" spans="1:3">
      <c r="A277" s="200">
        <v>20301</v>
      </c>
      <c r="B277" s="197" t="s">
        <v>325</v>
      </c>
      <c r="C277" s="198">
        <f t="shared" si="0"/>
        <v>0</v>
      </c>
    </row>
    <row r="278" customHeight="1" spans="1:3">
      <c r="A278" s="200">
        <v>2030101</v>
      </c>
      <c r="B278" s="200" t="s">
        <v>326</v>
      </c>
      <c r="C278" s="198">
        <v>0</v>
      </c>
    </row>
    <row r="279" customHeight="1" spans="1:3">
      <c r="A279" s="200">
        <v>20304</v>
      </c>
      <c r="B279" s="197" t="s">
        <v>327</v>
      </c>
      <c r="C279" s="198">
        <f t="shared" si="0"/>
        <v>0</v>
      </c>
    </row>
    <row r="280" customHeight="1" spans="1:3">
      <c r="A280" s="200">
        <v>2030401</v>
      </c>
      <c r="B280" s="200" t="s">
        <v>328</v>
      </c>
      <c r="C280" s="198">
        <v>0</v>
      </c>
    </row>
    <row r="281" customHeight="1" spans="1:3">
      <c r="A281" s="200">
        <v>20305</v>
      </c>
      <c r="B281" s="197" t="s">
        <v>329</v>
      </c>
      <c r="C281" s="198">
        <f>C282</f>
        <v>0</v>
      </c>
    </row>
    <row r="282" customHeight="1" spans="1:3">
      <c r="A282" s="200">
        <v>2030501</v>
      </c>
      <c r="B282" s="200" t="s">
        <v>330</v>
      </c>
      <c r="C282" s="198">
        <v>0</v>
      </c>
    </row>
    <row r="283" customHeight="1" spans="1:3">
      <c r="A283" s="200">
        <v>20306</v>
      </c>
      <c r="B283" s="197" t="s">
        <v>331</v>
      </c>
      <c r="C283" s="198">
        <f>SUM(C284:C292)</f>
        <v>0</v>
      </c>
    </row>
    <row r="284" customHeight="1" spans="1:3">
      <c r="A284" s="200">
        <v>2030601</v>
      </c>
      <c r="B284" s="200" t="s">
        <v>332</v>
      </c>
      <c r="C284" s="198">
        <v>0</v>
      </c>
    </row>
    <row r="285" customHeight="1" spans="1:3">
      <c r="A285" s="200">
        <v>2030602</v>
      </c>
      <c r="B285" s="200" t="s">
        <v>333</v>
      </c>
      <c r="C285" s="198">
        <v>0</v>
      </c>
    </row>
    <row r="286" customHeight="1" spans="1:3">
      <c r="A286" s="200">
        <v>2030603</v>
      </c>
      <c r="B286" s="200" t="s">
        <v>334</v>
      </c>
      <c r="C286" s="198">
        <v>0</v>
      </c>
    </row>
    <row r="287" customHeight="1" spans="1:3">
      <c r="A287" s="200">
        <v>2030604</v>
      </c>
      <c r="B287" s="200" t="s">
        <v>335</v>
      </c>
      <c r="C287" s="198">
        <v>0</v>
      </c>
    </row>
    <row r="288" customHeight="1" spans="1:3">
      <c r="A288" s="200">
        <v>2030605</v>
      </c>
      <c r="B288" s="200" t="s">
        <v>336</v>
      </c>
      <c r="C288" s="198">
        <v>0</v>
      </c>
    </row>
    <row r="289" customHeight="1" spans="1:3">
      <c r="A289" s="200">
        <v>2030606</v>
      </c>
      <c r="B289" s="200" t="s">
        <v>337</v>
      </c>
      <c r="C289" s="198">
        <v>0</v>
      </c>
    </row>
    <row r="290" customHeight="1" spans="1:3">
      <c r="A290" s="200">
        <v>2030607</v>
      </c>
      <c r="B290" s="200" t="s">
        <v>338</v>
      </c>
      <c r="C290" s="198">
        <v>0</v>
      </c>
    </row>
    <row r="291" customHeight="1" spans="1:3">
      <c r="A291" s="200">
        <v>2030608</v>
      </c>
      <c r="B291" s="200" t="s">
        <v>339</v>
      </c>
      <c r="C291" s="198">
        <v>0</v>
      </c>
    </row>
    <row r="292" customHeight="1" spans="1:3">
      <c r="A292" s="200">
        <v>2030699</v>
      </c>
      <c r="B292" s="200" t="s">
        <v>340</v>
      </c>
      <c r="C292" s="198">
        <v>0</v>
      </c>
    </row>
    <row r="293" customHeight="1" spans="1:3">
      <c r="A293" s="200">
        <v>20399</v>
      </c>
      <c r="B293" s="197" t="s">
        <v>341</v>
      </c>
      <c r="C293" s="198">
        <f>C294</f>
        <v>0</v>
      </c>
    </row>
    <row r="294" customHeight="1" spans="1:3">
      <c r="A294" s="200">
        <v>2039999</v>
      </c>
      <c r="B294" s="200" t="s">
        <v>342</v>
      </c>
      <c r="C294" s="198">
        <v>0</v>
      </c>
    </row>
    <row r="295" customHeight="1" spans="1:3">
      <c r="A295" s="200">
        <v>204</v>
      </c>
      <c r="B295" s="197" t="s">
        <v>343</v>
      </c>
      <c r="C295" s="198">
        <f>SUM(C296,C299,C310,C317,C325,C334,C348,C358,C368,C376,C382)</f>
        <v>18236</v>
      </c>
    </row>
    <row r="296" customHeight="1" spans="1:3">
      <c r="A296" s="200">
        <v>20401</v>
      </c>
      <c r="B296" s="197" t="s">
        <v>344</v>
      </c>
      <c r="C296" s="198">
        <f>SUM(C297:C298)</f>
        <v>1</v>
      </c>
    </row>
    <row r="297" customHeight="1" spans="1:3">
      <c r="A297" s="200">
        <v>2040101</v>
      </c>
      <c r="B297" s="200" t="s">
        <v>345</v>
      </c>
      <c r="C297" s="198">
        <v>1</v>
      </c>
    </row>
    <row r="298" customHeight="1" spans="1:3">
      <c r="A298" s="200">
        <v>2040199</v>
      </c>
      <c r="B298" s="200" t="s">
        <v>346</v>
      </c>
      <c r="C298" s="198">
        <v>0</v>
      </c>
    </row>
    <row r="299" customHeight="1" spans="1:3">
      <c r="A299" s="200">
        <v>20402</v>
      </c>
      <c r="B299" s="197" t="s">
        <v>347</v>
      </c>
      <c r="C299" s="198">
        <f>SUM(C300:C309)</f>
        <v>15560</v>
      </c>
    </row>
    <row r="300" customHeight="1" spans="1:3">
      <c r="A300" s="200">
        <v>2040201</v>
      </c>
      <c r="B300" s="200" t="s">
        <v>166</v>
      </c>
      <c r="C300" s="198">
        <v>7236</v>
      </c>
    </row>
    <row r="301" customHeight="1" spans="1:3">
      <c r="A301" s="200">
        <v>2040202</v>
      </c>
      <c r="B301" s="200" t="s">
        <v>167</v>
      </c>
      <c r="C301" s="198">
        <v>6593</v>
      </c>
    </row>
    <row r="302" customHeight="1" spans="1:3">
      <c r="A302" s="200">
        <v>2040203</v>
      </c>
      <c r="B302" s="200" t="s">
        <v>168</v>
      </c>
      <c r="C302" s="198">
        <v>0</v>
      </c>
    </row>
    <row r="303" customHeight="1" spans="1:3">
      <c r="A303" s="200">
        <v>2040219</v>
      </c>
      <c r="B303" s="200" t="s">
        <v>207</v>
      </c>
      <c r="C303" s="198">
        <v>0</v>
      </c>
    </row>
    <row r="304" customHeight="1" spans="1:3">
      <c r="A304" s="200">
        <v>2040220</v>
      </c>
      <c r="B304" s="200" t="s">
        <v>348</v>
      </c>
      <c r="C304" s="198">
        <v>48</v>
      </c>
    </row>
    <row r="305" customHeight="1" spans="1:3">
      <c r="A305" s="200">
        <v>2040221</v>
      </c>
      <c r="B305" s="200" t="s">
        <v>349</v>
      </c>
      <c r="C305" s="198">
        <v>0</v>
      </c>
    </row>
    <row r="306" customHeight="1" spans="1:3">
      <c r="A306" s="200">
        <v>2040222</v>
      </c>
      <c r="B306" s="200" t="s">
        <v>350</v>
      </c>
      <c r="C306" s="198">
        <v>0</v>
      </c>
    </row>
    <row r="307" customHeight="1" spans="1:3">
      <c r="A307" s="200">
        <v>2040223</v>
      </c>
      <c r="B307" s="200" t="s">
        <v>351</v>
      </c>
      <c r="C307" s="198">
        <v>0</v>
      </c>
    </row>
    <row r="308" customHeight="1" spans="1:3">
      <c r="A308" s="200">
        <v>2040250</v>
      </c>
      <c r="B308" s="200" t="s">
        <v>175</v>
      </c>
      <c r="C308" s="198">
        <v>0</v>
      </c>
    </row>
    <row r="309" customHeight="1" spans="1:3">
      <c r="A309" s="200">
        <v>2040299</v>
      </c>
      <c r="B309" s="200" t="s">
        <v>352</v>
      </c>
      <c r="C309" s="198">
        <v>1683</v>
      </c>
    </row>
    <row r="310" customHeight="1" spans="1:3">
      <c r="A310" s="200">
        <v>20403</v>
      </c>
      <c r="B310" s="197" t="s">
        <v>353</v>
      </c>
      <c r="C310" s="198">
        <f>SUM(C311:C316)</f>
        <v>0</v>
      </c>
    </row>
    <row r="311" customHeight="1" spans="1:3">
      <c r="A311" s="200">
        <v>2040301</v>
      </c>
      <c r="B311" s="200" t="s">
        <v>166</v>
      </c>
      <c r="C311" s="198">
        <v>0</v>
      </c>
    </row>
    <row r="312" customHeight="1" spans="1:3">
      <c r="A312" s="200">
        <v>2040302</v>
      </c>
      <c r="B312" s="200" t="s">
        <v>167</v>
      </c>
      <c r="C312" s="198">
        <v>0</v>
      </c>
    </row>
    <row r="313" customHeight="1" spans="1:3">
      <c r="A313" s="200">
        <v>2040303</v>
      </c>
      <c r="B313" s="200" t="s">
        <v>168</v>
      </c>
      <c r="C313" s="198">
        <v>0</v>
      </c>
    </row>
    <row r="314" customHeight="1" spans="1:3">
      <c r="A314" s="200">
        <v>2040304</v>
      </c>
      <c r="B314" s="200" t="s">
        <v>354</v>
      </c>
      <c r="C314" s="198">
        <v>0</v>
      </c>
    </row>
    <row r="315" customHeight="1" spans="1:3">
      <c r="A315" s="200">
        <v>2040350</v>
      </c>
      <c r="B315" s="200" t="s">
        <v>175</v>
      </c>
      <c r="C315" s="198">
        <v>0</v>
      </c>
    </row>
    <row r="316" customHeight="1" spans="1:3">
      <c r="A316" s="200">
        <v>2040399</v>
      </c>
      <c r="B316" s="200" t="s">
        <v>355</v>
      </c>
      <c r="C316" s="198">
        <v>0</v>
      </c>
    </row>
    <row r="317" customHeight="1" spans="1:3">
      <c r="A317" s="200">
        <v>20404</v>
      </c>
      <c r="B317" s="197" t="s">
        <v>356</v>
      </c>
      <c r="C317" s="198">
        <f>SUM(C318:C324)</f>
        <v>90</v>
      </c>
    </row>
    <row r="318" customHeight="1" spans="1:3">
      <c r="A318" s="200">
        <v>2040401</v>
      </c>
      <c r="B318" s="200" t="s">
        <v>166</v>
      </c>
      <c r="C318" s="198">
        <v>90</v>
      </c>
    </row>
    <row r="319" customHeight="1" spans="1:3">
      <c r="A319" s="200">
        <v>2040402</v>
      </c>
      <c r="B319" s="200" t="s">
        <v>167</v>
      </c>
      <c r="C319" s="198">
        <v>0</v>
      </c>
    </row>
    <row r="320" customHeight="1" spans="1:3">
      <c r="A320" s="200">
        <v>2040403</v>
      </c>
      <c r="B320" s="200" t="s">
        <v>168</v>
      </c>
      <c r="C320" s="198">
        <v>0</v>
      </c>
    </row>
    <row r="321" customHeight="1" spans="1:3">
      <c r="A321" s="200">
        <v>2040409</v>
      </c>
      <c r="B321" s="200" t="s">
        <v>357</v>
      </c>
      <c r="C321" s="198">
        <v>0</v>
      </c>
    </row>
    <row r="322" customHeight="1" spans="1:3">
      <c r="A322" s="200">
        <v>2040410</v>
      </c>
      <c r="B322" s="200" t="s">
        <v>358</v>
      </c>
      <c r="C322" s="198">
        <v>0</v>
      </c>
    </row>
    <row r="323" customHeight="1" spans="1:3">
      <c r="A323" s="200">
        <v>2040450</v>
      </c>
      <c r="B323" s="200" t="s">
        <v>175</v>
      </c>
      <c r="C323" s="198">
        <v>0</v>
      </c>
    </row>
    <row r="324" customHeight="1" spans="1:3">
      <c r="A324" s="200">
        <v>2040499</v>
      </c>
      <c r="B324" s="200" t="s">
        <v>359</v>
      </c>
      <c r="C324" s="198">
        <v>0</v>
      </c>
    </row>
    <row r="325" customHeight="1" spans="1:3">
      <c r="A325" s="200">
        <v>20405</v>
      </c>
      <c r="B325" s="197" t="s">
        <v>360</v>
      </c>
      <c r="C325" s="198">
        <f>SUM(C326:C333)</f>
        <v>474</v>
      </c>
    </row>
    <row r="326" customHeight="1" spans="1:3">
      <c r="A326" s="200">
        <v>2040501</v>
      </c>
      <c r="B326" s="200" t="s">
        <v>166</v>
      </c>
      <c r="C326" s="198">
        <v>474</v>
      </c>
    </row>
    <row r="327" customHeight="1" spans="1:3">
      <c r="A327" s="200">
        <v>2040502</v>
      </c>
      <c r="B327" s="200" t="s">
        <v>167</v>
      </c>
      <c r="C327" s="198">
        <v>0</v>
      </c>
    </row>
    <row r="328" customHeight="1" spans="1:3">
      <c r="A328" s="200">
        <v>2040503</v>
      </c>
      <c r="B328" s="200" t="s">
        <v>168</v>
      </c>
      <c r="C328" s="198">
        <v>0</v>
      </c>
    </row>
    <row r="329" customHeight="1" spans="1:3">
      <c r="A329" s="200">
        <v>2040504</v>
      </c>
      <c r="B329" s="200" t="s">
        <v>361</v>
      </c>
      <c r="C329" s="198">
        <v>0</v>
      </c>
    </row>
    <row r="330" customHeight="1" spans="1:3">
      <c r="A330" s="200">
        <v>2040505</v>
      </c>
      <c r="B330" s="200" t="s">
        <v>362</v>
      </c>
      <c r="C330" s="198">
        <v>0</v>
      </c>
    </row>
    <row r="331" customHeight="1" spans="1:3">
      <c r="A331" s="200">
        <v>2040506</v>
      </c>
      <c r="B331" s="200" t="s">
        <v>363</v>
      </c>
      <c r="C331" s="198">
        <v>0</v>
      </c>
    </row>
    <row r="332" customHeight="1" spans="1:3">
      <c r="A332" s="200">
        <v>2040550</v>
      </c>
      <c r="B332" s="200" t="s">
        <v>175</v>
      </c>
      <c r="C332" s="198">
        <v>0</v>
      </c>
    </row>
    <row r="333" customHeight="1" spans="1:3">
      <c r="A333" s="200">
        <v>2040599</v>
      </c>
      <c r="B333" s="200" t="s">
        <v>364</v>
      </c>
      <c r="C333" s="198">
        <v>0</v>
      </c>
    </row>
    <row r="334" customHeight="1" spans="1:3">
      <c r="A334" s="200">
        <v>20406</v>
      </c>
      <c r="B334" s="197" t="s">
        <v>365</v>
      </c>
      <c r="C334" s="198">
        <f>SUM(C335:C347)</f>
        <v>1641</v>
      </c>
    </row>
    <row r="335" customHeight="1" spans="1:3">
      <c r="A335" s="200">
        <v>2040601</v>
      </c>
      <c r="B335" s="200" t="s">
        <v>166</v>
      </c>
      <c r="C335" s="198">
        <v>1203</v>
      </c>
    </row>
    <row r="336" customHeight="1" spans="1:3">
      <c r="A336" s="200">
        <v>2040602</v>
      </c>
      <c r="B336" s="200" t="s">
        <v>167</v>
      </c>
      <c r="C336" s="198">
        <v>248</v>
      </c>
    </row>
    <row r="337" customHeight="1" spans="1:3">
      <c r="A337" s="200">
        <v>2040603</v>
      </c>
      <c r="B337" s="200" t="s">
        <v>168</v>
      </c>
      <c r="C337" s="198">
        <v>0</v>
      </c>
    </row>
    <row r="338" customHeight="1" spans="1:3">
      <c r="A338" s="200">
        <v>2040604</v>
      </c>
      <c r="B338" s="200" t="s">
        <v>366</v>
      </c>
      <c r="C338" s="198">
        <v>0</v>
      </c>
    </row>
    <row r="339" customHeight="1" spans="1:3">
      <c r="A339" s="200">
        <v>2040605</v>
      </c>
      <c r="B339" s="200" t="s">
        <v>367</v>
      </c>
      <c r="C339" s="198">
        <v>34</v>
      </c>
    </row>
    <row r="340" customHeight="1" spans="1:3">
      <c r="A340" s="200">
        <v>2040606</v>
      </c>
      <c r="B340" s="200" t="s">
        <v>368</v>
      </c>
      <c r="C340" s="198">
        <v>6</v>
      </c>
    </row>
    <row r="341" customHeight="1" spans="1:3">
      <c r="A341" s="200">
        <v>2040607</v>
      </c>
      <c r="B341" s="200" t="s">
        <v>369</v>
      </c>
      <c r="C341" s="198">
        <v>10</v>
      </c>
    </row>
    <row r="342" customHeight="1" spans="1:3">
      <c r="A342" s="200">
        <v>2040608</v>
      </c>
      <c r="B342" s="200" t="s">
        <v>370</v>
      </c>
      <c r="C342" s="198">
        <v>0</v>
      </c>
    </row>
    <row r="343" customHeight="1" spans="1:3">
      <c r="A343" s="200">
        <v>2040610</v>
      </c>
      <c r="B343" s="200" t="s">
        <v>371</v>
      </c>
      <c r="C343" s="198">
        <v>90</v>
      </c>
    </row>
    <row r="344" customHeight="1" spans="1:3">
      <c r="A344" s="200">
        <v>2040612</v>
      </c>
      <c r="B344" s="200" t="s">
        <v>372</v>
      </c>
      <c r="C344" s="198">
        <v>10</v>
      </c>
    </row>
    <row r="345" customHeight="1" spans="1:3">
      <c r="A345" s="200">
        <v>2040613</v>
      </c>
      <c r="B345" s="200" t="s">
        <v>207</v>
      </c>
      <c r="C345" s="198">
        <v>0</v>
      </c>
    </row>
    <row r="346" customHeight="1" spans="1:3">
      <c r="A346" s="200">
        <v>2040650</v>
      </c>
      <c r="B346" s="200" t="s">
        <v>175</v>
      </c>
      <c r="C346" s="198">
        <v>0</v>
      </c>
    </row>
    <row r="347" customHeight="1" spans="1:3">
      <c r="A347" s="200">
        <v>2040699</v>
      </c>
      <c r="B347" s="200" t="s">
        <v>373</v>
      </c>
      <c r="C347" s="198">
        <v>40</v>
      </c>
    </row>
    <row r="348" customHeight="1" spans="1:3">
      <c r="A348" s="200">
        <v>20407</v>
      </c>
      <c r="B348" s="197" t="s">
        <v>374</v>
      </c>
      <c r="C348" s="198">
        <f>SUM(C349:C357)</f>
        <v>23</v>
      </c>
    </row>
    <row r="349" customHeight="1" spans="1:3">
      <c r="A349" s="200">
        <v>2040701</v>
      </c>
      <c r="B349" s="200" t="s">
        <v>166</v>
      </c>
      <c r="C349" s="198">
        <v>0</v>
      </c>
    </row>
    <row r="350" customHeight="1" spans="1:3">
      <c r="A350" s="200">
        <v>2040702</v>
      </c>
      <c r="B350" s="200" t="s">
        <v>167</v>
      </c>
      <c r="C350" s="198">
        <v>23</v>
      </c>
    </row>
    <row r="351" customHeight="1" spans="1:3">
      <c r="A351" s="200">
        <v>2040703</v>
      </c>
      <c r="B351" s="200" t="s">
        <v>168</v>
      </c>
      <c r="C351" s="198">
        <v>0</v>
      </c>
    </row>
    <row r="352" customHeight="1" spans="1:3">
      <c r="A352" s="200">
        <v>2040704</v>
      </c>
      <c r="B352" s="200" t="s">
        <v>375</v>
      </c>
      <c r="C352" s="198">
        <v>0</v>
      </c>
    </row>
    <row r="353" customHeight="1" spans="1:3">
      <c r="A353" s="200">
        <v>2040705</v>
      </c>
      <c r="B353" s="200" t="s">
        <v>376</v>
      </c>
      <c r="C353" s="198">
        <v>0</v>
      </c>
    </row>
    <row r="354" customHeight="1" spans="1:3">
      <c r="A354" s="200">
        <v>2040706</v>
      </c>
      <c r="B354" s="200" t="s">
        <v>377</v>
      </c>
      <c r="C354" s="198">
        <v>0</v>
      </c>
    </row>
    <row r="355" customHeight="1" spans="1:3">
      <c r="A355" s="200">
        <v>2040707</v>
      </c>
      <c r="B355" s="200" t="s">
        <v>207</v>
      </c>
      <c r="C355" s="198">
        <v>0</v>
      </c>
    </row>
    <row r="356" customHeight="1" spans="1:3">
      <c r="A356" s="200">
        <v>2040750</v>
      </c>
      <c r="B356" s="200" t="s">
        <v>175</v>
      </c>
      <c r="C356" s="198">
        <v>0</v>
      </c>
    </row>
    <row r="357" customHeight="1" spans="1:3">
      <c r="A357" s="200">
        <v>2040799</v>
      </c>
      <c r="B357" s="200" t="s">
        <v>378</v>
      </c>
      <c r="C357" s="198">
        <v>0</v>
      </c>
    </row>
    <row r="358" customHeight="1" spans="1:3">
      <c r="A358" s="200">
        <v>20408</v>
      </c>
      <c r="B358" s="197" t="s">
        <v>379</v>
      </c>
      <c r="C358" s="198">
        <f>SUM(C359:C367)</f>
        <v>0</v>
      </c>
    </row>
    <row r="359" customHeight="1" spans="1:3">
      <c r="A359" s="200">
        <v>2040801</v>
      </c>
      <c r="B359" s="200" t="s">
        <v>166</v>
      </c>
      <c r="C359" s="198">
        <v>0</v>
      </c>
    </row>
    <row r="360" customHeight="1" spans="1:3">
      <c r="A360" s="200">
        <v>2040802</v>
      </c>
      <c r="B360" s="200" t="s">
        <v>167</v>
      </c>
      <c r="C360" s="198">
        <v>0</v>
      </c>
    </row>
    <row r="361" customHeight="1" spans="1:3">
      <c r="A361" s="200">
        <v>2040803</v>
      </c>
      <c r="B361" s="200" t="s">
        <v>168</v>
      </c>
      <c r="C361" s="198">
        <v>0</v>
      </c>
    </row>
    <row r="362" customHeight="1" spans="1:3">
      <c r="A362" s="200">
        <v>2040804</v>
      </c>
      <c r="B362" s="200" t="s">
        <v>380</v>
      </c>
      <c r="C362" s="198">
        <v>0</v>
      </c>
    </row>
    <row r="363" customHeight="1" spans="1:3">
      <c r="A363" s="200">
        <v>2040805</v>
      </c>
      <c r="B363" s="200" t="s">
        <v>381</v>
      </c>
      <c r="C363" s="198">
        <v>0</v>
      </c>
    </row>
    <row r="364" customHeight="1" spans="1:3">
      <c r="A364" s="200">
        <v>2040806</v>
      </c>
      <c r="B364" s="200" t="s">
        <v>382</v>
      </c>
      <c r="C364" s="198">
        <v>0</v>
      </c>
    </row>
    <row r="365" customHeight="1" spans="1:3">
      <c r="A365" s="200">
        <v>2040807</v>
      </c>
      <c r="B365" s="200" t="s">
        <v>207</v>
      </c>
      <c r="C365" s="198">
        <v>0</v>
      </c>
    </row>
    <row r="366" customHeight="1" spans="1:3">
      <c r="A366" s="200">
        <v>2040850</v>
      </c>
      <c r="B366" s="200" t="s">
        <v>175</v>
      </c>
      <c r="C366" s="198">
        <v>0</v>
      </c>
    </row>
    <row r="367" customHeight="1" spans="1:3">
      <c r="A367" s="200">
        <v>2040899</v>
      </c>
      <c r="B367" s="200" t="s">
        <v>383</v>
      </c>
      <c r="C367" s="198">
        <v>0</v>
      </c>
    </row>
    <row r="368" customHeight="1" spans="1:3">
      <c r="A368" s="200">
        <v>20409</v>
      </c>
      <c r="B368" s="197" t="s">
        <v>384</v>
      </c>
      <c r="C368" s="198">
        <f>SUM(C369:C375)</f>
        <v>0</v>
      </c>
    </row>
    <row r="369" customHeight="1" spans="1:3">
      <c r="A369" s="200">
        <v>2040901</v>
      </c>
      <c r="B369" s="200" t="s">
        <v>166</v>
      </c>
      <c r="C369" s="198">
        <v>0</v>
      </c>
    </row>
    <row r="370" customHeight="1" spans="1:3">
      <c r="A370" s="200">
        <v>2040902</v>
      </c>
      <c r="B370" s="200" t="s">
        <v>167</v>
      </c>
      <c r="C370" s="198">
        <v>0</v>
      </c>
    </row>
    <row r="371" customHeight="1" spans="1:3">
      <c r="A371" s="200">
        <v>2040903</v>
      </c>
      <c r="B371" s="200" t="s">
        <v>168</v>
      </c>
      <c r="C371" s="198">
        <v>0</v>
      </c>
    </row>
    <row r="372" customHeight="1" spans="1:3">
      <c r="A372" s="200">
        <v>2040904</v>
      </c>
      <c r="B372" s="200" t="s">
        <v>385</v>
      </c>
      <c r="C372" s="198">
        <v>0</v>
      </c>
    </row>
    <row r="373" customHeight="1" spans="1:3">
      <c r="A373" s="200">
        <v>2040905</v>
      </c>
      <c r="B373" s="200" t="s">
        <v>386</v>
      </c>
      <c r="C373" s="198">
        <v>0</v>
      </c>
    </row>
    <row r="374" customHeight="1" spans="1:3">
      <c r="A374" s="200">
        <v>2040950</v>
      </c>
      <c r="B374" s="200" t="s">
        <v>175</v>
      </c>
      <c r="C374" s="198">
        <v>0</v>
      </c>
    </row>
    <row r="375" customHeight="1" spans="1:3">
      <c r="A375" s="200">
        <v>2040999</v>
      </c>
      <c r="B375" s="200" t="s">
        <v>387</v>
      </c>
      <c r="C375" s="198">
        <v>0</v>
      </c>
    </row>
    <row r="376" customHeight="1" spans="1:3">
      <c r="A376" s="200">
        <v>20410</v>
      </c>
      <c r="B376" s="197" t="s">
        <v>388</v>
      </c>
      <c r="C376" s="198">
        <f>SUM(C377:C381)</f>
        <v>0</v>
      </c>
    </row>
    <row r="377" customHeight="1" spans="1:3">
      <c r="A377" s="200">
        <v>2041001</v>
      </c>
      <c r="B377" s="200" t="s">
        <v>166</v>
      </c>
      <c r="C377" s="198">
        <v>0</v>
      </c>
    </row>
    <row r="378" customHeight="1" spans="1:3">
      <c r="A378" s="200">
        <v>2041002</v>
      </c>
      <c r="B378" s="200" t="s">
        <v>167</v>
      </c>
      <c r="C378" s="198">
        <v>0</v>
      </c>
    </row>
    <row r="379" customHeight="1" spans="1:3">
      <c r="A379" s="200">
        <v>2041006</v>
      </c>
      <c r="B379" s="200" t="s">
        <v>207</v>
      </c>
      <c r="C379" s="198">
        <v>0</v>
      </c>
    </row>
    <row r="380" customHeight="1" spans="1:3">
      <c r="A380" s="200">
        <v>2041007</v>
      </c>
      <c r="B380" s="200" t="s">
        <v>389</v>
      </c>
      <c r="C380" s="198">
        <v>0</v>
      </c>
    </row>
    <row r="381" customHeight="1" spans="1:3">
      <c r="A381" s="200">
        <v>2041099</v>
      </c>
      <c r="B381" s="200" t="s">
        <v>390</v>
      </c>
      <c r="C381" s="198">
        <v>0</v>
      </c>
    </row>
    <row r="382" customHeight="1" spans="1:3">
      <c r="A382" s="200">
        <v>20499</v>
      </c>
      <c r="B382" s="197" t="s">
        <v>391</v>
      </c>
      <c r="C382" s="198">
        <f>SUM(C383:C384)</f>
        <v>447</v>
      </c>
    </row>
    <row r="383" customHeight="1" spans="1:3">
      <c r="A383" s="200">
        <v>2049902</v>
      </c>
      <c r="B383" s="200" t="s">
        <v>392</v>
      </c>
      <c r="C383" s="198">
        <v>19</v>
      </c>
    </row>
    <row r="384" customHeight="1" spans="1:3">
      <c r="A384" s="200">
        <v>2049999</v>
      </c>
      <c r="B384" s="200" t="s">
        <v>393</v>
      </c>
      <c r="C384" s="198">
        <v>428</v>
      </c>
    </row>
    <row r="385" customHeight="1" spans="1:3">
      <c r="A385" s="200">
        <v>205</v>
      </c>
      <c r="B385" s="197" t="s">
        <v>394</v>
      </c>
      <c r="C385" s="198">
        <f>SUM(C386,C391,C398,C404,C410,C414,C418,C422,C428,C435)</f>
        <v>133653</v>
      </c>
    </row>
    <row r="386" customHeight="1" spans="1:3">
      <c r="A386" s="200">
        <v>20501</v>
      </c>
      <c r="B386" s="197" t="s">
        <v>395</v>
      </c>
      <c r="C386" s="198">
        <f>SUM(C387:C390)</f>
        <v>2330</v>
      </c>
    </row>
    <row r="387" customHeight="1" spans="1:3">
      <c r="A387" s="200">
        <v>2050101</v>
      </c>
      <c r="B387" s="200" t="s">
        <v>166</v>
      </c>
      <c r="C387" s="198">
        <v>1596</v>
      </c>
    </row>
    <row r="388" customHeight="1" spans="1:3">
      <c r="A388" s="200">
        <v>2050102</v>
      </c>
      <c r="B388" s="200" t="s">
        <v>167</v>
      </c>
      <c r="C388" s="198">
        <v>631</v>
      </c>
    </row>
    <row r="389" customHeight="1" spans="1:3">
      <c r="A389" s="200">
        <v>2050103</v>
      </c>
      <c r="B389" s="200" t="s">
        <v>168</v>
      </c>
      <c r="C389" s="198">
        <v>0</v>
      </c>
    </row>
    <row r="390" customHeight="1" spans="1:3">
      <c r="A390" s="200">
        <v>2050199</v>
      </c>
      <c r="B390" s="200" t="s">
        <v>396</v>
      </c>
      <c r="C390" s="198">
        <v>103</v>
      </c>
    </row>
    <row r="391" customHeight="1" spans="1:3">
      <c r="A391" s="200">
        <v>20502</v>
      </c>
      <c r="B391" s="197" t="s">
        <v>397</v>
      </c>
      <c r="C391" s="198">
        <f>SUM(C392:C397)</f>
        <v>116777</v>
      </c>
    </row>
    <row r="392" customHeight="1" spans="1:3">
      <c r="A392" s="200">
        <v>2050201</v>
      </c>
      <c r="B392" s="200" t="s">
        <v>398</v>
      </c>
      <c r="C392" s="198">
        <v>4606</v>
      </c>
    </row>
    <row r="393" customHeight="1" spans="1:3">
      <c r="A393" s="200">
        <v>2050202</v>
      </c>
      <c r="B393" s="200" t="s">
        <v>399</v>
      </c>
      <c r="C393" s="198">
        <v>51740</v>
      </c>
    </row>
    <row r="394" customHeight="1" spans="1:3">
      <c r="A394" s="200">
        <v>2050203</v>
      </c>
      <c r="B394" s="200" t="s">
        <v>400</v>
      </c>
      <c r="C394" s="198">
        <v>44694</v>
      </c>
    </row>
    <row r="395" customHeight="1" spans="1:3">
      <c r="A395" s="200">
        <v>2050204</v>
      </c>
      <c r="B395" s="200" t="s">
        <v>401</v>
      </c>
      <c r="C395" s="198">
        <v>15614</v>
      </c>
    </row>
    <row r="396" customHeight="1" spans="1:3">
      <c r="A396" s="200">
        <v>2050205</v>
      </c>
      <c r="B396" s="200" t="s">
        <v>402</v>
      </c>
      <c r="C396" s="198">
        <v>0</v>
      </c>
    </row>
    <row r="397" customHeight="1" spans="1:3">
      <c r="A397" s="200">
        <v>2050299</v>
      </c>
      <c r="B397" s="200" t="s">
        <v>403</v>
      </c>
      <c r="C397" s="198">
        <v>123</v>
      </c>
    </row>
    <row r="398" customHeight="1" spans="1:3">
      <c r="A398" s="200">
        <v>20503</v>
      </c>
      <c r="B398" s="197" t="s">
        <v>404</v>
      </c>
      <c r="C398" s="198">
        <f>SUM(C399:C403)</f>
        <v>9271</v>
      </c>
    </row>
    <row r="399" customHeight="1" spans="1:3">
      <c r="A399" s="200">
        <v>2050301</v>
      </c>
      <c r="B399" s="200" t="s">
        <v>405</v>
      </c>
      <c r="C399" s="198">
        <v>0</v>
      </c>
    </row>
    <row r="400" customHeight="1" spans="1:3">
      <c r="A400" s="200">
        <v>2050302</v>
      </c>
      <c r="B400" s="200" t="s">
        <v>406</v>
      </c>
      <c r="C400" s="198">
        <v>9124</v>
      </c>
    </row>
    <row r="401" customHeight="1" spans="1:3">
      <c r="A401" s="200">
        <v>2050303</v>
      </c>
      <c r="B401" s="200" t="s">
        <v>407</v>
      </c>
      <c r="C401" s="198">
        <v>0</v>
      </c>
    </row>
    <row r="402" customHeight="1" spans="1:3">
      <c r="A402" s="200">
        <v>2050305</v>
      </c>
      <c r="B402" s="200" t="s">
        <v>408</v>
      </c>
      <c r="C402" s="198">
        <v>0</v>
      </c>
    </row>
    <row r="403" customHeight="1" spans="1:3">
      <c r="A403" s="200">
        <v>2050399</v>
      </c>
      <c r="B403" s="200" t="s">
        <v>409</v>
      </c>
      <c r="C403" s="198">
        <v>147</v>
      </c>
    </row>
    <row r="404" customHeight="1" spans="1:3">
      <c r="A404" s="200">
        <v>20504</v>
      </c>
      <c r="B404" s="197" t="s">
        <v>410</v>
      </c>
      <c r="C404" s="198">
        <f>SUM(C405:C409)</f>
        <v>75</v>
      </c>
    </row>
    <row r="405" customHeight="1" spans="1:3">
      <c r="A405" s="200">
        <v>2050401</v>
      </c>
      <c r="B405" s="200" t="s">
        <v>411</v>
      </c>
      <c r="C405" s="198">
        <v>15</v>
      </c>
    </row>
    <row r="406" customHeight="1" spans="1:3">
      <c r="A406" s="200">
        <v>2050402</v>
      </c>
      <c r="B406" s="200" t="s">
        <v>412</v>
      </c>
      <c r="C406" s="198">
        <v>0</v>
      </c>
    </row>
    <row r="407" customHeight="1" spans="1:3">
      <c r="A407" s="200">
        <v>2050403</v>
      </c>
      <c r="B407" s="200" t="s">
        <v>413</v>
      </c>
      <c r="C407" s="198">
        <v>0</v>
      </c>
    </row>
    <row r="408" customHeight="1" spans="1:3">
      <c r="A408" s="200">
        <v>2050404</v>
      </c>
      <c r="B408" s="200" t="s">
        <v>414</v>
      </c>
      <c r="C408" s="198">
        <v>0</v>
      </c>
    </row>
    <row r="409" customHeight="1" spans="1:3">
      <c r="A409" s="200">
        <v>2050499</v>
      </c>
      <c r="B409" s="200" t="s">
        <v>415</v>
      </c>
      <c r="C409" s="198">
        <v>60</v>
      </c>
    </row>
    <row r="410" customHeight="1" spans="1:3">
      <c r="A410" s="200">
        <v>20505</v>
      </c>
      <c r="B410" s="197" t="s">
        <v>416</v>
      </c>
      <c r="C410" s="198">
        <f>SUM(C411:C413)</f>
        <v>0</v>
      </c>
    </row>
    <row r="411" customHeight="1" spans="1:3">
      <c r="A411" s="200">
        <v>2050501</v>
      </c>
      <c r="B411" s="200" t="s">
        <v>417</v>
      </c>
      <c r="C411" s="198">
        <v>0</v>
      </c>
    </row>
    <row r="412" customHeight="1" spans="1:3">
      <c r="A412" s="200">
        <v>2050502</v>
      </c>
      <c r="B412" s="200" t="s">
        <v>418</v>
      </c>
      <c r="C412" s="198">
        <v>0</v>
      </c>
    </row>
    <row r="413" customHeight="1" spans="1:3">
      <c r="A413" s="200">
        <v>2050599</v>
      </c>
      <c r="B413" s="200" t="s">
        <v>419</v>
      </c>
      <c r="C413" s="198">
        <v>0</v>
      </c>
    </row>
    <row r="414" customHeight="1" spans="1:3">
      <c r="A414" s="200">
        <v>20506</v>
      </c>
      <c r="B414" s="197" t="s">
        <v>420</v>
      </c>
      <c r="C414" s="198">
        <f>SUM(C415:C417)</f>
        <v>0</v>
      </c>
    </row>
    <row r="415" customHeight="1" spans="1:3">
      <c r="A415" s="200">
        <v>2050601</v>
      </c>
      <c r="B415" s="200" t="s">
        <v>421</v>
      </c>
      <c r="C415" s="198">
        <v>0</v>
      </c>
    </row>
    <row r="416" customHeight="1" spans="1:3">
      <c r="A416" s="200">
        <v>2050602</v>
      </c>
      <c r="B416" s="200" t="s">
        <v>422</v>
      </c>
      <c r="C416" s="198">
        <v>0</v>
      </c>
    </row>
    <row r="417" customHeight="1" spans="1:3">
      <c r="A417" s="200">
        <v>2050699</v>
      </c>
      <c r="B417" s="200" t="s">
        <v>423</v>
      </c>
      <c r="C417" s="198">
        <v>0</v>
      </c>
    </row>
    <row r="418" customHeight="1" spans="1:3">
      <c r="A418" s="200">
        <v>20507</v>
      </c>
      <c r="B418" s="197" t="s">
        <v>424</v>
      </c>
      <c r="C418" s="198">
        <f>SUM(C419:C421)</f>
        <v>499</v>
      </c>
    </row>
    <row r="419" customHeight="1" spans="1:3">
      <c r="A419" s="200">
        <v>2050701</v>
      </c>
      <c r="B419" s="200" t="s">
        <v>425</v>
      </c>
      <c r="C419" s="198">
        <v>499</v>
      </c>
    </row>
    <row r="420" customHeight="1" spans="1:3">
      <c r="A420" s="200">
        <v>2050702</v>
      </c>
      <c r="B420" s="200" t="s">
        <v>426</v>
      </c>
      <c r="C420" s="198">
        <v>0</v>
      </c>
    </row>
    <row r="421" customHeight="1" spans="1:3">
      <c r="A421" s="200">
        <v>2050799</v>
      </c>
      <c r="B421" s="200" t="s">
        <v>427</v>
      </c>
      <c r="C421" s="198">
        <v>0</v>
      </c>
    </row>
    <row r="422" customHeight="1" spans="1:3">
      <c r="A422" s="200">
        <v>20508</v>
      </c>
      <c r="B422" s="197" t="s">
        <v>428</v>
      </c>
      <c r="C422" s="198">
        <f>SUM(C423:C427)</f>
        <v>978</v>
      </c>
    </row>
    <row r="423" customHeight="1" spans="1:3">
      <c r="A423" s="200">
        <v>2050801</v>
      </c>
      <c r="B423" s="200" t="s">
        <v>429</v>
      </c>
      <c r="C423" s="198">
        <v>612</v>
      </c>
    </row>
    <row r="424" customHeight="1" spans="1:3">
      <c r="A424" s="200">
        <v>2050802</v>
      </c>
      <c r="B424" s="200" t="s">
        <v>430</v>
      </c>
      <c r="C424" s="198">
        <v>336</v>
      </c>
    </row>
    <row r="425" customHeight="1" spans="1:3">
      <c r="A425" s="200">
        <v>2050803</v>
      </c>
      <c r="B425" s="200" t="s">
        <v>431</v>
      </c>
      <c r="C425" s="198">
        <v>30</v>
      </c>
    </row>
    <row r="426" customHeight="1" spans="1:3">
      <c r="A426" s="200">
        <v>2050804</v>
      </c>
      <c r="B426" s="200" t="s">
        <v>432</v>
      </c>
      <c r="C426" s="198">
        <v>0</v>
      </c>
    </row>
    <row r="427" customHeight="1" spans="1:3">
      <c r="A427" s="200">
        <v>2050899</v>
      </c>
      <c r="B427" s="200" t="s">
        <v>433</v>
      </c>
      <c r="C427" s="198">
        <v>0</v>
      </c>
    </row>
    <row r="428" customHeight="1" spans="1:3">
      <c r="A428" s="200">
        <v>20509</v>
      </c>
      <c r="B428" s="197" t="s">
        <v>434</v>
      </c>
      <c r="C428" s="198">
        <f>SUM(C429:C434)</f>
        <v>3628</v>
      </c>
    </row>
    <row r="429" customHeight="1" spans="1:3">
      <c r="A429" s="200">
        <v>2050901</v>
      </c>
      <c r="B429" s="200" t="s">
        <v>435</v>
      </c>
      <c r="C429" s="198">
        <v>525</v>
      </c>
    </row>
    <row r="430" customHeight="1" spans="1:3">
      <c r="A430" s="200">
        <v>2050902</v>
      </c>
      <c r="B430" s="200" t="s">
        <v>436</v>
      </c>
      <c r="C430" s="198">
        <v>458</v>
      </c>
    </row>
    <row r="431" customHeight="1" spans="1:3">
      <c r="A431" s="200">
        <v>2050903</v>
      </c>
      <c r="B431" s="200" t="s">
        <v>437</v>
      </c>
      <c r="C431" s="198">
        <v>867</v>
      </c>
    </row>
    <row r="432" customHeight="1" spans="1:3">
      <c r="A432" s="200">
        <v>2050904</v>
      </c>
      <c r="B432" s="200" t="s">
        <v>438</v>
      </c>
      <c r="C432" s="198">
        <v>500</v>
      </c>
    </row>
    <row r="433" customHeight="1" spans="1:3">
      <c r="A433" s="200">
        <v>2050905</v>
      </c>
      <c r="B433" s="200" t="s">
        <v>439</v>
      </c>
      <c r="C433" s="198">
        <v>1178</v>
      </c>
    </row>
    <row r="434" customHeight="1" spans="1:3">
      <c r="A434" s="200">
        <v>2050999</v>
      </c>
      <c r="B434" s="200" t="s">
        <v>440</v>
      </c>
      <c r="C434" s="198">
        <v>100</v>
      </c>
    </row>
    <row r="435" customHeight="1" spans="1:3">
      <c r="A435" s="200">
        <v>20599</v>
      </c>
      <c r="B435" s="197" t="s">
        <v>441</v>
      </c>
      <c r="C435" s="198">
        <f>C436</f>
        <v>95</v>
      </c>
    </row>
    <row r="436" customHeight="1" spans="1:3">
      <c r="A436" s="200">
        <v>2059999</v>
      </c>
      <c r="B436" s="200" t="s">
        <v>442</v>
      </c>
      <c r="C436" s="198">
        <v>95</v>
      </c>
    </row>
    <row r="437" customHeight="1" spans="1:3">
      <c r="A437" s="200">
        <v>206</v>
      </c>
      <c r="B437" s="197" t="s">
        <v>443</v>
      </c>
      <c r="C437" s="198">
        <f>SUM(C438,C443,C452,C458,C463,C468,C473,C480,C484,C488)</f>
        <v>7390</v>
      </c>
    </row>
    <row r="438" customHeight="1" spans="1:3">
      <c r="A438" s="200">
        <v>20601</v>
      </c>
      <c r="B438" s="197" t="s">
        <v>444</v>
      </c>
      <c r="C438" s="198">
        <f>SUM(C439:C442)</f>
        <v>555</v>
      </c>
    </row>
    <row r="439" customHeight="1" spans="1:3">
      <c r="A439" s="200">
        <v>2060101</v>
      </c>
      <c r="B439" s="200" t="s">
        <v>166</v>
      </c>
      <c r="C439" s="198">
        <v>346</v>
      </c>
    </row>
    <row r="440" customHeight="1" spans="1:3">
      <c r="A440" s="200">
        <v>2060102</v>
      </c>
      <c r="B440" s="200" t="s">
        <v>167</v>
      </c>
      <c r="C440" s="198">
        <v>209</v>
      </c>
    </row>
    <row r="441" customHeight="1" spans="1:3">
      <c r="A441" s="200">
        <v>2060103</v>
      </c>
      <c r="B441" s="200" t="s">
        <v>168</v>
      </c>
      <c r="C441" s="198">
        <v>0</v>
      </c>
    </row>
    <row r="442" customHeight="1" spans="1:3">
      <c r="A442" s="200">
        <v>2060199</v>
      </c>
      <c r="B442" s="200" t="s">
        <v>445</v>
      </c>
      <c r="C442" s="198">
        <v>0</v>
      </c>
    </row>
    <row r="443" customHeight="1" spans="1:3">
      <c r="A443" s="200">
        <v>20602</v>
      </c>
      <c r="B443" s="197" t="s">
        <v>446</v>
      </c>
      <c r="C443" s="198">
        <f>SUM(C444:C451)</f>
        <v>646</v>
      </c>
    </row>
    <row r="444" customHeight="1" spans="1:3">
      <c r="A444" s="200">
        <v>2060201</v>
      </c>
      <c r="B444" s="200" t="s">
        <v>447</v>
      </c>
      <c r="C444" s="198">
        <v>0</v>
      </c>
    </row>
    <row r="445" customHeight="1" spans="1:3">
      <c r="A445" s="200">
        <v>2060203</v>
      </c>
      <c r="B445" s="200" t="s">
        <v>448</v>
      </c>
      <c r="C445" s="198">
        <v>0</v>
      </c>
    </row>
    <row r="446" customHeight="1" spans="1:3">
      <c r="A446" s="200">
        <v>2060204</v>
      </c>
      <c r="B446" s="200" t="s">
        <v>449</v>
      </c>
      <c r="C446" s="198">
        <v>0</v>
      </c>
    </row>
    <row r="447" customHeight="1" spans="1:3">
      <c r="A447" s="200">
        <v>2060205</v>
      </c>
      <c r="B447" s="200" t="s">
        <v>450</v>
      </c>
      <c r="C447" s="198">
        <v>0</v>
      </c>
    </row>
    <row r="448" customHeight="1" spans="1:3">
      <c r="A448" s="200">
        <v>2060206</v>
      </c>
      <c r="B448" s="200" t="s">
        <v>451</v>
      </c>
      <c r="C448" s="198">
        <v>0</v>
      </c>
    </row>
    <row r="449" customHeight="1" spans="1:3">
      <c r="A449" s="200">
        <v>2060207</v>
      </c>
      <c r="B449" s="200" t="s">
        <v>452</v>
      </c>
      <c r="C449" s="198">
        <v>0</v>
      </c>
    </row>
    <row r="450" customHeight="1" spans="1:3">
      <c r="A450" s="200">
        <v>2060208</v>
      </c>
      <c r="B450" s="200" t="s">
        <v>453</v>
      </c>
      <c r="C450" s="198">
        <v>0</v>
      </c>
    </row>
    <row r="451" customHeight="1" spans="1:3">
      <c r="A451" s="200">
        <v>2060299</v>
      </c>
      <c r="B451" s="200" t="s">
        <v>454</v>
      </c>
      <c r="C451" s="198">
        <v>646</v>
      </c>
    </row>
    <row r="452" customHeight="1" spans="1:3">
      <c r="A452" s="200">
        <v>20603</v>
      </c>
      <c r="B452" s="197" t="s">
        <v>455</v>
      </c>
      <c r="C452" s="198">
        <f>SUM(C453:C457)</f>
        <v>1</v>
      </c>
    </row>
    <row r="453" customHeight="1" spans="1:3">
      <c r="A453" s="200">
        <v>2060301</v>
      </c>
      <c r="B453" s="200" t="s">
        <v>447</v>
      </c>
      <c r="C453" s="198">
        <v>0</v>
      </c>
    </row>
    <row r="454" customHeight="1" spans="1:3">
      <c r="A454" s="200">
        <v>2060302</v>
      </c>
      <c r="B454" s="200" t="s">
        <v>456</v>
      </c>
      <c r="C454" s="198">
        <v>1</v>
      </c>
    </row>
    <row r="455" customHeight="1" spans="1:3">
      <c r="A455" s="200">
        <v>2060303</v>
      </c>
      <c r="B455" s="200" t="s">
        <v>457</v>
      </c>
      <c r="C455" s="198">
        <v>0</v>
      </c>
    </row>
    <row r="456" customHeight="1" spans="1:3">
      <c r="A456" s="200">
        <v>2060304</v>
      </c>
      <c r="B456" s="200" t="s">
        <v>458</v>
      </c>
      <c r="C456" s="198">
        <v>0</v>
      </c>
    </row>
    <row r="457" customHeight="1" spans="1:3">
      <c r="A457" s="200">
        <v>2060399</v>
      </c>
      <c r="B457" s="200" t="s">
        <v>459</v>
      </c>
      <c r="C457" s="198">
        <v>0</v>
      </c>
    </row>
    <row r="458" customHeight="1" spans="1:3">
      <c r="A458" s="200">
        <v>20604</v>
      </c>
      <c r="B458" s="197" t="s">
        <v>460</v>
      </c>
      <c r="C458" s="198">
        <f>SUM(C459:C462)</f>
        <v>208</v>
      </c>
    </row>
    <row r="459" customHeight="1" spans="1:3">
      <c r="A459" s="200">
        <v>2060401</v>
      </c>
      <c r="B459" s="200" t="s">
        <v>447</v>
      </c>
      <c r="C459" s="198">
        <v>0</v>
      </c>
    </row>
    <row r="460" customHeight="1" spans="1:3">
      <c r="A460" s="200">
        <v>2060404</v>
      </c>
      <c r="B460" s="200" t="s">
        <v>461</v>
      </c>
      <c r="C460" s="198">
        <v>138</v>
      </c>
    </row>
    <row r="461" customHeight="1" spans="1:3">
      <c r="A461" s="200">
        <v>2060405</v>
      </c>
      <c r="B461" s="200" t="s">
        <v>462</v>
      </c>
      <c r="C461" s="198">
        <v>0</v>
      </c>
    </row>
    <row r="462" customHeight="1" spans="1:3">
      <c r="A462" s="200">
        <v>2060499</v>
      </c>
      <c r="B462" s="200" t="s">
        <v>463</v>
      </c>
      <c r="C462" s="198">
        <v>70</v>
      </c>
    </row>
    <row r="463" customHeight="1" spans="1:3">
      <c r="A463" s="200">
        <v>20605</v>
      </c>
      <c r="B463" s="197" t="s">
        <v>464</v>
      </c>
      <c r="C463" s="198">
        <f>SUM(C464:C467)</f>
        <v>20</v>
      </c>
    </row>
    <row r="464" customHeight="1" spans="1:3">
      <c r="A464" s="200">
        <v>2060501</v>
      </c>
      <c r="B464" s="200" t="s">
        <v>447</v>
      </c>
      <c r="C464" s="198">
        <v>0</v>
      </c>
    </row>
    <row r="465" customHeight="1" spans="1:3">
      <c r="A465" s="200">
        <v>2060502</v>
      </c>
      <c r="B465" s="200" t="s">
        <v>465</v>
      </c>
      <c r="C465" s="198">
        <v>0</v>
      </c>
    </row>
    <row r="466" customHeight="1" spans="1:3">
      <c r="A466" s="200">
        <v>2060503</v>
      </c>
      <c r="B466" s="200" t="s">
        <v>466</v>
      </c>
      <c r="C466" s="198">
        <v>0</v>
      </c>
    </row>
    <row r="467" customHeight="1" spans="1:3">
      <c r="A467" s="200">
        <v>2060599</v>
      </c>
      <c r="B467" s="200" t="s">
        <v>467</v>
      </c>
      <c r="C467" s="198">
        <v>20</v>
      </c>
    </row>
    <row r="468" customHeight="1" spans="1:3">
      <c r="A468" s="200">
        <v>20606</v>
      </c>
      <c r="B468" s="197" t="s">
        <v>468</v>
      </c>
      <c r="C468" s="198">
        <f>SUM(C469:C472)</f>
        <v>0</v>
      </c>
    </row>
    <row r="469" customHeight="1" spans="1:3">
      <c r="A469" s="200">
        <v>2060601</v>
      </c>
      <c r="B469" s="200" t="s">
        <v>469</v>
      </c>
      <c r="C469" s="198">
        <v>0</v>
      </c>
    </row>
    <row r="470" customHeight="1" spans="1:3">
      <c r="A470" s="200">
        <v>2060602</v>
      </c>
      <c r="B470" s="200" t="s">
        <v>470</v>
      </c>
      <c r="C470" s="198">
        <v>0</v>
      </c>
    </row>
    <row r="471" customHeight="1" spans="1:3">
      <c r="A471" s="200">
        <v>2060603</v>
      </c>
      <c r="B471" s="200" t="s">
        <v>471</v>
      </c>
      <c r="C471" s="198">
        <v>0</v>
      </c>
    </row>
    <row r="472" customHeight="1" spans="1:3">
      <c r="A472" s="200">
        <v>2060699</v>
      </c>
      <c r="B472" s="200" t="s">
        <v>472</v>
      </c>
      <c r="C472" s="198">
        <v>0</v>
      </c>
    </row>
    <row r="473" customHeight="1" spans="1:3">
      <c r="A473" s="200">
        <v>20607</v>
      </c>
      <c r="B473" s="197" t="s">
        <v>473</v>
      </c>
      <c r="C473" s="198">
        <f>SUM(C474:C479)</f>
        <v>68</v>
      </c>
    </row>
    <row r="474" customHeight="1" spans="1:3">
      <c r="A474" s="200">
        <v>2060701</v>
      </c>
      <c r="B474" s="200" t="s">
        <v>447</v>
      </c>
      <c r="C474" s="198">
        <v>2</v>
      </c>
    </row>
    <row r="475" customHeight="1" spans="1:3">
      <c r="A475" s="200">
        <v>2060702</v>
      </c>
      <c r="B475" s="200" t="s">
        <v>474</v>
      </c>
      <c r="C475" s="198">
        <v>56</v>
      </c>
    </row>
    <row r="476" customHeight="1" spans="1:3">
      <c r="A476" s="200">
        <v>2060703</v>
      </c>
      <c r="B476" s="200" t="s">
        <v>475</v>
      </c>
      <c r="C476" s="198">
        <v>0</v>
      </c>
    </row>
    <row r="477" customHeight="1" spans="1:3">
      <c r="A477" s="200">
        <v>2060704</v>
      </c>
      <c r="B477" s="200" t="s">
        <v>476</v>
      </c>
      <c r="C477" s="198">
        <v>0</v>
      </c>
    </row>
    <row r="478" customHeight="1" spans="1:3">
      <c r="A478" s="200">
        <v>2060705</v>
      </c>
      <c r="B478" s="200" t="s">
        <v>477</v>
      </c>
      <c r="C478" s="198">
        <v>0</v>
      </c>
    </row>
    <row r="479" customHeight="1" spans="1:3">
      <c r="A479" s="200">
        <v>2060799</v>
      </c>
      <c r="B479" s="200" t="s">
        <v>478</v>
      </c>
      <c r="C479" s="198">
        <v>10</v>
      </c>
    </row>
    <row r="480" customHeight="1" spans="1:3">
      <c r="A480" s="200">
        <v>20608</v>
      </c>
      <c r="B480" s="197" t="s">
        <v>479</v>
      </c>
      <c r="C480" s="198">
        <f>SUM(C481:C483)</f>
        <v>0</v>
      </c>
    </row>
    <row r="481" customHeight="1" spans="1:3">
      <c r="A481" s="200">
        <v>2060801</v>
      </c>
      <c r="B481" s="200" t="s">
        <v>480</v>
      </c>
      <c r="C481" s="198">
        <v>0</v>
      </c>
    </row>
    <row r="482" customHeight="1" spans="1:3">
      <c r="A482" s="200">
        <v>2060802</v>
      </c>
      <c r="B482" s="200" t="s">
        <v>481</v>
      </c>
      <c r="C482" s="198">
        <v>0</v>
      </c>
    </row>
    <row r="483" customHeight="1" spans="1:3">
      <c r="A483" s="200">
        <v>2060899</v>
      </c>
      <c r="B483" s="200" t="s">
        <v>482</v>
      </c>
      <c r="C483" s="198">
        <v>0</v>
      </c>
    </row>
    <row r="484" customHeight="1" spans="1:3">
      <c r="A484" s="200">
        <v>20609</v>
      </c>
      <c r="B484" s="197" t="s">
        <v>483</v>
      </c>
      <c r="C484" s="198">
        <f>SUM(C485:C487)</f>
        <v>0</v>
      </c>
    </row>
    <row r="485" customHeight="1" spans="1:3">
      <c r="A485" s="200">
        <v>2060901</v>
      </c>
      <c r="B485" s="200" t="s">
        <v>484</v>
      </c>
      <c r="C485" s="198">
        <v>0</v>
      </c>
    </row>
    <row r="486" customHeight="1" spans="1:3">
      <c r="A486" s="200">
        <v>2060902</v>
      </c>
      <c r="B486" s="200" t="s">
        <v>485</v>
      </c>
      <c r="C486" s="198">
        <v>0</v>
      </c>
    </row>
    <row r="487" customHeight="1" spans="1:3">
      <c r="A487" s="200">
        <v>2060999</v>
      </c>
      <c r="B487" s="200" t="s">
        <v>486</v>
      </c>
      <c r="C487" s="198">
        <v>0</v>
      </c>
    </row>
    <row r="488" customHeight="1" spans="1:3">
      <c r="A488" s="200">
        <v>20699</v>
      </c>
      <c r="B488" s="197" t="s">
        <v>487</v>
      </c>
      <c r="C488" s="198">
        <f>SUM(C489:C492)</f>
        <v>5892</v>
      </c>
    </row>
    <row r="489" customHeight="1" spans="1:3">
      <c r="A489" s="200">
        <v>2069901</v>
      </c>
      <c r="B489" s="200" t="s">
        <v>488</v>
      </c>
      <c r="C489" s="198">
        <v>5</v>
      </c>
    </row>
    <row r="490" customHeight="1" spans="1:3">
      <c r="A490" s="200">
        <v>2069902</v>
      </c>
      <c r="B490" s="200" t="s">
        <v>489</v>
      </c>
      <c r="C490" s="198">
        <v>0</v>
      </c>
    </row>
    <row r="491" customHeight="1" spans="1:3">
      <c r="A491" s="200">
        <v>2069903</v>
      </c>
      <c r="B491" s="200" t="s">
        <v>490</v>
      </c>
      <c r="C491" s="198">
        <v>0</v>
      </c>
    </row>
    <row r="492" customHeight="1" spans="1:3">
      <c r="A492" s="200">
        <v>2069999</v>
      </c>
      <c r="B492" s="200" t="s">
        <v>491</v>
      </c>
      <c r="C492" s="198">
        <v>5887</v>
      </c>
    </row>
    <row r="493" customHeight="1" spans="1:3">
      <c r="A493" s="200">
        <v>207</v>
      </c>
      <c r="B493" s="197" t="s">
        <v>1192</v>
      </c>
      <c r="C493" s="198">
        <f>SUM(C494,C510,C518,C529,C538,C546)</f>
        <v>7757</v>
      </c>
    </row>
    <row r="494" customHeight="1" spans="1:3">
      <c r="A494" s="200">
        <v>20701</v>
      </c>
      <c r="B494" s="197" t="s">
        <v>493</v>
      </c>
      <c r="C494" s="198">
        <f>SUM(C495:C509)</f>
        <v>2529</v>
      </c>
    </row>
    <row r="495" customHeight="1" spans="1:3">
      <c r="A495" s="200">
        <v>2070101</v>
      </c>
      <c r="B495" s="200" t="s">
        <v>166</v>
      </c>
      <c r="C495" s="198">
        <v>737</v>
      </c>
    </row>
    <row r="496" customHeight="1" spans="1:3">
      <c r="A496" s="200">
        <v>2070102</v>
      </c>
      <c r="B496" s="200" t="s">
        <v>167</v>
      </c>
      <c r="C496" s="198">
        <v>175</v>
      </c>
    </row>
    <row r="497" customHeight="1" spans="1:3">
      <c r="A497" s="200">
        <v>2070103</v>
      </c>
      <c r="B497" s="200" t="s">
        <v>168</v>
      </c>
      <c r="C497" s="198">
        <v>0</v>
      </c>
    </row>
    <row r="498" customHeight="1" spans="1:3">
      <c r="A498" s="200">
        <v>2070104</v>
      </c>
      <c r="B498" s="200" t="s">
        <v>494</v>
      </c>
      <c r="C498" s="198">
        <v>266</v>
      </c>
    </row>
    <row r="499" customHeight="1" spans="1:3">
      <c r="A499" s="200">
        <v>2070105</v>
      </c>
      <c r="B499" s="200" t="s">
        <v>495</v>
      </c>
      <c r="C499" s="198">
        <v>240</v>
      </c>
    </row>
    <row r="500" customHeight="1" spans="1:3">
      <c r="A500" s="200">
        <v>2070106</v>
      </c>
      <c r="B500" s="200" t="s">
        <v>496</v>
      </c>
      <c r="C500" s="198">
        <v>0</v>
      </c>
    </row>
    <row r="501" customHeight="1" spans="1:3">
      <c r="A501" s="200">
        <v>2070107</v>
      </c>
      <c r="B501" s="200" t="s">
        <v>497</v>
      </c>
      <c r="C501" s="198">
        <v>161</v>
      </c>
    </row>
    <row r="502" customHeight="1" spans="1:3">
      <c r="A502" s="200">
        <v>2070108</v>
      </c>
      <c r="B502" s="200" t="s">
        <v>498</v>
      </c>
      <c r="C502" s="198">
        <v>0</v>
      </c>
    </row>
    <row r="503" customHeight="1" spans="1:3">
      <c r="A503" s="200">
        <v>2070109</v>
      </c>
      <c r="B503" s="200" t="s">
        <v>499</v>
      </c>
      <c r="C503" s="198">
        <v>70</v>
      </c>
    </row>
    <row r="504" customHeight="1" spans="1:3">
      <c r="A504" s="200">
        <v>2070110</v>
      </c>
      <c r="B504" s="200" t="s">
        <v>500</v>
      </c>
      <c r="C504" s="198">
        <v>0</v>
      </c>
    </row>
    <row r="505" customHeight="1" spans="1:3">
      <c r="A505" s="200">
        <v>2070111</v>
      </c>
      <c r="B505" s="200" t="s">
        <v>501</v>
      </c>
      <c r="C505" s="198">
        <v>87</v>
      </c>
    </row>
    <row r="506" customHeight="1" spans="1:3">
      <c r="A506" s="200">
        <v>2070112</v>
      </c>
      <c r="B506" s="200" t="s">
        <v>502</v>
      </c>
      <c r="C506" s="198">
        <v>0</v>
      </c>
    </row>
    <row r="507" customHeight="1" spans="1:3">
      <c r="A507" s="200">
        <v>2070113</v>
      </c>
      <c r="B507" s="200" t="s">
        <v>503</v>
      </c>
      <c r="C507" s="198">
        <v>0</v>
      </c>
    </row>
    <row r="508" customHeight="1" spans="1:3">
      <c r="A508" s="200">
        <v>2070114</v>
      </c>
      <c r="B508" s="200" t="s">
        <v>504</v>
      </c>
      <c r="C508" s="198">
        <v>20</v>
      </c>
    </row>
    <row r="509" customHeight="1" spans="1:3">
      <c r="A509" s="200">
        <v>2070199</v>
      </c>
      <c r="B509" s="200" t="s">
        <v>505</v>
      </c>
      <c r="C509" s="198">
        <v>773</v>
      </c>
    </row>
    <row r="510" customHeight="1" spans="1:3">
      <c r="A510" s="200">
        <v>20702</v>
      </c>
      <c r="B510" s="197" t="s">
        <v>506</v>
      </c>
      <c r="C510" s="198">
        <f>SUM(C511:C517)</f>
        <v>950</v>
      </c>
    </row>
    <row r="511" customHeight="1" spans="1:3">
      <c r="A511" s="200">
        <v>2070201</v>
      </c>
      <c r="B511" s="200" t="s">
        <v>166</v>
      </c>
      <c r="C511" s="198">
        <v>318</v>
      </c>
    </row>
    <row r="512" customHeight="1" spans="1:3">
      <c r="A512" s="200">
        <v>2070202</v>
      </c>
      <c r="B512" s="200" t="s">
        <v>167</v>
      </c>
      <c r="C512" s="198">
        <v>173</v>
      </c>
    </row>
    <row r="513" customHeight="1" spans="1:3">
      <c r="A513" s="200">
        <v>2070203</v>
      </c>
      <c r="B513" s="200" t="s">
        <v>168</v>
      </c>
      <c r="C513" s="198">
        <v>0</v>
      </c>
    </row>
    <row r="514" customHeight="1" spans="1:3">
      <c r="A514" s="200">
        <v>2070204</v>
      </c>
      <c r="B514" s="200" t="s">
        <v>507</v>
      </c>
      <c r="C514" s="198">
        <v>96</v>
      </c>
    </row>
    <row r="515" customHeight="1" spans="1:3">
      <c r="A515" s="200">
        <v>2070205</v>
      </c>
      <c r="B515" s="200" t="s">
        <v>508</v>
      </c>
      <c r="C515" s="198">
        <v>10</v>
      </c>
    </row>
    <row r="516" customHeight="1" spans="1:3">
      <c r="A516" s="200">
        <v>2070206</v>
      </c>
      <c r="B516" s="200" t="s">
        <v>509</v>
      </c>
      <c r="C516" s="198">
        <v>0</v>
      </c>
    </row>
    <row r="517" customHeight="1" spans="1:3">
      <c r="A517" s="200">
        <v>2070299</v>
      </c>
      <c r="B517" s="200" t="s">
        <v>510</v>
      </c>
      <c r="C517" s="198">
        <v>353</v>
      </c>
    </row>
    <row r="518" customHeight="1" spans="1:3">
      <c r="A518" s="200">
        <v>20703</v>
      </c>
      <c r="B518" s="197" t="s">
        <v>511</v>
      </c>
      <c r="C518" s="198">
        <f>SUM(C519:C528)</f>
        <v>338</v>
      </c>
    </row>
    <row r="519" customHeight="1" spans="1:3">
      <c r="A519" s="200">
        <v>2070301</v>
      </c>
      <c r="B519" s="200" t="s">
        <v>166</v>
      </c>
      <c r="C519" s="198">
        <v>178</v>
      </c>
    </row>
    <row r="520" customHeight="1" spans="1:3">
      <c r="A520" s="200">
        <v>2070302</v>
      </c>
      <c r="B520" s="200" t="s">
        <v>167</v>
      </c>
      <c r="C520" s="198">
        <v>28</v>
      </c>
    </row>
    <row r="521" customHeight="1" spans="1:3">
      <c r="A521" s="200">
        <v>2070303</v>
      </c>
      <c r="B521" s="200" t="s">
        <v>168</v>
      </c>
      <c r="C521" s="198">
        <v>0</v>
      </c>
    </row>
    <row r="522" customHeight="1" spans="1:3">
      <c r="A522" s="200">
        <v>2070304</v>
      </c>
      <c r="B522" s="200" t="s">
        <v>512</v>
      </c>
      <c r="C522" s="198">
        <v>0</v>
      </c>
    </row>
    <row r="523" customHeight="1" spans="1:3">
      <c r="A523" s="200">
        <v>2070305</v>
      </c>
      <c r="B523" s="200" t="s">
        <v>513</v>
      </c>
      <c r="C523" s="198">
        <v>0</v>
      </c>
    </row>
    <row r="524" customHeight="1" spans="1:3">
      <c r="A524" s="200">
        <v>2070306</v>
      </c>
      <c r="B524" s="200" t="s">
        <v>514</v>
      </c>
      <c r="C524" s="198">
        <v>0</v>
      </c>
    </row>
    <row r="525" customHeight="1" spans="1:3">
      <c r="A525" s="200">
        <v>2070307</v>
      </c>
      <c r="B525" s="200" t="s">
        <v>515</v>
      </c>
      <c r="C525" s="198">
        <v>102</v>
      </c>
    </row>
    <row r="526" customHeight="1" spans="1:3">
      <c r="A526" s="200">
        <v>2070308</v>
      </c>
      <c r="B526" s="200" t="s">
        <v>516</v>
      </c>
      <c r="C526" s="198">
        <v>0</v>
      </c>
    </row>
    <row r="527" customHeight="1" spans="1:3">
      <c r="A527" s="200">
        <v>2070309</v>
      </c>
      <c r="B527" s="200" t="s">
        <v>517</v>
      </c>
      <c r="C527" s="198">
        <v>0</v>
      </c>
    </row>
    <row r="528" customHeight="1" spans="1:3">
      <c r="A528" s="200">
        <v>2070399</v>
      </c>
      <c r="B528" s="200" t="s">
        <v>518</v>
      </c>
      <c r="C528" s="198">
        <v>30</v>
      </c>
    </row>
    <row r="529" customHeight="1" spans="1:3">
      <c r="A529" s="200">
        <v>20706</v>
      </c>
      <c r="B529" s="201" t="s">
        <v>519</v>
      </c>
      <c r="C529" s="198">
        <f>SUM(C530:C537)</f>
        <v>1</v>
      </c>
    </row>
    <row r="530" customHeight="1" spans="1:3">
      <c r="A530" s="200">
        <v>2070601</v>
      </c>
      <c r="B530" s="202" t="s">
        <v>166</v>
      </c>
      <c r="C530" s="198">
        <v>0</v>
      </c>
    </row>
    <row r="531" customHeight="1" spans="1:3">
      <c r="A531" s="200">
        <v>2070602</v>
      </c>
      <c r="B531" s="202" t="s">
        <v>167</v>
      </c>
      <c r="C531" s="198">
        <v>0</v>
      </c>
    </row>
    <row r="532" customHeight="1" spans="1:3">
      <c r="A532" s="200">
        <v>2070603</v>
      </c>
      <c r="B532" s="202" t="s">
        <v>168</v>
      </c>
      <c r="C532" s="198">
        <v>0</v>
      </c>
    </row>
    <row r="533" customHeight="1" spans="1:3">
      <c r="A533" s="200">
        <v>2070604</v>
      </c>
      <c r="B533" s="202" t="s">
        <v>520</v>
      </c>
      <c r="C533" s="198">
        <v>0</v>
      </c>
    </row>
    <row r="534" customHeight="1" spans="1:3">
      <c r="A534" s="200">
        <v>2070605</v>
      </c>
      <c r="B534" s="202" t="s">
        <v>521</v>
      </c>
      <c r="C534" s="198">
        <v>0</v>
      </c>
    </row>
    <row r="535" customHeight="1" spans="1:3">
      <c r="A535" s="200">
        <v>2070606</v>
      </c>
      <c r="B535" s="202" t="s">
        <v>522</v>
      </c>
      <c r="C535" s="198">
        <v>0</v>
      </c>
    </row>
    <row r="536" customHeight="1" spans="1:3">
      <c r="A536" s="200">
        <v>2070607</v>
      </c>
      <c r="B536" s="202" t="s">
        <v>523</v>
      </c>
      <c r="C536" s="198">
        <v>1</v>
      </c>
    </row>
    <row r="537" customHeight="1" spans="1:3">
      <c r="A537" s="200">
        <v>2070699</v>
      </c>
      <c r="B537" s="202" t="s">
        <v>524</v>
      </c>
      <c r="C537" s="198">
        <v>0</v>
      </c>
    </row>
    <row r="538" customHeight="1" spans="1:3">
      <c r="A538" s="200">
        <v>20708</v>
      </c>
      <c r="B538" s="201" t="s">
        <v>525</v>
      </c>
      <c r="C538" s="198">
        <f>SUM(C539:C545)</f>
        <v>2515</v>
      </c>
    </row>
    <row r="539" customHeight="1" spans="1:3">
      <c r="A539" s="200">
        <v>2070801</v>
      </c>
      <c r="B539" s="202" t="s">
        <v>166</v>
      </c>
      <c r="C539" s="198">
        <v>2113</v>
      </c>
    </row>
    <row r="540" customHeight="1" spans="1:3">
      <c r="A540" s="200">
        <v>2070802</v>
      </c>
      <c r="B540" s="202" t="s">
        <v>167</v>
      </c>
      <c r="C540" s="198">
        <v>402</v>
      </c>
    </row>
    <row r="541" customHeight="1" spans="1:3">
      <c r="A541" s="200">
        <v>2070803</v>
      </c>
      <c r="B541" s="202" t="s">
        <v>168</v>
      </c>
      <c r="C541" s="198">
        <v>0</v>
      </c>
    </row>
    <row r="542" customHeight="1" spans="1:3">
      <c r="A542" s="200">
        <v>2070806</v>
      </c>
      <c r="B542" s="202" t="s">
        <v>526</v>
      </c>
      <c r="C542" s="198">
        <v>0</v>
      </c>
    </row>
    <row r="543" customHeight="1" spans="1:3">
      <c r="A543" s="200">
        <v>2070807</v>
      </c>
      <c r="B543" s="202" t="s">
        <v>527</v>
      </c>
      <c r="C543" s="198">
        <v>0</v>
      </c>
    </row>
    <row r="544" customHeight="1" spans="1:3">
      <c r="A544" s="200">
        <v>2070808</v>
      </c>
      <c r="B544" s="202" t="s">
        <v>528</v>
      </c>
      <c r="C544" s="198">
        <v>0</v>
      </c>
    </row>
    <row r="545" customHeight="1" spans="1:3">
      <c r="A545" s="200">
        <v>2070899</v>
      </c>
      <c r="B545" s="202" t="s">
        <v>529</v>
      </c>
      <c r="C545" s="198">
        <v>0</v>
      </c>
    </row>
    <row r="546" customHeight="1" spans="1:3">
      <c r="A546" s="200">
        <v>20799</v>
      </c>
      <c r="B546" s="197" t="s">
        <v>530</v>
      </c>
      <c r="C546" s="198">
        <f>SUM(C547:C549)</f>
        <v>1424</v>
      </c>
    </row>
    <row r="547" customHeight="1" spans="1:3">
      <c r="A547" s="200">
        <v>2079902</v>
      </c>
      <c r="B547" s="200" t="s">
        <v>531</v>
      </c>
      <c r="C547" s="198">
        <v>20</v>
      </c>
    </row>
    <row r="548" customHeight="1" spans="1:3">
      <c r="A548" s="200">
        <v>2079903</v>
      </c>
      <c r="B548" s="200" t="s">
        <v>532</v>
      </c>
      <c r="C548" s="198">
        <v>0</v>
      </c>
    </row>
    <row r="549" customHeight="1" spans="1:3">
      <c r="A549" s="200">
        <v>2079999</v>
      </c>
      <c r="B549" s="200" t="s">
        <v>533</v>
      </c>
      <c r="C549" s="198">
        <v>1404</v>
      </c>
    </row>
    <row r="550" customHeight="1" spans="1:3">
      <c r="A550" s="200">
        <v>208</v>
      </c>
      <c r="B550" s="197" t="s">
        <v>534</v>
      </c>
      <c r="C550" s="198">
        <f>SUM(C551,C570,C578,C580,C589,C593,C603,C611,C618,C626,C635,C640,C643,C646,C649,C652,C655,C659,C663,C671,C674)</f>
        <v>105661</v>
      </c>
    </row>
    <row r="551" customHeight="1" spans="1:3">
      <c r="A551" s="200">
        <v>20801</v>
      </c>
      <c r="B551" s="197" t="s">
        <v>535</v>
      </c>
      <c r="C551" s="198">
        <f>SUM(C552:C569)</f>
        <v>1941</v>
      </c>
    </row>
    <row r="552" customHeight="1" spans="1:3">
      <c r="A552" s="200">
        <v>2080101</v>
      </c>
      <c r="B552" s="200" t="s">
        <v>166</v>
      </c>
      <c r="C552" s="198">
        <v>1313</v>
      </c>
    </row>
    <row r="553" customHeight="1" spans="1:3">
      <c r="A553" s="200">
        <v>2080102</v>
      </c>
      <c r="B553" s="200" t="s">
        <v>167</v>
      </c>
      <c r="C553" s="198">
        <v>420</v>
      </c>
    </row>
    <row r="554" customHeight="1" spans="1:3">
      <c r="A554" s="200">
        <v>2080103</v>
      </c>
      <c r="B554" s="200" t="s">
        <v>168</v>
      </c>
      <c r="C554" s="198">
        <v>0</v>
      </c>
    </row>
    <row r="555" customHeight="1" spans="1:3">
      <c r="A555" s="200">
        <v>2080104</v>
      </c>
      <c r="B555" s="200" t="s">
        <v>536</v>
      </c>
      <c r="C555" s="198">
        <v>0</v>
      </c>
    </row>
    <row r="556" customHeight="1" spans="1:3">
      <c r="A556" s="200">
        <v>2080105</v>
      </c>
      <c r="B556" s="200" t="s">
        <v>537</v>
      </c>
      <c r="C556" s="198">
        <v>131</v>
      </c>
    </row>
    <row r="557" customHeight="1" spans="1:3">
      <c r="A557" s="200">
        <v>2080106</v>
      </c>
      <c r="B557" s="200" t="s">
        <v>538</v>
      </c>
      <c r="C557" s="198">
        <v>31</v>
      </c>
    </row>
    <row r="558" customHeight="1" spans="1:3">
      <c r="A558" s="200">
        <v>2080107</v>
      </c>
      <c r="B558" s="200" t="s">
        <v>539</v>
      </c>
      <c r="C558" s="198">
        <v>0</v>
      </c>
    </row>
    <row r="559" customHeight="1" spans="1:3">
      <c r="A559" s="200">
        <v>2080108</v>
      </c>
      <c r="B559" s="200" t="s">
        <v>207</v>
      </c>
      <c r="C559" s="198">
        <v>0</v>
      </c>
    </row>
    <row r="560" customHeight="1" spans="1:3">
      <c r="A560" s="200">
        <v>2080109</v>
      </c>
      <c r="B560" s="200" t="s">
        <v>540</v>
      </c>
      <c r="C560" s="198">
        <v>0</v>
      </c>
    </row>
    <row r="561" customHeight="1" spans="1:3">
      <c r="A561" s="200">
        <v>2080110</v>
      </c>
      <c r="B561" s="200" t="s">
        <v>541</v>
      </c>
      <c r="C561" s="198">
        <v>0</v>
      </c>
    </row>
    <row r="562" customHeight="1" spans="1:3">
      <c r="A562" s="200">
        <v>2080111</v>
      </c>
      <c r="B562" s="200" t="s">
        <v>542</v>
      </c>
      <c r="C562" s="198">
        <v>0</v>
      </c>
    </row>
    <row r="563" customHeight="1" spans="1:3">
      <c r="A563" s="200">
        <v>2080112</v>
      </c>
      <c r="B563" s="200" t="s">
        <v>543</v>
      </c>
      <c r="C563" s="198">
        <v>0</v>
      </c>
    </row>
    <row r="564" customHeight="1" spans="1:3">
      <c r="A564" s="200">
        <v>2080113</v>
      </c>
      <c r="B564" s="200" t="s">
        <v>544</v>
      </c>
      <c r="C564" s="198">
        <v>0</v>
      </c>
    </row>
    <row r="565" customHeight="1" spans="1:3">
      <c r="A565" s="200">
        <v>2080114</v>
      </c>
      <c r="B565" s="200" t="s">
        <v>545</v>
      </c>
      <c r="C565" s="198">
        <v>0</v>
      </c>
    </row>
    <row r="566" customHeight="1" spans="1:3">
      <c r="A566" s="200">
        <v>2080115</v>
      </c>
      <c r="B566" s="200" t="s">
        <v>546</v>
      </c>
      <c r="C566" s="198">
        <v>0</v>
      </c>
    </row>
    <row r="567" customHeight="1" spans="1:3">
      <c r="A567" s="200">
        <v>2080116</v>
      </c>
      <c r="B567" s="200" t="s">
        <v>547</v>
      </c>
      <c r="C567" s="198">
        <v>8</v>
      </c>
    </row>
    <row r="568" customHeight="1" spans="1:3">
      <c r="A568" s="200">
        <v>2080150</v>
      </c>
      <c r="B568" s="200" t="s">
        <v>175</v>
      </c>
      <c r="C568" s="198">
        <v>0</v>
      </c>
    </row>
    <row r="569" customHeight="1" spans="1:3">
      <c r="A569" s="200">
        <v>2080199</v>
      </c>
      <c r="B569" s="200" t="s">
        <v>548</v>
      </c>
      <c r="C569" s="198">
        <v>38</v>
      </c>
    </row>
    <row r="570" customHeight="1" spans="1:3">
      <c r="A570" s="200">
        <v>20802</v>
      </c>
      <c r="B570" s="197" t="s">
        <v>549</v>
      </c>
      <c r="C570" s="198">
        <f>SUM(C571:C577)</f>
        <v>2168</v>
      </c>
    </row>
    <row r="571" customHeight="1" spans="1:3">
      <c r="A571" s="200">
        <v>2080201</v>
      </c>
      <c r="B571" s="200" t="s">
        <v>166</v>
      </c>
      <c r="C571" s="198">
        <v>1456</v>
      </c>
    </row>
    <row r="572" customHeight="1" spans="1:3">
      <c r="A572" s="200">
        <v>2080202</v>
      </c>
      <c r="B572" s="200" t="s">
        <v>167</v>
      </c>
      <c r="C572" s="198">
        <v>683</v>
      </c>
    </row>
    <row r="573" customHeight="1" spans="1:3">
      <c r="A573" s="200">
        <v>2080203</v>
      </c>
      <c r="B573" s="200" t="s">
        <v>168</v>
      </c>
      <c r="C573" s="198">
        <v>0</v>
      </c>
    </row>
    <row r="574" customHeight="1" spans="1:3">
      <c r="A574" s="200">
        <v>2080206</v>
      </c>
      <c r="B574" s="200" t="s">
        <v>550</v>
      </c>
      <c r="C574" s="198">
        <v>3</v>
      </c>
    </row>
    <row r="575" customHeight="1" spans="1:3">
      <c r="A575" s="200">
        <v>2080207</v>
      </c>
      <c r="B575" s="200" t="s">
        <v>551</v>
      </c>
      <c r="C575" s="198">
        <v>13</v>
      </c>
    </row>
    <row r="576" customHeight="1" spans="1:3">
      <c r="A576" s="200">
        <v>2080208</v>
      </c>
      <c r="B576" s="200" t="s">
        <v>552</v>
      </c>
      <c r="C576" s="198">
        <v>0</v>
      </c>
    </row>
    <row r="577" customHeight="1" spans="1:3">
      <c r="A577" s="200">
        <v>2080299</v>
      </c>
      <c r="B577" s="200" t="s">
        <v>553</v>
      </c>
      <c r="C577" s="198">
        <v>13</v>
      </c>
    </row>
    <row r="578" customHeight="1" spans="1:3">
      <c r="A578" s="200">
        <v>20804</v>
      </c>
      <c r="B578" s="197" t="s">
        <v>554</v>
      </c>
      <c r="C578" s="198">
        <f>C579</f>
        <v>0</v>
      </c>
    </row>
    <row r="579" customHeight="1" spans="1:3">
      <c r="A579" s="200">
        <v>2080402</v>
      </c>
      <c r="B579" s="200" t="s">
        <v>555</v>
      </c>
      <c r="C579" s="198">
        <v>0</v>
      </c>
    </row>
    <row r="580" customHeight="1" spans="1:3">
      <c r="A580" s="200">
        <v>20805</v>
      </c>
      <c r="B580" s="197" t="s">
        <v>556</v>
      </c>
      <c r="C580" s="198">
        <f>SUM(C581:C588)</f>
        <v>39837</v>
      </c>
    </row>
    <row r="581" customHeight="1" spans="1:3">
      <c r="A581" s="200">
        <v>2080501</v>
      </c>
      <c r="B581" s="200" t="s">
        <v>557</v>
      </c>
      <c r="C581" s="198">
        <v>0</v>
      </c>
    </row>
    <row r="582" customHeight="1" spans="1:3">
      <c r="A582" s="200">
        <v>2080502</v>
      </c>
      <c r="B582" s="200" t="s">
        <v>558</v>
      </c>
      <c r="C582" s="198">
        <v>0</v>
      </c>
    </row>
    <row r="583" customHeight="1" spans="1:3">
      <c r="A583" s="200">
        <v>2080503</v>
      </c>
      <c r="B583" s="200" t="s">
        <v>559</v>
      </c>
      <c r="C583" s="198">
        <v>0</v>
      </c>
    </row>
    <row r="584" customHeight="1" spans="1:3">
      <c r="A584" s="200">
        <v>2080505</v>
      </c>
      <c r="B584" s="200" t="s">
        <v>560</v>
      </c>
      <c r="C584" s="198">
        <v>16580</v>
      </c>
    </row>
    <row r="585" customHeight="1" spans="1:3">
      <c r="A585" s="200">
        <v>2080506</v>
      </c>
      <c r="B585" s="200" t="s">
        <v>561</v>
      </c>
      <c r="C585" s="198">
        <v>800</v>
      </c>
    </row>
    <row r="586" customHeight="1" spans="1:3">
      <c r="A586" s="200">
        <v>2080507</v>
      </c>
      <c r="B586" s="200" t="s">
        <v>562</v>
      </c>
      <c r="C586" s="198">
        <v>21572</v>
      </c>
    </row>
    <row r="587" customHeight="1" spans="1:3">
      <c r="A587" s="200">
        <v>2080508</v>
      </c>
      <c r="B587" s="200" t="s">
        <v>563</v>
      </c>
      <c r="C587" s="198">
        <v>885</v>
      </c>
    </row>
    <row r="588" customHeight="1" spans="1:3">
      <c r="A588" s="200">
        <v>2080599</v>
      </c>
      <c r="B588" s="200" t="s">
        <v>564</v>
      </c>
      <c r="C588" s="198">
        <v>0</v>
      </c>
    </row>
    <row r="589" customHeight="1" spans="1:3">
      <c r="A589" s="200">
        <v>20806</v>
      </c>
      <c r="B589" s="197" t="s">
        <v>565</v>
      </c>
      <c r="C589" s="198">
        <f>SUM(C590:C592)</f>
        <v>0</v>
      </c>
    </row>
    <row r="590" customHeight="1" spans="1:3">
      <c r="A590" s="200">
        <v>2080601</v>
      </c>
      <c r="B590" s="200" t="s">
        <v>566</v>
      </c>
      <c r="C590" s="198">
        <v>0</v>
      </c>
    </row>
    <row r="591" customHeight="1" spans="1:3">
      <c r="A591" s="200">
        <v>2080602</v>
      </c>
      <c r="B591" s="200" t="s">
        <v>567</v>
      </c>
      <c r="C591" s="198">
        <v>0</v>
      </c>
    </row>
    <row r="592" customHeight="1" spans="1:3">
      <c r="A592" s="200">
        <v>2080699</v>
      </c>
      <c r="B592" s="200" t="s">
        <v>568</v>
      </c>
      <c r="C592" s="198">
        <v>0</v>
      </c>
    </row>
    <row r="593" customHeight="1" spans="1:3">
      <c r="A593" s="200">
        <v>20807</v>
      </c>
      <c r="B593" s="197" t="s">
        <v>569</v>
      </c>
      <c r="C593" s="198">
        <f>SUM(C594:C602)</f>
        <v>2288</v>
      </c>
    </row>
    <row r="594" customHeight="1" spans="1:3">
      <c r="A594" s="200">
        <v>2080701</v>
      </c>
      <c r="B594" s="200" t="s">
        <v>570</v>
      </c>
      <c r="C594" s="198">
        <v>0</v>
      </c>
    </row>
    <row r="595" customHeight="1" spans="1:3">
      <c r="A595" s="200">
        <v>2080702</v>
      </c>
      <c r="B595" s="200" t="s">
        <v>571</v>
      </c>
      <c r="C595" s="198">
        <v>0</v>
      </c>
    </row>
    <row r="596" customHeight="1" spans="1:3">
      <c r="A596" s="200">
        <v>2080704</v>
      </c>
      <c r="B596" s="200" t="s">
        <v>572</v>
      </c>
      <c r="C596" s="198">
        <v>0</v>
      </c>
    </row>
    <row r="597" customHeight="1" spans="1:3">
      <c r="A597" s="200">
        <v>2080705</v>
      </c>
      <c r="B597" s="200" t="s">
        <v>573</v>
      </c>
      <c r="C597" s="198">
        <v>0</v>
      </c>
    </row>
    <row r="598" customHeight="1" spans="1:3">
      <c r="A598" s="200">
        <v>2080709</v>
      </c>
      <c r="B598" s="200" t="s">
        <v>574</v>
      </c>
      <c r="C598" s="198">
        <v>0</v>
      </c>
    </row>
    <row r="599" customHeight="1" spans="1:3">
      <c r="A599" s="200">
        <v>2080711</v>
      </c>
      <c r="B599" s="200" t="s">
        <v>575</v>
      </c>
      <c r="C599" s="198">
        <v>0</v>
      </c>
    </row>
    <row r="600" customHeight="1" spans="1:3">
      <c r="A600" s="200">
        <v>2080712</v>
      </c>
      <c r="B600" s="200" t="s">
        <v>576</v>
      </c>
      <c r="C600" s="198">
        <v>0</v>
      </c>
    </row>
    <row r="601" customHeight="1" spans="1:3">
      <c r="A601" s="200">
        <v>2080713</v>
      </c>
      <c r="B601" s="200" t="s">
        <v>577</v>
      </c>
      <c r="C601" s="198">
        <v>0</v>
      </c>
    </row>
    <row r="602" customHeight="1" spans="1:3">
      <c r="A602" s="200">
        <v>2080799</v>
      </c>
      <c r="B602" s="200" t="s">
        <v>578</v>
      </c>
      <c r="C602" s="198">
        <v>2288</v>
      </c>
    </row>
    <row r="603" customHeight="1" spans="1:3">
      <c r="A603" s="200">
        <v>20808</v>
      </c>
      <c r="B603" s="197" t="s">
        <v>579</v>
      </c>
      <c r="C603" s="198">
        <f>SUM(C604:C610)</f>
        <v>10760</v>
      </c>
    </row>
    <row r="604" customHeight="1" spans="1:3">
      <c r="A604" s="200">
        <v>2080801</v>
      </c>
      <c r="B604" s="200" t="s">
        <v>580</v>
      </c>
      <c r="C604" s="198">
        <v>1707</v>
      </c>
    </row>
    <row r="605" customHeight="1" spans="1:3">
      <c r="A605" s="200">
        <v>2080802</v>
      </c>
      <c r="B605" s="200" t="s">
        <v>581</v>
      </c>
      <c r="C605" s="198">
        <v>0</v>
      </c>
    </row>
    <row r="606" customHeight="1" spans="1:3">
      <c r="A606" s="200">
        <v>2080803</v>
      </c>
      <c r="B606" s="200" t="s">
        <v>582</v>
      </c>
      <c r="C606" s="198">
        <v>0</v>
      </c>
    </row>
    <row r="607" customHeight="1" spans="1:3">
      <c r="A607" s="200">
        <v>2080804</v>
      </c>
      <c r="B607" s="200" t="s">
        <v>583</v>
      </c>
      <c r="C607" s="198">
        <v>0</v>
      </c>
    </row>
    <row r="608" customHeight="1" spans="1:3">
      <c r="A608" s="200">
        <v>2080805</v>
      </c>
      <c r="B608" s="200" t="s">
        <v>584</v>
      </c>
      <c r="C608" s="198">
        <v>0</v>
      </c>
    </row>
    <row r="609" customHeight="1" spans="1:3">
      <c r="A609" s="200">
        <v>2080806</v>
      </c>
      <c r="B609" s="200" t="s">
        <v>585</v>
      </c>
      <c r="C609" s="198">
        <v>0</v>
      </c>
    </row>
    <row r="610" customHeight="1" spans="1:3">
      <c r="A610" s="200">
        <v>2080899</v>
      </c>
      <c r="B610" s="200" t="s">
        <v>586</v>
      </c>
      <c r="C610" s="198">
        <v>9053</v>
      </c>
    </row>
    <row r="611" customHeight="1" spans="1:3">
      <c r="A611" s="200">
        <v>20809</v>
      </c>
      <c r="B611" s="197" t="s">
        <v>587</v>
      </c>
      <c r="C611" s="198">
        <f>SUM(C612:C617)</f>
        <v>1456</v>
      </c>
    </row>
    <row r="612" customHeight="1" spans="1:3">
      <c r="A612" s="200">
        <v>2080901</v>
      </c>
      <c r="B612" s="200" t="s">
        <v>588</v>
      </c>
      <c r="C612" s="198">
        <v>203</v>
      </c>
    </row>
    <row r="613" customHeight="1" spans="1:3">
      <c r="A613" s="200">
        <v>2080902</v>
      </c>
      <c r="B613" s="200" t="s">
        <v>589</v>
      </c>
      <c r="C613" s="198">
        <v>196</v>
      </c>
    </row>
    <row r="614" customHeight="1" spans="1:3">
      <c r="A614" s="200">
        <v>2080903</v>
      </c>
      <c r="B614" s="200" t="s">
        <v>590</v>
      </c>
      <c r="C614" s="198">
        <v>31</v>
      </c>
    </row>
    <row r="615" customHeight="1" spans="1:3">
      <c r="A615" s="200">
        <v>2080904</v>
      </c>
      <c r="B615" s="200" t="s">
        <v>591</v>
      </c>
      <c r="C615" s="198">
        <v>0</v>
      </c>
    </row>
    <row r="616" customHeight="1" spans="1:3">
      <c r="A616" s="200">
        <v>2080905</v>
      </c>
      <c r="B616" s="200" t="s">
        <v>592</v>
      </c>
      <c r="C616" s="198">
        <v>48</v>
      </c>
    </row>
    <row r="617" customHeight="1" spans="1:3">
      <c r="A617" s="200">
        <v>2080999</v>
      </c>
      <c r="B617" s="200" t="s">
        <v>593</v>
      </c>
      <c r="C617" s="198">
        <v>978</v>
      </c>
    </row>
    <row r="618" customHeight="1" spans="1:3">
      <c r="A618" s="200">
        <v>20810</v>
      </c>
      <c r="B618" s="197" t="s">
        <v>594</v>
      </c>
      <c r="C618" s="198">
        <f>SUM(C619:C625)</f>
        <v>2196</v>
      </c>
    </row>
    <row r="619" customHeight="1" spans="1:3">
      <c r="A619" s="200">
        <v>2081001</v>
      </c>
      <c r="B619" s="200" t="s">
        <v>595</v>
      </c>
      <c r="C619" s="198">
        <v>987</v>
      </c>
    </row>
    <row r="620" customHeight="1" spans="1:3">
      <c r="A620" s="200">
        <v>2081002</v>
      </c>
      <c r="B620" s="200" t="s">
        <v>596</v>
      </c>
      <c r="C620" s="198">
        <v>586</v>
      </c>
    </row>
    <row r="621" customHeight="1" spans="1:3">
      <c r="A621" s="200">
        <v>2081003</v>
      </c>
      <c r="B621" s="200" t="s">
        <v>597</v>
      </c>
      <c r="C621" s="198">
        <v>0</v>
      </c>
    </row>
    <row r="622" customHeight="1" spans="1:3">
      <c r="A622" s="200">
        <v>2081004</v>
      </c>
      <c r="B622" s="200" t="s">
        <v>598</v>
      </c>
      <c r="C622" s="198">
        <v>0</v>
      </c>
    </row>
    <row r="623" customHeight="1" spans="1:3">
      <c r="A623" s="200">
        <v>2081005</v>
      </c>
      <c r="B623" s="200" t="s">
        <v>599</v>
      </c>
      <c r="C623" s="198">
        <v>0</v>
      </c>
    </row>
    <row r="624" customHeight="1" spans="1:3">
      <c r="A624" s="200">
        <v>2081006</v>
      </c>
      <c r="B624" s="200" t="s">
        <v>600</v>
      </c>
      <c r="C624" s="198">
        <v>0</v>
      </c>
    </row>
    <row r="625" customHeight="1" spans="1:3">
      <c r="A625" s="200">
        <v>2081099</v>
      </c>
      <c r="B625" s="200" t="s">
        <v>601</v>
      </c>
      <c r="C625" s="198">
        <v>623</v>
      </c>
    </row>
    <row r="626" customHeight="1" spans="1:3">
      <c r="A626" s="200">
        <v>20811</v>
      </c>
      <c r="B626" s="197" t="s">
        <v>602</v>
      </c>
      <c r="C626" s="198">
        <f>SUM(C627:C634)</f>
        <v>2616</v>
      </c>
    </row>
    <row r="627" customHeight="1" spans="1:3">
      <c r="A627" s="200">
        <v>2081101</v>
      </c>
      <c r="B627" s="200" t="s">
        <v>166</v>
      </c>
      <c r="C627" s="198">
        <v>209</v>
      </c>
    </row>
    <row r="628" customHeight="1" spans="1:3">
      <c r="A628" s="200">
        <v>2081102</v>
      </c>
      <c r="B628" s="200" t="s">
        <v>167</v>
      </c>
      <c r="C628" s="198">
        <v>58</v>
      </c>
    </row>
    <row r="629" customHeight="1" spans="1:3">
      <c r="A629" s="200">
        <v>2081103</v>
      </c>
      <c r="B629" s="200" t="s">
        <v>168</v>
      </c>
      <c r="C629" s="198">
        <v>0</v>
      </c>
    </row>
    <row r="630" customHeight="1" spans="1:3">
      <c r="A630" s="200">
        <v>2081104</v>
      </c>
      <c r="B630" s="200" t="s">
        <v>603</v>
      </c>
      <c r="C630" s="198">
        <v>114</v>
      </c>
    </row>
    <row r="631" customHeight="1" spans="1:3">
      <c r="A631" s="200">
        <v>2081105</v>
      </c>
      <c r="B631" s="200" t="s">
        <v>604</v>
      </c>
      <c r="C631" s="198">
        <v>292</v>
      </c>
    </row>
    <row r="632" customHeight="1" spans="1:3">
      <c r="A632" s="200">
        <v>2081106</v>
      </c>
      <c r="B632" s="200" t="s">
        <v>605</v>
      </c>
      <c r="C632" s="198">
        <v>0</v>
      </c>
    </row>
    <row r="633" customHeight="1" spans="1:3">
      <c r="A633" s="200">
        <v>2081107</v>
      </c>
      <c r="B633" s="200" t="s">
        <v>606</v>
      </c>
      <c r="C633" s="198">
        <v>1655</v>
      </c>
    </row>
    <row r="634" customHeight="1" spans="1:3">
      <c r="A634" s="200">
        <v>2081199</v>
      </c>
      <c r="B634" s="200" t="s">
        <v>607</v>
      </c>
      <c r="C634" s="198">
        <v>288</v>
      </c>
    </row>
    <row r="635" customHeight="1" spans="1:3">
      <c r="A635" s="200">
        <v>20816</v>
      </c>
      <c r="B635" s="197" t="s">
        <v>608</v>
      </c>
      <c r="C635" s="198">
        <f>SUM(C636:C639)</f>
        <v>0</v>
      </c>
    </row>
    <row r="636" customHeight="1" spans="1:3">
      <c r="A636" s="200">
        <v>2081601</v>
      </c>
      <c r="B636" s="200" t="s">
        <v>166</v>
      </c>
      <c r="C636" s="198">
        <v>0</v>
      </c>
    </row>
    <row r="637" customHeight="1" spans="1:3">
      <c r="A637" s="200">
        <v>2081602</v>
      </c>
      <c r="B637" s="200" t="s">
        <v>167</v>
      </c>
      <c r="C637" s="198">
        <v>0</v>
      </c>
    </row>
    <row r="638" customHeight="1" spans="1:3">
      <c r="A638" s="200">
        <v>2081603</v>
      </c>
      <c r="B638" s="200" t="s">
        <v>168</v>
      </c>
      <c r="C638" s="198">
        <v>0</v>
      </c>
    </row>
    <row r="639" customHeight="1" spans="1:3">
      <c r="A639" s="200">
        <v>2081699</v>
      </c>
      <c r="B639" s="200" t="s">
        <v>609</v>
      </c>
      <c r="C639" s="198">
        <v>0</v>
      </c>
    </row>
    <row r="640" customHeight="1" spans="1:3">
      <c r="A640" s="200">
        <v>20819</v>
      </c>
      <c r="B640" s="197" t="s">
        <v>610</v>
      </c>
      <c r="C640" s="198">
        <f>SUM(C641:C642)</f>
        <v>8925</v>
      </c>
    </row>
    <row r="641" customHeight="1" spans="1:3">
      <c r="A641" s="200">
        <v>2081901</v>
      </c>
      <c r="B641" s="200" t="s">
        <v>611</v>
      </c>
      <c r="C641" s="198">
        <v>2625</v>
      </c>
    </row>
    <row r="642" customHeight="1" spans="1:3">
      <c r="A642" s="200">
        <v>2081902</v>
      </c>
      <c r="B642" s="200" t="s">
        <v>612</v>
      </c>
      <c r="C642" s="198">
        <v>6300</v>
      </c>
    </row>
    <row r="643" customHeight="1" spans="1:3">
      <c r="A643" s="200">
        <v>20820</v>
      </c>
      <c r="B643" s="197" t="s">
        <v>613</v>
      </c>
      <c r="C643" s="198">
        <f>SUM(C644:C645)</f>
        <v>1111</v>
      </c>
    </row>
    <row r="644" customHeight="1" spans="1:3">
      <c r="A644" s="200">
        <v>2082001</v>
      </c>
      <c r="B644" s="200" t="s">
        <v>614</v>
      </c>
      <c r="C644" s="198">
        <v>748</v>
      </c>
    </row>
    <row r="645" customHeight="1" spans="1:3">
      <c r="A645" s="200">
        <v>2082002</v>
      </c>
      <c r="B645" s="200" t="s">
        <v>615</v>
      </c>
      <c r="C645" s="198">
        <v>363</v>
      </c>
    </row>
    <row r="646" customHeight="1" spans="1:3">
      <c r="A646" s="200">
        <v>20821</v>
      </c>
      <c r="B646" s="197" t="s">
        <v>616</v>
      </c>
      <c r="C646" s="198">
        <f>SUM(C647:C648)</f>
        <v>6466</v>
      </c>
    </row>
    <row r="647" customHeight="1" spans="1:3">
      <c r="A647" s="200">
        <v>2082101</v>
      </c>
      <c r="B647" s="200" t="s">
        <v>617</v>
      </c>
      <c r="C647" s="198">
        <v>0</v>
      </c>
    </row>
    <row r="648" customHeight="1" spans="1:3">
      <c r="A648" s="200">
        <v>2082102</v>
      </c>
      <c r="B648" s="200" t="s">
        <v>618</v>
      </c>
      <c r="C648" s="198">
        <v>6466</v>
      </c>
    </row>
    <row r="649" customHeight="1" spans="1:3">
      <c r="A649" s="200">
        <v>20824</v>
      </c>
      <c r="B649" s="197" t="s">
        <v>619</v>
      </c>
      <c r="C649" s="198">
        <f>SUM(C650:C651)</f>
        <v>0</v>
      </c>
    </row>
    <row r="650" customHeight="1" spans="1:3">
      <c r="A650" s="200">
        <v>2082401</v>
      </c>
      <c r="B650" s="200" t="s">
        <v>620</v>
      </c>
      <c r="C650" s="198">
        <v>0</v>
      </c>
    </row>
    <row r="651" customHeight="1" spans="1:3">
      <c r="A651" s="200">
        <v>2082402</v>
      </c>
      <c r="B651" s="200" t="s">
        <v>621</v>
      </c>
      <c r="C651" s="198">
        <v>0</v>
      </c>
    </row>
    <row r="652" customHeight="1" spans="1:3">
      <c r="A652" s="200">
        <v>20825</v>
      </c>
      <c r="B652" s="197" t="s">
        <v>622</v>
      </c>
      <c r="C652" s="198">
        <f>SUM(C653:C654)</f>
        <v>9</v>
      </c>
    </row>
    <row r="653" customHeight="1" spans="1:3">
      <c r="A653" s="200">
        <v>2082501</v>
      </c>
      <c r="B653" s="200" t="s">
        <v>623</v>
      </c>
      <c r="C653" s="198">
        <v>0</v>
      </c>
    </row>
    <row r="654" customHeight="1" spans="1:3">
      <c r="A654" s="200">
        <v>2082502</v>
      </c>
      <c r="B654" s="200" t="s">
        <v>624</v>
      </c>
      <c r="C654" s="198">
        <v>9</v>
      </c>
    </row>
    <row r="655" customHeight="1" spans="1:3">
      <c r="A655" s="200">
        <v>20826</v>
      </c>
      <c r="B655" s="197" t="s">
        <v>625</v>
      </c>
      <c r="C655" s="198">
        <f>SUM(C656:C658)</f>
        <v>23682</v>
      </c>
    </row>
    <row r="656" customHeight="1" spans="1:3">
      <c r="A656" s="200">
        <v>2082601</v>
      </c>
      <c r="B656" s="200" t="s">
        <v>626</v>
      </c>
      <c r="C656" s="198">
        <v>237</v>
      </c>
    </row>
    <row r="657" customHeight="1" spans="1:3">
      <c r="A657" s="200">
        <v>2082602</v>
      </c>
      <c r="B657" s="200" t="s">
        <v>627</v>
      </c>
      <c r="C657" s="198">
        <v>19420</v>
      </c>
    </row>
    <row r="658" customHeight="1" spans="1:3">
      <c r="A658" s="200">
        <v>2082699</v>
      </c>
      <c r="B658" s="200" t="s">
        <v>628</v>
      </c>
      <c r="C658" s="198">
        <v>4025</v>
      </c>
    </row>
    <row r="659" customHeight="1" spans="1:3">
      <c r="A659" s="200">
        <v>20827</v>
      </c>
      <c r="B659" s="197" t="s">
        <v>629</v>
      </c>
      <c r="C659" s="198">
        <f>SUM(C660:C662)</f>
        <v>848</v>
      </c>
    </row>
    <row r="660" customHeight="1" spans="1:3">
      <c r="A660" s="200">
        <v>2082701</v>
      </c>
      <c r="B660" s="200" t="s">
        <v>630</v>
      </c>
      <c r="C660" s="198">
        <v>371</v>
      </c>
    </row>
    <row r="661" customHeight="1" spans="1:3">
      <c r="A661" s="200">
        <v>2082702</v>
      </c>
      <c r="B661" s="200" t="s">
        <v>631</v>
      </c>
      <c r="C661" s="198">
        <v>477</v>
      </c>
    </row>
    <row r="662" customHeight="1" spans="1:3">
      <c r="A662" s="200">
        <v>2082799</v>
      </c>
      <c r="B662" s="200" t="s">
        <v>632</v>
      </c>
      <c r="C662" s="198">
        <v>0</v>
      </c>
    </row>
    <row r="663" customHeight="1" spans="1:3">
      <c r="A663" s="200">
        <v>20828</v>
      </c>
      <c r="B663" s="197" t="s">
        <v>633</v>
      </c>
      <c r="C663" s="198">
        <f>SUM(C664:C670)</f>
        <v>360</v>
      </c>
    </row>
    <row r="664" customHeight="1" spans="1:3">
      <c r="A664" s="200">
        <v>2082801</v>
      </c>
      <c r="B664" s="200" t="s">
        <v>166</v>
      </c>
      <c r="C664" s="198">
        <v>260</v>
      </c>
    </row>
    <row r="665" customHeight="1" spans="1:3">
      <c r="A665" s="200">
        <v>2082802</v>
      </c>
      <c r="B665" s="200" t="s">
        <v>167</v>
      </c>
      <c r="C665" s="198">
        <v>0</v>
      </c>
    </row>
    <row r="666" customHeight="1" spans="1:3">
      <c r="A666" s="200">
        <v>2082803</v>
      </c>
      <c r="B666" s="200" t="s">
        <v>168</v>
      </c>
      <c r="C666" s="198">
        <v>0</v>
      </c>
    </row>
    <row r="667" customHeight="1" spans="1:3">
      <c r="A667" s="200">
        <v>2082804</v>
      </c>
      <c r="B667" s="200" t="s">
        <v>634</v>
      </c>
      <c r="C667" s="198">
        <v>0</v>
      </c>
    </row>
    <row r="668" customHeight="1" spans="1:3">
      <c r="A668" s="200">
        <v>2082805</v>
      </c>
      <c r="B668" s="200" t="s">
        <v>635</v>
      </c>
      <c r="C668" s="198">
        <v>0</v>
      </c>
    </row>
    <row r="669" customHeight="1" spans="1:3">
      <c r="A669" s="200">
        <v>2082850</v>
      </c>
      <c r="B669" s="200" t="s">
        <v>175</v>
      </c>
      <c r="C669" s="198">
        <v>0</v>
      </c>
    </row>
    <row r="670" customHeight="1" spans="1:3">
      <c r="A670" s="200">
        <v>2082899</v>
      </c>
      <c r="B670" s="200" t="s">
        <v>636</v>
      </c>
      <c r="C670" s="198">
        <v>100</v>
      </c>
    </row>
    <row r="671" customHeight="1" spans="1:3">
      <c r="A671" s="200">
        <v>20830</v>
      </c>
      <c r="B671" s="197" t="s">
        <v>637</v>
      </c>
      <c r="C671" s="198">
        <f>SUM(C672:C673)</f>
        <v>0</v>
      </c>
    </row>
    <row r="672" customHeight="1" spans="1:3">
      <c r="A672" s="200">
        <v>2083001</v>
      </c>
      <c r="B672" s="200" t="s">
        <v>638</v>
      </c>
      <c r="C672" s="198">
        <v>0</v>
      </c>
    </row>
    <row r="673" customHeight="1" spans="1:3">
      <c r="A673" s="200">
        <v>2083099</v>
      </c>
      <c r="B673" s="200" t="s">
        <v>639</v>
      </c>
      <c r="C673" s="198">
        <v>0</v>
      </c>
    </row>
    <row r="674" customHeight="1" spans="1:3">
      <c r="A674" s="200">
        <v>20899</v>
      </c>
      <c r="B674" s="197" t="s">
        <v>640</v>
      </c>
      <c r="C674" s="198">
        <f>C675</f>
        <v>998</v>
      </c>
    </row>
    <row r="675" customHeight="1" spans="1:3">
      <c r="A675" s="200">
        <v>2089999</v>
      </c>
      <c r="B675" s="200" t="s">
        <v>641</v>
      </c>
      <c r="C675" s="198">
        <v>998</v>
      </c>
    </row>
    <row r="676" customHeight="1" spans="1:3">
      <c r="A676" s="200">
        <v>210</v>
      </c>
      <c r="B676" s="197" t="s">
        <v>642</v>
      </c>
      <c r="C676" s="198">
        <f>SUM(C677,C682,C696,C700,C712,C715,C719,C724,C728,C732,C735,C744,C746)</f>
        <v>90795</v>
      </c>
    </row>
    <row r="677" customHeight="1" spans="1:3">
      <c r="A677" s="200">
        <v>21001</v>
      </c>
      <c r="B677" s="197" t="s">
        <v>643</v>
      </c>
      <c r="C677" s="198">
        <f>SUM(C678:C681)</f>
        <v>5583</v>
      </c>
    </row>
    <row r="678" customHeight="1" spans="1:3">
      <c r="A678" s="200">
        <v>2100101</v>
      </c>
      <c r="B678" s="200" t="s">
        <v>166</v>
      </c>
      <c r="C678" s="198">
        <v>1596</v>
      </c>
    </row>
    <row r="679" customHeight="1" spans="1:3">
      <c r="A679" s="200">
        <v>2100102</v>
      </c>
      <c r="B679" s="200" t="s">
        <v>167</v>
      </c>
      <c r="C679" s="198">
        <v>3925</v>
      </c>
    </row>
    <row r="680" customHeight="1" spans="1:3">
      <c r="A680" s="200">
        <v>2100103</v>
      </c>
      <c r="B680" s="200" t="s">
        <v>168</v>
      </c>
      <c r="C680" s="198">
        <v>0</v>
      </c>
    </row>
    <row r="681" customHeight="1" spans="1:3">
      <c r="A681" s="200">
        <v>2100199</v>
      </c>
      <c r="B681" s="200" t="s">
        <v>644</v>
      </c>
      <c r="C681" s="198">
        <v>62</v>
      </c>
    </row>
    <row r="682" customHeight="1" spans="1:3">
      <c r="A682" s="200">
        <v>21002</v>
      </c>
      <c r="B682" s="197" t="s">
        <v>645</v>
      </c>
      <c r="C682" s="198">
        <f>SUM(C683:C695)</f>
        <v>1767</v>
      </c>
    </row>
    <row r="683" customHeight="1" spans="1:3">
      <c r="A683" s="200">
        <v>2100201</v>
      </c>
      <c r="B683" s="200" t="s">
        <v>646</v>
      </c>
      <c r="C683" s="198">
        <v>51</v>
      </c>
    </row>
    <row r="684" customHeight="1" spans="1:3">
      <c r="A684" s="200">
        <v>2100202</v>
      </c>
      <c r="B684" s="200" t="s">
        <v>647</v>
      </c>
      <c r="C684" s="198">
        <v>144</v>
      </c>
    </row>
    <row r="685" customHeight="1" spans="1:3">
      <c r="A685" s="200">
        <v>2100203</v>
      </c>
      <c r="B685" s="200" t="s">
        <v>648</v>
      </c>
      <c r="C685" s="198">
        <v>0</v>
      </c>
    </row>
    <row r="686" customHeight="1" spans="1:3">
      <c r="A686" s="200">
        <v>2100204</v>
      </c>
      <c r="B686" s="200" t="s">
        <v>649</v>
      </c>
      <c r="C686" s="198">
        <v>0</v>
      </c>
    </row>
    <row r="687" customHeight="1" spans="1:3">
      <c r="A687" s="200">
        <v>2100205</v>
      </c>
      <c r="B687" s="200" t="s">
        <v>650</v>
      </c>
      <c r="C687" s="198">
        <v>0</v>
      </c>
    </row>
    <row r="688" customHeight="1" spans="1:3">
      <c r="A688" s="200">
        <v>2100206</v>
      </c>
      <c r="B688" s="200" t="s">
        <v>651</v>
      </c>
      <c r="C688" s="198">
        <v>247</v>
      </c>
    </row>
    <row r="689" customHeight="1" spans="1:3">
      <c r="A689" s="200">
        <v>2100207</v>
      </c>
      <c r="B689" s="200" t="s">
        <v>652</v>
      </c>
      <c r="C689" s="198">
        <v>0</v>
      </c>
    </row>
    <row r="690" customHeight="1" spans="1:3">
      <c r="A690" s="200">
        <v>2100208</v>
      </c>
      <c r="B690" s="200" t="s">
        <v>653</v>
      </c>
      <c r="C690" s="198">
        <v>0</v>
      </c>
    </row>
    <row r="691" customHeight="1" spans="1:3">
      <c r="A691" s="200">
        <v>2100209</v>
      </c>
      <c r="B691" s="200" t="s">
        <v>654</v>
      </c>
      <c r="C691" s="198">
        <v>0</v>
      </c>
    </row>
    <row r="692" customHeight="1" spans="1:3">
      <c r="A692" s="200">
        <v>2100210</v>
      </c>
      <c r="B692" s="200" t="s">
        <v>655</v>
      </c>
      <c r="C692" s="198">
        <v>0</v>
      </c>
    </row>
    <row r="693" customHeight="1" spans="1:3">
      <c r="A693" s="200">
        <v>2100211</v>
      </c>
      <c r="B693" s="200" t="s">
        <v>656</v>
      </c>
      <c r="C693" s="198">
        <v>0</v>
      </c>
    </row>
    <row r="694" customHeight="1" spans="1:3">
      <c r="A694" s="200">
        <v>2100212</v>
      </c>
      <c r="B694" s="200" t="s">
        <v>657</v>
      </c>
      <c r="C694" s="198">
        <v>0</v>
      </c>
    </row>
    <row r="695" customHeight="1" spans="1:3">
      <c r="A695" s="200">
        <v>2100299</v>
      </c>
      <c r="B695" s="200" t="s">
        <v>658</v>
      </c>
      <c r="C695" s="198">
        <v>1325</v>
      </c>
    </row>
    <row r="696" customHeight="1" spans="1:3">
      <c r="A696" s="200">
        <v>21003</v>
      </c>
      <c r="B696" s="197" t="s">
        <v>659</v>
      </c>
      <c r="C696" s="198">
        <f>SUM(C697:C699)</f>
        <v>4783</v>
      </c>
    </row>
    <row r="697" customHeight="1" spans="1:3">
      <c r="A697" s="200">
        <v>2100301</v>
      </c>
      <c r="B697" s="200" t="s">
        <v>660</v>
      </c>
      <c r="C697" s="198">
        <v>0</v>
      </c>
    </row>
    <row r="698" customHeight="1" spans="1:3">
      <c r="A698" s="200">
        <v>2100302</v>
      </c>
      <c r="B698" s="200" t="s">
        <v>661</v>
      </c>
      <c r="C698" s="198">
        <v>3080</v>
      </c>
    </row>
    <row r="699" customHeight="1" spans="1:3">
      <c r="A699" s="200">
        <v>2100399</v>
      </c>
      <c r="B699" s="200" t="s">
        <v>662</v>
      </c>
      <c r="C699" s="198">
        <v>1703</v>
      </c>
    </row>
    <row r="700" customHeight="1" spans="1:3">
      <c r="A700" s="200">
        <v>21004</v>
      </c>
      <c r="B700" s="197" t="s">
        <v>663</v>
      </c>
      <c r="C700" s="198">
        <f>SUM(C701:C711)</f>
        <v>13374</v>
      </c>
    </row>
    <row r="701" customHeight="1" spans="1:3">
      <c r="A701" s="200">
        <v>2100401</v>
      </c>
      <c r="B701" s="200" t="s">
        <v>664</v>
      </c>
      <c r="C701" s="198">
        <v>1441</v>
      </c>
    </row>
    <row r="702" customHeight="1" spans="1:3">
      <c r="A702" s="200">
        <v>2100402</v>
      </c>
      <c r="B702" s="200" t="s">
        <v>665</v>
      </c>
      <c r="C702" s="198">
        <v>23</v>
      </c>
    </row>
    <row r="703" customHeight="1" spans="1:3">
      <c r="A703" s="200">
        <v>2100403</v>
      </c>
      <c r="B703" s="200" t="s">
        <v>666</v>
      </c>
      <c r="C703" s="198">
        <v>1273</v>
      </c>
    </row>
    <row r="704" customHeight="1" spans="1:3">
      <c r="A704" s="200">
        <v>2100404</v>
      </c>
      <c r="B704" s="200" t="s">
        <v>667</v>
      </c>
      <c r="C704" s="198">
        <v>0</v>
      </c>
    </row>
    <row r="705" customHeight="1" spans="1:3">
      <c r="A705" s="200">
        <v>2100405</v>
      </c>
      <c r="B705" s="200" t="s">
        <v>668</v>
      </c>
      <c r="C705" s="198">
        <v>0</v>
      </c>
    </row>
    <row r="706" customHeight="1" spans="1:3">
      <c r="A706" s="200">
        <v>2100406</v>
      </c>
      <c r="B706" s="200" t="s">
        <v>669</v>
      </c>
      <c r="C706" s="198">
        <v>0</v>
      </c>
    </row>
    <row r="707" customHeight="1" spans="1:3">
      <c r="A707" s="200">
        <v>2100407</v>
      </c>
      <c r="B707" s="200" t="s">
        <v>670</v>
      </c>
      <c r="C707" s="198">
        <v>0</v>
      </c>
    </row>
    <row r="708" customHeight="1" spans="1:3">
      <c r="A708" s="200">
        <v>2100408</v>
      </c>
      <c r="B708" s="200" t="s">
        <v>671</v>
      </c>
      <c r="C708" s="198">
        <v>7020</v>
      </c>
    </row>
    <row r="709" customHeight="1" spans="1:3">
      <c r="A709" s="200">
        <v>2100409</v>
      </c>
      <c r="B709" s="200" t="s">
        <v>672</v>
      </c>
      <c r="C709" s="198">
        <v>2453</v>
      </c>
    </row>
    <row r="710" customHeight="1" spans="1:3">
      <c r="A710" s="200">
        <v>2100410</v>
      </c>
      <c r="B710" s="200" t="s">
        <v>673</v>
      </c>
      <c r="C710" s="198">
        <v>947</v>
      </c>
    </row>
    <row r="711" customHeight="1" spans="1:3">
      <c r="A711" s="200">
        <v>2100499</v>
      </c>
      <c r="B711" s="200" t="s">
        <v>674</v>
      </c>
      <c r="C711" s="198">
        <v>217</v>
      </c>
    </row>
    <row r="712" customHeight="1" spans="1:3">
      <c r="A712" s="200">
        <v>21006</v>
      </c>
      <c r="B712" s="197" t="s">
        <v>675</v>
      </c>
      <c r="C712" s="198">
        <f>SUM(C713:C714)</f>
        <v>123</v>
      </c>
    </row>
    <row r="713" customHeight="1" spans="1:3">
      <c r="A713" s="200">
        <v>2100601</v>
      </c>
      <c r="B713" s="200" t="s">
        <v>676</v>
      </c>
      <c r="C713" s="198">
        <v>123</v>
      </c>
    </row>
    <row r="714" customHeight="1" spans="1:3">
      <c r="A714" s="200">
        <v>2100699</v>
      </c>
      <c r="B714" s="200" t="s">
        <v>677</v>
      </c>
      <c r="C714" s="198">
        <v>0</v>
      </c>
    </row>
    <row r="715" customHeight="1" spans="1:3">
      <c r="A715" s="200">
        <v>21007</v>
      </c>
      <c r="B715" s="197" t="s">
        <v>678</v>
      </c>
      <c r="C715" s="198">
        <f>SUM(C716:C718)</f>
        <v>1787</v>
      </c>
    </row>
    <row r="716" customHeight="1" spans="1:3">
      <c r="A716" s="200">
        <v>2100716</v>
      </c>
      <c r="B716" s="200" t="s">
        <v>679</v>
      </c>
      <c r="C716" s="198">
        <v>102</v>
      </c>
    </row>
    <row r="717" customHeight="1" spans="1:3">
      <c r="A717" s="200">
        <v>2100717</v>
      </c>
      <c r="B717" s="200" t="s">
        <v>680</v>
      </c>
      <c r="C717" s="198">
        <v>1685</v>
      </c>
    </row>
    <row r="718" customHeight="1" spans="1:3">
      <c r="A718" s="200">
        <v>2100799</v>
      </c>
      <c r="B718" s="200" t="s">
        <v>681</v>
      </c>
      <c r="C718" s="198">
        <v>0</v>
      </c>
    </row>
    <row r="719" customHeight="1" spans="1:3">
      <c r="A719" s="200">
        <v>21011</v>
      </c>
      <c r="B719" s="197" t="s">
        <v>682</v>
      </c>
      <c r="C719" s="198">
        <f>SUM(C720:C723)</f>
        <v>8556</v>
      </c>
    </row>
    <row r="720" customHeight="1" spans="1:3">
      <c r="A720" s="200">
        <v>2101101</v>
      </c>
      <c r="B720" s="200" t="s">
        <v>683</v>
      </c>
      <c r="C720" s="198">
        <v>3899</v>
      </c>
    </row>
    <row r="721" customHeight="1" spans="1:3">
      <c r="A721" s="200">
        <v>2101102</v>
      </c>
      <c r="B721" s="200" t="s">
        <v>684</v>
      </c>
      <c r="C721" s="198">
        <v>4657</v>
      </c>
    </row>
    <row r="722" customHeight="1" spans="1:3">
      <c r="A722" s="200">
        <v>2101103</v>
      </c>
      <c r="B722" s="200" t="s">
        <v>685</v>
      </c>
      <c r="C722" s="198">
        <v>0</v>
      </c>
    </row>
    <row r="723" customHeight="1" spans="1:3">
      <c r="A723" s="200">
        <v>2101199</v>
      </c>
      <c r="B723" s="200" t="s">
        <v>686</v>
      </c>
      <c r="C723" s="198">
        <v>0</v>
      </c>
    </row>
    <row r="724" customHeight="1" spans="1:3">
      <c r="A724" s="200">
        <v>21012</v>
      </c>
      <c r="B724" s="197" t="s">
        <v>687</v>
      </c>
      <c r="C724" s="198">
        <f>SUM(C725:C727)</f>
        <v>48460</v>
      </c>
    </row>
    <row r="725" customHeight="1" spans="1:3">
      <c r="A725" s="200">
        <v>2101201</v>
      </c>
      <c r="B725" s="200" t="s">
        <v>688</v>
      </c>
      <c r="C725" s="198">
        <v>0</v>
      </c>
    </row>
    <row r="726" customHeight="1" spans="1:3">
      <c r="A726" s="200">
        <v>2101202</v>
      </c>
      <c r="B726" s="200" t="s">
        <v>689</v>
      </c>
      <c r="C726" s="198">
        <v>48448</v>
      </c>
    </row>
    <row r="727" customHeight="1" spans="1:3">
      <c r="A727" s="200">
        <v>2101299</v>
      </c>
      <c r="B727" s="200" t="s">
        <v>690</v>
      </c>
      <c r="C727" s="198">
        <v>12</v>
      </c>
    </row>
    <row r="728" customHeight="1" spans="1:3">
      <c r="A728" s="200">
        <v>21013</v>
      </c>
      <c r="B728" s="197" t="s">
        <v>691</v>
      </c>
      <c r="C728" s="198">
        <f>SUM(C729:C731)</f>
        <v>4407</v>
      </c>
    </row>
    <row r="729" customHeight="1" spans="1:3">
      <c r="A729" s="200">
        <v>2101301</v>
      </c>
      <c r="B729" s="200" t="s">
        <v>692</v>
      </c>
      <c r="C729" s="198">
        <v>2245</v>
      </c>
    </row>
    <row r="730" customHeight="1" spans="1:3">
      <c r="A730" s="200">
        <v>2101302</v>
      </c>
      <c r="B730" s="200" t="s">
        <v>693</v>
      </c>
      <c r="C730" s="198">
        <v>0</v>
      </c>
    </row>
    <row r="731" customHeight="1" spans="1:3">
      <c r="A731" s="200">
        <v>2101399</v>
      </c>
      <c r="B731" s="200" t="s">
        <v>694</v>
      </c>
      <c r="C731" s="198">
        <v>2162</v>
      </c>
    </row>
    <row r="732" customHeight="1" spans="1:3">
      <c r="A732" s="200">
        <v>21014</v>
      </c>
      <c r="B732" s="197" t="s">
        <v>695</v>
      </c>
      <c r="C732" s="198">
        <f>SUM(C733:C734)</f>
        <v>42</v>
      </c>
    </row>
    <row r="733" customHeight="1" spans="1:3">
      <c r="A733" s="200">
        <v>2101401</v>
      </c>
      <c r="B733" s="200" t="s">
        <v>696</v>
      </c>
      <c r="C733" s="198">
        <v>42</v>
      </c>
    </row>
    <row r="734" customHeight="1" spans="1:3">
      <c r="A734" s="200">
        <v>2101499</v>
      </c>
      <c r="B734" s="200" t="s">
        <v>697</v>
      </c>
      <c r="C734" s="198">
        <v>0</v>
      </c>
    </row>
    <row r="735" customHeight="1" spans="1:3">
      <c r="A735" s="200">
        <v>21015</v>
      </c>
      <c r="B735" s="197" t="s">
        <v>698</v>
      </c>
      <c r="C735" s="198">
        <f>SUM(C736:C743)</f>
        <v>1344</v>
      </c>
    </row>
    <row r="736" customHeight="1" spans="1:3">
      <c r="A736" s="200">
        <v>2101501</v>
      </c>
      <c r="B736" s="200" t="s">
        <v>166</v>
      </c>
      <c r="C736" s="198">
        <v>824</v>
      </c>
    </row>
    <row r="737" customHeight="1" spans="1:3">
      <c r="A737" s="200">
        <v>2101502</v>
      </c>
      <c r="B737" s="200" t="s">
        <v>167</v>
      </c>
      <c r="C737" s="198">
        <v>510</v>
      </c>
    </row>
    <row r="738" customHeight="1" spans="1:3">
      <c r="A738" s="200">
        <v>2101503</v>
      </c>
      <c r="B738" s="200" t="s">
        <v>168</v>
      </c>
      <c r="C738" s="198">
        <v>0</v>
      </c>
    </row>
    <row r="739" customHeight="1" spans="1:3">
      <c r="A739" s="200">
        <v>2101504</v>
      </c>
      <c r="B739" s="200" t="s">
        <v>207</v>
      </c>
      <c r="C739" s="198">
        <v>0</v>
      </c>
    </row>
    <row r="740" customHeight="1" spans="1:3">
      <c r="A740" s="200">
        <v>2101505</v>
      </c>
      <c r="B740" s="200" t="s">
        <v>699</v>
      </c>
      <c r="C740" s="198">
        <v>10</v>
      </c>
    </row>
    <row r="741" customHeight="1" spans="1:3">
      <c r="A741" s="200">
        <v>2101506</v>
      </c>
      <c r="B741" s="200" t="s">
        <v>700</v>
      </c>
      <c r="C741" s="198">
        <v>0</v>
      </c>
    </row>
    <row r="742" customHeight="1" spans="1:3">
      <c r="A742" s="200">
        <v>2101550</v>
      </c>
      <c r="B742" s="200" t="s">
        <v>175</v>
      </c>
      <c r="C742" s="198">
        <v>0</v>
      </c>
    </row>
    <row r="743" customHeight="1" spans="1:3">
      <c r="A743" s="200">
        <v>2101599</v>
      </c>
      <c r="B743" s="200" t="s">
        <v>701</v>
      </c>
      <c r="C743" s="198">
        <v>0</v>
      </c>
    </row>
    <row r="744" customHeight="1" spans="1:3">
      <c r="A744" s="200">
        <v>21016</v>
      </c>
      <c r="B744" s="197" t="s">
        <v>702</v>
      </c>
      <c r="C744" s="198">
        <f>C745</f>
        <v>0</v>
      </c>
    </row>
    <row r="745" customHeight="1" spans="1:3">
      <c r="A745" s="200">
        <v>2101601</v>
      </c>
      <c r="B745" s="200" t="s">
        <v>703</v>
      </c>
      <c r="C745" s="198">
        <v>0</v>
      </c>
    </row>
    <row r="746" customHeight="1" spans="1:3">
      <c r="A746" s="200">
        <v>21099</v>
      </c>
      <c r="B746" s="197" t="s">
        <v>704</v>
      </c>
      <c r="C746" s="198">
        <f>C747</f>
        <v>569</v>
      </c>
    </row>
    <row r="747" customHeight="1" spans="1:3">
      <c r="A747" s="200">
        <v>2109999</v>
      </c>
      <c r="B747" s="200" t="s">
        <v>705</v>
      </c>
      <c r="C747" s="198">
        <v>569</v>
      </c>
    </row>
    <row r="748" customHeight="1" spans="1:3">
      <c r="A748" s="200">
        <v>211</v>
      </c>
      <c r="B748" s="197" t="s">
        <v>706</v>
      </c>
      <c r="C748" s="198">
        <f>SUM(C749,C759,C763,C772,C777,C784,C790,C793,C796,C798,C800,C806,C808,C810,C825)</f>
        <v>7360</v>
      </c>
    </row>
    <row r="749" customHeight="1" spans="1:3">
      <c r="A749" s="200">
        <v>21101</v>
      </c>
      <c r="B749" s="197" t="s">
        <v>707</v>
      </c>
      <c r="C749" s="198">
        <f>SUM(C750:C758)</f>
        <v>2738</v>
      </c>
    </row>
    <row r="750" customHeight="1" spans="1:3">
      <c r="A750" s="200">
        <v>2110101</v>
      </c>
      <c r="B750" s="200" t="s">
        <v>166</v>
      </c>
      <c r="C750" s="198">
        <v>689</v>
      </c>
    </row>
    <row r="751" customHeight="1" spans="1:3">
      <c r="A751" s="200">
        <v>2110102</v>
      </c>
      <c r="B751" s="200" t="s">
        <v>167</v>
      </c>
      <c r="C751" s="198">
        <v>1429</v>
      </c>
    </row>
    <row r="752" customHeight="1" spans="1:3">
      <c r="A752" s="200">
        <v>2110103</v>
      </c>
      <c r="B752" s="200" t="s">
        <v>168</v>
      </c>
      <c r="C752" s="198">
        <v>0</v>
      </c>
    </row>
    <row r="753" customHeight="1" spans="1:3">
      <c r="A753" s="200">
        <v>2110104</v>
      </c>
      <c r="B753" s="200" t="s">
        <v>708</v>
      </c>
      <c r="C753" s="198">
        <v>0</v>
      </c>
    </row>
    <row r="754" customHeight="1" spans="1:3">
      <c r="A754" s="200">
        <v>2110105</v>
      </c>
      <c r="B754" s="200" t="s">
        <v>709</v>
      </c>
      <c r="C754" s="198">
        <v>0</v>
      </c>
    </row>
    <row r="755" customHeight="1" spans="1:3">
      <c r="A755" s="200">
        <v>2110106</v>
      </c>
      <c r="B755" s="200" t="s">
        <v>710</v>
      </c>
      <c r="C755" s="198">
        <v>0</v>
      </c>
    </row>
    <row r="756" customHeight="1" spans="1:3">
      <c r="A756" s="200">
        <v>2110107</v>
      </c>
      <c r="B756" s="200" t="s">
        <v>711</v>
      </c>
      <c r="C756" s="198">
        <v>0</v>
      </c>
    </row>
    <row r="757" customHeight="1" spans="1:3">
      <c r="A757" s="200">
        <v>2110108</v>
      </c>
      <c r="B757" s="200" t="s">
        <v>712</v>
      </c>
      <c r="C757" s="198">
        <v>0</v>
      </c>
    </row>
    <row r="758" customHeight="1" spans="1:3">
      <c r="A758" s="200">
        <v>2110199</v>
      </c>
      <c r="B758" s="200" t="s">
        <v>713</v>
      </c>
      <c r="C758" s="198">
        <v>620</v>
      </c>
    </row>
    <row r="759" customHeight="1" spans="1:3">
      <c r="A759" s="200">
        <v>21102</v>
      </c>
      <c r="B759" s="197" t="s">
        <v>714</v>
      </c>
      <c r="C759" s="198">
        <f>SUM(C760:C762)</f>
        <v>0</v>
      </c>
    </row>
    <row r="760" customHeight="1" spans="1:3">
      <c r="A760" s="200">
        <v>2110203</v>
      </c>
      <c r="B760" s="200" t="s">
        <v>715</v>
      </c>
      <c r="C760" s="198">
        <v>0</v>
      </c>
    </row>
    <row r="761" customHeight="1" spans="1:3">
      <c r="A761" s="200">
        <v>2110204</v>
      </c>
      <c r="B761" s="200" t="s">
        <v>716</v>
      </c>
      <c r="C761" s="198">
        <v>0</v>
      </c>
    </row>
    <row r="762" customHeight="1" spans="1:3">
      <c r="A762" s="200">
        <v>2110299</v>
      </c>
      <c r="B762" s="200" t="s">
        <v>717</v>
      </c>
      <c r="C762" s="198">
        <v>0</v>
      </c>
    </row>
    <row r="763" customHeight="1" spans="1:3">
      <c r="A763" s="200">
        <v>21103</v>
      </c>
      <c r="B763" s="197" t="s">
        <v>718</v>
      </c>
      <c r="C763" s="198">
        <f>SUM(C764:C771)</f>
        <v>3197</v>
      </c>
    </row>
    <row r="764" customHeight="1" spans="1:3">
      <c r="A764" s="200">
        <v>2110301</v>
      </c>
      <c r="B764" s="200" t="s">
        <v>719</v>
      </c>
      <c r="C764" s="198">
        <v>0</v>
      </c>
    </row>
    <row r="765" customHeight="1" spans="1:3">
      <c r="A765" s="200">
        <v>2110302</v>
      </c>
      <c r="B765" s="200" t="s">
        <v>720</v>
      </c>
      <c r="C765" s="198">
        <v>3045</v>
      </c>
    </row>
    <row r="766" customHeight="1" spans="1:3">
      <c r="A766" s="200">
        <v>2110303</v>
      </c>
      <c r="B766" s="200" t="s">
        <v>721</v>
      </c>
      <c r="C766" s="198">
        <v>0</v>
      </c>
    </row>
    <row r="767" customHeight="1" spans="1:3">
      <c r="A767" s="200">
        <v>2110304</v>
      </c>
      <c r="B767" s="200" t="s">
        <v>722</v>
      </c>
      <c r="C767" s="198">
        <v>50</v>
      </c>
    </row>
    <row r="768" customHeight="1" spans="1:3">
      <c r="A768" s="200">
        <v>2110305</v>
      </c>
      <c r="B768" s="200" t="s">
        <v>723</v>
      </c>
      <c r="C768" s="198">
        <v>0</v>
      </c>
    </row>
    <row r="769" customHeight="1" spans="1:3">
      <c r="A769" s="200">
        <v>2110306</v>
      </c>
      <c r="B769" s="200" t="s">
        <v>724</v>
      </c>
      <c r="C769" s="198">
        <v>0</v>
      </c>
    </row>
    <row r="770" customHeight="1" spans="1:3">
      <c r="A770" s="200">
        <v>2110307</v>
      </c>
      <c r="B770" s="200" t="s">
        <v>725</v>
      </c>
      <c r="C770" s="198">
        <v>0</v>
      </c>
    </row>
    <row r="771" customHeight="1" spans="1:3">
      <c r="A771" s="200">
        <v>2110399</v>
      </c>
      <c r="B771" s="200" t="s">
        <v>726</v>
      </c>
      <c r="C771" s="198">
        <v>102</v>
      </c>
    </row>
    <row r="772" customHeight="1" spans="1:3">
      <c r="A772" s="200">
        <v>21104</v>
      </c>
      <c r="B772" s="197" t="s">
        <v>727</v>
      </c>
      <c r="C772" s="198">
        <f>SUM(C773:C776)</f>
        <v>284</v>
      </c>
    </row>
    <row r="773" customHeight="1" spans="1:3">
      <c r="A773" s="200">
        <v>2110401</v>
      </c>
      <c r="B773" s="200" t="s">
        <v>728</v>
      </c>
      <c r="C773" s="198">
        <v>0</v>
      </c>
    </row>
    <row r="774" customHeight="1" spans="1:3">
      <c r="A774" s="200">
        <v>2110402</v>
      </c>
      <c r="B774" s="200" t="s">
        <v>729</v>
      </c>
      <c r="C774" s="198">
        <v>284</v>
      </c>
    </row>
    <row r="775" customHeight="1" spans="1:3">
      <c r="A775" s="200">
        <v>2110404</v>
      </c>
      <c r="B775" s="200" t="s">
        <v>730</v>
      </c>
      <c r="C775" s="198">
        <v>0</v>
      </c>
    </row>
    <row r="776" customHeight="1" spans="1:3">
      <c r="A776" s="200">
        <v>2110499</v>
      </c>
      <c r="B776" s="200" t="s">
        <v>731</v>
      </c>
      <c r="C776" s="198">
        <v>0</v>
      </c>
    </row>
    <row r="777" customHeight="1" spans="1:3">
      <c r="A777" s="200">
        <v>21105</v>
      </c>
      <c r="B777" s="197" t="s">
        <v>732</v>
      </c>
      <c r="C777" s="198">
        <f>SUM(C778:C783)</f>
        <v>32</v>
      </c>
    </row>
    <row r="778" customHeight="1" spans="1:3">
      <c r="A778" s="200">
        <v>2110501</v>
      </c>
      <c r="B778" s="200" t="s">
        <v>733</v>
      </c>
      <c r="C778" s="198">
        <v>0</v>
      </c>
    </row>
    <row r="779" customHeight="1" spans="1:3">
      <c r="A779" s="200">
        <v>2110502</v>
      </c>
      <c r="B779" s="200" t="s">
        <v>734</v>
      </c>
      <c r="C779" s="198">
        <v>0</v>
      </c>
    </row>
    <row r="780" customHeight="1" spans="1:3">
      <c r="A780" s="200">
        <v>2110503</v>
      </c>
      <c r="B780" s="200" t="s">
        <v>735</v>
      </c>
      <c r="C780" s="198">
        <v>0</v>
      </c>
    </row>
    <row r="781" customHeight="1" spans="1:3">
      <c r="A781" s="200">
        <v>2110506</v>
      </c>
      <c r="B781" s="200" t="s">
        <v>736</v>
      </c>
      <c r="C781" s="198">
        <v>0</v>
      </c>
    </row>
    <row r="782" customHeight="1" spans="1:3">
      <c r="A782" s="200">
        <v>2110507</v>
      </c>
      <c r="B782" s="200" t="s">
        <v>737</v>
      </c>
      <c r="C782" s="198">
        <v>32</v>
      </c>
    </row>
    <row r="783" customHeight="1" spans="1:3">
      <c r="A783" s="200">
        <v>2110599</v>
      </c>
      <c r="B783" s="200" t="s">
        <v>738</v>
      </c>
      <c r="C783" s="198">
        <v>0</v>
      </c>
    </row>
    <row r="784" customHeight="1" spans="1:3">
      <c r="A784" s="200">
        <v>21106</v>
      </c>
      <c r="B784" s="197" t="s">
        <v>739</v>
      </c>
      <c r="C784" s="198">
        <f>SUM(C785:C789)</f>
        <v>143</v>
      </c>
    </row>
    <row r="785" customHeight="1" spans="1:3">
      <c r="A785" s="200">
        <v>2110602</v>
      </c>
      <c r="B785" s="200" t="s">
        <v>740</v>
      </c>
      <c r="C785" s="198">
        <v>143</v>
      </c>
    </row>
    <row r="786" customHeight="1" spans="1:3">
      <c r="A786" s="200">
        <v>2110603</v>
      </c>
      <c r="B786" s="200" t="s">
        <v>741</v>
      </c>
      <c r="C786" s="198">
        <v>0</v>
      </c>
    </row>
    <row r="787" customHeight="1" spans="1:3">
      <c r="A787" s="200">
        <v>2110604</v>
      </c>
      <c r="B787" s="200" t="s">
        <v>742</v>
      </c>
      <c r="C787" s="198">
        <v>0</v>
      </c>
    </row>
    <row r="788" customHeight="1" spans="1:3">
      <c r="A788" s="200">
        <v>2110605</v>
      </c>
      <c r="B788" s="200" t="s">
        <v>743</v>
      </c>
      <c r="C788" s="198">
        <v>0</v>
      </c>
    </row>
    <row r="789" customHeight="1" spans="1:3">
      <c r="A789" s="200">
        <v>2110699</v>
      </c>
      <c r="B789" s="200" t="s">
        <v>744</v>
      </c>
      <c r="C789" s="198">
        <v>0</v>
      </c>
    </row>
    <row r="790" customHeight="1" spans="1:3">
      <c r="A790" s="200">
        <v>21107</v>
      </c>
      <c r="B790" s="197" t="s">
        <v>745</v>
      </c>
      <c r="C790" s="198">
        <f>SUM(C791:C792)</f>
        <v>0</v>
      </c>
    </row>
    <row r="791" customHeight="1" spans="1:3">
      <c r="A791" s="200">
        <v>2110704</v>
      </c>
      <c r="B791" s="200" t="s">
        <v>746</v>
      </c>
      <c r="C791" s="198">
        <v>0</v>
      </c>
    </row>
    <row r="792" customHeight="1" spans="1:3">
      <c r="A792" s="200">
        <v>2110799</v>
      </c>
      <c r="B792" s="200" t="s">
        <v>747</v>
      </c>
      <c r="C792" s="198">
        <v>0</v>
      </c>
    </row>
    <row r="793" customHeight="1" spans="1:3">
      <c r="A793" s="200">
        <v>21108</v>
      </c>
      <c r="B793" s="197" t="s">
        <v>748</v>
      </c>
      <c r="C793" s="198">
        <f>SUM(C794:C795)</f>
        <v>0</v>
      </c>
    </row>
    <row r="794" customHeight="1" spans="1:3">
      <c r="A794" s="200">
        <v>2110804</v>
      </c>
      <c r="B794" s="200" t="s">
        <v>749</v>
      </c>
      <c r="C794" s="198">
        <v>0</v>
      </c>
    </row>
    <row r="795" customHeight="1" spans="1:3">
      <c r="A795" s="200">
        <v>2110899</v>
      </c>
      <c r="B795" s="200" t="s">
        <v>750</v>
      </c>
      <c r="C795" s="198">
        <v>0</v>
      </c>
    </row>
    <row r="796" customHeight="1" spans="1:3">
      <c r="A796" s="200">
        <v>21109</v>
      </c>
      <c r="B796" s="197" t="s">
        <v>751</v>
      </c>
      <c r="C796" s="198">
        <f>C797</f>
        <v>0</v>
      </c>
    </row>
    <row r="797" customHeight="1" spans="1:3">
      <c r="A797" s="200">
        <v>2110901</v>
      </c>
      <c r="B797" s="200" t="s">
        <v>752</v>
      </c>
      <c r="C797" s="198">
        <v>0</v>
      </c>
    </row>
    <row r="798" customHeight="1" spans="1:3">
      <c r="A798" s="200">
        <v>21110</v>
      </c>
      <c r="B798" s="197" t="s">
        <v>753</v>
      </c>
      <c r="C798" s="198">
        <f>C799</f>
        <v>137</v>
      </c>
    </row>
    <row r="799" customHeight="1" spans="1:3">
      <c r="A799" s="200">
        <v>2111001</v>
      </c>
      <c r="B799" s="200" t="s">
        <v>754</v>
      </c>
      <c r="C799" s="198">
        <v>137</v>
      </c>
    </row>
    <row r="800" customHeight="1" spans="1:3">
      <c r="A800" s="200">
        <v>21111</v>
      </c>
      <c r="B800" s="197" t="s">
        <v>755</v>
      </c>
      <c r="C800" s="198">
        <f>SUM(C801:C805)</f>
        <v>0</v>
      </c>
    </row>
    <row r="801" customHeight="1" spans="1:3">
      <c r="A801" s="200">
        <v>2111101</v>
      </c>
      <c r="B801" s="200" t="s">
        <v>756</v>
      </c>
      <c r="C801" s="198">
        <v>0</v>
      </c>
    </row>
    <row r="802" customHeight="1" spans="1:3">
      <c r="A802" s="200">
        <v>2111102</v>
      </c>
      <c r="B802" s="200" t="s">
        <v>757</v>
      </c>
      <c r="C802" s="198">
        <v>0</v>
      </c>
    </row>
    <row r="803" customHeight="1" spans="1:3">
      <c r="A803" s="200">
        <v>2111103</v>
      </c>
      <c r="B803" s="200" t="s">
        <v>758</v>
      </c>
      <c r="C803" s="198">
        <v>0</v>
      </c>
    </row>
    <row r="804" customHeight="1" spans="1:3">
      <c r="A804" s="200">
        <v>2111104</v>
      </c>
      <c r="B804" s="200" t="s">
        <v>759</v>
      </c>
      <c r="C804" s="198">
        <v>0</v>
      </c>
    </row>
    <row r="805" customHeight="1" spans="1:3">
      <c r="A805" s="200">
        <v>2111199</v>
      </c>
      <c r="B805" s="200" t="s">
        <v>760</v>
      </c>
      <c r="C805" s="198">
        <v>0</v>
      </c>
    </row>
    <row r="806" customHeight="1" spans="1:3">
      <c r="A806" s="200">
        <v>21112</v>
      </c>
      <c r="B806" s="197" t="s">
        <v>761</v>
      </c>
      <c r="C806" s="198">
        <f>C807</f>
        <v>27</v>
      </c>
    </row>
    <row r="807" customHeight="1" spans="1:3">
      <c r="A807" s="200">
        <v>2111201</v>
      </c>
      <c r="B807" s="200" t="s">
        <v>762</v>
      </c>
      <c r="C807" s="198">
        <v>27</v>
      </c>
    </row>
    <row r="808" customHeight="1" spans="1:3">
      <c r="A808" s="200">
        <v>21113</v>
      </c>
      <c r="B808" s="197" t="s">
        <v>763</v>
      </c>
      <c r="C808" s="198">
        <f>C809</f>
        <v>0</v>
      </c>
    </row>
    <row r="809" customHeight="1" spans="1:3">
      <c r="A809" s="200">
        <v>2111301</v>
      </c>
      <c r="B809" s="200" t="s">
        <v>764</v>
      </c>
      <c r="C809" s="198">
        <v>0</v>
      </c>
    </row>
    <row r="810" customHeight="1" spans="1:3">
      <c r="A810" s="200">
        <v>21114</v>
      </c>
      <c r="B810" s="197" t="s">
        <v>765</v>
      </c>
      <c r="C810" s="198">
        <f>SUM(C811:C824)</f>
        <v>0</v>
      </c>
    </row>
    <row r="811" customHeight="1" spans="1:3">
      <c r="A811" s="200">
        <v>2111401</v>
      </c>
      <c r="B811" s="200" t="s">
        <v>166</v>
      </c>
      <c r="C811" s="198">
        <v>0</v>
      </c>
    </row>
    <row r="812" customHeight="1" spans="1:3">
      <c r="A812" s="200">
        <v>2111402</v>
      </c>
      <c r="B812" s="200" t="s">
        <v>167</v>
      </c>
      <c r="C812" s="198">
        <v>0</v>
      </c>
    </row>
    <row r="813" customHeight="1" spans="1:3">
      <c r="A813" s="200">
        <v>2111403</v>
      </c>
      <c r="B813" s="200" t="s">
        <v>168</v>
      </c>
      <c r="C813" s="198">
        <v>0</v>
      </c>
    </row>
    <row r="814" customHeight="1" spans="1:3">
      <c r="A814" s="200">
        <v>2111404</v>
      </c>
      <c r="B814" s="200" t="s">
        <v>766</v>
      </c>
      <c r="C814" s="198">
        <v>0</v>
      </c>
    </row>
    <row r="815" customHeight="1" spans="1:3">
      <c r="A815" s="200">
        <v>2111405</v>
      </c>
      <c r="B815" s="200" t="s">
        <v>767</v>
      </c>
      <c r="C815" s="198">
        <v>0</v>
      </c>
    </row>
    <row r="816" customHeight="1" spans="1:3">
      <c r="A816" s="200">
        <v>2111406</v>
      </c>
      <c r="B816" s="200" t="s">
        <v>768</v>
      </c>
      <c r="C816" s="198">
        <v>0</v>
      </c>
    </row>
    <row r="817" customHeight="1" spans="1:3">
      <c r="A817" s="200">
        <v>2111407</v>
      </c>
      <c r="B817" s="200" t="s">
        <v>769</v>
      </c>
      <c r="C817" s="198">
        <v>0</v>
      </c>
    </row>
    <row r="818" customHeight="1" spans="1:3">
      <c r="A818" s="200">
        <v>2111408</v>
      </c>
      <c r="B818" s="200" t="s">
        <v>770</v>
      </c>
      <c r="C818" s="198">
        <v>0</v>
      </c>
    </row>
    <row r="819" customHeight="1" spans="1:3">
      <c r="A819" s="200">
        <v>2111409</v>
      </c>
      <c r="B819" s="200" t="s">
        <v>771</v>
      </c>
      <c r="C819" s="198">
        <v>0</v>
      </c>
    </row>
    <row r="820" customHeight="1" spans="1:3">
      <c r="A820" s="200">
        <v>2111410</v>
      </c>
      <c r="B820" s="200" t="s">
        <v>772</v>
      </c>
      <c r="C820" s="198">
        <v>0</v>
      </c>
    </row>
    <row r="821" customHeight="1" spans="1:3">
      <c r="A821" s="200">
        <v>2111411</v>
      </c>
      <c r="B821" s="200" t="s">
        <v>207</v>
      </c>
      <c r="C821" s="198">
        <v>0</v>
      </c>
    </row>
    <row r="822" customHeight="1" spans="1:3">
      <c r="A822" s="200">
        <v>2111413</v>
      </c>
      <c r="B822" s="200" t="s">
        <v>773</v>
      </c>
      <c r="C822" s="198">
        <v>0</v>
      </c>
    </row>
    <row r="823" customHeight="1" spans="1:3">
      <c r="A823" s="200">
        <v>2111450</v>
      </c>
      <c r="B823" s="200" t="s">
        <v>175</v>
      </c>
      <c r="C823" s="198">
        <v>0</v>
      </c>
    </row>
    <row r="824" customHeight="1" spans="1:3">
      <c r="A824" s="200">
        <v>2111499</v>
      </c>
      <c r="B824" s="200" t="s">
        <v>774</v>
      </c>
      <c r="C824" s="198">
        <v>0</v>
      </c>
    </row>
    <row r="825" customHeight="1" spans="1:3">
      <c r="A825" s="200">
        <v>21199</v>
      </c>
      <c r="B825" s="197" t="s">
        <v>775</v>
      </c>
      <c r="C825" s="198">
        <f>C826</f>
        <v>802</v>
      </c>
    </row>
    <row r="826" customHeight="1" spans="1:3">
      <c r="A826" s="200">
        <v>2119999</v>
      </c>
      <c r="B826" s="200" t="s">
        <v>776</v>
      </c>
      <c r="C826" s="198">
        <v>802</v>
      </c>
    </row>
    <row r="827" customHeight="1" spans="1:3">
      <c r="A827" s="200">
        <v>212</v>
      </c>
      <c r="B827" s="197" t="s">
        <v>777</v>
      </c>
      <c r="C827" s="198">
        <f>SUM(C828,C839,C841,C844,C846,C848)</f>
        <v>10778</v>
      </c>
    </row>
    <row r="828" customHeight="1" spans="1:3">
      <c r="A828" s="200">
        <v>21201</v>
      </c>
      <c r="B828" s="197" t="s">
        <v>778</v>
      </c>
      <c r="C828" s="198">
        <f>SUM(C829:C838)</f>
        <v>4053</v>
      </c>
    </row>
    <row r="829" customHeight="1" spans="1:3">
      <c r="A829" s="200">
        <v>2120101</v>
      </c>
      <c r="B829" s="200" t="s">
        <v>166</v>
      </c>
      <c r="C829" s="198">
        <v>3763</v>
      </c>
    </row>
    <row r="830" customHeight="1" spans="1:3">
      <c r="A830" s="200">
        <v>2120102</v>
      </c>
      <c r="B830" s="200" t="s">
        <v>167</v>
      </c>
      <c r="C830" s="198">
        <v>284</v>
      </c>
    </row>
    <row r="831" customHeight="1" spans="1:3">
      <c r="A831" s="200">
        <v>2120103</v>
      </c>
      <c r="B831" s="200" t="s">
        <v>168</v>
      </c>
      <c r="C831" s="198">
        <v>0</v>
      </c>
    </row>
    <row r="832" customHeight="1" spans="1:3">
      <c r="A832" s="200">
        <v>2120104</v>
      </c>
      <c r="B832" s="200" t="s">
        <v>779</v>
      </c>
      <c r="C832" s="198">
        <v>6</v>
      </c>
    </row>
    <row r="833" customHeight="1" spans="1:3">
      <c r="A833" s="200">
        <v>2120105</v>
      </c>
      <c r="B833" s="200" t="s">
        <v>780</v>
      </c>
      <c r="C833" s="198">
        <v>0</v>
      </c>
    </row>
    <row r="834" customHeight="1" spans="1:3">
      <c r="A834" s="200">
        <v>2120106</v>
      </c>
      <c r="B834" s="200" t="s">
        <v>781</v>
      </c>
      <c r="C834" s="198">
        <v>0</v>
      </c>
    </row>
    <row r="835" customHeight="1" spans="1:3">
      <c r="A835" s="200">
        <v>2120107</v>
      </c>
      <c r="B835" s="200" t="s">
        <v>782</v>
      </c>
      <c r="C835" s="198">
        <v>0</v>
      </c>
    </row>
    <row r="836" customHeight="1" spans="1:3">
      <c r="A836" s="200">
        <v>2120109</v>
      </c>
      <c r="B836" s="200" t="s">
        <v>783</v>
      </c>
      <c r="C836" s="198">
        <v>0</v>
      </c>
    </row>
    <row r="837" customHeight="1" spans="1:3">
      <c r="A837" s="200">
        <v>2120110</v>
      </c>
      <c r="B837" s="200" t="s">
        <v>784</v>
      </c>
      <c r="C837" s="198">
        <v>0</v>
      </c>
    </row>
    <row r="838" customHeight="1" spans="1:3">
      <c r="A838" s="200">
        <v>2120199</v>
      </c>
      <c r="B838" s="200" t="s">
        <v>785</v>
      </c>
      <c r="C838" s="198">
        <v>0</v>
      </c>
    </row>
    <row r="839" customHeight="1" spans="1:3">
      <c r="A839" s="200">
        <v>21202</v>
      </c>
      <c r="B839" s="197" t="s">
        <v>786</v>
      </c>
      <c r="C839" s="198">
        <f>C840</f>
        <v>787</v>
      </c>
    </row>
    <row r="840" customHeight="1" spans="1:3">
      <c r="A840" s="200">
        <v>2120201</v>
      </c>
      <c r="B840" s="200" t="s">
        <v>787</v>
      </c>
      <c r="C840" s="198">
        <v>787</v>
      </c>
    </row>
    <row r="841" customHeight="1" spans="1:3">
      <c r="A841" s="200">
        <v>21203</v>
      </c>
      <c r="B841" s="197" t="s">
        <v>788</v>
      </c>
      <c r="C841" s="198">
        <f>SUM(C842:C843)</f>
        <v>981</v>
      </c>
    </row>
    <row r="842" customHeight="1" spans="1:3">
      <c r="A842" s="200">
        <v>2120303</v>
      </c>
      <c r="B842" s="200" t="s">
        <v>789</v>
      </c>
      <c r="C842" s="198">
        <v>20</v>
      </c>
    </row>
    <row r="843" customHeight="1" spans="1:3">
      <c r="A843" s="200">
        <v>2120399</v>
      </c>
      <c r="B843" s="200" t="s">
        <v>790</v>
      </c>
      <c r="C843" s="198">
        <v>961</v>
      </c>
    </row>
    <row r="844" customHeight="1" spans="1:3">
      <c r="A844" s="200">
        <v>21205</v>
      </c>
      <c r="B844" s="197" t="s">
        <v>791</v>
      </c>
      <c r="C844" s="198">
        <f t="shared" ref="C844:C848" si="1">C845</f>
        <v>4258</v>
      </c>
    </row>
    <row r="845" customHeight="1" spans="1:3">
      <c r="A845" s="200">
        <v>2120501</v>
      </c>
      <c r="B845" s="200" t="s">
        <v>792</v>
      </c>
      <c r="C845" s="198">
        <v>4258</v>
      </c>
    </row>
    <row r="846" customHeight="1" spans="1:3">
      <c r="A846" s="200">
        <v>21206</v>
      </c>
      <c r="B846" s="197" t="s">
        <v>793</v>
      </c>
      <c r="C846" s="198">
        <f t="shared" si="1"/>
        <v>50</v>
      </c>
    </row>
    <row r="847" customHeight="1" spans="1:3">
      <c r="A847" s="200">
        <v>2120601</v>
      </c>
      <c r="B847" s="200" t="s">
        <v>794</v>
      </c>
      <c r="C847" s="198">
        <v>50</v>
      </c>
    </row>
    <row r="848" customHeight="1" spans="1:3">
      <c r="A848" s="200">
        <v>21299</v>
      </c>
      <c r="B848" s="197" t="s">
        <v>795</v>
      </c>
      <c r="C848" s="198">
        <f t="shared" si="1"/>
        <v>649</v>
      </c>
    </row>
    <row r="849" customHeight="1" spans="1:3">
      <c r="A849" s="200">
        <v>2129999</v>
      </c>
      <c r="B849" s="200" t="s">
        <v>796</v>
      </c>
      <c r="C849" s="198">
        <v>649</v>
      </c>
    </row>
    <row r="850" customHeight="1" spans="1:3">
      <c r="A850" s="200">
        <v>213</v>
      </c>
      <c r="B850" s="197" t="s">
        <v>797</v>
      </c>
      <c r="C850" s="198">
        <f>SUM(C851,C877,C902,C930,C941,C948,C955,C958)</f>
        <v>97357</v>
      </c>
    </row>
    <row r="851" customHeight="1" spans="1:3">
      <c r="A851" s="200">
        <v>21301</v>
      </c>
      <c r="B851" s="197" t="s">
        <v>798</v>
      </c>
      <c r="C851" s="198">
        <f>SUM(C852:C876)</f>
        <v>33212</v>
      </c>
    </row>
    <row r="852" customHeight="1" spans="1:3">
      <c r="A852" s="200">
        <v>2130101</v>
      </c>
      <c r="B852" s="200" t="s">
        <v>166</v>
      </c>
      <c r="C852" s="198">
        <v>3747</v>
      </c>
    </row>
    <row r="853" customHeight="1" spans="1:3">
      <c r="A853" s="200">
        <v>2130102</v>
      </c>
      <c r="B853" s="200" t="s">
        <v>167</v>
      </c>
      <c r="C853" s="198">
        <v>495</v>
      </c>
    </row>
    <row r="854" customHeight="1" spans="1:3">
      <c r="A854" s="200">
        <v>2130103</v>
      </c>
      <c r="B854" s="200" t="s">
        <v>168</v>
      </c>
      <c r="C854" s="198">
        <v>0</v>
      </c>
    </row>
    <row r="855" customHeight="1" spans="1:3">
      <c r="A855" s="200">
        <v>2130104</v>
      </c>
      <c r="B855" s="200" t="s">
        <v>175</v>
      </c>
      <c r="C855" s="198">
        <v>66</v>
      </c>
    </row>
    <row r="856" customHeight="1" spans="1:3">
      <c r="A856" s="200">
        <v>2130105</v>
      </c>
      <c r="B856" s="200" t="s">
        <v>799</v>
      </c>
      <c r="C856" s="198">
        <v>59</v>
      </c>
    </row>
    <row r="857" customHeight="1" spans="1:3">
      <c r="A857" s="200">
        <v>2130106</v>
      </c>
      <c r="B857" s="200" t="s">
        <v>800</v>
      </c>
      <c r="C857" s="198">
        <v>157</v>
      </c>
    </row>
    <row r="858" customHeight="1" spans="1:3">
      <c r="A858" s="200">
        <v>2130108</v>
      </c>
      <c r="B858" s="200" t="s">
        <v>801</v>
      </c>
      <c r="C858" s="198">
        <v>752</v>
      </c>
    </row>
    <row r="859" customHeight="1" spans="1:3">
      <c r="A859" s="200">
        <v>2130109</v>
      </c>
      <c r="B859" s="200" t="s">
        <v>802</v>
      </c>
      <c r="C859" s="198">
        <v>20</v>
      </c>
    </row>
    <row r="860" customHeight="1" spans="1:3">
      <c r="A860" s="200">
        <v>2130110</v>
      </c>
      <c r="B860" s="200" t="s">
        <v>803</v>
      </c>
      <c r="C860" s="198">
        <v>3</v>
      </c>
    </row>
    <row r="861" customHeight="1" spans="1:3">
      <c r="A861" s="200">
        <v>2130111</v>
      </c>
      <c r="B861" s="200" t="s">
        <v>804</v>
      </c>
      <c r="C861" s="198">
        <v>0</v>
      </c>
    </row>
    <row r="862" customHeight="1" spans="1:3">
      <c r="A862" s="200">
        <v>2130112</v>
      </c>
      <c r="B862" s="200" t="s">
        <v>805</v>
      </c>
      <c r="C862" s="198">
        <v>0</v>
      </c>
    </row>
    <row r="863" customHeight="1" spans="1:3">
      <c r="A863" s="200">
        <v>2130114</v>
      </c>
      <c r="B863" s="200" t="s">
        <v>806</v>
      </c>
      <c r="C863" s="198">
        <v>0</v>
      </c>
    </row>
    <row r="864" customHeight="1" spans="1:3">
      <c r="A864" s="200">
        <v>2130119</v>
      </c>
      <c r="B864" s="200" t="s">
        <v>807</v>
      </c>
      <c r="C864" s="198">
        <v>9</v>
      </c>
    </row>
    <row r="865" customHeight="1" spans="1:3">
      <c r="A865" s="200">
        <v>2130120</v>
      </c>
      <c r="B865" s="200" t="s">
        <v>808</v>
      </c>
      <c r="C865" s="198">
        <v>0</v>
      </c>
    </row>
    <row r="866" customHeight="1" spans="1:3">
      <c r="A866" s="200">
        <v>2130121</v>
      </c>
      <c r="B866" s="200" t="s">
        <v>809</v>
      </c>
      <c r="C866" s="198">
        <v>1207</v>
      </c>
    </row>
    <row r="867" customHeight="1" spans="1:3">
      <c r="A867" s="200">
        <v>2130122</v>
      </c>
      <c r="B867" s="200" t="s">
        <v>810</v>
      </c>
      <c r="C867" s="198">
        <v>12545</v>
      </c>
    </row>
    <row r="868" customHeight="1" spans="1:3">
      <c r="A868" s="200">
        <v>2130124</v>
      </c>
      <c r="B868" s="200" t="s">
        <v>811</v>
      </c>
      <c r="C868" s="198">
        <v>980</v>
      </c>
    </row>
    <row r="869" customHeight="1" spans="1:3">
      <c r="A869" s="200">
        <v>2130125</v>
      </c>
      <c r="B869" s="200" t="s">
        <v>812</v>
      </c>
      <c r="C869" s="198">
        <v>307</v>
      </c>
    </row>
    <row r="870" customHeight="1" spans="1:3">
      <c r="A870" s="200">
        <v>2130126</v>
      </c>
      <c r="B870" s="200" t="s">
        <v>813</v>
      </c>
      <c r="C870" s="198">
        <v>1315</v>
      </c>
    </row>
    <row r="871" customHeight="1" spans="1:3">
      <c r="A871" s="200">
        <v>2130135</v>
      </c>
      <c r="B871" s="200" t="s">
        <v>814</v>
      </c>
      <c r="C871" s="198">
        <v>824</v>
      </c>
    </row>
    <row r="872" customHeight="1" spans="1:3">
      <c r="A872" s="200">
        <v>2130142</v>
      </c>
      <c r="B872" s="200" t="s">
        <v>815</v>
      </c>
      <c r="C872" s="198">
        <v>0</v>
      </c>
    </row>
    <row r="873" customHeight="1" spans="1:3">
      <c r="A873" s="200">
        <v>2130148</v>
      </c>
      <c r="B873" s="200" t="s">
        <v>816</v>
      </c>
      <c r="C873" s="198">
        <v>182</v>
      </c>
    </row>
    <row r="874" customHeight="1" spans="1:3">
      <c r="A874" s="200">
        <v>2130152</v>
      </c>
      <c r="B874" s="200" t="s">
        <v>817</v>
      </c>
      <c r="C874" s="198">
        <v>0</v>
      </c>
    </row>
    <row r="875" customHeight="1" spans="1:3">
      <c r="A875" s="200">
        <v>2130153</v>
      </c>
      <c r="B875" s="200" t="s">
        <v>818</v>
      </c>
      <c r="C875" s="198">
        <v>2433</v>
      </c>
    </row>
    <row r="876" customHeight="1" spans="1:3">
      <c r="A876" s="200">
        <v>2130199</v>
      </c>
      <c r="B876" s="200" t="s">
        <v>819</v>
      </c>
      <c r="C876" s="198">
        <v>8111</v>
      </c>
    </row>
    <row r="877" customHeight="1" spans="1:3">
      <c r="A877" s="200">
        <v>21302</v>
      </c>
      <c r="B877" s="197" t="s">
        <v>820</v>
      </c>
      <c r="C877" s="198">
        <f>SUM(C878:C901)</f>
        <v>8125</v>
      </c>
    </row>
    <row r="878" customHeight="1" spans="1:3">
      <c r="A878" s="200">
        <v>2130201</v>
      </c>
      <c r="B878" s="200" t="s">
        <v>166</v>
      </c>
      <c r="C878" s="198">
        <v>2233</v>
      </c>
    </row>
    <row r="879" customHeight="1" spans="1:3">
      <c r="A879" s="200">
        <v>2130202</v>
      </c>
      <c r="B879" s="200" t="s">
        <v>167</v>
      </c>
      <c r="C879" s="198">
        <v>429</v>
      </c>
    </row>
    <row r="880" customHeight="1" spans="1:3">
      <c r="A880" s="200">
        <v>2130203</v>
      </c>
      <c r="B880" s="200" t="s">
        <v>168</v>
      </c>
      <c r="C880" s="198">
        <v>0</v>
      </c>
    </row>
    <row r="881" customHeight="1" spans="1:3">
      <c r="A881" s="200">
        <v>2130204</v>
      </c>
      <c r="B881" s="200" t="s">
        <v>821</v>
      </c>
      <c r="C881" s="198">
        <v>0</v>
      </c>
    </row>
    <row r="882" customHeight="1" spans="1:3">
      <c r="A882" s="200">
        <v>2130205</v>
      </c>
      <c r="B882" s="200" t="s">
        <v>822</v>
      </c>
      <c r="C882" s="198">
        <v>1398</v>
      </c>
    </row>
    <row r="883" customHeight="1" spans="1:3">
      <c r="A883" s="200">
        <v>2130206</v>
      </c>
      <c r="B883" s="200" t="s">
        <v>823</v>
      </c>
      <c r="C883" s="198">
        <v>0</v>
      </c>
    </row>
    <row r="884" customHeight="1" spans="1:3">
      <c r="A884" s="200">
        <v>2130207</v>
      </c>
      <c r="B884" s="200" t="s">
        <v>824</v>
      </c>
      <c r="C884" s="198">
        <v>274</v>
      </c>
    </row>
    <row r="885" customHeight="1" spans="1:3">
      <c r="A885" s="200">
        <v>2130209</v>
      </c>
      <c r="B885" s="200" t="s">
        <v>825</v>
      </c>
      <c r="C885" s="198">
        <v>1126</v>
      </c>
    </row>
    <row r="886" customHeight="1" spans="1:3">
      <c r="A886" s="200">
        <v>2130210</v>
      </c>
      <c r="B886" s="200" t="s">
        <v>826</v>
      </c>
      <c r="C886" s="198">
        <v>0</v>
      </c>
    </row>
    <row r="887" customHeight="1" spans="1:3">
      <c r="A887" s="200">
        <v>2130211</v>
      </c>
      <c r="B887" s="200" t="s">
        <v>827</v>
      </c>
      <c r="C887" s="198">
        <v>0</v>
      </c>
    </row>
    <row r="888" customHeight="1" spans="1:3">
      <c r="A888" s="200">
        <v>2130212</v>
      </c>
      <c r="B888" s="200" t="s">
        <v>828</v>
      </c>
      <c r="C888" s="198">
        <v>253</v>
      </c>
    </row>
    <row r="889" customHeight="1" spans="1:3">
      <c r="A889" s="200">
        <v>2130213</v>
      </c>
      <c r="B889" s="200" t="s">
        <v>829</v>
      </c>
      <c r="C889" s="198">
        <v>0</v>
      </c>
    </row>
    <row r="890" customHeight="1" spans="1:3">
      <c r="A890" s="200">
        <v>2130217</v>
      </c>
      <c r="B890" s="200" t="s">
        <v>830</v>
      </c>
      <c r="C890" s="198">
        <v>0</v>
      </c>
    </row>
    <row r="891" customHeight="1" spans="1:3">
      <c r="A891" s="200">
        <v>2130220</v>
      </c>
      <c r="B891" s="200" t="s">
        <v>831</v>
      </c>
      <c r="C891" s="198">
        <v>0</v>
      </c>
    </row>
    <row r="892" customHeight="1" spans="1:3">
      <c r="A892" s="200">
        <v>2130221</v>
      </c>
      <c r="B892" s="200" t="s">
        <v>832</v>
      </c>
      <c r="C892" s="198">
        <v>100</v>
      </c>
    </row>
    <row r="893" customHeight="1" spans="1:3">
      <c r="A893" s="200">
        <v>2130223</v>
      </c>
      <c r="B893" s="200" t="s">
        <v>833</v>
      </c>
      <c r="C893" s="198">
        <v>0</v>
      </c>
    </row>
    <row r="894" customHeight="1" spans="1:3">
      <c r="A894" s="200">
        <v>2130226</v>
      </c>
      <c r="B894" s="200" t="s">
        <v>834</v>
      </c>
      <c r="C894" s="198">
        <v>0</v>
      </c>
    </row>
    <row r="895" customHeight="1" spans="1:3">
      <c r="A895" s="200">
        <v>2130227</v>
      </c>
      <c r="B895" s="200" t="s">
        <v>835</v>
      </c>
      <c r="C895" s="198">
        <v>0</v>
      </c>
    </row>
    <row r="896" customHeight="1" spans="1:3">
      <c r="A896" s="200">
        <v>2130232</v>
      </c>
      <c r="B896" s="200" t="s">
        <v>836</v>
      </c>
      <c r="C896" s="198">
        <v>0</v>
      </c>
    </row>
    <row r="897" customHeight="1" spans="1:3">
      <c r="A897" s="200">
        <v>2130234</v>
      </c>
      <c r="B897" s="200" t="s">
        <v>837</v>
      </c>
      <c r="C897" s="198">
        <v>10</v>
      </c>
    </row>
    <row r="898" customHeight="1" spans="1:3">
      <c r="A898" s="200">
        <v>2130235</v>
      </c>
      <c r="B898" s="200" t="s">
        <v>838</v>
      </c>
      <c r="C898" s="198">
        <v>0</v>
      </c>
    </row>
    <row r="899" customHeight="1" spans="1:3">
      <c r="A899" s="200">
        <v>2130236</v>
      </c>
      <c r="B899" s="200" t="s">
        <v>839</v>
      </c>
      <c r="C899" s="198">
        <v>0</v>
      </c>
    </row>
    <row r="900" customHeight="1" spans="1:3">
      <c r="A900" s="200">
        <v>2130237</v>
      </c>
      <c r="B900" s="200" t="s">
        <v>805</v>
      </c>
      <c r="C900" s="198">
        <v>0</v>
      </c>
    </row>
    <row r="901" customHeight="1" spans="1:3">
      <c r="A901" s="200">
        <v>2130299</v>
      </c>
      <c r="B901" s="200" t="s">
        <v>840</v>
      </c>
      <c r="C901" s="198">
        <v>2302</v>
      </c>
    </row>
    <row r="902" customHeight="1" spans="1:3">
      <c r="A902" s="200">
        <v>21303</v>
      </c>
      <c r="B902" s="197" t="s">
        <v>841</v>
      </c>
      <c r="C902" s="198">
        <f>SUM(C903:C929)</f>
        <v>17733</v>
      </c>
    </row>
    <row r="903" customHeight="1" spans="1:3">
      <c r="A903" s="200">
        <v>2130301</v>
      </c>
      <c r="B903" s="200" t="s">
        <v>166</v>
      </c>
      <c r="C903" s="198">
        <v>3639</v>
      </c>
    </row>
    <row r="904" customHeight="1" spans="1:3">
      <c r="A904" s="200">
        <v>2130302</v>
      </c>
      <c r="B904" s="200" t="s">
        <v>167</v>
      </c>
      <c r="C904" s="198">
        <v>541</v>
      </c>
    </row>
    <row r="905" customHeight="1" spans="1:3">
      <c r="A905" s="200">
        <v>2130303</v>
      </c>
      <c r="B905" s="200" t="s">
        <v>168</v>
      </c>
      <c r="C905" s="198">
        <v>29</v>
      </c>
    </row>
    <row r="906" customHeight="1" spans="1:3">
      <c r="A906" s="200">
        <v>2130304</v>
      </c>
      <c r="B906" s="200" t="s">
        <v>842</v>
      </c>
      <c r="C906" s="198">
        <v>0</v>
      </c>
    </row>
    <row r="907" customHeight="1" spans="1:3">
      <c r="A907" s="200">
        <v>2130305</v>
      </c>
      <c r="B907" s="200" t="s">
        <v>843</v>
      </c>
      <c r="C907" s="198">
        <v>2757</v>
      </c>
    </row>
    <row r="908" customHeight="1" spans="1:3">
      <c r="A908" s="200">
        <v>2130306</v>
      </c>
      <c r="B908" s="200" t="s">
        <v>844</v>
      </c>
      <c r="C908" s="198">
        <v>749</v>
      </c>
    </row>
    <row r="909" customHeight="1" spans="1:3">
      <c r="A909" s="200">
        <v>2130307</v>
      </c>
      <c r="B909" s="200" t="s">
        <v>845</v>
      </c>
      <c r="C909" s="198">
        <v>0</v>
      </c>
    </row>
    <row r="910" customHeight="1" spans="1:3">
      <c r="A910" s="200">
        <v>2130308</v>
      </c>
      <c r="B910" s="200" t="s">
        <v>846</v>
      </c>
      <c r="C910" s="198">
        <v>0</v>
      </c>
    </row>
    <row r="911" customHeight="1" spans="1:3">
      <c r="A911" s="200">
        <v>2130309</v>
      </c>
      <c r="B911" s="200" t="s">
        <v>847</v>
      </c>
      <c r="C911" s="198">
        <v>0</v>
      </c>
    </row>
    <row r="912" customHeight="1" spans="1:3">
      <c r="A912" s="200">
        <v>2130310</v>
      </c>
      <c r="B912" s="200" t="s">
        <v>848</v>
      </c>
      <c r="C912" s="198">
        <v>0</v>
      </c>
    </row>
    <row r="913" customHeight="1" spans="1:3">
      <c r="A913" s="200">
        <v>2130311</v>
      </c>
      <c r="B913" s="200" t="s">
        <v>849</v>
      </c>
      <c r="C913" s="198">
        <v>0</v>
      </c>
    </row>
    <row r="914" customHeight="1" spans="1:3">
      <c r="A914" s="200">
        <v>2130312</v>
      </c>
      <c r="B914" s="200" t="s">
        <v>850</v>
      </c>
      <c r="C914" s="198">
        <v>0</v>
      </c>
    </row>
    <row r="915" customHeight="1" spans="1:3">
      <c r="A915" s="200">
        <v>2130313</v>
      </c>
      <c r="B915" s="200" t="s">
        <v>851</v>
      </c>
      <c r="C915" s="198">
        <v>16</v>
      </c>
    </row>
    <row r="916" customHeight="1" spans="1:3">
      <c r="A916" s="200">
        <v>2130314</v>
      </c>
      <c r="B916" s="200" t="s">
        <v>852</v>
      </c>
      <c r="C916" s="198">
        <v>70</v>
      </c>
    </row>
    <row r="917" customHeight="1" spans="1:3">
      <c r="A917" s="200">
        <v>2130315</v>
      </c>
      <c r="B917" s="200" t="s">
        <v>853</v>
      </c>
      <c r="C917" s="198">
        <v>0</v>
      </c>
    </row>
    <row r="918" customHeight="1" spans="1:3">
      <c r="A918" s="200">
        <v>2130316</v>
      </c>
      <c r="B918" s="200" t="s">
        <v>854</v>
      </c>
      <c r="C918" s="198">
        <v>5563</v>
      </c>
    </row>
    <row r="919" customHeight="1" spans="1:3">
      <c r="A919" s="200">
        <v>2130317</v>
      </c>
      <c r="B919" s="200" t="s">
        <v>855</v>
      </c>
      <c r="C919" s="198">
        <v>0</v>
      </c>
    </row>
    <row r="920" customHeight="1" spans="1:3">
      <c r="A920" s="200">
        <v>2130318</v>
      </c>
      <c r="B920" s="200" t="s">
        <v>856</v>
      </c>
      <c r="C920" s="198">
        <v>0</v>
      </c>
    </row>
    <row r="921" customHeight="1" spans="1:3">
      <c r="A921" s="200">
        <v>2130319</v>
      </c>
      <c r="B921" s="200" t="s">
        <v>857</v>
      </c>
      <c r="C921" s="198">
        <v>186</v>
      </c>
    </row>
    <row r="922" customHeight="1" spans="1:3">
      <c r="A922" s="200">
        <v>2130321</v>
      </c>
      <c r="B922" s="200" t="s">
        <v>858</v>
      </c>
      <c r="C922" s="198">
        <v>2164</v>
      </c>
    </row>
    <row r="923" customHeight="1" spans="1:3">
      <c r="A923" s="200">
        <v>2130322</v>
      </c>
      <c r="B923" s="200" t="s">
        <v>859</v>
      </c>
      <c r="C923" s="198">
        <v>0</v>
      </c>
    </row>
    <row r="924" customHeight="1" spans="1:3">
      <c r="A924" s="200">
        <v>2130333</v>
      </c>
      <c r="B924" s="200" t="s">
        <v>833</v>
      </c>
      <c r="C924" s="198">
        <v>0</v>
      </c>
    </row>
    <row r="925" customHeight="1" spans="1:3">
      <c r="A925" s="200">
        <v>2130334</v>
      </c>
      <c r="B925" s="200" t="s">
        <v>860</v>
      </c>
      <c r="C925" s="198">
        <v>0</v>
      </c>
    </row>
    <row r="926" customHeight="1" spans="1:3">
      <c r="A926" s="200">
        <v>2130335</v>
      </c>
      <c r="B926" s="200" t="s">
        <v>861</v>
      </c>
      <c r="C926" s="198">
        <v>844</v>
      </c>
    </row>
    <row r="927" customHeight="1" spans="1:3">
      <c r="A927" s="200">
        <v>2130336</v>
      </c>
      <c r="B927" s="200" t="s">
        <v>862</v>
      </c>
      <c r="C927" s="198">
        <v>0</v>
      </c>
    </row>
    <row r="928" customHeight="1" spans="1:3">
      <c r="A928" s="200">
        <v>2130337</v>
      </c>
      <c r="B928" s="200" t="s">
        <v>863</v>
      </c>
      <c r="C928" s="198">
        <v>0</v>
      </c>
    </row>
    <row r="929" customHeight="1" spans="1:3">
      <c r="A929" s="200">
        <v>2130399</v>
      </c>
      <c r="B929" s="200" t="s">
        <v>864</v>
      </c>
      <c r="C929" s="198">
        <v>1175</v>
      </c>
    </row>
    <row r="930" customHeight="1" spans="1:3">
      <c r="A930" s="200">
        <v>21305</v>
      </c>
      <c r="B930" s="197" t="s">
        <v>865</v>
      </c>
      <c r="C930" s="198">
        <f>SUM(C931:C940)</f>
        <v>10713</v>
      </c>
    </row>
    <row r="931" customHeight="1" spans="1:3">
      <c r="A931" s="200">
        <v>2130501</v>
      </c>
      <c r="B931" s="200" t="s">
        <v>166</v>
      </c>
      <c r="C931" s="198">
        <v>215</v>
      </c>
    </row>
    <row r="932" customHeight="1" spans="1:3">
      <c r="A932" s="200">
        <v>2130502</v>
      </c>
      <c r="B932" s="200" t="s">
        <v>167</v>
      </c>
      <c r="C932" s="198">
        <v>3966</v>
      </c>
    </row>
    <row r="933" customHeight="1" spans="1:3">
      <c r="A933" s="200">
        <v>2130503</v>
      </c>
      <c r="B933" s="200" t="s">
        <v>168</v>
      </c>
      <c r="C933" s="198">
        <v>0</v>
      </c>
    </row>
    <row r="934" customHeight="1" spans="1:3">
      <c r="A934" s="200">
        <v>2130504</v>
      </c>
      <c r="B934" s="200" t="s">
        <v>866</v>
      </c>
      <c r="C934" s="198">
        <v>20</v>
      </c>
    </row>
    <row r="935" customHeight="1" spans="1:3">
      <c r="A935" s="200">
        <v>2130505</v>
      </c>
      <c r="B935" s="200" t="s">
        <v>867</v>
      </c>
      <c r="C935" s="198">
        <v>0</v>
      </c>
    </row>
    <row r="936" customHeight="1" spans="1:3">
      <c r="A936" s="200">
        <v>2130506</v>
      </c>
      <c r="B936" s="200" t="s">
        <v>868</v>
      </c>
      <c r="C936" s="198">
        <v>0</v>
      </c>
    </row>
    <row r="937" customHeight="1" spans="1:3">
      <c r="A937" s="200">
        <v>2130507</v>
      </c>
      <c r="B937" s="200" t="s">
        <v>869</v>
      </c>
      <c r="C937" s="198">
        <v>0</v>
      </c>
    </row>
    <row r="938" customHeight="1" spans="1:3">
      <c r="A938" s="200">
        <v>2130508</v>
      </c>
      <c r="B938" s="200" t="s">
        <v>870</v>
      </c>
      <c r="C938" s="198">
        <v>0</v>
      </c>
    </row>
    <row r="939" customHeight="1" spans="1:3">
      <c r="A939" s="200">
        <v>2130550</v>
      </c>
      <c r="B939" s="200" t="s">
        <v>871</v>
      </c>
      <c r="C939" s="198">
        <v>0</v>
      </c>
    </row>
    <row r="940" customHeight="1" spans="1:3">
      <c r="A940" s="200">
        <v>2130599</v>
      </c>
      <c r="B940" s="200" t="s">
        <v>872</v>
      </c>
      <c r="C940" s="198">
        <v>6512</v>
      </c>
    </row>
    <row r="941" customHeight="1" spans="1:3">
      <c r="A941" s="200">
        <v>21307</v>
      </c>
      <c r="B941" s="197" t="s">
        <v>873</v>
      </c>
      <c r="C941" s="198">
        <f>SUM(C942:C947)</f>
        <v>15949</v>
      </c>
    </row>
    <row r="942" customHeight="1" spans="1:3">
      <c r="A942" s="200">
        <v>2130701</v>
      </c>
      <c r="B942" s="200" t="s">
        <v>874</v>
      </c>
      <c r="C942" s="198">
        <v>2344</v>
      </c>
    </row>
    <row r="943" customHeight="1" spans="1:3">
      <c r="A943" s="200">
        <v>2130704</v>
      </c>
      <c r="B943" s="200" t="s">
        <v>875</v>
      </c>
      <c r="C943" s="198">
        <v>0</v>
      </c>
    </row>
    <row r="944" customHeight="1" spans="1:3">
      <c r="A944" s="200">
        <v>2130705</v>
      </c>
      <c r="B944" s="200" t="s">
        <v>876</v>
      </c>
      <c r="C944" s="198">
        <v>8034</v>
      </c>
    </row>
    <row r="945" customHeight="1" spans="1:3">
      <c r="A945" s="200">
        <v>2130706</v>
      </c>
      <c r="B945" s="200" t="s">
        <v>877</v>
      </c>
      <c r="C945" s="198">
        <v>937</v>
      </c>
    </row>
    <row r="946" customHeight="1" spans="1:3">
      <c r="A946" s="200">
        <v>2130707</v>
      </c>
      <c r="B946" s="200" t="s">
        <v>878</v>
      </c>
      <c r="C946" s="198">
        <v>272</v>
      </c>
    </row>
    <row r="947" customHeight="1" spans="1:3">
      <c r="A947" s="200">
        <v>2130799</v>
      </c>
      <c r="B947" s="200" t="s">
        <v>879</v>
      </c>
      <c r="C947" s="198">
        <v>4362</v>
      </c>
    </row>
    <row r="948" customHeight="1" spans="1:3">
      <c r="A948" s="200">
        <v>21308</v>
      </c>
      <c r="B948" s="197" t="s">
        <v>880</v>
      </c>
      <c r="C948" s="198">
        <f>SUM(C949:C954)</f>
        <v>6294</v>
      </c>
    </row>
    <row r="949" customHeight="1" spans="1:3">
      <c r="A949" s="200">
        <v>2130801</v>
      </c>
      <c r="B949" s="200" t="s">
        <v>881</v>
      </c>
      <c r="C949" s="198">
        <v>0</v>
      </c>
    </row>
    <row r="950" customHeight="1" spans="1:3">
      <c r="A950" s="200">
        <v>2130802</v>
      </c>
      <c r="B950" s="200" t="s">
        <v>882</v>
      </c>
      <c r="C950" s="198">
        <v>0</v>
      </c>
    </row>
    <row r="951" customHeight="1" spans="1:3">
      <c r="A951" s="200">
        <v>2130803</v>
      </c>
      <c r="B951" s="200" t="s">
        <v>883</v>
      </c>
      <c r="C951" s="198">
        <v>5648</v>
      </c>
    </row>
    <row r="952" customHeight="1" spans="1:3">
      <c r="A952" s="200">
        <v>2130804</v>
      </c>
      <c r="B952" s="200" t="s">
        <v>884</v>
      </c>
      <c r="C952" s="198">
        <v>605</v>
      </c>
    </row>
    <row r="953" customHeight="1" spans="1:3">
      <c r="A953" s="200">
        <v>2130805</v>
      </c>
      <c r="B953" s="200" t="s">
        <v>885</v>
      </c>
      <c r="C953" s="198">
        <v>0</v>
      </c>
    </row>
    <row r="954" customHeight="1" spans="1:3">
      <c r="A954" s="200">
        <v>2130899</v>
      </c>
      <c r="B954" s="200" t="s">
        <v>886</v>
      </c>
      <c r="C954" s="198">
        <v>41</v>
      </c>
    </row>
    <row r="955" customHeight="1" spans="1:3">
      <c r="A955" s="200">
        <v>21309</v>
      </c>
      <c r="B955" s="197" t="s">
        <v>887</v>
      </c>
      <c r="C955" s="198">
        <f>SUM(C956:C957)</f>
        <v>3127</v>
      </c>
    </row>
    <row r="956" customHeight="1" spans="1:3">
      <c r="A956" s="200">
        <v>2130901</v>
      </c>
      <c r="B956" s="200" t="s">
        <v>888</v>
      </c>
      <c r="C956" s="198">
        <v>0</v>
      </c>
    </row>
    <row r="957" customHeight="1" spans="1:3">
      <c r="A957" s="200">
        <v>2130999</v>
      </c>
      <c r="B957" s="200" t="s">
        <v>889</v>
      </c>
      <c r="C957" s="198">
        <v>3127</v>
      </c>
    </row>
    <row r="958" customHeight="1" spans="1:3">
      <c r="A958" s="200">
        <v>21399</v>
      </c>
      <c r="B958" s="197" t="s">
        <v>890</v>
      </c>
      <c r="C958" s="198">
        <f>C959+C960</f>
        <v>2204</v>
      </c>
    </row>
    <row r="959" customHeight="1" spans="1:3">
      <c r="A959" s="200">
        <v>2139901</v>
      </c>
      <c r="B959" s="200" t="s">
        <v>891</v>
      </c>
      <c r="C959" s="198">
        <v>0</v>
      </c>
    </row>
    <row r="960" customHeight="1" spans="1:3">
      <c r="A960" s="200">
        <v>2139999</v>
      </c>
      <c r="B960" s="200" t="s">
        <v>892</v>
      </c>
      <c r="C960" s="198">
        <v>2204</v>
      </c>
    </row>
    <row r="961" customHeight="1" spans="1:3">
      <c r="A961" s="200">
        <v>214</v>
      </c>
      <c r="B961" s="197" t="s">
        <v>893</v>
      </c>
      <c r="C961" s="198">
        <f>SUM(C962,C985,C995,C1005,C1010,C1017,C1022)</f>
        <v>13067</v>
      </c>
    </row>
    <row r="962" customHeight="1" spans="1:3">
      <c r="A962" s="200">
        <v>21401</v>
      </c>
      <c r="B962" s="197" t="s">
        <v>894</v>
      </c>
      <c r="C962" s="198">
        <f>SUM(C963:C984)</f>
        <v>12787</v>
      </c>
    </row>
    <row r="963" customHeight="1" spans="1:3">
      <c r="A963" s="200">
        <v>2140101</v>
      </c>
      <c r="B963" s="200" t="s">
        <v>166</v>
      </c>
      <c r="C963" s="198">
        <v>3564</v>
      </c>
    </row>
    <row r="964" customHeight="1" spans="1:3">
      <c r="A964" s="200">
        <v>2140102</v>
      </c>
      <c r="B964" s="200" t="s">
        <v>167</v>
      </c>
      <c r="C964" s="198">
        <v>2473</v>
      </c>
    </row>
    <row r="965" customHeight="1" spans="1:3">
      <c r="A965" s="200">
        <v>2140103</v>
      </c>
      <c r="B965" s="200" t="s">
        <v>168</v>
      </c>
      <c r="C965" s="198">
        <v>0</v>
      </c>
    </row>
    <row r="966" customHeight="1" spans="1:3">
      <c r="A966" s="200">
        <v>2140104</v>
      </c>
      <c r="B966" s="200" t="s">
        <v>895</v>
      </c>
      <c r="C966" s="198">
        <v>4690</v>
      </c>
    </row>
    <row r="967" customHeight="1" spans="1:3">
      <c r="A967" s="200">
        <v>2140106</v>
      </c>
      <c r="B967" s="200" t="s">
        <v>896</v>
      </c>
      <c r="C967" s="198">
        <v>648</v>
      </c>
    </row>
    <row r="968" customHeight="1" spans="1:3">
      <c r="A968" s="200">
        <v>2140109</v>
      </c>
      <c r="B968" s="200" t="s">
        <v>897</v>
      </c>
      <c r="C968" s="198">
        <v>0</v>
      </c>
    </row>
    <row r="969" customHeight="1" spans="1:3">
      <c r="A969" s="200">
        <v>2140110</v>
      </c>
      <c r="B969" s="200" t="s">
        <v>898</v>
      </c>
      <c r="C969" s="198">
        <v>79</v>
      </c>
    </row>
    <row r="970" customHeight="1" spans="1:3">
      <c r="A970" s="200">
        <v>2140111</v>
      </c>
      <c r="B970" s="200" t="s">
        <v>899</v>
      </c>
      <c r="C970" s="198">
        <v>0</v>
      </c>
    </row>
    <row r="971" customHeight="1" spans="1:3">
      <c r="A971" s="200">
        <v>2140112</v>
      </c>
      <c r="B971" s="200" t="s">
        <v>900</v>
      </c>
      <c r="C971" s="198">
        <v>404</v>
      </c>
    </row>
    <row r="972" customHeight="1" spans="1:3">
      <c r="A972" s="200">
        <v>2140114</v>
      </c>
      <c r="B972" s="200" t="s">
        <v>901</v>
      </c>
      <c r="C972" s="198">
        <v>0</v>
      </c>
    </row>
    <row r="973" customHeight="1" spans="1:3">
      <c r="A973" s="200">
        <v>2140122</v>
      </c>
      <c r="B973" s="200" t="s">
        <v>902</v>
      </c>
      <c r="C973" s="198">
        <v>0</v>
      </c>
    </row>
    <row r="974" customHeight="1" spans="1:3">
      <c r="A974" s="200">
        <v>2140123</v>
      </c>
      <c r="B974" s="200" t="s">
        <v>903</v>
      </c>
      <c r="C974" s="198">
        <v>0</v>
      </c>
    </row>
    <row r="975" customHeight="1" spans="1:3">
      <c r="A975" s="200">
        <v>2140127</v>
      </c>
      <c r="B975" s="200" t="s">
        <v>904</v>
      </c>
      <c r="C975" s="198">
        <v>0</v>
      </c>
    </row>
    <row r="976" customHeight="1" spans="1:3">
      <c r="A976" s="200">
        <v>2140128</v>
      </c>
      <c r="B976" s="200" t="s">
        <v>905</v>
      </c>
      <c r="C976" s="198">
        <v>0</v>
      </c>
    </row>
    <row r="977" customHeight="1" spans="1:3">
      <c r="A977" s="200">
        <v>2140129</v>
      </c>
      <c r="B977" s="200" t="s">
        <v>906</v>
      </c>
      <c r="C977" s="198">
        <v>5</v>
      </c>
    </row>
    <row r="978" customHeight="1" spans="1:3">
      <c r="A978" s="200">
        <v>2140130</v>
      </c>
      <c r="B978" s="200" t="s">
        <v>907</v>
      </c>
      <c r="C978" s="198">
        <v>0</v>
      </c>
    </row>
    <row r="979" customHeight="1" spans="1:3">
      <c r="A979" s="200">
        <v>2140131</v>
      </c>
      <c r="B979" s="200" t="s">
        <v>908</v>
      </c>
      <c r="C979" s="198">
        <v>0</v>
      </c>
    </row>
    <row r="980" customHeight="1" spans="1:3">
      <c r="A980" s="200">
        <v>2140133</v>
      </c>
      <c r="B980" s="200" t="s">
        <v>909</v>
      </c>
      <c r="C980" s="198">
        <v>0</v>
      </c>
    </row>
    <row r="981" customHeight="1" spans="1:3">
      <c r="A981" s="200">
        <v>2140136</v>
      </c>
      <c r="B981" s="200" t="s">
        <v>910</v>
      </c>
      <c r="C981" s="198">
        <v>32</v>
      </c>
    </row>
    <row r="982" customHeight="1" spans="1:3">
      <c r="A982" s="200">
        <v>2140138</v>
      </c>
      <c r="B982" s="200" t="s">
        <v>911</v>
      </c>
      <c r="C982" s="198">
        <v>0</v>
      </c>
    </row>
    <row r="983" customHeight="1" spans="1:3">
      <c r="A983" s="200">
        <v>2140139</v>
      </c>
      <c r="B983" s="200" t="s">
        <v>912</v>
      </c>
      <c r="C983" s="198">
        <v>0</v>
      </c>
    </row>
    <row r="984" customHeight="1" spans="1:3">
      <c r="A984" s="200">
        <v>2140199</v>
      </c>
      <c r="B984" s="200" t="s">
        <v>913</v>
      </c>
      <c r="C984" s="198">
        <v>892</v>
      </c>
    </row>
    <row r="985" customHeight="1" spans="1:3">
      <c r="A985" s="200">
        <v>21402</v>
      </c>
      <c r="B985" s="197" t="s">
        <v>914</v>
      </c>
      <c r="C985" s="198">
        <f>SUM(C986:C994)</f>
        <v>0</v>
      </c>
    </row>
    <row r="986" customHeight="1" spans="1:3">
      <c r="A986" s="200">
        <v>2140201</v>
      </c>
      <c r="B986" s="200" t="s">
        <v>166</v>
      </c>
      <c r="C986" s="198">
        <v>0</v>
      </c>
    </row>
    <row r="987" customHeight="1" spans="1:3">
      <c r="A987" s="200">
        <v>2140202</v>
      </c>
      <c r="B987" s="200" t="s">
        <v>167</v>
      </c>
      <c r="C987" s="198">
        <v>0</v>
      </c>
    </row>
    <row r="988" customHeight="1" spans="1:3">
      <c r="A988" s="200">
        <v>2140203</v>
      </c>
      <c r="B988" s="200" t="s">
        <v>168</v>
      </c>
      <c r="C988" s="198">
        <v>0</v>
      </c>
    </row>
    <row r="989" customHeight="1" spans="1:3">
      <c r="A989" s="200">
        <v>2140204</v>
      </c>
      <c r="B989" s="200" t="s">
        <v>915</v>
      </c>
      <c r="C989" s="198">
        <v>0</v>
      </c>
    </row>
    <row r="990" customHeight="1" spans="1:3">
      <c r="A990" s="200">
        <v>2140205</v>
      </c>
      <c r="B990" s="200" t="s">
        <v>916</v>
      </c>
      <c r="C990" s="198">
        <v>0</v>
      </c>
    </row>
    <row r="991" customHeight="1" spans="1:3">
      <c r="A991" s="200">
        <v>2140206</v>
      </c>
      <c r="B991" s="200" t="s">
        <v>917</v>
      </c>
      <c r="C991" s="198">
        <v>0</v>
      </c>
    </row>
    <row r="992" customHeight="1" spans="1:3">
      <c r="A992" s="200">
        <v>2140207</v>
      </c>
      <c r="B992" s="200" t="s">
        <v>918</v>
      </c>
      <c r="C992" s="198">
        <v>0</v>
      </c>
    </row>
    <row r="993" customHeight="1" spans="1:3">
      <c r="A993" s="200">
        <v>2140208</v>
      </c>
      <c r="B993" s="200" t="s">
        <v>919</v>
      </c>
      <c r="C993" s="198">
        <v>0</v>
      </c>
    </row>
    <row r="994" customHeight="1" spans="1:3">
      <c r="A994" s="200">
        <v>2140299</v>
      </c>
      <c r="B994" s="200" t="s">
        <v>920</v>
      </c>
      <c r="C994" s="198">
        <v>0</v>
      </c>
    </row>
    <row r="995" customHeight="1" spans="1:3">
      <c r="A995" s="200">
        <v>21403</v>
      </c>
      <c r="B995" s="197" t="s">
        <v>921</v>
      </c>
      <c r="C995" s="198">
        <f>SUM(C996:C1004)</f>
        <v>0</v>
      </c>
    </row>
    <row r="996" customHeight="1" spans="1:3">
      <c r="A996" s="200">
        <v>2140301</v>
      </c>
      <c r="B996" s="200" t="s">
        <v>166</v>
      </c>
      <c r="C996" s="198">
        <v>0</v>
      </c>
    </row>
    <row r="997" customHeight="1" spans="1:3">
      <c r="A997" s="200">
        <v>2140302</v>
      </c>
      <c r="B997" s="200" t="s">
        <v>167</v>
      </c>
      <c r="C997" s="198">
        <v>0</v>
      </c>
    </row>
    <row r="998" customHeight="1" spans="1:3">
      <c r="A998" s="200">
        <v>2140303</v>
      </c>
      <c r="B998" s="200" t="s">
        <v>168</v>
      </c>
      <c r="C998" s="198">
        <v>0</v>
      </c>
    </row>
    <row r="999" customHeight="1" spans="1:3">
      <c r="A999" s="200">
        <v>2140304</v>
      </c>
      <c r="B999" s="200" t="s">
        <v>922</v>
      </c>
      <c r="C999" s="198">
        <v>0</v>
      </c>
    </row>
    <row r="1000" customHeight="1" spans="1:3">
      <c r="A1000" s="200">
        <v>2140305</v>
      </c>
      <c r="B1000" s="200" t="s">
        <v>923</v>
      </c>
      <c r="C1000" s="198">
        <v>0</v>
      </c>
    </row>
    <row r="1001" customHeight="1" spans="1:3">
      <c r="A1001" s="200">
        <v>2140306</v>
      </c>
      <c r="B1001" s="200" t="s">
        <v>924</v>
      </c>
      <c r="C1001" s="198">
        <v>0</v>
      </c>
    </row>
    <row r="1002" customHeight="1" spans="1:3">
      <c r="A1002" s="200">
        <v>2140307</v>
      </c>
      <c r="B1002" s="200" t="s">
        <v>925</v>
      </c>
      <c r="C1002" s="198">
        <v>0</v>
      </c>
    </row>
    <row r="1003" customHeight="1" spans="1:3">
      <c r="A1003" s="200">
        <v>2140308</v>
      </c>
      <c r="B1003" s="200" t="s">
        <v>926</v>
      </c>
      <c r="C1003" s="198">
        <v>0</v>
      </c>
    </row>
    <row r="1004" customHeight="1" spans="1:3">
      <c r="A1004" s="200">
        <v>2140399</v>
      </c>
      <c r="B1004" s="200" t="s">
        <v>927</v>
      </c>
      <c r="C1004" s="198">
        <v>0</v>
      </c>
    </row>
    <row r="1005" customHeight="1" spans="1:3">
      <c r="A1005" s="200">
        <v>21404</v>
      </c>
      <c r="B1005" s="197" t="s">
        <v>928</v>
      </c>
      <c r="C1005" s="198">
        <f>SUM(C1006:C1009)</f>
        <v>0</v>
      </c>
    </row>
    <row r="1006" customHeight="1" spans="1:3">
      <c r="A1006" s="200">
        <v>2140401</v>
      </c>
      <c r="B1006" s="200" t="s">
        <v>929</v>
      </c>
      <c r="C1006" s="198">
        <v>0</v>
      </c>
    </row>
    <row r="1007" customHeight="1" spans="1:3">
      <c r="A1007" s="200">
        <v>2140402</v>
      </c>
      <c r="B1007" s="200" t="s">
        <v>930</v>
      </c>
      <c r="C1007" s="198">
        <v>0</v>
      </c>
    </row>
    <row r="1008" customHeight="1" spans="1:3">
      <c r="A1008" s="200">
        <v>2140403</v>
      </c>
      <c r="B1008" s="200" t="s">
        <v>931</v>
      </c>
      <c r="C1008" s="198">
        <v>0</v>
      </c>
    </row>
    <row r="1009" customHeight="1" spans="1:3">
      <c r="A1009" s="200">
        <v>2140499</v>
      </c>
      <c r="B1009" s="200" t="s">
        <v>932</v>
      </c>
      <c r="C1009" s="198">
        <v>0</v>
      </c>
    </row>
    <row r="1010" customHeight="1" spans="1:3">
      <c r="A1010" s="200">
        <v>21405</v>
      </c>
      <c r="B1010" s="197" t="s">
        <v>933</v>
      </c>
      <c r="C1010" s="198">
        <f>SUM(C1011:C1016)</f>
        <v>0</v>
      </c>
    </row>
    <row r="1011" customHeight="1" spans="1:3">
      <c r="A1011" s="200">
        <v>2140501</v>
      </c>
      <c r="B1011" s="200" t="s">
        <v>166</v>
      </c>
      <c r="C1011" s="198">
        <v>0</v>
      </c>
    </row>
    <row r="1012" customHeight="1" spans="1:3">
      <c r="A1012" s="200">
        <v>2140502</v>
      </c>
      <c r="B1012" s="200" t="s">
        <v>167</v>
      </c>
      <c r="C1012" s="198">
        <v>0</v>
      </c>
    </row>
    <row r="1013" customHeight="1" spans="1:3">
      <c r="A1013" s="200">
        <v>2140503</v>
      </c>
      <c r="B1013" s="200" t="s">
        <v>168</v>
      </c>
      <c r="C1013" s="198">
        <v>0</v>
      </c>
    </row>
    <row r="1014" customHeight="1" spans="1:3">
      <c r="A1014" s="200">
        <v>2140504</v>
      </c>
      <c r="B1014" s="200" t="s">
        <v>919</v>
      </c>
      <c r="C1014" s="198">
        <v>0</v>
      </c>
    </row>
    <row r="1015" customHeight="1" spans="1:3">
      <c r="A1015" s="200">
        <v>2140505</v>
      </c>
      <c r="B1015" s="200" t="s">
        <v>934</v>
      </c>
      <c r="C1015" s="198">
        <v>0</v>
      </c>
    </row>
    <row r="1016" customHeight="1" spans="1:3">
      <c r="A1016" s="200">
        <v>2140599</v>
      </c>
      <c r="B1016" s="200" t="s">
        <v>935</v>
      </c>
      <c r="C1016" s="198">
        <v>0</v>
      </c>
    </row>
    <row r="1017" customHeight="1" spans="1:3">
      <c r="A1017" s="200">
        <v>21406</v>
      </c>
      <c r="B1017" s="197" t="s">
        <v>936</v>
      </c>
      <c r="C1017" s="198">
        <f>SUM(C1018:C1021)</f>
        <v>0</v>
      </c>
    </row>
    <row r="1018" customHeight="1" spans="1:3">
      <c r="A1018" s="200">
        <v>2140601</v>
      </c>
      <c r="B1018" s="200" t="s">
        <v>937</v>
      </c>
      <c r="C1018" s="198">
        <v>0</v>
      </c>
    </row>
    <row r="1019" customHeight="1" spans="1:3">
      <c r="A1019" s="200">
        <v>2140602</v>
      </c>
      <c r="B1019" s="200" t="s">
        <v>938</v>
      </c>
      <c r="C1019" s="198">
        <v>0</v>
      </c>
    </row>
    <row r="1020" customHeight="1" spans="1:3">
      <c r="A1020" s="200">
        <v>2140603</v>
      </c>
      <c r="B1020" s="200" t="s">
        <v>939</v>
      </c>
      <c r="C1020" s="198">
        <v>0</v>
      </c>
    </row>
    <row r="1021" customHeight="1" spans="1:3">
      <c r="A1021" s="200">
        <v>2140699</v>
      </c>
      <c r="B1021" s="200" t="s">
        <v>940</v>
      </c>
      <c r="C1021" s="198">
        <v>0</v>
      </c>
    </row>
    <row r="1022" customHeight="1" spans="1:3">
      <c r="A1022" s="200">
        <v>21499</v>
      </c>
      <c r="B1022" s="197" t="s">
        <v>941</v>
      </c>
      <c r="C1022" s="198">
        <f>SUM(C1023:C1024)</f>
        <v>280</v>
      </c>
    </row>
    <row r="1023" customHeight="1" spans="1:3">
      <c r="A1023" s="200">
        <v>2149901</v>
      </c>
      <c r="B1023" s="200" t="s">
        <v>942</v>
      </c>
      <c r="C1023" s="198">
        <v>280</v>
      </c>
    </row>
    <row r="1024" customHeight="1" spans="1:3">
      <c r="A1024" s="200">
        <v>2149999</v>
      </c>
      <c r="B1024" s="200" t="s">
        <v>943</v>
      </c>
      <c r="C1024" s="198">
        <v>0</v>
      </c>
    </row>
    <row r="1025" customHeight="1" spans="1:3">
      <c r="A1025" s="200">
        <v>215</v>
      </c>
      <c r="B1025" s="197" t="s">
        <v>1193</v>
      </c>
      <c r="C1025" s="198">
        <f>SUM(C1026,C1036,C1052,C1057,C1068,C1075,C1083)</f>
        <v>2711</v>
      </c>
    </row>
    <row r="1026" customHeight="1" spans="1:3">
      <c r="A1026" s="200">
        <v>21501</v>
      </c>
      <c r="B1026" s="197" t="s">
        <v>945</v>
      </c>
      <c r="C1026" s="198">
        <f>SUM(C1027:C1035)</f>
        <v>0</v>
      </c>
    </row>
    <row r="1027" customHeight="1" spans="1:3">
      <c r="A1027" s="200">
        <v>2150101</v>
      </c>
      <c r="B1027" s="200" t="s">
        <v>166</v>
      </c>
      <c r="C1027" s="198">
        <v>0</v>
      </c>
    </row>
    <row r="1028" customHeight="1" spans="1:3">
      <c r="A1028" s="200">
        <v>2150102</v>
      </c>
      <c r="B1028" s="200" t="s">
        <v>167</v>
      </c>
      <c r="C1028" s="198">
        <v>0</v>
      </c>
    </row>
    <row r="1029" customHeight="1" spans="1:3">
      <c r="A1029" s="200">
        <v>2150103</v>
      </c>
      <c r="B1029" s="200" t="s">
        <v>168</v>
      </c>
      <c r="C1029" s="198">
        <v>0</v>
      </c>
    </row>
    <row r="1030" customHeight="1" spans="1:3">
      <c r="A1030" s="200">
        <v>2150104</v>
      </c>
      <c r="B1030" s="200" t="s">
        <v>946</v>
      </c>
      <c r="C1030" s="198">
        <v>0</v>
      </c>
    </row>
    <row r="1031" customHeight="1" spans="1:3">
      <c r="A1031" s="200">
        <v>2150105</v>
      </c>
      <c r="B1031" s="200" t="s">
        <v>947</v>
      </c>
      <c r="C1031" s="198">
        <v>0</v>
      </c>
    </row>
    <row r="1032" customHeight="1" spans="1:3">
      <c r="A1032" s="200">
        <v>2150106</v>
      </c>
      <c r="B1032" s="200" t="s">
        <v>948</v>
      </c>
      <c r="C1032" s="198">
        <v>0</v>
      </c>
    </row>
    <row r="1033" customHeight="1" spans="1:3">
      <c r="A1033" s="200">
        <v>2150107</v>
      </c>
      <c r="B1033" s="200" t="s">
        <v>949</v>
      </c>
      <c r="C1033" s="198">
        <v>0</v>
      </c>
    </row>
    <row r="1034" customHeight="1" spans="1:3">
      <c r="A1034" s="200">
        <v>2150108</v>
      </c>
      <c r="B1034" s="200" t="s">
        <v>950</v>
      </c>
      <c r="C1034" s="198">
        <v>0</v>
      </c>
    </row>
    <row r="1035" customHeight="1" spans="1:3">
      <c r="A1035" s="200">
        <v>2150199</v>
      </c>
      <c r="B1035" s="200" t="s">
        <v>951</v>
      </c>
      <c r="C1035" s="198">
        <v>0</v>
      </c>
    </row>
    <row r="1036" customHeight="1" spans="1:3">
      <c r="A1036" s="200">
        <v>21502</v>
      </c>
      <c r="B1036" s="197" t="s">
        <v>952</v>
      </c>
      <c r="C1036" s="198">
        <f>SUM(C1037:C1051)</f>
        <v>61</v>
      </c>
    </row>
    <row r="1037" customHeight="1" spans="1:3">
      <c r="A1037" s="200">
        <v>2150201</v>
      </c>
      <c r="B1037" s="200" t="s">
        <v>166</v>
      </c>
      <c r="C1037" s="198">
        <v>0</v>
      </c>
    </row>
    <row r="1038" customHeight="1" spans="1:3">
      <c r="A1038" s="200">
        <v>2150202</v>
      </c>
      <c r="B1038" s="200" t="s">
        <v>167</v>
      </c>
      <c r="C1038" s="198">
        <v>0</v>
      </c>
    </row>
    <row r="1039" customHeight="1" spans="1:3">
      <c r="A1039" s="200">
        <v>2150203</v>
      </c>
      <c r="B1039" s="200" t="s">
        <v>168</v>
      </c>
      <c r="C1039" s="198">
        <v>0</v>
      </c>
    </row>
    <row r="1040" customHeight="1" spans="1:3">
      <c r="A1040" s="200">
        <v>2150204</v>
      </c>
      <c r="B1040" s="200" t="s">
        <v>953</v>
      </c>
      <c r="C1040" s="198">
        <v>0</v>
      </c>
    </row>
    <row r="1041" customHeight="1" spans="1:3">
      <c r="A1041" s="200">
        <v>2150205</v>
      </c>
      <c r="B1041" s="200" t="s">
        <v>954</v>
      </c>
      <c r="C1041" s="198">
        <v>0</v>
      </c>
    </row>
    <row r="1042" customHeight="1" spans="1:3">
      <c r="A1042" s="200">
        <v>2150206</v>
      </c>
      <c r="B1042" s="200" t="s">
        <v>955</v>
      </c>
      <c r="C1042" s="198">
        <v>0</v>
      </c>
    </row>
    <row r="1043" customHeight="1" spans="1:3">
      <c r="A1043" s="200">
        <v>2150207</v>
      </c>
      <c r="B1043" s="200" t="s">
        <v>956</v>
      </c>
      <c r="C1043" s="198">
        <v>0</v>
      </c>
    </row>
    <row r="1044" customHeight="1" spans="1:3">
      <c r="A1044" s="200">
        <v>2150208</v>
      </c>
      <c r="B1044" s="200" t="s">
        <v>957</v>
      </c>
      <c r="C1044" s="198">
        <v>0</v>
      </c>
    </row>
    <row r="1045" customHeight="1" spans="1:3">
      <c r="A1045" s="200">
        <v>2150209</v>
      </c>
      <c r="B1045" s="200" t="s">
        <v>958</v>
      </c>
      <c r="C1045" s="198">
        <v>0</v>
      </c>
    </row>
    <row r="1046" customHeight="1" spans="1:3">
      <c r="A1046" s="200">
        <v>2150210</v>
      </c>
      <c r="B1046" s="200" t="s">
        <v>959</v>
      </c>
      <c r="C1046" s="198">
        <v>0</v>
      </c>
    </row>
    <row r="1047" customHeight="1" spans="1:3">
      <c r="A1047" s="200">
        <v>2150212</v>
      </c>
      <c r="B1047" s="200" t="s">
        <v>960</v>
      </c>
      <c r="C1047" s="198">
        <v>0</v>
      </c>
    </row>
    <row r="1048" customHeight="1" spans="1:3">
      <c r="A1048" s="200">
        <v>2150213</v>
      </c>
      <c r="B1048" s="200" t="s">
        <v>961</v>
      </c>
      <c r="C1048" s="198">
        <v>0</v>
      </c>
    </row>
    <row r="1049" customHeight="1" spans="1:3">
      <c r="A1049" s="200">
        <v>2150214</v>
      </c>
      <c r="B1049" s="200" t="s">
        <v>962</v>
      </c>
      <c r="C1049" s="198">
        <v>0</v>
      </c>
    </row>
    <row r="1050" customHeight="1" spans="1:3">
      <c r="A1050" s="200">
        <v>2150215</v>
      </c>
      <c r="B1050" s="200" t="s">
        <v>963</v>
      </c>
      <c r="C1050" s="198">
        <v>0</v>
      </c>
    </row>
    <row r="1051" customHeight="1" spans="1:3">
      <c r="A1051" s="200">
        <v>2150299</v>
      </c>
      <c r="B1051" s="200" t="s">
        <v>964</v>
      </c>
      <c r="C1051" s="198">
        <v>61</v>
      </c>
    </row>
    <row r="1052" customHeight="1" spans="1:3">
      <c r="A1052" s="200">
        <v>21503</v>
      </c>
      <c r="B1052" s="197" t="s">
        <v>965</v>
      </c>
      <c r="C1052" s="198">
        <f>SUM(C1053:C1056)</f>
        <v>0</v>
      </c>
    </row>
    <row r="1053" customHeight="1" spans="1:3">
      <c r="A1053" s="200">
        <v>2150301</v>
      </c>
      <c r="B1053" s="200" t="s">
        <v>166</v>
      </c>
      <c r="C1053" s="198">
        <v>0</v>
      </c>
    </row>
    <row r="1054" customHeight="1" spans="1:3">
      <c r="A1054" s="200">
        <v>2150302</v>
      </c>
      <c r="B1054" s="200" t="s">
        <v>167</v>
      </c>
      <c r="C1054" s="198">
        <v>0</v>
      </c>
    </row>
    <row r="1055" customHeight="1" spans="1:3">
      <c r="A1055" s="200">
        <v>2150303</v>
      </c>
      <c r="B1055" s="200" t="s">
        <v>168</v>
      </c>
      <c r="C1055" s="198">
        <v>0</v>
      </c>
    </row>
    <row r="1056" customHeight="1" spans="1:3">
      <c r="A1056" s="200">
        <v>2150399</v>
      </c>
      <c r="B1056" s="200" t="s">
        <v>966</v>
      </c>
      <c r="C1056" s="198">
        <v>0</v>
      </c>
    </row>
    <row r="1057" customHeight="1" spans="1:3">
      <c r="A1057" s="200">
        <v>21505</v>
      </c>
      <c r="B1057" s="197" t="s">
        <v>967</v>
      </c>
      <c r="C1057" s="198">
        <f>SUM(C1058:C1067)</f>
        <v>418</v>
      </c>
    </row>
    <row r="1058" customHeight="1" spans="1:3">
      <c r="A1058" s="200">
        <v>2150501</v>
      </c>
      <c r="B1058" s="200" t="s">
        <v>166</v>
      </c>
      <c r="C1058" s="198">
        <v>150</v>
      </c>
    </row>
    <row r="1059" customHeight="1" spans="1:3">
      <c r="A1059" s="200">
        <v>2150502</v>
      </c>
      <c r="B1059" s="200" t="s">
        <v>167</v>
      </c>
      <c r="C1059" s="198">
        <v>263</v>
      </c>
    </row>
    <row r="1060" customHeight="1" spans="1:3">
      <c r="A1060" s="200">
        <v>2150503</v>
      </c>
      <c r="B1060" s="200" t="s">
        <v>168</v>
      </c>
      <c r="C1060" s="198">
        <v>0</v>
      </c>
    </row>
    <row r="1061" customHeight="1" spans="1:3">
      <c r="A1061" s="200">
        <v>2150505</v>
      </c>
      <c r="B1061" s="200" t="s">
        <v>968</v>
      </c>
      <c r="C1061" s="198">
        <v>0</v>
      </c>
    </row>
    <row r="1062" customHeight="1" spans="1:3">
      <c r="A1062" s="200">
        <v>2150507</v>
      </c>
      <c r="B1062" s="200" t="s">
        <v>969</v>
      </c>
      <c r="C1062" s="198">
        <v>0</v>
      </c>
    </row>
    <row r="1063" customHeight="1" spans="1:3">
      <c r="A1063" s="200">
        <v>2150508</v>
      </c>
      <c r="B1063" s="200" t="s">
        <v>970</v>
      </c>
      <c r="C1063" s="198">
        <v>0</v>
      </c>
    </row>
    <row r="1064" customHeight="1" spans="1:3">
      <c r="A1064" s="200">
        <v>2150516</v>
      </c>
      <c r="B1064" s="200" t="s">
        <v>971</v>
      </c>
      <c r="C1064" s="198">
        <v>0</v>
      </c>
    </row>
    <row r="1065" customHeight="1" spans="1:3">
      <c r="A1065" s="200">
        <v>2150517</v>
      </c>
      <c r="B1065" s="200" t="s">
        <v>972</v>
      </c>
      <c r="C1065" s="198">
        <v>0</v>
      </c>
    </row>
    <row r="1066" customHeight="1" spans="1:3">
      <c r="A1066" s="200">
        <v>2150550</v>
      </c>
      <c r="B1066" s="200" t="s">
        <v>175</v>
      </c>
      <c r="C1066" s="198">
        <v>0</v>
      </c>
    </row>
    <row r="1067" customHeight="1" spans="1:3">
      <c r="A1067" s="200">
        <v>2150599</v>
      </c>
      <c r="B1067" s="200" t="s">
        <v>973</v>
      </c>
      <c r="C1067" s="198">
        <v>5</v>
      </c>
    </row>
    <row r="1068" customHeight="1" spans="1:3">
      <c r="A1068" s="200">
        <v>21507</v>
      </c>
      <c r="B1068" s="197" t="s">
        <v>974</v>
      </c>
      <c r="C1068" s="198">
        <f>SUM(C1069:C1074)</f>
        <v>0</v>
      </c>
    </row>
    <row r="1069" customHeight="1" spans="1:3">
      <c r="A1069" s="200">
        <v>2150701</v>
      </c>
      <c r="B1069" s="200" t="s">
        <v>166</v>
      </c>
      <c r="C1069" s="198">
        <v>0</v>
      </c>
    </row>
    <row r="1070" customHeight="1" spans="1:3">
      <c r="A1070" s="200">
        <v>2150702</v>
      </c>
      <c r="B1070" s="200" t="s">
        <v>167</v>
      </c>
      <c r="C1070" s="198">
        <v>0</v>
      </c>
    </row>
    <row r="1071" customHeight="1" spans="1:3">
      <c r="A1071" s="200">
        <v>2150703</v>
      </c>
      <c r="B1071" s="200" t="s">
        <v>168</v>
      </c>
      <c r="C1071" s="198">
        <v>0</v>
      </c>
    </row>
    <row r="1072" customHeight="1" spans="1:3">
      <c r="A1072" s="200">
        <v>2150704</v>
      </c>
      <c r="B1072" s="200" t="s">
        <v>975</v>
      </c>
      <c r="C1072" s="198">
        <v>0</v>
      </c>
    </row>
    <row r="1073" customHeight="1" spans="1:3">
      <c r="A1073" s="200">
        <v>2150705</v>
      </c>
      <c r="B1073" s="200" t="s">
        <v>976</v>
      </c>
      <c r="C1073" s="198">
        <v>0</v>
      </c>
    </row>
    <row r="1074" customHeight="1" spans="1:3">
      <c r="A1074" s="200">
        <v>2150799</v>
      </c>
      <c r="B1074" s="200" t="s">
        <v>977</v>
      </c>
      <c r="C1074" s="198">
        <v>0</v>
      </c>
    </row>
    <row r="1075" customHeight="1" spans="1:3">
      <c r="A1075" s="200">
        <v>21508</v>
      </c>
      <c r="B1075" s="197" t="s">
        <v>978</v>
      </c>
      <c r="C1075" s="198">
        <f>SUM(C1076:C1082)</f>
        <v>0</v>
      </c>
    </row>
    <row r="1076" customHeight="1" spans="1:3">
      <c r="A1076" s="200">
        <v>2150801</v>
      </c>
      <c r="B1076" s="200" t="s">
        <v>166</v>
      </c>
      <c r="C1076" s="198">
        <v>0</v>
      </c>
    </row>
    <row r="1077" customHeight="1" spans="1:3">
      <c r="A1077" s="200">
        <v>2150802</v>
      </c>
      <c r="B1077" s="200" t="s">
        <v>167</v>
      </c>
      <c r="C1077" s="198">
        <v>0</v>
      </c>
    </row>
    <row r="1078" customHeight="1" spans="1:3">
      <c r="A1078" s="200">
        <v>2150803</v>
      </c>
      <c r="B1078" s="200" t="s">
        <v>168</v>
      </c>
      <c r="C1078" s="198">
        <v>0</v>
      </c>
    </row>
    <row r="1079" customHeight="1" spans="1:3">
      <c r="A1079" s="200">
        <v>2150804</v>
      </c>
      <c r="B1079" s="200" t="s">
        <v>979</v>
      </c>
      <c r="C1079" s="198">
        <v>0</v>
      </c>
    </row>
    <row r="1080" customHeight="1" spans="1:3">
      <c r="A1080" s="200">
        <v>2150805</v>
      </c>
      <c r="B1080" s="200" t="s">
        <v>980</v>
      </c>
      <c r="C1080" s="198">
        <v>0</v>
      </c>
    </row>
    <row r="1081" customHeight="1" spans="1:3">
      <c r="A1081" s="200">
        <v>2150806</v>
      </c>
      <c r="B1081" s="200" t="s">
        <v>981</v>
      </c>
      <c r="C1081" s="198">
        <v>0</v>
      </c>
    </row>
    <row r="1082" customHeight="1" spans="1:3">
      <c r="A1082" s="200">
        <v>2150899</v>
      </c>
      <c r="B1082" s="200" t="s">
        <v>982</v>
      </c>
      <c r="C1082" s="198">
        <v>0</v>
      </c>
    </row>
    <row r="1083" customHeight="1" spans="1:3">
      <c r="A1083" s="200">
        <v>21599</v>
      </c>
      <c r="B1083" s="197" t="s">
        <v>983</v>
      </c>
      <c r="C1083" s="198">
        <f>SUM(C1084:C1088)</f>
        <v>2232</v>
      </c>
    </row>
    <row r="1084" customHeight="1" spans="1:3">
      <c r="A1084" s="200">
        <v>2159901</v>
      </c>
      <c r="B1084" s="200" t="s">
        <v>984</v>
      </c>
      <c r="C1084" s="198">
        <v>0</v>
      </c>
    </row>
    <row r="1085" customHeight="1" spans="1:3">
      <c r="A1085" s="200">
        <v>2159904</v>
      </c>
      <c r="B1085" s="200" t="s">
        <v>985</v>
      </c>
      <c r="C1085" s="198">
        <v>0</v>
      </c>
    </row>
    <row r="1086" customHeight="1" spans="1:3">
      <c r="A1086" s="200">
        <v>2159905</v>
      </c>
      <c r="B1086" s="200" t="s">
        <v>986</v>
      </c>
      <c r="C1086" s="198">
        <v>0</v>
      </c>
    </row>
    <row r="1087" customHeight="1" spans="1:3">
      <c r="A1087" s="200">
        <v>2159906</v>
      </c>
      <c r="B1087" s="200" t="s">
        <v>987</v>
      </c>
      <c r="C1087" s="198">
        <v>0</v>
      </c>
    </row>
    <row r="1088" customHeight="1" spans="1:3">
      <c r="A1088" s="200">
        <v>2159999</v>
      </c>
      <c r="B1088" s="200" t="s">
        <v>988</v>
      </c>
      <c r="C1088" s="198">
        <v>2232</v>
      </c>
    </row>
    <row r="1089" customHeight="1" spans="1:3">
      <c r="A1089" s="200">
        <v>216</v>
      </c>
      <c r="B1089" s="197" t="s">
        <v>1194</v>
      </c>
      <c r="C1089" s="198">
        <f>SUM(C1090,C1100,C1106)</f>
        <v>1295</v>
      </c>
    </row>
    <row r="1090" customHeight="1" spans="1:3">
      <c r="A1090" s="200">
        <v>21602</v>
      </c>
      <c r="B1090" s="197" t="s">
        <v>990</v>
      </c>
      <c r="C1090" s="198">
        <f>SUM(C1091:C1099)</f>
        <v>693</v>
      </c>
    </row>
    <row r="1091" customHeight="1" spans="1:3">
      <c r="A1091" s="200">
        <v>2160201</v>
      </c>
      <c r="B1091" s="200" t="s">
        <v>166</v>
      </c>
      <c r="C1091" s="198">
        <v>197</v>
      </c>
    </row>
    <row r="1092" customHeight="1" spans="1:3">
      <c r="A1092" s="200">
        <v>2160202</v>
      </c>
      <c r="B1092" s="200" t="s">
        <v>167</v>
      </c>
      <c r="C1092" s="198">
        <v>193</v>
      </c>
    </row>
    <row r="1093" customHeight="1" spans="1:3">
      <c r="A1093" s="200">
        <v>2160203</v>
      </c>
      <c r="B1093" s="200" t="s">
        <v>168</v>
      </c>
      <c r="C1093" s="198">
        <v>0</v>
      </c>
    </row>
    <row r="1094" customHeight="1" spans="1:3">
      <c r="A1094" s="200">
        <v>2160216</v>
      </c>
      <c r="B1094" s="200" t="s">
        <v>991</v>
      </c>
      <c r="C1094" s="198">
        <v>0</v>
      </c>
    </row>
    <row r="1095" customHeight="1" spans="1:3">
      <c r="A1095" s="200">
        <v>2160217</v>
      </c>
      <c r="B1095" s="200" t="s">
        <v>992</v>
      </c>
      <c r="C1095" s="198">
        <v>0</v>
      </c>
    </row>
    <row r="1096" customHeight="1" spans="1:3">
      <c r="A1096" s="200">
        <v>2160218</v>
      </c>
      <c r="B1096" s="200" t="s">
        <v>993</v>
      </c>
      <c r="C1096" s="198">
        <v>0</v>
      </c>
    </row>
    <row r="1097" customHeight="1" spans="1:3">
      <c r="A1097" s="200">
        <v>2160219</v>
      </c>
      <c r="B1097" s="200" t="s">
        <v>994</v>
      </c>
      <c r="C1097" s="198">
        <v>0</v>
      </c>
    </row>
    <row r="1098" customHeight="1" spans="1:3">
      <c r="A1098" s="200">
        <v>2160250</v>
      </c>
      <c r="B1098" s="200" t="s">
        <v>175</v>
      </c>
      <c r="C1098" s="198">
        <v>0</v>
      </c>
    </row>
    <row r="1099" customHeight="1" spans="1:3">
      <c r="A1099" s="200">
        <v>2160299</v>
      </c>
      <c r="B1099" s="200" t="s">
        <v>995</v>
      </c>
      <c r="C1099" s="198">
        <v>303</v>
      </c>
    </row>
    <row r="1100" customHeight="1" spans="1:3">
      <c r="A1100" s="200">
        <v>21606</v>
      </c>
      <c r="B1100" s="197" t="s">
        <v>996</v>
      </c>
      <c r="C1100" s="198">
        <f>SUM(C1101:C1105)</f>
        <v>262</v>
      </c>
    </row>
    <row r="1101" customHeight="1" spans="1:3">
      <c r="A1101" s="200">
        <v>2160601</v>
      </c>
      <c r="B1101" s="200" t="s">
        <v>166</v>
      </c>
      <c r="C1101" s="198">
        <v>0</v>
      </c>
    </row>
    <row r="1102" customHeight="1" spans="1:3">
      <c r="A1102" s="200">
        <v>2160602</v>
      </c>
      <c r="B1102" s="200" t="s">
        <v>167</v>
      </c>
      <c r="C1102" s="198">
        <v>0</v>
      </c>
    </row>
    <row r="1103" customHeight="1" spans="1:3">
      <c r="A1103" s="200">
        <v>2160603</v>
      </c>
      <c r="B1103" s="200" t="s">
        <v>168</v>
      </c>
      <c r="C1103" s="198">
        <v>0</v>
      </c>
    </row>
    <row r="1104" customHeight="1" spans="1:3">
      <c r="A1104" s="200">
        <v>2160607</v>
      </c>
      <c r="B1104" s="200" t="s">
        <v>997</v>
      </c>
      <c r="C1104" s="198">
        <v>0</v>
      </c>
    </row>
    <row r="1105" customHeight="1" spans="1:3">
      <c r="A1105" s="200">
        <v>2160699</v>
      </c>
      <c r="B1105" s="200" t="s">
        <v>998</v>
      </c>
      <c r="C1105" s="198">
        <v>262</v>
      </c>
    </row>
    <row r="1106" customHeight="1" spans="1:3">
      <c r="A1106" s="200">
        <v>21699</v>
      </c>
      <c r="B1106" s="197" t="s">
        <v>999</v>
      </c>
      <c r="C1106" s="198">
        <f>SUM(C1107:C1108)</f>
        <v>340</v>
      </c>
    </row>
    <row r="1107" customHeight="1" spans="1:3">
      <c r="A1107" s="200">
        <v>2169901</v>
      </c>
      <c r="B1107" s="200" t="s">
        <v>1000</v>
      </c>
      <c r="C1107" s="198">
        <v>0</v>
      </c>
    </row>
    <row r="1108" customHeight="1" spans="1:3">
      <c r="A1108" s="200">
        <v>2169999</v>
      </c>
      <c r="B1108" s="200" t="s">
        <v>1001</v>
      </c>
      <c r="C1108" s="198">
        <v>340</v>
      </c>
    </row>
    <row r="1109" customHeight="1" spans="1:3">
      <c r="A1109" s="200">
        <v>217</v>
      </c>
      <c r="B1109" s="197" t="s">
        <v>1195</v>
      </c>
      <c r="C1109" s="198">
        <f>SUM(C1110,C1117,C1127,C1133,C1136)</f>
        <v>106</v>
      </c>
    </row>
    <row r="1110" customHeight="1" spans="1:3">
      <c r="A1110" s="200">
        <v>21701</v>
      </c>
      <c r="B1110" s="197" t="s">
        <v>1003</v>
      </c>
      <c r="C1110" s="198">
        <f>SUM(C1111:C1116)</f>
        <v>0</v>
      </c>
    </row>
    <row r="1111" customHeight="1" spans="1:3">
      <c r="A1111" s="200">
        <v>2170101</v>
      </c>
      <c r="B1111" s="200" t="s">
        <v>166</v>
      </c>
      <c r="C1111" s="198">
        <v>0</v>
      </c>
    </row>
    <row r="1112" customHeight="1" spans="1:3">
      <c r="A1112" s="200">
        <v>2170102</v>
      </c>
      <c r="B1112" s="200" t="s">
        <v>167</v>
      </c>
      <c r="C1112" s="198">
        <v>0</v>
      </c>
    </row>
    <row r="1113" customHeight="1" spans="1:3">
      <c r="A1113" s="200">
        <v>2170103</v>
      </c>
      <c r="B1113" s="200" t="s">
        <v>168</v>
      </c>
      <c r="C1113" s="198">
        <v>0</v>
      </c>
    </row>
    <row r="1114" customHeight="1" spans="1:3">
      <c r="A1114" s="200">
        <v>2170104</v>
      </c>
      <c r="B1114" s="200" t="s">
        <v>1004</v>
      </c>
      <c r="C1114" s="198">
        <v>0</v>
      </c>
    </row>
    <row r="1115" customHeight="1" spans="1:3">
      <c r="A1115" s="200">
        <v>2170150</v>
      </c>
      <c r="B1115" s="200" t="s">
        <v>175</v>
      </c>
      <c r="C1115" s="198">
        <v>0</v>
      </c>
    </row>
    <row r="1116" customHeight="1" spans="1:3">
      <c r="A1116" s="200">
        <v>2170199</v>
      </c>
      <c r="B1116" s="200" t="s">
        <v>1005</v>
      </c>
      <c r="C1116" s="198">
        <v>0</v>
      </c>
    </row>
    <row r="1117" customHeight="1" spans="1:3">
      <c r="A1117" s="200">
        <v>21702</v>
      </c>
      <c r="B1117" s="197" t="s">
        <v>1006</v>
      </c>
      <c r="C1117" s="198">
        <f>SUM(C1118:C1126)</f>
        <v>0</v>
      </c>
    </row>
    <row r="1118" customHeight="1" spans="1:3">
      <c r="A1118" s="200">
        <v>2170201</v>
      </c>
      <c r="B1118" s="200" t="s">
        <v>1007</v>
      </c>
      <c r="C1118" s="198">
        <v>0</v>
      </c>
    </row>
    <row r="1119" customHeight="1" spans="1:3">
      <c r="A1119" s="200">
        <v>2170202</v>
      </c>
      <c r="B1119" s="200" t="s">
        <v>1008</v>
      </c>
      <c r="C1119" s="198">
        <v>0</v>
      </c>
    </row>
    <row r="1120" customHeight="1" spans="1:3">
      <c r="A1120" s="200">
        <v>2170203</v>
      </c>
      <c r="B1120" s="200" t="s">
        <v>1009</v>
      </c>
      <c r="C1120" s="198">
        <v>0</v>
      </c>
    </row>
    <row r="1121" customHeight="1" spans="1:3">
      <c r="A1121" s="200">
        <v>2170204</v>
      </c>
      <c r="B1121" s="200" t="s">
        <v>1010</v>
      </c>
      <c r="C1121" s="198">
        <v>0</v>
      </c>
    </row>
    <row r="1122" customHeight="1" spans="1:3">
      <c r="A1122" s="200">
        <v>2170205</v>
      </c>
      <c r="B1122" s="200" t="s">
        <v>1011</v>
      </c>
      <c r="C1122" s="198">
        <v>0</v>
      </c>
    </row>
    <row r="1123" customHeight="1" spans="1:3">
      <c r="A1123" s="200">
        <v>2170206</v>
      </c>
      <c r="B1123" s="200" t="s">
        <v>1012</v>
      </c>
      <c r="C1123" s="198">
        <v>0</v>
      </c>
    </row>
    <row r="1124" customHeight="1" spans="1:3">
      <c r="A1124" s="200">
        <v>2170207</v>
      </c>
      <c r="B1124" s="200" t="s">
        <v>1013</v>
      </c>
      <c r="C1124" s="198">
        <v>0</v>
      </c>
    </row>
    <row r="1125" customHeight="1" spans="1:3">
      <c r="A1125" s="200">
        <v>2170208</v>
      </c>
      <c r="B1125" s="200" t="s">
        <v>1014</v>
      </c>
      <c r="C1125" s="198">
        <v>0</v>
      </c>
    </row>
    <row r="1126" customHeight="1" spans="1:3">
      <c r="A1126" s="200">
        <v>2170299</v>
      </c>
      <c r="B1126" s="200" t="s">
        <v>1015</v>
      </c>
      <c r="C1126" s="198">
        <v>0</v>
      </c>
    </row>
    <row r="1127" customHeight="1" spans="1:3">
      <c r="A1127" s="200">
        <v>21703</v>
      </c>
      <c r="B1127" s="197" t="s">
        <v>1016</v>
      </c>
      <c r="C1127" s="198">
        <f>SUM(C1128:C1132)</f>
        <v>60</v>
      </c>
    </row>
    <row r="1128" customHeight="1" spans="1:3">
      <c r="A1128" s="200">
        <v>2170301</v>
      </c>
      <c r="B1128" s="200" t="s">
        <v>1017</v>
      </c>
      <c r="C1128" s="198">
        <v>0</v>
      </c>
    </row>
    <row r="1129" customHeight="1" spans="1:3">
      <c r="A1129" s="200">
        <v>2170302</v>
      </c>
      <c r="B1129" s="200" t="s">
        <v>1018</v>
      </c>
      <c r="C1129" s="198">
        <v>0</v>
      </c>
    </row>
    <row r="1130" customHeight="1" spans="1:3">
      <c r="A1130" s="200">
        <v>2170303</v>
      </c>
      <c r="B1130" s="200" t="s">
        <v>1019</v>
      </c>
      <c r="C1130" s="198">
        <v>0</v>
      </c>
    </row>
    <row r="1131" customHeight="1" spans="1:3">
      <c r="A1131" s="200">
        <v>2170304</v>
      </c>
      <c r="B1131" s="200" t="s">
        <v>1020</v>
      </c>
      <c r="C1131" s="198">
        <v>0</v>
      </c>
    </row>
    <row r="1132" customHeight="1" spans="1:3">
      <c r="A1132" s="200">
        <v>2170399</v>
      </c>
      <c r="B1132" s="200" t="s">
        <v>1021</v>
      </c>
      <c r="C1132" s="198">
        <v>60</v>
      </c>
    </row>
    <row r="1133" customHeight="1" spans="1:3">
      <c r="A1133" s="200">
        <v>21704</v>
      </c>
      <c r="B1133" s="197" t="s">
        <v>1022</v>
      </c>
      <c r="C1133" s="198">
        <f>SUM(C1134:C1135)</f>
        <v>0</v>
      </c>
    </row>
    <row r="1134" customHeight="1" spans="1:3">
      <c r="A1134" s="200">
        <v>2170401</v>
      </c>
      <c r="B1134" s="200" t="s">
        <v>1023</v>
      </c>
      <c r="C1134" s="198">
        <v>0</v>
      </c>
    </row>
    <row r="1135" customHeight="1" spans="1:3">
      <c r="A1135" s="200">
        <v>2170499</v>
      </c>
      <c r="B1135" s="200" t="s">
        <v>1024</v>
      </c>
      <c r="C1135" s="198">
        <v>0</v>
      </c>
    </row>
    <row r="1136" customHeight="1" spans="1:3">
      <c r="A1136" s="200">
        <v>21799</v>
      </c>
      <c r="B1136" s="197" t="s">
        <v>1025</v>
      </c>
      <c r="C1136" s="198">
        <f>SUM(C1137:C1138)</f>
        <v>46</v>
      </c>
    </row>
    <row r="1137" customHeight="1" spans="1:3">
      <c r="A1137" s="200">
        <v>2179902</v>
      </c>
      <c r="B1137" s="200" t="s">
        <v>1026</v>
      </c>
      <c r="C1137" s="198">
        <v>0</v>
      </c>
    </row>
    <row r="1138" customHeight="1" spans="1:3">
      <c r="A1138" s="200">
        <v>2179999</v>
      </c>
      <c r="B1138" s="200" t="s">
        <v>1027</v>
      </c>
      <c r="C1138" s="198">
        <v>46</v>
      </c>
    </row>
    <row r="1139" customHeight="1" spans="1:3">
      <c r="A1139" s="200">
        <v>219</v>
      </c>
      <c r="B1139" s="197" t="s">
        <v>1028</v>
      </c>
      <c r="C1139" s="198">
        <f>SUM(C1140:C1148)</f>
        <v>0</v>
      </c>
    </row>
    <row r="1140" customHeight="1" spans="1:3">
      <c r="A1140" s="200">
        <v>21901</v>
      </c>
      <c r="B1140" s="197" t="s">
        <v>1029</v>
      </c>
      <c r="C1140" s="198">
        <v>0</v>
      </c>
    </row>
    <row r="1141" customHeight="1" spans="1:3">
      <c r="A1141" s="200">
        <v>21902</v>
      </c>
      <c r="B1141" s="197" t="s">
        <v>1030</v>
      </c>
      <c r="C1141" s="198">
        <v>0</v>
      </c>
    </row>
    <row r="1142" customHeight="1" spans="1:3">
      <c r="A1142" s="200">
        <v>21903</v>
      </c>
      <c r="B1142" s="197" t="s">
        <v>1031</v>
      </c>
      <c r="C1142" s="198">
        <v>0</v>
      </c>
    </row>
    <row r="1143" customHeight="1" spans="1:3">
      <c r="A1143" s="200">
        <v>21904</v>
      </c>
      <c r="B1143" s="197" t="s">
        <v>1032</v>
      </c>
      <c r="C1143" s="198">
        <v>0</v>
      </c>
    </row>
    <row r="1144" customHeight="1" spans="1:3">
      <c r="A1144" s="200">
        <v>21905</v>
      </c>
      <c r="B1144" s="197" t="s">
        <v>1033</v>
      </c>
      <c r="C1144" s="198">
        <v>0</v>
      </c>
    </row>
    <row r="1145" customHeight="1" spans="1:3">
      <c r="A1145" s="200">
        <v>21906</v>
      </c>
      <c r="B1145" s="197" t="s">
        <v>1034</v>
      </c>
      <c r="C1145" s="198">
        <v>0</v>
      </c>
    </row>
    <row r="1146" customHeight="1" spans="1:3">
      <c r="A1146" s="200">
        <v>21907</v>
      </c>
      <c r="B1146" s="197" t="s">
        <v>1035</v>
      </c>
      <c r="C1146" s="198">
        <v>0</v>
      </c>
    </row>
    <row r="1147" customHeight="1" spans="1:3">
      <c r="A1147" s="200">
        <v>21908</v>
      </c>
      <c r="B1147" s="197" t="s">
        <v>1036</v>
      </c>
      <c r="C1147" s="198">
        <v>0</v>
      </c>
    </row>
    <row r="1148" customHeight="1" spans="1:3">
      <c r="A1148" s="200">
        <v>21999</v>
      </c>
      <c r="B1148" s="197" t="s">
        <v>1037</v>
      </c>
      <c r="C1148" s="198">
        <v>0</v>
      </c>
    </row>
    <row r="1149" customHeight="1" spans="1:3">
      <c r="A1149" s="200">
        <v>220</v>
      </c>
      <c r="B1149" s="197" t="s">
        <v>1196</v>
      </c>
      <c r="C1149" s="198">
        <f>SUM(C1150,C1177,C1192)</f>
        <v>4786</v>
      </c>
    </row>
    <row r="1150" customHeight="1" spans="1:3">
      <c r="A1150" s="200">
        <v>22001</v>
      </c>
      <c r="B1150" s="197" t="s">
        <v>1039</v>
      </c>
      <c r="C1150" s="198">
        <f>SUM(C1151:C1176)</f>
        <v>4607</v>
      </c>
    </row>
    <row r="1151" customHeight="1" spans="1:3">
      <c r="A1151" s="200">
        <v>2200101</v>
      </c>
      <c r="B1151" s="200" t="s">
        <v>166</v>
      </c>
      <c r="C1151" s="198">
        <v>3816</v>
      </c>
    </row>
    <row r="1152" customHeight="1" spans="1:3">
      <c r="A1152" s="200">
        <v>2200102</v>
      </c>
      <c r="B1152" s="200" t="s">
        <v>167</v>
      </c>
      <c r="C1152" s="198">
        <v>465</v>
      </c>
    </row>
    <row r="1153" customHeight="1" spans="1:3">
      <c r="A1153" s="200">
        <v>2200103</v>
      </c>
      <c r="B1153" s="200" t="s">
        <v>168</v>
      </c>
      <c r="C1153" s="198">
        <v>0</v>
      </c>
    </row>
    <row r="1154" customHeight="1" spans="1:3">
      <c r="A1154" s="200">
        <v>2200104</v>
      </c>
      <c r="B1154" s="200" t="s">
        <v>1040</v>
      </c>
      <c r="C1154" s="198">
        <v>243</v>
      </c>
    </row>
    <row r="1155" customHeight="1" spans="1:3">
      <c r="A1155" s="200">
        <v>2200106</v>
      </c>
      <c r="B1155" s="200" t="s">
        <v>1041</v>
      </c>
      <c r="C1155" s="198">
        <v>0</v>
      </c>
    </row>
    <row r="1156" customHeight="1" spans="1:3">
      <c r="A1156" s="200">
        <v>2200107</v>
      </c>
      <c r="B1156" s="200" t="s">
        <v>1042</v>
      </c>
      <c r="C1156" s="198">
        <v>0</v>
      </c>
    </row>
    <row r="1157" customHeight="1" spans="1:3">
      <c r="A1157" s="200">
        <v>2200108</v>
      </c>
      <c r="B1157" s="200" t="s">
        <v>1043</v>
      </c>
      <c r="C1157" s="198">
        <v>0</v>
      </c>
    </row>
    <row r="1158" customHeight="1" spans="1:3">
      <c r="A1158" s="200">
        <v>2200109</v>
      </c>
      <c r="B1158" s="200" t="s">
        <v>1044</v>
      </c>
      <c r="C1158" s="198">
        <v>73</v>
      </c>
    </row>
    <row r="1159" customHeight="1" spans="1:3">
      <c r="A1159" s="200">
        <v>2200112</v>
      </c>
      <c r="B1159" s="200" t="s">
        <v>1045</v>
      </c>
      <c r="C1159" s="198">
        <v>0</v>
      </c>
    </row>
    <row r="1160" customHeight="1" spans="1:3">
      <c r="A1160" s="200">
        <v>2200113</v>
      </c>
      <c r="B1160" s="200" t="s">
        <v>1046</v>
      </c>
      <c r="C1160" s="198">
        <v>0</v>
      </c>
    </row>
    <row r="1161" customHeight="1" spans="1:3">
      <c r="A1161" s="200">
        <v>2200114</v>
      </c>
      <c r="B1161" s="200" t="s">
        <v>1047</v>
      </c>
      <c r="C1161" s="198">
        <v>0</v>
      </c>
    </row>
    <row r="1162" customHeight="1" spans="1:3">
      <c r="A1162" s="200">
        <v>2200115</v>
      </c>
      <c r="B1162" s="200" t="s">
        <v>1048</v>
      </c>
      <c r="C1162" s="198">
        <v>0</v>
      </c>
    </row>
    <row r="1163" customHeight="1" spans="1:3">
      <c r="A1163" s="200">
        <v>2200116</v>
      </c>
      <c r="B1163" s="200" t="s">
        <v>1049</v>
      </c>
      <c r="C1163" s="198">
        <v>0</v>
      </c>
    </row>
    <row r="1164" customHeight="1" spans="1:3">
      <c r="A1164" s="200">
        <v>2200119</v>
      </c>
      <c r="B1164" s="200" t="s">
        <v>1050</v>
      </c>
      <c r="C1164" s="198">
        <v>0</v>
      </c>
    </row>
    <row r="1165" customHeight="1" spans="1:3">
      <c r="A1165" s="200">
        <v>2200120</v>
      </c>
      <c r="B1165" s="200" t="s">
        <v>1051</v>
      </c>
      <c r="C1165" s="198">
        <v>0</v>
      </c>
    </row>
    <row r="1166" customHeight="1" spans="1:3">
      <c r="A1166" s="200">
        <v>2200121</v>
      </c>
      <c r="B1166" s="200" t="s">
        <v>1052</v>
      </c>
      <c r="C1166" s="198">
        <v>0</v>
      </c>
    </row>
    <row r="1167" customHeight="1" spans="1:3">
      <c r="A1167" s="200">
        <v>2200122</v>
      </c>
      <c r="B1167" s="200" t="s">
        <v>1053</v>
      </c>
      <c r="C1167" s="198">
        <v>0</v>
      </c>
    </row>
    <row r="1168" customHeight="1" spans="1:3">
      <c r="A1168" s="200">
        <v>2200123</v>
      </c>
      <c r="B1168" s="200" t="s">
        <v>1054</v>
      </c>
      <c r="C1168" s="198">
        <v>0</v>
      </c>
    </row>
    <row r="1169" customHeight="1" spans="1:3">
      <c r="A1169" s="200">
        <v>2200124</v>
      </c>
      <c r="B1169" s="200" t="s">
        <v>1055</v>
      </c>
      <c r="C1169" s="198">
        <v>0</v>
      </c>
    </row>
    <row r="1170" customHeight="1" spans="1:3">
      <c r="A1170" s="200">
        <v>2200125</v>
      </c>
      <c r="B1170" s="200" t="s">
        <v>1056</v>
      </c>
      <c r="C1170" s="198">
        <v>0</v>
      </c>
    </row>
    <row r="1171" customHeight="1" spans="1:3">
      <c r="A1171" s="200">
        <v>2200126</v>
      </c>
      <c r="B1171" s="200" t="s">
        <v>1057</v>
      </c>
      <c r="C1171" s="198">
        <v>0</v>
      </c>
    </row>
    <row r="1172" customHeight="1" spans="1:3">
      <c r="A1172" s="200">
        <v>2200127</v>
      </c>
      <c r="B1172" s="200" t="s">
        <v>1058</v>
      </c>
      <c r="C1172" s="198">
        <v>0</v>
      </c>
    </row>
    <row r="1173" customHeight="1" spans="1:3">
      <c r="A1173" s="200">
        <v>2200128</v>
      </c>
      <c r="B1173" s="200" t="s">
        <v>1059</v>
      </c>
      <c r="C1173" s="198">
        <v>0</v>
      </c>
    </row>
    <row r="1174" customHeight="1" spans="1:3">
      <c r="A1174" s="200">
        <v>2200129</v>
      </c>
      <c r="B1174" s="200" t="s">
        <v>1060</v>
      </c>
      <c r="C1174" s="198">
        <v>0</v>
      </c>
    </row>
    <row r="1175" customHeight="1" spans="1:3">
      <c r="A1175" s="200">
        <v>2200150</v>
      </c>
      <c r="B1175" s="200" t="s">
        <v>175</v>
      </c>
      <c r="C1175" s="198">
        <v>0</v>
      </c>
    </row>
    <row r="1176" customHeight="1" spans="1:3">
      <c r="A1176" s="200">
        <v>2200199</v>
      </c>
      <c r="B1176" s="200" t="s">
        <v>1061</v>
      </c>
      <c r="C1176" s="198">
        <v>10</v>
      </c>
    </row>
    <row r="1177" customHeight="1" spans="1:3">
      <c r="A1177" s="200">
        <v>22005</v>
      </c>
      <c r="B1177" s="197" t="s">
        <v>1062</v>
      </c>
      <c r="C1177" s="198">
        <f>SUM(C1178:C1191)</f>
        <v>179</v>
      </c>
    </row>
    <row r="1178" customHeight="1" spans="1:3">
      <c r="A1178" s="200">
        <v>2200501</v>
      </c>
      <c r="B1178" s="200" t="s">
        <v>166</v>
      </c>
      <c r="C1178" s="198">
        <v>31</v>
      </c>
    </row>
    <row r="1179" customHeight="1" spans="1:3">
      <c r="A1179" s="200">
        <v>2200502</v>
      </c>
      <c r="B1179" s="200" t="s">
        <v>167</v>
      </c>
      <c r="C1179" s="198">
        <v>148</v>
      </c>
    </row>
    <row r="1180" customHeight="1" spans="1:3">
      <c r="A1180" s="200">
        <v>2200503</v>
      </c>
      <c r="B1180" s="200" t="s">
        <v>168</v>
      </c>
      <c r="C1180" s="198">
        <v>0</v>
      </c>
    </row>
    <row r="1181" customHeight="1" spans="1:3">
      <c r="A1181" s="200">
        <v>2200504</v>
      </c>
      <c r="B1181" s="200" t="s">
        <v>1063</v>
      </c>
      <c r="C1181" s="198">
        <v>0</v>
      </c>
    </row>
    <row r="1182" customHeight="1" spans="1:3">
      <c r="A1182" s="200">
        <v>2200506</v>
      </c>
      <c r="B1182" s="200" t="s">
        <v>1064</v>
      </c>
      <c r="C1182" s="198">
        <v>0</v>
      </c>
    </row>
    <row r="1183" customHeight="1" spans="1:3">
      <c r="A1183" s="200">
        <v>2200507</v>
      </c>
      <c r="B1183" s="200" t="s">
        <v>1065</v>
      </c>
      <c r="C1183" s="198">
        <v>0</v>
      </c>
    </row>
    <row r="1184" customHeight="1" spans="1:3">
      <c r="A1184" s="200">
        <v>2200508</v>
      </c>
      <c r="B1184" s="200" t="s">
        <v>1066</v>
      </c>
      <c r="C1184" s="198">
        <v>0</v>
      </c>
    </row>
    <row r="1185" customHeight="1" spans="1:3">
      <c r="A1185" s="200">
        <v>2200509</v>
      </c>
      <c r="B1185" s="200" t="s">
        <v>1067</v>
      </c>
      <c r="C1185" s="198">
        <v>0</v>
      </c>
    </row>
    <row r="1186" customHeight="1" spans="1:3">
      <c r="A1186" s="200">
        <v>2200510</v>
      </c>
      <c r="B1186" s="200" t="s">
        <v>1068</v>
      </c>
      <c r="C1186" s="198">
        <v>0</v>
      </c>
    </row>
    <row r="1187" customHeight="1" spans="1:3">
      <c r="A1187" s="200">
        <v>2200511</v>
      </c>
      <c r="B1187" s="200" t="s">
        <v>1069</v>
      </c>
      <c r="C1187" s="198">
        <v>0</v>
      </c>
    </row>
    <row r="1188" customHeight="1" spans="1:3">
      <c r="A1188" s="200">
        <v>2200512</v>
      </c>
      <c r="B1188" s="200" t="s">
        <v>1070</v>
      </c>
      <c r="C1188" s="198">
        <v>0</v>
      </c>
    </row>
    <row r="1189" customHeight="1" spans="1:3">
      <c r="A1189" s="200">
        <v>2200513</v>
      </c>
      <c r="B1189" s="200" t="s">
        <v>1071</v>
      </c>
      <c r="C1189" s="198">
        <v>0</v>
      </c>
    </row>
    <row r="1190" customHeight="1" spans="1:3">
      <c r="A1190" s="200">
        <v>2200514</v>
      </c>
      <c r="B1190" s="200" t="s">
        <v>1072</v>
      </c>
      <c r="C1190" s="198">
        <v>0</v>
      </c>
    </row>
    <row r="1191" customHeight="1" spans="1:3">
      <c r="A1191" s="200">
        <v>2200599</v>
      </c>
      <c r="B1191" s="200" t="s">
        <v>1073</v>
      </c>
      <c r="C1191" s="198">
        <v>0</v>
      </c>
    </row>
    <row r="1192" customHeight="1" spans="1:3">
      <c r="A1192" s="200">
        <v>22099</v>
      </c>
      <c r="B1192" s="197" t="s">
        <v>1074</v>
      </c>
      <c r="C1192" s="198">
        <f>C1193</f>
        <v>0</v>
      </c>
    </row>
    <row r="1193" customHeight="1" spans="1:3">
      <c r="A1193" s="200">
        <v>2209999</v>
      </c>
      <c r="B1193" s="200" t="s">
        <v>1075</v>
      </c>
      <c r="C1193" s="198">
        <v>0</v>
      </c>
    </row>
    <row r="1194" customHeight="1" spans="1:3">
      <c r="A1194" s="200">
        <v>221</v>
      </c>
      <c r="B1194" s="197" t="s">
        <v>1076</v>
      </c>
      <c r="C1194" s="198">
        <f>SUM(C1195,C1206,C1210)</f>
        <v>28781</v>
      </c>
    </row>
    <row r="1195" customHeight="1" spans="1:3">
      <c r="A1195" s="200">
        <v>22101</v>
      </c>
      <c r="B1195" s="197" t="s">
        <v>1077</v>
      </c>
      <c r="C1195" s="198">
        <f>SUM(C1196:C1205)</f>
        <v>15704</v>
      </c>
    </row>
    <row r="1196" customHeight="1" spans="1:3">
      <c r="A1196" s="200">
        <v>2210101</v>
      </c>
      <c r="B1196" s="200" t="s">
        <v>1078</v>
      </c>
      <c r="C1196" s="198">
        <v>0</v>
      </c>
    </row>
    <row r="1197" customHeight="1" spans="1:3">
      <c r="A1197" s="200">
        <v>2210102</v>
      </c>
      <c r="B1197" s="200" t="s">
        <v>1079</v>
      </c>
      <c r="C1197" s="198">
        <v>0</v>
      </c>
    </row>
    <row r="1198" customHeight="1" spans="1:3">
      <c r="A1198" s="200">
        <v>2210103</v>
      </c>
      <c r="B1198" s="200" t="s">
        <v>1080</v>
      </c>
      <c r="C1198" s="198">
        <v>3109</v>
      </c>
    </row>
    <row r="1199" customHeight="1" spans="1:3">
      <c r="A1199" s="200">
        <v>2210104</v>
      </c>
      <c r="B1199" s="200" t="s">
        <v>1081</v>
      </c>
      <c r="C1199" s="198">
        <v>0</v>
      </c>
    </row>
    <row r="1200" customHeight="1" spans="1:3">
      <c r="A1200" s="200">
        <v>2210105</v>
      </c>
      <c r="B1200" s="200" t="s">
        <v>1082</v>
      </c>
      <c r="C1200" s="198">
        <v>622</v>
      </c>
    </row>
    <row r="1201" customHeight="1" spans="1:3">
      <c r="A1201" s="200">
        <v>2210106</v>
      </c>
      <c r="B1201" s="200" t="s">
        <v>1083</v>
      </c>
      <c r="C1201" s="198">
        <v>478</v>
      </c>
    </row>
    <row r="1202" customHeight="1" spans="1:3">
      <c r="A1202" s="200">
        <v>2210107</v>
      </c>
      <c r="B1202" s="200" t="s">
        <v>1084</v>
      </c>
      <c r="C1202" s="198">
        <v>4</v>
      </c>
    </row>
    <row r="1203" customHeight="1" spans="1:3">
      <c r="A1203" s="200">
        <v>2210108</v>
      </c>
      <c r="B1203" s="200" t="s">
        <v>1085</v>
      </c>
      <c r="C1203" s="198">
        <v>9578</v>
      </c>
    </row>
    <row r="1204" customHeight="1" spans="1:3">
      <c r="A1204" s="200">
        <v>2210109</v>
      </c>
      <c r="B1204" s="200" t="s">
        <v>1086</v>
      </c>
      <c r="C1204" s="198">
        <v>0</v>
      </c>
    </row>
    <row r="1205" customHeight="1" spans="1:3">
      <c r="A1205" s="200">
        <v>2210199</v>
      </c>
      <c r="B1205" s="200" t="s">
        <v>1087</v>
      </c>
      <c r="C1205" s="198">
        <v>1913</v>
      </c>
    </row>
    <row r="1206" customHeight="1" spans="1:3">
      <c r="A1206" s="200">
        <v>22102</v>
      </c>
      <c r="B1206" s="197" t="s">
        <v>1088</v>
      </c>
      <c r="C1206" s="198">
        <f>SUM(C1207:C1209)</f>
        <v>12352</v>
      </c>
    </row>
    <row r="1207" customHeight="1" spans="1:3">
      <c r="A1207" s="200">
        <v>2210201</v>
      </c>
      <c r="B1207" s="200" t="s">
        <v>1089</v>
      </c>
      <c r="C1207" s="198">
        <v>12352</v>
      </c>
    </row>
    <row r="1208" customHeight="1" spans="1:3">
      <c r="A1208" s="200">
        <v>2210202</v>
      </c>
      <c r="B1208" s="200" t="s">
        <v>1090</v>
      </c>
      <c r="C1208" s="198">
        <v>0</v>
      </c>
    </row>
    <row r="1209" customHeight="1" spans="1:3">
      <c r="A1209" s="200">
        <v>2210203</v>
      </c>
      <c r="B1209" s="200" t="s">
        <v>1091</v>
      </c>
      <c r="C1209" s="198">
        <v>0</v>
      </c>
    </row>
    <row r="1210" customHeight="1" spans="1:3">
      <c r="A1210" s="200">
        <v>22103</v>
      </c>
      <c r="B1210" s="197" t="s">
        <v>1092</v>
      </c>
      <c r="C1210" s="198">
        <f>SUM(C1211:C1213)</f>
        <v>725</v>
      </c>
    </row>
    <row r="1211" customHeight="1" spans="1:3">
      <c r="A1211" s="200">
        <v>2210301</v>
      </c>
      <c r="B1211" s="200" t="s">
        <v>1093</v>
      </c>
      <c r="C1211" s="198">
        <v>0</v>
      </c>
    </row>
    <row r="1212" customHeight="1" spans="1:3">
      <c r="A1212" s="200">
        <v>2210302</v>
      </c>
      <c r="B1212" s="200" t="s">
        <v>1094</v>
      </c>
      <c r="C1212" s="198">
        <v>0</v>
      </c>
    </row>
    <row r="1213" customHeight="1" spans="1:3">
      <c r="A1213" s="200">
        <v>2210399</v>
      </c>
      <c r="B1213" s="200" t="s">
        <v>1095</v>
      </c>
      <c r="C1213" s="198">
        <v>725</v>
      </c>
    </row>
    <row r="1214" customHeight="1" spans="1:3">
      <c r="A1214" s="200">
        <v>222</v>
      </c>
      <c r="B1214" s="197" t="s">
        <v>1197</v>
      </c>
      <c r="C1214" s="198">
        <f>SUM(C1215,C1233,C1239,C1245)</f>
        <v>2131</v>
      </c>
    </row>
    <row r="1215" customHeight="1" spans="1:3">
      <c r="A1215" s="200">
        <v>22201</v>
      </c>
      <c r="B1215" s="197" t="s">
        <v>1097</v>
      </c>
      <c r="C1215" s="198">
        <f>SUM(C1216:C1232)</f>
        <v>1577</v>
      </c>
    </row>
    <row r="1216" customHeight="1" spans="1:3">
      <c r="A1216" s="200">
        <v>2220101</v>
      </c>
      <c r="B1216" s="200" t="s">
        <v>166</v>
      </c>
      <c r="C1216" s="198">
        <v>0</v>
      </c>
    </row>
    <row r="1217" customHeight="1" spans="1:3">
      <c r="A1217" s="200">
        <v>2220102</v>
      </c>
      <c r="B1217" s="200" t="s">
        <v>167</v>
      </c>
      <c r="C1217" s="198">
        <v>204</v>
      </c>
    </row>
    <row r="1218" customHeight="1" spans="1:3">
      <c r="A1218" s="200">
        <v>2220103</v>
      </c>
      <c r="B1218" s="200" t="s">
        <v>168</v>
      </c>
      <c r="C1218" s="198">
        <v>0</v>
      </c>
    </row>
    <row r="1219" customHeight="1" spans="1:3">
      <c r="A1219" s="200">
        <v>2220104</v>
      </c>
      <c r="B1219" s="200" t="s">
        <v>1098</v>
      </c>
      <c r="C1219" s="198">
        <v>0</v>
      </c>
    </row>
    <row r="1220" customHeight="1" spans="1:3">
      <c r="A1220" s="200">
        <v>2220105</v>
      </c>
      <c r="B1220" s="200" t="s">
        <v>1099</v>
      </c>
      <c r="C1220" s="198">
        <v>0</v>
      </c>
    </row>
    <row r="1221" customHeight="1" spans="1:3">
      <c r="A1221" s="200">
        <v>2220106</v>
      </c>
      <c r="B1221" s="200" t="s">
        <v>1100</v>
      </c>
      <c r="C1221" s="198">
        <v>0</v>
      </c>
    </row>
    <row r="1222" customHeight="1" spans="1:3">
      <c r="A1222" s="200">
        <v>2220107</v>
      </c>
      <c r="B1222" s="200" t="s">
        <v>1101</v>
      </c>
      <c r="C1222" s="198">
        <v>0</v>
      </c>
    </row>
    <row r="1223" customHeight="1" spans="1:3">
      <c r="A1223" s="200">
        <v>2220112</v>
      </c>
      <c r="B1223" s="200" t="s">
        <v>1102</v>
      </c>
      <c r="C1223" s="198">
        <v>0</v>
      </c>
    </row>
    <row r="1224" customHeight="1" spans="1:3">
      <c r="A1224" s="200">
        <v>2220113</v>
      </c>
      <c r="B1224" s="200" t="s">
        <v>1103</v>
      </c>
      <c r="C1224" s="198">
        <v>0</v>
      </c>
    </row>
    <row r="1225" customHeight="1" spans="1:3">
      <c r="A1225" s="200">
        <v>2220114</v>
      </c>
      <c r="B1225" s="200" t="s">
        <v>1104</v>
      </c>
      <c r="C1225" s="198">
        <v>0</v>
      </c>
    </row>
    <row r="1226" customHeight="1" spans="1:3">
      <c r="A1226" s="200">
        <v>2220115</v>
      </c>
      <c r="B1226" s="200" t="s">
        <v>1105</v>
      </c>
      <c r="C1226" s="198">
        <v>391</v>
      </c>
    </row>
    <row r="1227" customHeight="1" spans="1:3">
      <c r="A1227" s="200">
        <v>2220118</v>
      </c>
      <c r="B1227" s="200" t="s">
        <v>1106</v>
      </c>
      <c r="C1227" s="198">
        <v>0</v>
      </c>
    </row>
    <row r="1228" customHeight="1" spans="1:3">
      <c r="A1228" s="200">
        <v>2220119</v>
      </c>
      <c r="B1228" s="200" t="s">
        <v>1107</v>
      </c>
      <c r="C1228" s="198">
        <v>0</v>
      </c>
    </row>
    <row r="1229" customHeight="1" spans="1:3">
      <c r="A1229" s="200">
        <v>2220120</v>
      </c>
      <c r="B1229" s="200" t="s">
        <v>1108</v>
      </c>
      <c r="C1229" s="198">
        <v>0</v>
      </c>
    </row>
    <row r="1230" customHeight="1" spans="1:3">
      <c r="A1230" s="200">
        <v>2220121</v>
      </c>
      <c r="B1230" s="200" t="s">
        <v>1109</v>
      </c>
      <c r="C1230" s="198">
        <v>0</v>
      </c>
    </row>
    <row r="1231" customHeight="1" spans="1:3">
      <c r="A1231" s="200">
        <v>2220150</v>
      </c>
      <c r="B1231" s="200" t="s">
        <v>175</v>
      </c>
      <c r="C1231" s="198">
        <v>0</v>
      </c>
    </row>
    <row r="1232" customHeight="1" spans="1:3">
      <c r="A1232" s="200">
        <v>2220199</v>
      </c>
      <c r="B1232" s="200" t="s">
        <v>1110</v>
      </c>
      <c r="C1232" s="198">
        <v>982</v>
      </c>
    </row>
    <row r="1233" customHeight="1" spans="1:3">
      <c r="A1233" s="200">
        <v>22203</v>
      </c>
      <c r="B1233" s="197" t="s">
        <v>1111</v>
      </c>
      <c r="C1233" s="198">
        <f>SUM(C1234:C1238)</f>
        <v>0</v>
      </c>
    </row>
    <row r="1234" customHeight="1" spans="1:3">
      <c r="A1234" s="200">
        <v>2220301</v>
      </c>
      <c r="B1234" s="200" t="s">
        <v>1112</v>
      </c>
      <c r="C1234" s="198">
        <v>0</v>
      </c>
    </row>
    <row r="1235" customHeight="1" spans="1:3">
      <c r="A1235" s="200">
        <v>2220303</v>
      </c>
      <c r="B1235" s="200" t="s">
        <v>1113</v>
      </c>
      <c r="C1235" s="198">
        <v>0</v>
      </c>
    </row>
    <row r="1236" customHeight="1" spans="1:3">
      <c r="A1236" s="200">
        <v>2220304</v>
      </c>
      <c r="B1236" s="200" t="s">
        <v>1114</v>
      </c>
      <c r="C1236" s="198">
        <v>0</v>
      </c>
    </row>
    <row r="1237" customHeight="1" spans="1:3">
      <c r="A1237" s="200">
        <v>2220305</v>
      </c>
      <c r="B1237" s="200" t="s">
        <v>1115</v>
      </c>
      <c r="C1237" s="198">
        <v>0</v>
      </c>
    </row>
    <row r="1238" customHeight="1" spans="1:3">
      <c r="A1238" s="200">
        <v>2220399</v>
      </c>
      <c r="B1238" s="200" t="s">
        <v>1116</v>
      </c>
      <c r="C1238" s="198">
        <v>0</v>
      </c>
    </row>
    <row r="1239" customHeight="1" spans="1:3">
      <c r="A1239" s="200">
        <v>22204</v>
      </c>
      <c r="B1239" s="197" t="s">
        <v>1117</v>
      </c>
      <c r="C1239" s="198">
        <f>SUM(C1240:C1244)</f>
        <v>0</v>
      </c>
    </row>
    <row r="1240" customHeight="1" spans="1:3">
      <c r="A1240" s="200">
        <v>2220401</v>
      </c>
      <c r="B1240" s="200" t="s">
        <v>1118</v>
      </c>
      <c r="C1240" s="198">
        <v>0</v>
      </c>
    </row>
    <row r="1241" customHeight="1" spans="1:3">
      <c r="A1241" s="200">
        <v>2220402</v>
      </c>
      <c r="B1241" s="200" t="s">
        <v>1119</v>
      </c>
      <c r="C1241" s="198">
        <v>0</v>
      </c>
    </row>
    <row r="1242" customHeight="1" spans="1:3">
      <c r="A1242" s="200">
        <v>2220403</v>
      </c>
      <c r="B1242" s="200" t="s">
        <v>1120</v>
      </c>
      <c r="C1242" s="198">
        <v>0</v>
      </c>
    </row>
    <row r="1243" customHeight="1" spans="1:3">
      <c r="A1243" s="200">
        <v>2220404</v>
      </c>
      <c r="B1243" s="200" t="s">
        <v>1121</v>
      </c>
      <c r="C1243" s="198">
        <v>0</v>
      </c>
    </row>
    <row r="1244" customHeight="1" spans="1:3">
      <c r="A1244" s="200">
        <v>2220499</v>
      </c>
      <c r="B1244" s="200" t="s">
        <v>1122</v>
      </c>
      <c r="C1244" s="198">
        <v>0</v>
      </c>
    </row>
    <row r="1245" customHeight="1" spans="1:3">
      <c r="A1245" s="200">
        <v>22205</v>
      </c>
      <c r="B1245" s="197" t="s">
        <v>1123</v>
      </c>
      <c r="C1245" s="198">
        <f>SUM(C1246:C1257)</f>
        <v>554</v>
      </c>
    </row>
    <row r="1246" customHeight="1" spans="1:3">
      <c r="A1246" s="200">
        <v>2220501</v>
      </c>
      <c r="B1246" s="200" t="s">
        <v>1124</v>
      </c>
      <c r="C1246" s="198">
        <v>0</v>
      </c>
    </row>
    <row r="1247" customHeight="1" spans="1:3">
      <c r="A1247" s="200">
        <v>2220502</v>
      </c>
      <c r="B1247" s="200" t="s">
        <v>1125</v>
      </c>
      <c r="C1247" s="198">
        <v>0</v>
      </c>
    </row>
    <row r="1248" customHeight="1" spans="1:3">
      <c r="A1248" s="200">
        <v>2220503</v>
      </c>
      <c r="B1248" s="200" t="s">
        <v>1126</v>
      </c>
      <c r="C1248" s="198">
        <v>0</v>
      </c>
    </row>
    <row r="1249" customHeight="1" spans="1:3">
      <c r="A1249" s="200">
        <v>2220504</v>
      </c>
      <c r="B1249" s="200" t="s">
        <v>1127</v>
      </c>
      <c r="C1249" s="198">
        <v>0</v>
      </c>
    </row>
    <row r="1250" customHeight="1" spans="1:3">
      <c r="A1250" s="200">
        <v>2220505</v>
      </c>
      <c r="B1250" s="200" t="s">
        <v>1128</v>
      </c>
      <c r="C1250" s="198">
        <v>0</v>
      </c>
    </row>
    <row r="1251" customHeight="1" spans="1:3">
      <c r="A1251" s="200">
        <v>2220506</v>
      </c>
      <c r="B1251" s="200" t="s">
        <v>1129</v>
      </c>
      <c r="C1251" s="198">
        <v>0</v>
      </c>
    </row>
    <row r="1252" customHeight="1" spans="1:3">
      <c r="A1252" s="200">
        <v>2220507</v>
      </c>
      <c r="B1252" s="200" t="s">
        <v>1130</v>
      </c>
      <c r="C1252" s="198">
        <v>0</v>
      </c>
    </row>
    <row r="1253" customHeight="1" spans="1:3">
      <c r="A1253" s="200">
        <v>2220508</v>
      </c>
      <c r="B1253" s="200" t="s">
        <v>1131</v>
      </c>
      <c r="C1253" s="198">
        <v>0</v>
      </c>
    </row>
    <row r="1254" customHeight="1" spans="1:3">
      <c r="A1254" s="200">
        <v>2220509</v>
      </c>
      <c r="B1254" s="200" t="s">
        <v>1132</v>
      </c>
      <c r="C1254" s="198">
        <v>0</v>
      </c>
    </row>
    <row r="1255" customHeight="1" spans="1:3">
      <c r="A1255" s="200">
        <v>2220510</v>
      </c>
      <c r="B1255" s="200" t="s">
        <v>1133</v>
      </c>
      <c r="C1255" s="198">
        <v>0</v>
      </c>
    </row>
    <row r="1256" customHeight="1" spans="1:3">
      <c r="A1256" s="200">
        <v>2220511</v>
      </c>
      <c r="B1256" s="200" t="s">
        <v>1134</v>
      </c>
      <c r="C1256" s="198">
        <v>554</v>
      </c>
    </row>
    <row r="1257" customHeight="1" spans="1:3">
      <c r="A1257" s="200">
        <v>2220599</v>
      </c>
      <c r="B1257" s="200" t="s">
        <v>1135</v>
      </c>
      <c r="C1257" s="198">
        <v>0</v>
      </c>
    </row>
    <row r="1258" customHeight="1" spans="1:3">
      <c r="A1258" s="200">
        <v>224</v>
      </c>
      <c r="B1258" s="197" t="s">
        <v>1198</v>
      </c>
      <c r="C1258" s="198">
        <f>SUM(C1259,C1271,C1277,C1283,C1291,C1304,C1308,C1312)</f>
        <v>4565</v>
      </c>
    </row>
    <row r="1259" customHeight="1" spans="1:3">
      <c r="A1259" s="200">
        <v>22401</v>
      </c>
      <c r="B1259" s="197" t="s">
        <v>1137</v>
      </c>
      <c r="C1259" s="198">
        <f>SUM(C1260:C1270)</f>
        <v>2058</v>
      </c>
    </row>
    <row r="1260" customHeight="1" spans="1:3">
      <c r="A1260" s="200">
        <v>2240101</v>
      </c>
      <c r="B1260" s="200" t="s">
        <v>166</v>
      </c>
      <c r="C1260" s="198">
        <v>700</v>
      </c>
    </row>
    <row r="1261" customHeight="1" spans="1:3">
      <c r="A1261" s="200">
        <v>2240102</v>
      </c>
      <c r="B1261" s="200" t="s">
        <v>167</v>
      </c>
      <c r="C1261" s="198">
        <v>1275</v>
      </c>
    </row>
    <row r="1262" customHeight="1" spans="1:3">
      <c r="A1262" s="200">
        <v>2240103</v>
      </c>
      <c r="B1262" s="200" t="s">
        <v>168</v>
      </c>
      <c r="C1262" s="198">
        <v>0</v>
      </c>
    </row>
    <row r="1263" customHeight="1" spans="1:3">
      <c r="A1263" s="200">
        <v>2240104</v>
      </c>
      <c r="B1263" s="200" t="s">
        <v>1138</v>
      </c>
      <c r="C1263" s="198">
        <v>0</v>
      </c>
    </row>
    <row r="1264" customHeight="1" spans="1:3">
      <c r="A1264" s="200">
        <v>2240105</v>
      </c>
      <c r="B1264" s="200" t="s">
        <v>1139</v>
      </c>
      <c r="C1264" s="198">
        <v>0</v>
      </c>
    </row>
    <row r="1265" customHeight="1" spans="1:3">
      <c r="A1265" s="200">
        <v>2240106</v>
      </c>
      <c r="B1265" s="200" t="s">
        <v>1140</v>
      </c>
      <c r="C1265" s="198">
        <v>0</v>
      </c>
    </row>
    <row r="1266" customHeight="1" spans="1:3">
      <c r="A1266" s="200">
        <v>2240107</v>
      </c>
      <c r="B1266" s="200" t="s">
        <v>1141</v>
      </c>
      <c r="C1266" s="198">
        <v>0</v>
      </c>
    </row>
    <row r="1267" customHeight="1" spans="1:3">
      <c r="A1267" s="200">
        <v>2240108</v>
      </c>
      <c r="B1267" s="200" t="s">
        <v>1142</v>
      </c>
      <c r="C1267" s="198">
        <v>0</v>
      </c>
    </row>
    <row r="1268" customHeight="1" spans="1:3">
      <c r="A1268" s="200">
        <v>2240109</v>
      </c>
      <c r="B1268" s="200" t="s">
        <v>1143</v>
      </c>
      <c r="C1268" s="198">
        <v>0</v>
      </c>
    </row>
    <row r="1269" customHeight="1" spans="1:3">
      <c r="A1269" s="200">
        <v>2240150</v>
      </c>
      <c r="B1269" s="200" t="s">
        <v>175</v>
      </c>
      <c r="C1269" s="198">
        <v>0</v>
      </c>
    </row>
    <row r="1270" customHeight="1" spans="1:3">
      <c r="A1270" s="200">
        <v>2240199</v>
      </c>
      <c r="B1270" s="200" t="s">
        <v>1144</v>
      </c>
      <c r="C1270" s="198">
        <v>83</v>
      </c>
    </row>
    <row r="1271" customHeight="1" spans="1:3">
      <c r="A1271" s="200">
        <v>22402</v>
      </c>
      <c r="B1271" s="197" t="s">
        <v>1145</v>
      </c>
      <c r="C1271" s="198">
        <f>SUM(C1272:C1276)</f>
        <v>982</v>
      </c>
    </row>
    <row r="1272" customHeight="1" spans="1:3">
      <c r="A1272" s="200">
        <v>2240201</v>
      </c>
      <c r="B1272" s="200" t="s">
        <v>166</v>
      </c>
      <c r="C1272" s="198">
        <v>128</v>
      </c>
    </row>
    <row r="1273" customHeight="1" spans="1:3">
      <c r="A1273" s="200">
        <v>2240202</v>
      </c>
      <c r="B1273" s="200" t="s">
        <v>167</v>
      </c>
      <c r="C1273" s="198">
        <v>210</v>
      </c>
    </row>
    <row r="1274" customHeight="1" spans="1:3">
      <c r="A1274" s="200">
        <v>2240203</v>
      </c>
      <c r="B1274" s="200" t="s">
        <v>168</v>
      </c>
      <c r="C1274" s="198">
        <v>0</v>
      </c>
    </row>
    <row r="1275" customHeight="1" spans="1:3">
      <c r="A1275" s="200">
        <v>2240204</v>
      </c>
      <c r="B1275" s="200" t="s">
        <v>1146</v>
      </c>
      <c r="C1275" s="198">
        <v>327</v>
      </c>
    </row>
    <row r="1276" customHeight="1" spans="1:3">
      <c r="A1276" s="200">
        <v>2240299</v>
      </c>
      <c r="B1276" s="200" t="s">
        <v>1147</v>
      </c>
      <c r="C1276" s="198">
        <v>317</v>
      </c>
    </row>
    <row r="1277" customHeight="1" spans="1:3">
      <c r="A1277" s="200">
        <v>22403</v>
      </c>
      <c r="B1277" s="197" t="s">
        <v>1148</v>
      </c>
      <c r="C1277" s="198">
        <f>SUM(C1278:C1282)</f>
        <v>0</v>
      </c>
    </row>
    <row r="1278" customHeight="1" spans="1:3">
      <c r="A1278" s="200">
        <v>2240301</v>
      </c>
      <c r="B1278" s="200" t="s">
        <v>166</v>
      </c>
      <c r="C1278" s="198">
        <v>0</v>
      </c>
    </row>
    <row r="1279" customHeight="1" spans="1:3">
      <c r="A1279" s="200">
        <v>2240302</v>
      </c>
      <c r="B1279" s="200" t="s">
        <v>167</v>
      </c>
      <c r="C1279" s="198">
        <v>0</v>
      </c>
    </row>
    <row r="1280" customHeight="1" spans="1:3">
      <c r="A1280" s="200">
        <v>2240303</v>
      </c>
      <c r="B1280" s="200" t="s">
        <v>168</v>
      </c>
      <c r="C1280" s="198">
        <v>0</v>
      </c>
    </row>
    <row r="1281" customHeight="1" spans="1:3">
      <c r="A1281" s="200">
        <v>2240304</v>
      </c>
      <c r="B1281" s="200" t="s">
        <v>1149</v>
      </c>
      <c r="C1281" s="198">
        <v>0</v>
      </c>
    </row>
    <row r="1282" customHeight="1" spans="1:3">
      <c r="A1282" s="200">
        <v>2240399</v>
      </c>
      <c r="B1282" s="200" t="s">
        <v>1150</v>
      </c>
      <c r="C1282" s="198">
        <v>0</v>
      </c>
    </row>
    <row r="1283" customHeight="1" spans="1:3">
      <c r="A1283" s="200">
        <v>22404</v>
      </c>
      <c r="B1283" s="197" t="s">
        <v>1151</v>
      </c>
      <c r="C1283" s="198">
        <f>SUM(C1284:C1290)</f>
        <v>0</v>
      </c>
    </row>
    <row r="1284" customHeight="1" spans="1:3">
      <c r="A1284" s="200">
        <v>2240401</v>
      </c>
      <c r="B1284" s="200" t="s">
        <v>166</v>
      </c>
      <c r="C1284" s="198">
        <v>0</v>
      </c>
    </row>
    <row r="1285" customHeight="1" spans="1:3">
      <c r="A1285" s="200">
        <v>2240402</v>
      </c>
      <c r="B1285" s="200" t="s">
        <v>167</v>
      </c>
      <c r="C1285" s="198">
        <v>0</v>
      </c>
    </row>
    <row r="1286" customHeight="1" spans="1:3">
      <c r="A1286" s="200">
        <v>2240403</v>
      </c>
      <c r="B1286" s="200" t="s">
        <v>168</v>
      </c>
      <c r="C1286" s="198">
        <v>0</v>
      </c>
    </row>
    <row r="1287" customHeight="1" spans="1:3">
      <c r="A1287" s="200">
        <v>2240404</v>
      </c>
      <c r="B1287" s="200" t="s">
        <v>1152</v>
      </c>
      <c r="C1287" s="198">
        <v>0</v>
      </c>
    </row>
    <row r="1288" customHeight="1" spans="1:3">
      <c r="A1288" s="200">
        <v>2240405</v>
      </c>
      <c r="B1288" s="200" t="s">
        <v>1153</v>
      </c>
      <c r="C1288" s="198">
        <v>0</v>
      </c>
    </row>
    <row r="1289" customHeight="1" spans="1:3">
      <c r="A1289" s="200">
        <v>2240450</v>
      </c>
      <c r="B1289" s="200" t="s">
        <v>175</v>
      </c>
      <c r="C1289" s="198">
        <v>0</v>
      </c>
    </row>
    <row r="1290" customHeight="1" spans="1:3">
      <c r="A1290" s="200">
        <v>2240499</v>
      </c>
      <c r="B1290" s="200" t="s">
        <v>1154</v>
      </c>
      <c r="C1290" s="198">
        <v>0</v>
      </c>
    </row>
    <row r="1291" customHeight="1" spans="1:3">
      <c r="A1291" s="200">
        <v>22405</v>
      </c>
      <c r="B1291" s="197" t="s">
        <v>1155</v>
      </c>
      <c r="C1291" s="198">
        <f>SUM(C1292:C1303)</f>
        <v>0</v>
      </c>
    </row>
    <row r="1292" customHeight="1" spans="1:3">
      <c r="A1292" s="200">
        <v>2240501</v>
      </c>
      <c r="B1292" s="200" t="s">
        <v>166</v>
      </c>
      <c r="C1292" s="198">
        <v>0</v>
      </c>
    </row>
    <row r="1293" customHeight="1" spans="1:3">
      <c r="A1293" s="200">
        <v>2240502</v>
      </c>
      <c r="B1293" s="200" t="s">
        <v>167</v>
      </c>
      <c r="C1293" s="198">
        <v>0</v>
      </c>
    </row>
    <row r="1294" customHeight="1" spans="1:3">
      <c r="A1294" s="200">
        <v>2240503</v>
      </c>
      <c r="B1294" s="200" t="s">
        <v>168</v>
      </c>
      <c r="C1294" s="198">
        <v>0</v>
      </c>
    </row>
    <row r="1295" customHeight="1" spans="1:3">
      <c r="A1295" s="200">
        <v>2240504</v>
      </c>
      <c r="B1295" s="200" t="s">
        <v>1156</v>
      </c>
      <c r="C1295" s="198">
        <v>0</v>
      </c>
    </row>
    <row r="1296" customHeight="1" spans="1:3">
      <c r="A1296" s="200">
        <v>2240505</v>
      </c>
      <c r="B1296" s="200" t="s">
        <v>1157</v>
      </c>
      <c r="C1296" s="198">
        <v>0</v>
      </c>
    </row>
    <row r="1297" customHeight="1" spans="1:3">
      <c r="A1297" s="200">
        <v>2240506</v>
      </c>
      <c r="B1297" s="200" t="s">
        <v>1158</v>
      </c>
      <c r="C1297" s="198">
        <v>0</v>
      </c>
    </row>
    <row r="1298" customHeight="1" spans="1:3">
      <c r="A1298" s="200">
        <v>2240507</v>
      </c>
      <c r="B1298" s="200" t="s">
        <v>1159</v>
      </c>
      <c r="C1298" s="198">
        <v>0</v>
      </c>
    </row>
    <row r="1299" customHeight="1" spans="1:3">
      <c r="A1299" s="200">
        <v>2240508</v>
      </c>
      <c r="B1299" s="200" t="s">
        <v>1160</v>
      </c>
      <c r="C1299" s="198">
        <v>0</v>
      </c>
    </row>
    <row r="1300" customHeight="1" spans="1:3">
      <c r="A1300" s="200">
        <v>2240509</v>
      </c>
      <c r="B1300" s="200" t="s">
        <v>1161</v>
      </c>
      <c r="C1300" s="198">
        <v>0</v>
      </c>
    </row>
    <row r="1301" customHeight="1" spans="1:3">
      <c r="A1301" s="200">
        <v>2240510</v>
      </c>
      <c r="B1301" s="200" t="s">
        <v>1162</v>
      </c>
      <c r="C1301" s="198">
        <v>0</v>
      </c>
    </row>
    <row r="1302" customHeight="1" spans="1:3">
      <c r="A1302" s="200">
        <v>2240550</v>
      </c>
      <c r="B1302" s="200" t="s">
        <v>1163</v>
      </c>
      <c r="C1302" s="198">
        <v>0</v>
      </c>
    </row>
    <row r="1303" customHeight="1" spans="1:3">
      <c r="A1303" s="200">
        <v>2240599</v>
      </c>
      <c r="B1303" s="200" t="s">
        <v>1164</v>
      </c>
      <c r="C1303" s="198">
        <v>0</v>
      </c>
    </row>
    <row r="1304" customHeight="1" spans="1:3">
      <c r="A1304" s="200">
        <v>22406</v>
      </c>
      <c r="B1304" s="197" t="s">
        <v>1165</v>
      </c>
      <c r="C1304" s="198">
        <f>SUM(C1305:C1307)</f>
        <v>432</v>
      </c>
    </row>
    <row r="1305" customHeight="1" spans="1:3">
      <c r="A1305" s="200">
        <v>2240601</v>
      </c>
      <c r="B1305" s="200" t="s">
        <v>1166</v>
      </c>
      <c r="C1305" s="198">
        <v>432</v>
      </c>
    </row>
    <row r="1306" customHeight="1" spans="1:3">
      <c r="A1306" s="200">
        <v>2240602</v>
      </c>
      <c r="B1306" s="200" t="s">
        <v>1167</v>
      </c>
      <c r="C1306" s="198">
        <v>0</v>
      </c>
    </row>
    <row r="1307" customHeight="1" spans="1:3">
      <c r="A1307" s="200">
        <v>2240699</v>
      </c>
      <c r="B1307" s="200" t="s">
        <v>1168</v>
      </c>
      <c r="C1307" s="198">
        <v>0</v>
      </c>
    </row>
    <row r="1308" customHeight="1" spans="1:3">
      <c r="A1308" s="200">
        <v>22407</v>
      </c>
      <c r="B1308" s="197" t="s">
        <v>1169</v>
      </c>
      <c r="C1308" s="229">
        <f>SUM(C1309:C1311)</f>
        <v>741</v>
      </c>
    </row>
    <row r="1309" customHeight="1" spans="1:3">
      <c r="A1309" s="200">
        <v>2240703</v>
      </c>
      <c r="B1309" s="200" t="s">
        <v>1170</v>
      </c>
      <c r="C1309" s="198">
        <v>641</v>
      </c>
    </row>
    <row r="1310" customHeight="1" spans="1:3">
      <c r="A1310" s="200">
        <v>2240704</v>
      </c>
      <c r="B1310" s="200" t="s">
        <v>1171</v>
      </c>
      <c r="C1310" s="198">
        <v>100</v>
      </c>
    </row>
    <row r="1311" customHeight="1" spans="1:3">
      <c r="A1311" s="200">
        <v>2240799</v>
      </c>
      <c r="B1311" s="200" t="s">
        <v>1172</v>
      </c>
      <c r="C1311" s="198">
        <v>0</v>
      </c>
    </row>
    <row r="1312" customHeight="1" spans="1:3">
      <c r="A1312" s="200">
        <v>22499</v>
      </c>
      <c r="B1312" s="197" t="s">
        <v>1173</v>
      </c>
      <c r="C1312" s="198">
        <f t="shared" ref="C1312:C1315" si="2">C1313</f>
        <v>352</v>
      </c>
    </row>
    <row r="1313" customHeight="1" spans="1:3">
      <c r="A1313" s="200">
        <v>2249999</v>
      </c>
      <c r="B1313" s="200" t="s">
        <v>1174</v>
      </c>
      <c r="C1313" s="198">
        <v>352</v>
      </c>
    </row>
    <row r="1314" customHeight="1" spans="1:3">
      <c r="A1314" s="200">
        <v>229</v>
      </c>
      <c r="B1314" s="197" t="s">
        <v>1175</v>
      </c>
      <c r="C1314" s="198">
        <f t="shared" si="2"/>
        <v>435</v>
      </c>
    </row>
    <row r="1315" customHeight="1" spans="1:3">
      <c r="A1315" s="200">
        <v>22999</v>
      </c>
      <c r="B1315" s="197" t="s">
        <v>1176</v>
      </c>
      <c r="C1315" s="198">
        <f t="shared" si="2"/>
        <v>435</v>
      </c>
    </row>
    <row r="1316" customHeight="1" spans="1:3">
      <c r="A1316" s="200">
        <v>2299999</v>
      </c>
      <c r="B1316" s="200" t="s">
        <v>1177</v>
      </c>
      <c r="C1316" s="198">
        <v>435</v>
      </c>
    </row>
    <row r="1317" customHeight="1" spans="1:3">
      <c r="A1317" s="200">
        <v>232</v>
      </c>
      <c r="B1317" s="197" t="s">
        <v>1199</v>
      </c>
      <c r="C1317" s="198">
        <f>SUM(C1318,C1319,C1320)</f>
        <v>18310</v>
      </c>
    </row>
    <row r="1318" customHeight="1" spans="1:3">
      <c r="A1318" s="200">
        <v>23201</v>
      </c>
      <c r="B1318" s="197" t="s">
        <v>1179</v>
      </c>
      <c r="C1318" s="198">
        <v>0</v>
      </c>
    </row>
    <row r="1319" customHeight="1" spans="1:3">
      <c r="A1319" s="200">
        <v>23202</v>
      </c>
      <c r="B1319" s="197" t="s">
        <v>1180</v>
      </c>
      <c r="C1319" s="198">
        <v>0</v>
      </c>
    </row>
    <row r="1320" customHeight="1" spans="1:3">
      <c r="A1320" s="200">
        <v>23203</v>
      </c>
      <c r="B1320" s="197" t="s">
        <v>1181</v>
      </c>
      <c r="C1320" s="198">
        <f>SUM(C1321:C1324)</f>
        <v>18310</v>
      </c>
    </row>
    <row r="1321" ht="17.25" customHeight="1" spans="1:3">
      <c r="A1321" s="200">
        <v>2320301</v>
      </c>
      <c r="B1321" s="200" t="s">
        <v>1182</v>
      </c>
      <c r="C1321" s="198">
        <v>18310</v>
      </c>
    </row>
    <row r="1322" customHeight="1" spans="1:3">
      <c r="A1322" s="200">
        <v>2320302</v>
      </c>
      <c r="B1322" s="200" t="s">
        <v>1183</v>
      </c>
      <c r="C1322" s="198">
        <v>0</v>
      </c>
    </row>
    <row r="1323" customHeight="1" spans="1:3">
      <c r="A1323" s="200">
        <v>2320303</v>
      </c>
      <c r="B1323" s="200" t="s">
        <v>1184</v>
      </c>
      <c r="C1323" s="198">
        <v>0</v>
      </c>
    </row>
    <row r="1324" customHeight="1" spans="1:3">
      <c r="A1324" s="200">
        <v>2320399</v>
      </c>
      <c r="B1324" s="200" t="s">
        <v>1185</v>
      </c>
      <c r="C1324" s="198">
        <v>0</v>
      </c>
    </row>
    <row r="1325" customHeight="1" spans="1:3">
      <c r="A1325" s="200">
        <v>233</v>
      </c>
      <c r="B1325" s="197" t="s">
        <v>1186</v>
      </c>
      <c r="C1325" s="198">
        <f>C1326+C1327+C1328</f>
        <v>0</v>
      </c>
    </row>
    <row r="1326" customHeight="1" spans="1:3">
      <c r="A1326" s="200">
        <v>23301</v>
      </c>
      <c r="B1326" s="197" t="s">
        <v>1187</v>
      </c>
      <c r="C1326" s="198">
        <v>0</v>
      </c>
    </row>
    <row r="1327" customHeight="1" spans="1:3">
      <c r="A1327" s="200">
        <v>23302</v>
      </c>
      <c r="B1327" s="197" t="s">
        <v>1188</v>
      </c>
      <c r="C1327" s="198">
        <v>0</v>
      </c>
    </row>
    <row r="1328" customHeight="1" spans="1:3">
      <c r="A1328" s="200">
        <v>23303</v>
      </c>
      <c r="B1328" s="197" t="s">
        <v>1189</v>
      </c>
      <c r="C1328" s="198">
        <v>0</v>
      </c>
    </row>
  </sheetData>
  <mergeCells count="3">
    <mergeCell ref="A2:C2"/>
    <mergeCell ref="A3:C3"/>
    <mergeCell ref="A4:C4"/>
  </mergeCells>
  <printOptions gridLines="1"/>
  <pageMargins left="0.751388888888889" right="0.751388888888889" top="1" bottom="1" header="0" footer="0"/>
  <pageSetup paperSize="1" orientation="portrait" horizont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2"/>
  <sheetViews>
    <sheetView showGridLines="0" showZeros="0" view="pageBreakPreview" zoomScale="55" zoomScalePageLayoutView="85" zoomScaleNormal="40" workbookViewId="0">
      <selection activeCell="J23" sqref="J23"/>
    </sheetView>
  </sheetViews>
  <sheetFormatPr defaultColWidth="12.1833333333333" defaultRowHeight="15.55" customHeight="1" outlineLevelCol="7"/>
  <cols>
    <col min="1" max="1" width="25.5083333333333" style="7" customWidth="1"/>
    <col min="2" max="3" width="52.0833333333333" style="7" customWidth="1"/>
    <col min="4" max="8" width="14.625" style="192" customWidth="1"/>
    <col min="9" max="16384" width="12.1833333333333" style="192" customWidth="1"/>
  </cols>
  <sheetData>
    <row r="1" customHeight="1" spans="1:1">
      <c r="A1" s="7" t="s">
        <v>1200</v>
      </c>
    </row>
    <row r="2" ht="42.75" customHeight="1" spans="1:8">
      <c r="A2" s="193" t="s">
        <v>1201</v>
      </c>
      <c r="B2" s="193"/>
      <c r="C2" s="193"/>
      <c r="D2" s="68"/>
      <c r="E2" s="68"/>
      <c r="F2" s="68"/>
      <c r="G2" s="68"/>
      <c r="H2" s="68"/>
    </row>
    <row r="3" ht="16.95" customHeight="1" spans="1:8">
      <c r="A3" s="194"/>
      <c r="B3" s="194"/>
      <c r="C3" s="194"/>
      <c r="D3" s="215"/>
      <c r="E3" s="215"/>
      <c r="F3" s="215"/>
      <c r="G3" s="215"/>
      <c r="H3" s="216"/>
    </row>
    <row r="4" ht="16.95" customHeight="1" spans="1:7">
      <c r="A4" s="194"/>
      <c r="B4" s="194"/>
      <c r="C4" s="195" t="s">
        <v>36</v>
      </c>
      <c r="D4" s="215"/>
      <c r="E4" s="215"/>
      <c r="F4" s="215"/>
      <c r="G4" s="215"/>
    </row>
    <row r="5" s="214" customFormat="1" ht="17.25" customHeight="1" spans="1:8">
      <c r="A5" s="217" t="s">
        <v>161</v>
      </c>
      <c r="B5" s="218" t="s">
        <v>162</v>
      </c>
      <c r="C5" s="217" t="s">
        <v>163</v>
      </c>
      <c r="D5" s="219"/>
      <c r="E5" s="220"/>
      <c r="F5" s="221" t="s">
        <v>1202</v>
      </c>
      <c r="G5" s="219"/>
      <c r="H5" s="222"/>
    </row>
    <row r="6" s="214" customFormat="1" ht="35.25" customHeight="1" spans="1:8">
      <c r="A6" s="217"/>
      <c r="B6" s="218"/>
      <c r="C6" s="217"/>
      <c r="D6" s="220" t="s">
        <v>1203</v>
      </c>
      <c r="E6" s="223" t="s">
        <v>1204</v>
      </c>
      <c r="F6" s="221"/>
      <c r="G6" s="224" t="s">
        <v>1203</v>
      </c>
      <c r="H6" s="225" t="s">
        <v>1204</v>
      </c>
    </row>
    <row r="7" ht="17.25" customHeight="1" spans="1:8">
      <c r="A7" s="200"/>
      <c r="B7" s="196" t="s">
        <v>42</v>
      </c>
      <c r="C7" s="226">
        <f>C8+C13+C24+C32+C39+C43+C46+C50+C53+C59+C63+C68</f>
        <v>605363</v>
      </c>
      <c r="D7" s="75">
        <f t="shared" ref="C7:F7" si="0">D8+D13+D24+D32+D39+D43+D46+D50+D53+D59+D63+D68</f>
        <v>605363</v>
      </c>
      <c r="E7" s="75">
        <f t="shared" si="0"/>
        <v>0</v>
      </c>
      <c r="F7" s="75">
        <f t="shared" si="0"/>
        <v>402668</v>
      </c>
      <c r="G7" s="75">
        <f>SUM(G8,G13,G24,G32,G39,G43,G46,G50,G53,G59,G63,G68)</f>
        <v>402668</v>
      </c>
      <c r="H7" s="72">
        <f>SUM(H8,H13,H24,H32,H39,H43,H46,H50,H53,H59,H63,H68)</f>
        <v>0</v>
      </c>
    </row>
    <row r="8" ht="16.95" customHeight="1" spans="1:8">
      <c r="A8" s="200">
        <v>501</v>
      </c>
      <c r="B8" s="197" t="s">
        <v>1205</v>
      </c>
      <c r="C8" s="198">
        <f t="shared" ref="C8:H8" si="1">SUM(C9:C12)</f>
        <v>207659</v>
      </c>
      <c r="D8" s="72">
        <f t="shared" si="1"/>
        <v>207659</v>
      </c>
      <c r="E8" s="72">
        <f t="shared" si="1"/>
        <v>0</v>
      </c>
      <c r="F8" s="72">
        <f t="shared" si="1"/>
        <v>207659</v>
      </c>
      <c r="G8" s="72">
        <f t="shared" si="1"/>
        <v>207659</v>
      </c>
      <c r="H8" s="72">
        <f t="shared" si="1"/>
        <v>0</v>
      </c>
    </row>
    <row r="9" ht="16.95" customHeight="1" spans="1:8">
      <c r="A9" s="200">
        <v>50101</v>
      </c>
      <c r="B9" s="200" t="s">
        <v>1206</v>
      </c>
      <c r="C9" s="198">
        <f t="shared" ref="C9:C12" si="2">D9+E9</f>
        <v>157019</v>
      </c>
      <c r="D9" s="72">
        <v>157019</v>
      </c>
      <c r="E9" s="72">
        <v>0</v>
      </c>
      <c r="F9" s="72">
        <f t="shared" ref="F9:F12" si="3">G9+H9</f>
        <v>157019</v>
      </c>
      <c r="G9" s="72">
        <v>157019</v>
      </c>
      <c r="H9" s="72">
        <v>0</v>
      </c>
    </row>
    <row r="10" ht="16.95" customHeight="1" spans="1:8">
      <c r="A10" s="200">
        <v>50102</v>
      </c>
      <c r="B10" s="200" t="s">
        <v>1207</v>
      </c>
      <c r="C10" s="198">
        <f t="shared" si="2"/>
        <v>33318</v>
      </c>
      <c r="D10" s="72">
        <v>33318</v>
      </c>
      <c r="E10" s="72">
        <v>0</v>
      </c>
      <c r="F10" s="72">
        <f t="shared" si="3"/>
        <v>33318</v>
      </c>
      <c r="G10" s="72">
        <v>33318</v>
      </c>
      <c r="H10" s="72">
        <v>0</v>
      </c>
    </row>
    <row r="11" ht="16.95" customHeight="1" spans="1:8">
      <c r="A11" s="200">
        <v>50103</v>
      </c>
      <c r="B11" s="200" t="s">
        <v>1208</v>
      </c>
      <c r="C11" s="198">
        <f t="shared" si="2"/>
        <v>12352</v>
      </c>
      <c r="D11" s="72">
        <v>12352</v>
      </c>
      <c r="E11" s="72">
        <v>0</v>
      </c>
      <c r="F11" s="72">
        <f t="shared" si="3"/>
        <v>12352</v>
      </c>
      <c r="G11" s="72">
        <v>12352</v>
      </c>
      <c r="H11" s="72">
        <v>0</v>
      </c>
    </row>
    <row r="12" ht="16.95" customHeight="1" spans="1:8">
      <c r="A12" s="200">
        <v>50199</v>
      </c>
      <c r="B12" s="200" t="s">
        <v>1209</v>
      </c>
      <c r="C12" s="198">
        <f t="shared" si="2"/>
        <v>4970</v>
      </c>
      <c r="D12" s="72">
        <v>4970</v>
      </c>
      <c r="E12" s="72">
        <v>0</v>
      </c>
      <c r="F12" s="72">
        <f t="shared" si="3"/>
        <v>4970</v>
      </c>
      <c r="G12" s="72">
        <v>4970</v>
      </c>
      <c r="H12" s="72">
        <v>0</v>
      </c>
    </row>
    <row r="13" ht="16.95" customHeight="1" spans="1:8">
      <c r="A13" s="200">
        <v>502</v>
      </c>
      <c r="B13" s="197" t="s">
        <v>1210</v>
      </c>
      <c r="C13" s="198">
        <f t="shared" ref="C13:H13" si="4">SUM(C14:C23)</f>
        <v>62343</v>
      </c>
      <c r="D13" s="72">
        <f t="shared" si="4"/>
        <v>62343</v>
      </c>
      <c r="E13" s="72">
        <f t="shared" si="4"/>
        <v>0</v>
      </c>
      <c r="F13" s="72">
        <f t="shared" si="4"/>
        <v>62343</v>
      </c>
      <c r="G13" s="72">
        <f t="shared" si="4"/>
        <v>62343</v>
      </c>
      <c r="H13" s="72">
        <f t="shared" si="4"/>
        <v>0</v>
      </c>
    </row>
    <row r="14" ht="16.95" customHeight="1" spans="1:8">
      <c r="A14" s="200">
        <v>50201</v>
      </c>
      <c r="B14" s="200" t="s">
        <v>1211</v>
      </c>
      <c r="C14" s="198">
        <f t="shared" ref="C14:C23" si="5">D14+E14</f>
        <v>30257</v>
      </c>
      <c r="D14" s="72">
        <v>30257</v>
      </c>
      <c r="E14" s="72">
        <v>0</v>
      </c>
      <c r="F14" s="72">
        <f t="shared" ref="F14:F23" si="6">G14+H14</f>
        <v>30257</v>
      </c>
      <c r="G14" s="72">
        <v>30257</v>
      </c>
      <c r="H14" s="72">
        <v>0</v>
      </c>
    </row>
    <row r="15" ht="16.95" customHeight="1" spans="1:8">
      <c r="A15" s="200">
        <v>50202</v>
      </c>
      <c r="B15" s="200" t="s">
        <v>1212</v>
      </c>
      <c r="C15" s="198">
        <f t="shared" si="5"/>
        <v>1073</v>
      </c>
      <c r="D15" s="72">
        <v>1073</v>
      </c>
      <c r="E15" s="72">
        <v>0</v>
      </c>
      <c r="F15" s="72">
        <f t="shared" si="6"/>
        <v>1073</v>
      </c>
      <c r="G15" s="72">
        <v>1073</v>
      </c>
      <c r="H15" s="72">
        <v>0</v>
      </c>
    </row>
    <row r="16" ht="16.95" customHeight="1" spans="1:8">
      <c r="A16" s="200">
        <v>50203</v>
      </c>
      <c r="B16" s="200" t="s">
        <v>1213</v>
      </c>
      <c r="C16" s="198">
        <f t="shared" si="5"/>
        <v>4055</v>
      </c>
      <c r="D16" s="72">
        <v>4055</v>
      </c>
      <c r="E16" s="72">
        <v>0</v>
      </c>
      <c r="F16" s="72">
        <f t="shared" si="6"/>
        <v>4055</v>
      </c>
      <c r="G16" s="72">
        <v>4055</v>
      </c>
      <c r="H16" s="72">
        <v>0</v>
      </c>
    </row>
    <row r="17" ht="16.95" customHeight="1" spans="1:8">
      <c r="A17" s="200">
        <v>50204</v>
      </c>
      <c r="B17" s="200" t="s">
        <v>1214</v>
      </c>
      <c r="C17" s="198">
        <f t="shared" si="5"/>
        <v>10557</v>
      </c>
      <c r="D17" s="72">
        <v>10557</v>
      </c>
      <c r="E17" s="72">
        <v>0</v>
      </c>
      <c r="F17" s="72">
        <f t="shared" si="6"/>
        <v>10557</v>
      </c>
      <c r="G17" s="72">
        <v>10557</v>
      </c>
      <c r="H17" s="72">
        <v>0</v>
      </c>
    </row>
    <row r="18" ht="16.95" customHeight="1" spans="1:8">
      <c r="A18" s="200">
        <v>50205</v>
      </c>
      <c r="B18" s="200" t="s">
        <v>1215</v>
      </c>
      <c r="C18" s="198">
        <f t="shared" si="5"/>
        <v>5665</v>
      </c>
      <c r="D18" s="72">
        <v>5665</v>
      </c>
      <c r="E18" s="72">
        <v>0</v>
      </c>
      <c r="F18" s="72">
        <f t="shared" si="6"/>
        <v>5665</v>
      </c>
      <c r="G18" s="72">
        <v>5665</v>
      </c>
      <c r="H18" s="72">
        <v>0</v>
      </c>
    </row>
    <row r="19" ht="16.95" customHeight="1" spans="1:8">
      <c r="A19" s="200">
        <v>50206</v>
      </c>
      <c r="B19" s="200" t="s">
        <v>1216</v>
      </c>
      <c r="C19" s="198">
        <f t="shared" si="5"/>
        <v>462</v>
      </c>
      <c r="D19" s="72">
        <v>462</v>
      </c>
      <c r="E19" s="72">
        <v>0</v>
      </c>
      <c r="F19" s="72">
        <f t="shared" si="6"/>
        <v>462</v>
      </c>
      <c r="G19" s="72">
        <v>462</v>
      </c>
      <c r="H19" s="72">
        <v>0</v>
      </c>
    </row>
    <row r="20" ht="16.95" customHeight="1" spans="1:8">
      <c r="A20" s="200">
        <v>50207</v>
      </c>
      <c r="B20" s="200" t="s">
        <v>1217</v>
      </c>
      <c r="C20" s="198">
        <f t="shared" si="5"/>
        <v>0</v>
      </c>
      <c r="D20" s="72">
        <v>0</v>
      </c>
      <c r="E20" s="72">
        <v>0</v>
      </c>
      <c r="F20" s="72">
        <f t="shared" si="6"/>
        <v>0</v>
      </c>
      <c r="G20" s="72">
        <v>0</v>
      </c>
      <c r="H20" s="72">
        <v>0</v>
      </c>
    </row>
    <row r="21" ht="16.95" customHeight="1" spans="1:8">
      <c r="A21" s="200">
        <v>50208</v>
      </c>
      <c r="B21" s="200" t="s">
        <v>1218</v>
      </c>
      <c r="C21" s="198">
        <f t="shared" si="5"/>
        <v>762</v>
      </c>
      <c r="D21" s="72">
        <v>762</v>
      </c>
      <c r="E21" s="72">
        <v>0</v>
      </c>
      <c r="F21" s="72">
        <f t="shared" si="6"/>
        <v>762</v>
      </c>
      <c r="G21" s="72">
        <v>762</v>
      </c>
      <c r="H21" s="72">
        <v>0</v>
      </c>
    </row>
    <row r="22" ht="16.95" customHeight="1" spans="1:8">
      <c r="A22" s="200">
        <v>50209</v>
      </c>
      <c r="B22" s="200" t="s">
        <v>1219</v>
      </c>
      <c r="C22" s="198">
        <f t="shared" si="5"/>
        <v>3708</v>
      </c>
      <c r="D22" s="72">
        <v>3708</v>
      </c>
      <c r="E22" s="72">
        <v>0</v>
      </c>
      <c r="F22" s="72">
        <f t="shared" si="6"/>
        <v>3708</v>
      </c>
      <c r="G22" s="72">
        <v>3708</v>
      </c>
      <c r="H22" s="72">
        <v>0</v>
      </c>
    </row>
    <row r="23" ht="16.95" customHeight="1" spans="1:8">
      <c r="A23" s="200">
        <v>50299</v>
      </c>
      <c r="B23" s="200" t="s">
        <v>1220</v>
      </c>
      <c r="C23" s="198">
        <f t="shared" si="5"/>
        <v>5804</v>
      </c>
      <c r="D23" s="72">
        <v>5804</v>
      </c>
      <c r="E23" s="72">
        <v>0</v>
      </c>
      <c r="F23" s="72">
        <f t="shared" si="6"/>
        <v>5804</v>
      </c>
      <c r="G23" s="72">
        <v>5804</v>
      </c>
      <c r="H23" s="72">
        <v>0</v>
      </c>
    </row>
    <row r="24" ht="16.95" customHeight="1" spans="1:8">
      <c r="A24" s="200">
        <v>503</v>
      </c>
      <c r="B24" s="197" t="s">
        <v>1221</v>
      </c>
      <c r="C24" s="198">
        <f t="shared" ref="C24:H24" si="7">SUM(C25:C31)</f>
        <v>51477</v>
      </c>
      <c r="D24" s="72">
        <f t="shared" si="7"/>
        <v>51477</v>
      </c>
      <c r="E24" s="72">
        <f t="shared" si="7"/>
        <v>0</v>
      </c>
      <c r="F24" s="72">
        <f t="shared" si="7"/>
        <v>0</v>
      </c>
      <c r="G24" s="72">
        <f t="shared" si="7"/>
        <v>0</v>
      </c>
      <c r="H24" s="72">
        <f t="shared" si="7"/>
        <v>0</v>
      </c>
    </row>
    <row r="25" ht="16.95" customHeight="1" spans="1:8">
      <c r="A25" s="200">
        <v>50301</v>
      </c>
      <c r="B25" s="200" t="s">
        <v>1222</v>
      </c>
      <c r="C25" s="198">
        <f t="shared" ref="C25:C31" si="8">D25+E25</f>
        <v>906</v>
      </c>
      <c r="D25" s="72">
        <v>906</v>
      </c>
      <c r="E25" s="72">
        <v>0</v>
      </c>
      <c r="F25" s="72">
        <f t="shared" ref="F25:F31" si="9">G25+H25</f>
        <v>0</v>
      </c>
      <c r="G25" s="72"/>
      <c r="H25" s="72">
        <v>0</v>
      </c>
    </row>
    <row r="26" ht="16.95" customHeight="1" spans="1:8">
      <c r="A26" s="200">
        <v>50302</v>
      </c>
      <c r="B26" s="200" t="s">
        <v>1223</v>
      </c>
      <c r="C26" s="198">
        <f t="shared" si="8"/>
        <v>22355</v>
      </c>
      <c r="D26" s="72">
        <v>22355</v>
      </c>
      <c r="E26" s="72">
        <v>0</v>
      </c>
      <c r="F26" s="72">
        <f t="shared" si="9"/>
        <v>0</v>
      </c>
      <c r="G26" s="72"/>
      <c r="H26" s="72">
        <v>0</v>
      </c>
    </row>
    <row r="27" ht="16.95" customHeight="1" spans="1:8">
      <c r="A27" s="200">
        <v>50303</v>
      </c>
      <c r="B27" s="200" t="s">
        <v>1224</v>
      </c>
      <c r="C27" s="198">
        <f t="shared" si="8"/>
        <v>305</v>
      </c>
      <c r="D27" s="72">
        <v>305</v>
      </c>
      <c r="E27" s="72">
        <v>0</v>
      </c>
      <c r="F27" s="72">
        <f t="shared" si="9"/>
        <v>0</v>
      </c>
      <c r="G27" s="72"/>
      <c r="H27" s="72">
        <v>0</v>
      </c>
    </row>
    <row r="28" ht="17.25" customHeight="1" spans="1:8">
      <c r="A28" s="200">
        <v>50305</v>
      </c>
      <c r="B28" s="200" t="s">
        <v>1225</v>
      </c>
      <c r="C28" s="198">
        <f t="shared" si="8"/>
        <v>0</v>
      </c>
      <c r="D28" s="72">
        <v>0</v>
      </c>
      <c r="E28" s="72">
        <v>0</v>
      </c>
      <c r="F28" s="72">
        <f t="shared" si="9"/>
        <v>0</v>
      </c>
      <c r="G28" s="72"/>
      <c r="H28" s="72">
        <v>0</v>
      </c>
    </row>
    <row r="29" ht="16.95" customHeight="1" spans="1:8">
      <c r="A29" s="200">
        <v>50306</v>
      </c>
      <c r="B29" s="200" t="s">
        <v>1226</v>
      </c>
      <c r="C29" s="198">
        <f t="shared" si="8"/>
        <v>14728</v>
      </c>
      <c r="D29" s="72">
        <v>14728</v>
      </c>
      <c r="E29" s="72">
        <v>0</v>
      </c>
      <c r="F29" s="72">
        <f t="shared" si="9"/>
        <v>0</v>
      </c>
      <c r="G29" s="72"/>
      <c r="H29" s="72">
        <v>0</v>
      </c>
    </row>
    <row r="30" ht="16.95" customHeight="1" spans="1:8">
      <c r="A30" s="200">
        <v>50307</v>
      </c>
      <c r="B30" s="200" t="s">
        <v>1227</v>
      </c>
      <c r="C30" s="198">
        <f t="shared" si="8"/>
        <v>3882</v>
      </c>
      <c r="D30" s="72">
        <v>3882</v>
      </c>
      <c r="E30" s="72">
        <v>0</v>
      </c>
      <c r="F30" s="72">
        <f t="shared" si="9"/>
        <v>0</v>
      </c>
      <c r="G30" s="72"/>
      <c r="H30" s="72">
        <v>0</v>
      </c>
    </row>
    <row r="31" ht="16.95" customHeight="1" spans="1:8">
      <c r="A31" s="200">
        <v>50399</v>
      </c>
      <c r="B31" s="200" t="s">
        <v>1228</v>
      </c>
      <c r="C31" s="198">
        <f t="shared" si="8"/>
        <v>9301</v>
      </c>
      <c r="D31" s="72">
        <v>9301</v>
      </c>
      <c r="E31" s="72">
        <v>0</v>
      </c>
      <c r="F31" s="72">
        <f t="shared" si="9"/>
        <v>0</v>
      </c>
      <c r="G31" s="72"/>
      <c r="H31" s="72">
        <v>0</v>
      </c>
    </row>
    <row r="32" ht="16.95" customHeight="1" spans="1:8">
      <c r="A32" s="200">
        <v>504</v>
      </c>
      <c r="B32" s="197" t="s">
        <v>1229</v>
      </c>
      <c r="C32" s="198">
        <f t="shared" ref="C32:H32" si="10">SUM(C33:C38)</f>
        <v>26782</v>
      </c>
      <c r="D32" s="72">
        <f t="shared" si="10"/>
        <v>26782</v>
      </c>
      <c r="E32" s="72">
        <f t="shared" si="10"/>
        <v>0</v>
      </c>
      <c r="F32" s="72">
        <f t="shared" si="10"/>
        <v>0</v>
      </c>
      <c r="G32" s="72">
        <f t="shared" si="10"/>
        <v>0</v>
      </c>
      <c r="H32" s="72">
        <f t="shared" si="10"/>
        <v>0</v>
      </c>
    </row>
    <row r="33" ht="16.95" customHeight="1" spans="1:8">
      <c r="A33" s="200">
        <v>50401</v>
      </c>
      <c r="B33" s="200" t="s">
        <v>1222</v>
      </c>
      <c r="C33" s="198">
        <f t="shared" ref="C33:C38" si="11">D33+E33</f>
        <v>16568</v>
      </c>
      <c r="D33" s="72">
        <v>16568</v>
      </c>
      <c r="E33" s="72">
        <v>0</v>
      </c>
      <c r="F33" s="72">
        <f t="shared" ref="F33:F38" si="12">G33+H33</f>
        <v>0</v>
      </c>
      <c r="G33" s="72">
        <v>0</v>
      </c>
      <c r="H33" s="72">
        <v>0</v>
      </c>
    </row>
    <row r="34" ht="16.95" customHeight="1" spans="1:8">
      <c r="A34" s="200">
        <v>50402</v>
      </c>
      <c r="B34" s="200" t="s">
        <v>1223</v>
      </c>
      <c r="C34" s="198">
        <f t="shared" si="11"/>
        <v>7305</v>
      </c>
      <c r="D34" s="72">
        <v>7305</v>
      </c>
      <c r="E34" s="72">
        <v>0</v>
      </c>
      <c r="F34" s="72">
        <f t="shared" si="12"/>
        <v>0</v>
      </c>
      <c r="G34" s="72">
        <v>0</v>
      </c>
      <c r="H34" s="72">
        <v>0</v>
      </c>
    </row>
    <row r="35" ht="16.95" customHeight="1" spans="1:8">
      <c r="A35" s="200">
        <v>50403</v>
      </c>
      <c r="B35" s="200" t="s">
        <v>1224</v>
      </c>
      <c r="C35" s="198">
        <f t="shared" si="11"/>
        <v>0</v>
      </c>
      <c r="D35" s="72">
        <v>0</v>
      </c>
      <c r="E35" s="72">
        <v>0</v>
      </c>
      <c r="F35" s="72">
        <f t="shared" si="12"/>
        <v>0</v>
      </c>
      <c r="G35" s="72">
        <v>0</v>
      </c>
      <c r="H35" s="72">
        <v>0</v>
      </c>
    </row>
    <row r="36" ht="16.95" customHeight="1" spans="1:8">
      <c r="A36" s="200">
        <v>50404</v>
      </c>
      <c r="B36" s="200" t="s">
        <v>1226</v>
      </c>
      <c r="C36" s="198">
        <f t="shared" si="11"/>
        <v>0</v>
      </c>
      <c r="D36" s="72">
        <v>0</v>
      </c>
      <c r="E36" s="72">
        <v>0</v>
      </c>
      <c r="F36" s="72">
        <f t="shared" si="12"/>
        <v>0</v>
      </c>
      <c r="G36" s="72">
        <v>0</v>
      </c>
      <c r="H36" s="72">
        <v>0</v>
      </c>
    </row>
    <row r="37" ht="16.95" customHeight="1" spans="1:8">
      <c r="A37" s="200">
        <v>50405</v>
      </c>
      <c r="B37" s="200" t="s">
        <v>1227</v>
      </c>
      <c r="C37" s="198">
        <f t="shared" si="11"/>
        <v>2909</v>
      </c>
      <c r="D37" s="72">
        <v>2909</v>
      </c>
      <c r="E37" s="72">
        <v>0</v>
      </c>
      <c r="F37" s="72">
        <f t="shared" si="12"/>
        <v>0</v>
      </c>
      <c r="G37" s="72">
        <v>0</v>
      </c>
      <c r="H37" s="72">
        <v>0</v>
      </c>
    </row>
    <row r="38" ht="17.25" customHeight="1" spans="1:8">
      <c r="A38" s="200">
        <v>50499</v>
      </c>
      <c r="B38" s="200" t="s">
        <v>1228</v>
      </c>
      <c r="C38" s="198">
        <f t="shared" si="11"/>
        <v>0</v>
      </c>
      <c r="D38" s="72">
        <v>0</v>
      </c>
      <c r="E38" s="72">
        <v>0</v>
      </c>
      <c r="F38" s="72">
        <f t="shared" si="12"/>
        <v>0</v>
      </c>
      <c r="G38" s="72">
        <v>0</v>
      </c>
      <c r="H38" s="72">
        <v>0</v>
      </c>
    </row>
    <row r="39" ht="16.95" customHeight="1" spans="1:8">
      <c r="A39" s="200">
        <v>505</v>
      </c>
      <c r="B39" s="197" t="s">
        <v>1230</v>
      </c>
      <c r="C39" s="198">
        <f t="shared" ref="C39:H39" si="13">SUM(C40:C42)</f>
        <v>0</v>
      </c>
      <c r="D39" s="72">
        <f t="shared" si="13"/>
        <v>0</v>
      </c>
      <c r="E39" s="72">
        <f t="shared" si="13"/>
        <v>0</v>
      </c>
      <c r="F39" s="72">
        <f t="shared" si="13"/>
        <v>0</v>
      </c>
      <c r="G39" s="72">
        <f t="shared" si="13"/>
        <v>0</v>
      </c>
      <c r="H39" s="72">
        <f t="shared" si="13"/>
        <v>0</v>
      </c>
    </row>
    <row r="40" ht="16.95" customHeight="1" spans="1:8">
      <c r="A40" s="200">
        <v>50501</v>
      </c>
      <c r="B40" s="200" t="s">
        <v>1231</v>
      </c>
      <c r="C40" s="198">
        <f t="shared" ref="C40:C42" si="14">D40+E40</f>
        <v>0</v>
      </c>
      <c r="D40" s="72">
        <v>0</v>
      </c>
      <c r="E40" s="72">
        <v>0</v>
      </c>
      <c r="F40" s="72">
        <f t="shared" ref="F40:F42" si="15">G40+H40</f>
        <v>0</v>
      </c>
      <c r="G40" s="72">
        <v>0</v>
      </c>
      <c r="H40" s="72">
        <v>0</v>
      </c>
    </row>
    <row r="41" ht="16.95" customHeight="1" spans="1:8">
      <c r="A41" s="200">
        <v>50502</v>
      </c>
      <c r="B41" s="200" t="s">
        <v>1232</v>
      </c>
      <c r="C41" s="198">
        <f t="shared" si="14"/>
        <v>0</v>
      </c>
      <c r="D41" s="72">
        <v>0</v>
      </c>
      <c r="E41" s="72">
        <v>0</v>
      </c>
      <c r="F41" s="72">
        <f t="shared" si="15"/>
        <v>0</v>
      </c>
      <c r="G41" s="72">
        <v>0</v>
      </c>
      <c r="H41" s="72">
        <v>0</v>
      </c>
    </row>
    <row r="42" ht="16.95" customHeight="1" spans="1:8">
      <c r="A42" s="200">
        <v>50599</v>
      </c>
      <c r="B42" s="200" t="s">
        <v>1233</v>
      </c>
      <c r="C42" s="198">
        <f t="shared" si="14"/>
        <v>0</v>
      </c>
      <c r="D42" s="72">
        <v>0</v>
      </c>
      <c r="E42" s="72">
        <v>0</v>
      </c>
      <c r="F42" s="72">
        <f t="shared" si="15"/>
        <v>0</v>
      </c>
      <c r="G42" s="72">
        <v>0</v>
      </c>
      <c r="H42" s="72">
        <v>0</v>
      </c>
    </row>
    <row r="43" ht="16.95" customHeight="1" spans="1:8">
      <c r="A43" s="200">
        <v>506</v>
      </c>
      <c r="B43" s="197" t="s">
        <v>1234</v>
      </c>
      <c r="C43" s="198">
        <f t="shared" ref="C43:H43" si="16">SUM(C44:C45)</f>
        <v>0</v>
      </c>
      <c r="D43" s="72">
        <f t="shared" si="16"/>
        <v>0</v>
      </c>
      <c r="E43" s="72">
        <f t="shared" si="16"/>
        <v>0</v>
      </c>
      <c r="F43" s="72">
        <f t="shared" si="16"/>
        <v>0</v>
      </c>
      <c r="G43" s="72">
        <f t="shared" si="16"/>
        <v>0</v>
      </c>
      <c r="H43" s="72">
        <f t="shared" si="16"/>
        <v>0</v>
      </c>
    </row>
    <row r="44" ht="16.95" customHeight="1" spans="1:8">
      <c r="A44" s="200">
        <v>50601</v>
      </c>
      <c r="B44" s="200" t="s">
        <v>1235</v>
      </c>
      <c r="C44" s="198">
        <f t="shared" ref="C44:C49" si="17">D44+E44</f>
        <v>0</v>
      </c>
      <c r="D44" s="72">
        <v>0</v>
      </c>
      <c r="E44" s="72">
        <v>0</v>
      </c>
      <c r="F44" s="72">
        <f t="shared" ref="F44:F49" si="18">G44+H44</f>
        <v>0</v>
      </c>
      <c r="G44" s="72">
        <v>0</v>
      </c>
      <c r="H44" s="72">
        <v>0</v>
      </c>
    </row>
    <row r="45" ht="16.95" customHeight="1" spans="1:8">
      <c r="A45" s="200">
        <v>50602</v>
      </c>
      <c r="B45" s="200" t="s">
        <v>1236</v>
      </c>
      <c r="C45" s="198">
        <f t="shared" si="17"/>
        <v>0</v>
      </c>
      <c r="D45" s="72">
        <v>0</v>
      </c>
      <c r="E45" s="72">
        <v>0</v>
      </c>
      <c r="F45" s="72">
        <f t="shared" si="18"/>
        <v>0</v>
      </c>
      <c r="G45" s="72">
        <v>0</v>
      </c>
      <c r="H45" s="72">
        <v>0</v>
      </c>
    </row>
    <row r="46" ht="16.95" customHeight="1" spans="1:8">
      <c r="A46" s="200">
        <v>507</v>
      </c>
      <c r="B46" s="197" t="s">
        <v>1237</v>
      </c>
      <c r="C46" s="198">
        <f t="shared" ref="C46:H46" si="19">SUM(C47:C49)</f>
        <v>10244</v>
      </c>
      <c r="D46" s="72">
        <f t="shared" si="19"/>
        <v>10244</v>
      </c>
      <c r="E46" s="72">
        <f t="shared" si="19"/>
        <v>0</v>
      </c>
      <c r="F46" s="72">
        <f t="shared" si="19"/>
        <v>0</v>
      </c>
      <c r="G46" s="72">
        <f t="shared" si="19"/>
        <v>0</v>
      </c>
      <c r="H46" s="72">
        <f t="shared" si="19"/>
        <v>0</v>
      </c>
    </row>
    <row r="47" ht="16.95" customHeight="1" spans="1:8">
      <c r="A47" s="200">
        <v>50701</v>
      </c>
      <c r="B47" s="200" t="s">
        <v>1238</v>
      </c>
      <c r="C47" s="198">
        <f t="shared" si="17"/>
        <v>7539</v>
      </c>
      <c r="D47" s="72">
        <v>7539</v>
      </c>
      <c r="E47" s="72">
        <v>0</v>
      </c>
      <c r="F47" s="72">
        <f t="shared" si="18"/>
        <v>0</v>
      </c>
      <c r="G47" s="72"/>
      <c r="H47" s="72">
        <v>0</v>
      </c>
    </row>
    <row r="48" ht="16.95" customHeight="1" spans="1:8">
      <c r="A48" s="200">
        <v>50702</v>
      </c>
      <c r="B48" s="200" t="s">
        <v>1239</v>
      </c>
      <c r="C48" s="198">
        <f t="shared" si="17"/>
        <v>723</v>
      </c>
      <c r="D48" s="72">
        <v>723</v>
      </c>
      <c r="E48" s="72">
        <v>0</v>
      </c>
      <c r="F48" s="72">
        <f t="shared" si="18"/>
        <v>0</v>
      </c>
      <c r="G48" s="72"/>
      <c r="H48" s="72">
        <v>0</v>
      </c>
    </row>
    <row r="49" ht="16.95" customHeight="1" spans="1:8">
      <c r="A49" s="200">
        <v>50799</v>
      </c>
      <c r="B49" s="200" t="s">
        <v>1240</v>
      </c>
      <c r="C49" s="198">
        <f t="shared" si="17"/>
        <v>1982</v>
      </c>
      <c r="D49" s="72">
        <v>1982</v>
      </c>
      <c r="E49" s="72">
        <v>0</v>
      </c>
      <c r="F49" s="72">
        <f t="shared" si="18"/>
        <v>0</v>
      </c>
      <c r="G49" s="72"/>
      <c r="H49" s="72">
        <v>0</v>
      </c>
    </row>
    <row r="50" ht="16.95" customHeight="1" spans="1:8">
      <c r="A50" s="200">
        <v>508</v>
      </c>
      <c r="B50" s="197" t="s">
        <v>1241</v>
      </c>
      <c r="C50" s="198">
        <f t="shared" ref="C50:H50" si="20">SUM(C51:C52)</f>
        <v>0</v>
      </c>
      <c r="D50" s="72">
        <f t="shared" si="20"/>
        <v>0</v>
      </c>
      <c r="E50" s="166">
        <f t="shared" si="20"/>
        <v>0</v>
      </c>
      <c r="F50" s="72">
        <f t="shared" si="20"/>
        <v>0</v>
      </c>
      <c r="G50" s="72">
        <f t="shared" si="20"/>
        <v>0</v>
      </c>
      <c r="H50" s="72">
        <f t="shared" si="20"/>
        <v>0</v>
      </c>
    </row>
    <row r="51" ht="16.95" customHeight="1" spans="1:8">
      <c r="A51" s="200">
        <v>50801</v>
      </c>
      <c r="B51" s="200" t="s">
        <v>1242</v>
      </c>
      <c r="C51" s="198">
        <f t="shared" ref="C51:C58" si="21">D51+E51</f>
        <v>0</v>
      </c>
      <c r="D51" s="227">
        <v>0</v>
      </c>
      <c r="E51" s="72">
        <v>0</v>
      </c>
      <c r="F51" s="228">
        <f t="shared" ref="F51:F58" si="22">G51+H51</f>
        <v>0</v>
      </c>
      <c r="G51" s="72">
        <v>0</v>
      </c>
      <c r="H51" s="72">
        <v>0</v>
      </c>
    </row>
    <row r="52" ht="17.25" customHeight="1" spans="1:8">
      <c r="A52" s="200">
        <v>50802</v>
      </c>
      <c r="B52" s="200" t="s">
        <v>1243</v>
      </c>
      <c r="C52" s="198">
        <f t="shared" si="21"/>
        <v>0</v>
      </c>
      <c r="D52" s="72">
        <v>0</v>
      </c>
      <c r="E52" s="75">
        <v>0</v>
      </c>
      <c r="F52" s="72">
        <f t="shared" si="22"/>
        <v>0</v>
      </c>
      <c r="G52" s="72">
        <v>0</v>
      </c>
      <c r="H52" s="72">
        <v>0</v>
      </c>
    </row>
    <row r="53" ht="16.95" customHeight="1" spans="1:8">
      <c r="A53" s="200">
        <v>509</v>
      </c>
      <c r="B53" s="197" t="s">
        <v>1244</v>
      </c>
      <c r="C53" s="198">
        <f t="shared" ref="C53:H53" si="23">SUM(C54:C58)</f>
        <v>132666</v>
      </c>
      <c r="D53" s="72">
        <f t="shared" si="23"/>
        <v>132666</v>
      </c>
      <c r="E53" s="72">
        <f t="shared" si="23"/>
        <v>0</v>
      </c>
      <c r="F53" s="72">
        <f t="shared" si="23"/>
        <v>132666</v>
      </c>
      <c r="G53" s="72">
        <f t="shared" si="23"/>
        <v>132666</v>
      </c>
      <c r="H53" s="72">
        <f t="shared" si="23"/>
        <v>0</v>
      </c>
    </row>
    <row r="54" ht="16.95" customHeight="1" spans="1:8">
      <c r="A54" s="200">
        <v>50901</v>
      </c>
      <c r="B54" s="200" t="s">
        <v>1245</v>
      </c>
      <c r="C54" s="198">
        <f t="shared" si="21"/>
        <v>98647</v>
      </c>
      <c r="D54" s="72">
        <v>98647</v>
      </c>
      <c r="E54" s="72">
        <v>0</v>
      </c>
      <c r="F54" s="72">
        <f t="shared" si="22"/>
        <v>98647</v>
      </c>
      <c r="G54" s="72">
        <v>98647</v>
      </c>
      <c r="H54" s="72">
        <v>0</v>
      </c>
    </row>
    <row r="55" ht="16.95" customHeight="1" spans="1:8">
      <c r="A55" s="200">
        <v>50902</v>
      </c>
      <c r="B55" s="200" t="s">
        <v>1246</v>
      </c>
      <c r="C55" s="198">
        <f t="shared" si="21"/>
        <v>4855</v>
      </c>
      <c r="D55" s="72">
        <v>4855</v>
      </c>
      <c r="E55" s="72">
        <v>0</v>
      </c>
      <c r="F55" s="72">
        <f t="shared" si="22"/>
        <v>4855</v>
      </c>
      <c r="G55" s="72">
        <v>4855</v>
      </c>
      <c r="H55" s="72">
        <v>0</v>
      </c>
    </row>
    <row r="56" ht="16.95" customHeight="1" spans="1:8">
      <c r="A56" s="200">
        <v>50903</v>
      </c>
      <c r="B56" s="200" t="s">
        <v>1247</v>
      </c>
      <c r="C56" s="198">
        <f t="shared" si="21"/>
        <v>25424</v>
      </c>
      <c r="D56" s="72">
        <v>25424</v>
      </c>
      <c r="E56" s="72">
        <v>0</v>
      </c>
      <c r="F56" s="72">
        <f t="shared" si="22"/>
        <v>25424</v>
      </c>
      <c r="G56" s="72">
        <v>25424</v>
      </c>
      <c r="H56" s="72">
        <v>0</v>
      </c>
    </row>
    <row r="57" ht="16.95" customHeight="1" spans="1:8">
      <c r="A57" s="200">
        <v>50905</v>
      </c>
      <c r="B57" s="200" t="s">
        <v>1248</v>
      </c>
      <c r="C57" s="198">
        <f t="shared" si="21"/>
        <v>1574</v>
      </c>
      <c r="D57" s="72">
        <v>1574</v>
      </c>
      <c r="E57" s="72">
        <v>0</v>
      </c>
      <c r="F57" s="72">
        <f t="shared" si="22"/>
        <v>1574</v>
      </c>
      <c r="G57" s="72">
        <v>1574</v>
      </c>
      <c r="H57" s="72">
        <v>0</v>
      </c>
    </row>
    <row r="58" ht="16.95" customHeight="1" spans="1:8">
      <c r="A58" s="200">
        <v>50999</v>
      </c>
      <c r="B58" s="200" t="s">
        <v>1249</v>
      </c>
      <c r="C58" s="198">
        <f t="shared" si="21"/>
        <v>2166</v>
      </c>
      <c r="D58" s="72">
        <v>2166</v>
      </c>
      <c r="E58" s="72">
        <v>0</v>
      </c>
      <c r="F58" s="72">
        <f t="shared" si="22"/>
        <v>2166</v>
      </c>
      <c r="G58" s="72">
        <v>2166</v>
      </c>
      <c r="H58" s="72">
        <v>0</v>
      </c>
    </row>
    <row r="59" ht="16.95" customHeight="1" spans="1:8">
      <c r="A59" s="200">
        <v>510</v>
      </c>
      <c r="B59" s="197" t="s">
        <v>1250</v>
      </c>
      <c r="C59" s="198">
        <f t="shared" ref="C59:H59" si="24">SUM(C60:C62)</f>
        <v>95447</v>
      </c>
      <c r="D59" s="72">
        <f t="shared" si="24"/>
        <v>95447</v>
      </c>
      <c r="E59" s="72">
        <f t="shared" si="24"/>
        <v>0</v>
      </c>
      <c r="F59" s="72">
        <f t="shared" si="24"/>
        <v>0</v>
      </c>
      <c r="G59" s="72">
        <f t="shared" si="24"/>
        <v>0</v>
      </c>
      <c r="H59" s="72">
        <f t="shared" si="24"/>
        <v>0</v>
      </c>
    </row>
    <row r="60" ht="16.95" customHeight="1" spans="1:8">
      <c r="A60" s="200">
        <v>51002</v>
      </c>
      <c r="B60" s="200" t="s">
        <v>1251</v>
      </c>
      <c r="C60" s="198">
        <f t="shared" ref="C60:C62" si="25">D60+E60</f>
        <v>94562</v>
      </c>
      <c r="D60" s="72">
        <v>94562</v>
      </c>
      <c r="E60" s="72">
        <v>0</v>
      </c>
      <c r="F60" s="72">
        <f t="shared" ref="F60:F62" si="26">G60+H60</f>
        <v>0</v>
      </c>
      <c r="G60" s="72">
        <v>0</v>
      </c>
      <c r="H60" s="72">
        <v>0</v>
      </c>
    </row>
    <row r="61" ht="16.95" customHeight="1" spans="1:8">
      <c r="A61" s="200">
        <v>51003</v>
      </c>
      <c r="B61" s="200" t="s">
        <v>1252</v>
      </c>
      <c r="C61" s="229">
        <f t="shared" si="25"/>
        <v>0</v>
      </c>
      <c r="D61" s="72">
        <v>0</v>
      </c>
      <c r="E61" s="72">
        <v>0</v>
      </c>
      <c r="F61" s="72">
        <f t="shared" si="26"/>
        <v>0</v>
      </c>
      <c r="G61" s="72">
        <v>0</v>
      </c>
      <c r="H61" s="72">
        <v>0</v>
      </c>
    </row>
    <row r="62" customHeight="1" spans="1:8">
      <c r="A62" s="200">
        <v>51004</v>
      </c>
      <c r="B62" s="230" t="s">
        <v>1253</v>
      </c>
      <c r="C62" s="198">
        <f t="shared" si="25"/>
        <v>885</v>
      </c>
      <c r="D62" s="228">
        <v>885</v>
      </c>
      <c r="E62" s="72">
        <v>0</v>
      </c>
      <c r="F62" s="72">
        <f t="shared" si="26"/>
        <v>0</v>
      </c>
      <c r="G62" s="72">
        <v>0</v>
      </c>
      <c r="H62" s="72">
        <v>0</v>
      </c>
    </row>
    <row r="63" ht="16.95" customHeight="1" spans="1:8">
      <c r="A63" s="200">
        <v>511</v>
      </c>
      <c r="B63" s="197" t="s">
        <v>1254</v>
      </c>
      <c r="C63" s="226">
        <f t="shared" ref="C63:H63" si="27">SUM(C64:C67)</f>
        <v>18310</v>
      </c>
      <c r="D63" s="72">
        <f t="shared" si="27"/>
        <v>18310</v>
      </c>
      <c r="E63" s="72">
        <f t="shared" si="27"/>
        <v>0</v>
      </c>
      <c r="F63" s="72">
        <f t="shared" si="27"/>
        <v>0</v>
      </c>
      <c r="G63" s="72">
        <f t="shared" si="27"/>
        <v>0</v>
      </c>
      <c r="H63" s="72">
        <f t="shared" si="27"/>
        <v>0</v>
      </c>
    </row>
    <row r="64" ht="16.95" customHeight="1" spans="1:8">
      <c r="A64" s="200">
        <v>51101</v>
      </c>
      <c r="B64" s="200" t="s">
        <v>1255</v>
      </c>
      <c r="C64" s="198">
        <f t="shared" ref="C64:C67" si="28">D64+E64</f>
        <v>18310</v>
      </c>
      <c r="D64" s="72">
        <v>18310</v>
      </c>
      <c r="E64" s="72">
        <v>0</v>
      </c>
      <c r="F64" s="72">
        <f t="shared" ref="F64:F67" si="29">G64+H64</f>
        <v>0</v>
      </c>
      <c r="G64" s="72">
        <v>0</v>
      </c>
      <c r="H64" s="72">
        <v>0</v>
      </c>
    </row>
    <row r="65" ht="16.95" customHeight="1" spans="1:8">
      <c r="A65" s="200">
        <v>51102</v>
      </c>
      <c r="B65" s="200" t="s">
        <v>1256</v>
      </c>
      <c r="C65" s="198">
        <f t="shared" si="28"/>
        <v>0</v>
      </c>
      <c r="D65" s="72">
        <v>0</v>
      </c>
      <c r="E65" s="72">
        <v>0</v>
      </c>
      <c r="F65" s="72">
        <f t="shared" si="29"/>
        <v>0</v>
      </c>
      <c r="G65" s="72">
        <v>0</v>
      </c>
      <c r="H65" s="72">
        <v>0</v>
      </c>
    </row>
    <row r="66" ht="16.95" customHeight="1" spans="1:8">
      <c r="A66" s="200">
        <v>51103</v>
      </c>
      <c r="B66" s="200" t="s">
        <v>1257</v>
      </c>
      <c r="C66" s="198">
        <f t="shared" si="28"/>
        <v>0</v>
      </c>
      <c r="D66" s="72">
        <v>0</v>
      </c>
      <c r="E66" s="72">
        <v>0</v>
      </c>
      <c r="F66" s="72">
        <f t="shared" si="29"/>
        <v>0</v>
      </c>
      <c r="G66" s="72">
        <v>0</v>
      </c>
      <c r="H66" s="72">
        <v>0</v>
      </c>
    </row>
    <row r="67" ht="16.95" customHeight="1" spans="1:8">
      <c r="A67" s="200">
        <v>51104</v>
      </c>
      <c r="B67" s="200" t="s">
        <v>1258</v>
      </c>
      <c r="C67" s="198">
        <f t="shared" si="28"/>
        <v>0</v>
      </c>
      <c r="D67" s="72">
        <v>0</v>
      </c>
      <c r="E67" s="72">
        <v>0</v>
      </c>
      <c r="F67" s="72">
        <f t="shared" si="29"/>
        <v>0</v>
      </c>
      <c r="G67" s="72">
        <v>0</v>
      </c>
      <c r="H67" s="72">
        <v>0</v>
      </c>
    </row>
    <row r="68" ht="16.95" customHeight="1" spans="1:8">
      <c r="A68" s="200">
        <v>599</v>
      </c>
      <c r="B68" s="197" t="s">
        <v>1259</v>
      </c>
      <c r="C68" s="198">
        <f t="shared" ref="C68:H68" si="30">SUM(C69:C72)</f>
        <v>435</v>
      </c>
      <c r="D68" s="72">
        <f t="shared" si="30"/>
        <v>435</v>
      </c>
      <c r="E68" s="72">
        <f t="shared" si="30"/>
        <v>0</v>
      </c>
      <c r="F68" s="72">
        <f t="shared" si="30"/>
        <v>0</v>
      </c>
      <c r="G68" s="72">
        <f t="shared" si="30"/>
        <v>0</v>
      </c>
      <c r="H68" s="72">
        <f t="shared" si="30"/>
        <v>0</v>
      </c>
    </row>
    <row r="69" ht="17.25" customHeight="1" spans="1:8">
      <c r="A69" s="200">
        <v>59906</v>
      </c>
      <c r="B69" s="200" t="s">
        <v>1260</v>
      </c>
      <c r="C69" s="198">
        <f t="shared" ref="C69:C72" si="31">D69+E69</f>
        <v>0</v>
      </c>
      <c r="D69" s="72">
        <v>0</v>
      </c>
      <c r="E69" s="72">
        <v>0</v>
      </c>
      <c r="F69" s="72">
        <f t="shared" ref="F69:F72" si="32">G69+H69</f>
        <v>0</v>
      </c>
      <c r="G69" s="72">
        <v>0</v>
      </c>
      <c r="H69" s="72">
        <v>0</v>
      </c>
    </row>
    <row r="70" ht="16.95" customHeight="1" spans="1:8">
      <c r="A70" s="200">
        <v>59907</v>
      </c>
      <c r="B70" s="200" t="s">
        <v>1261</v>
      </c>
      <c r="C70" s="198">
        <f t="shared" si="31"/>
        <v>0</v>
      </c>
      <c r="D70" s="72">
        <v>0</v>
      </c>
      <c r="E70" s="72">
        <v>0</v>
      </c>
      <c r="F70" s="72">
        <f t="shared" si="32"/>
        <v>0</v>
      </c>
      <c r="G70" s="72">
        <v>0</v>
      </c>
      <c r="H70" s="72">
        <v>0</v>
      </c>
    </row>
    <row r="71" ht="16.95" customHeight="1" spans="1:8">
      <c r="A71" s="200">
        <v>59908</v>
      </c>
      <c r="B71" s="200" t="s">
        <v>1262</v>
      </c>
      <c r="C71" s="198">
        <f t="shared" si="31"/>
        <v>0</v>
      </c>
      <c r="D71" s="72">
        <v>0</v>
      </c>
      <c r="E71" s="72">
        <v>0</v>
      </c>
      <c r="F71" s="72">
        <f t="shared" si="32"/>
        <v>0</v>
      </c>
      <c r="G71" s="72">
        <v>0</v>
      </c>
      <c r="H71" s="72">
        <v>0</v>
      </c>
    </row>
    <row r="72" ht="16.95" customHeight="1" spans="1:8">
      <c r="A72" s="200">
        <v>59999</v>
      </c>
      <c r="B72" s="200" t="s">
        <v>1263</v>
      </c>
      <c r="C72" s="198">
        <f t="shared" si="31"/>
        <v>435</v>
      </c>
      <c r="D72" s="72">
        <v>435</v>
      </c>
      <c r="E72" s="72">
        <v>0</v>
      </c>
      <c r="F72" s="72">
        <f t="shared" si="32"/>
        <v>0</v>
      </c>
      <c r="G72" s="72">
        <v>0</v>
      </c>
      <c r="H72" s="72">
        <v>0</v>
      </c>
    </row>
  </sheetData>
  <mergeCells count="5">
    <mergeCell ref="A2:H2"/>
    <mergeCell ref="A5:A6"/>
    <mergeCell ref="B5:B6"/>
    <mergeCell ref="C5:C6"/>
    <mergeCell ref="F5:F6"/>
  </mergeCells>
  <printOptions gridLines="1"/>
  <pageMargins left="0.751388888888889" right="0.751388888888889" top="1" bottom="1" header="0" footer="0"/>
  <pageSetup paperSize="9" scale="60" orientation="landscape" horizont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2"/>
  <sheetViews>
    <sheetView showGridLines="0" showZeros="0" view="pageBreakPreview" zoomScale="55" zoomScaleNormal="100" workbookViewId="0">
      <selection activeCell="F162" sqref="F162"/>
    </sheetView>
  </sheetViews>
  <sheetFormatPr defaultColWidth="12.1833333333333" defaultRowHeight="15.55" customHeight="1" outlineLevelCol="7"/>
  <cols>
    <col min="1" max="1" width="32.5" style="7" customWidth="1"/>
    <col min="2" max="2" width="52.875" style="7" customWidth="1"/>
    <col min="3" max="3" width="33" style="7" customWidth="1"/>
    <col min="4" max="7" width="14.625" style="192" customWidth="1"/>
    <col min="8" max="8" width="9.25" style="192" customWidth="1"/>
    <col min="9" max="16384" width="12.1833333333333" style="192" customWidth="1"/>
  </cols>
  <sheetData>
    <row r="1" customHeight="1" spans="1:1">
      <c r="A1" s="7" t="s">
        <v>1264</v>
      </c>
    </row>
    <row r="2" ht="42.75" customHeight="1" spans="1:8">
      <c r="A2" s="193" t="s">
        <v>1265</v>
      </c>
      <c r="B2" s="193"/>
      <c r="C2" s="193"/>
      <c r="D2" s="68"/>
      <c r="E2" s="68"/>
      <c r="F2" s="68"/>
      <c r="G2" s="68"/>
      <c r="H2" s="68"/>
    </row>
    <row r="3" ht="16.95" customHeight="1" spans="1:8">
      <c r="A3" s="194"/>
      <c r="B3" s="194"/>
      <c r="C3" s="194"/>
      <c r="D3" s="215"/>
      <c r="E3" s="215"/>
      <c r="F3" s="215"/>
      <c r="G3" s="215"/>
      <c r="H3" s="216"/>
    </row>
    <row r="4" ht="16.95" customHeight="1" spans="1:7">
      <c r="A4" s="194"/>
      <c r="B4" s="194"/>
      <c r="C4" s="195" t="s">
        <v>36</v>
      </c>
      <c r="D4" s="215"/>
      <c r="E4" s="215"/>
      <c r="F4" s="215"/>
      <c r="G4" s="215"/>
    </row>
    <row r="5" s="214" customFormat="1" ht="17.25" customHeight="1" spans="1:8">
      <c r="A5" s="217" t="s">
        <v>161</v>
      </c>
      <c r="B5" s="218" t="s">
        <v>162</v>
      </c>
      <c r="C5" s="217" t="s">
        <v>163</v>
      </c>
      <c r="D5" s="219"/>
      <c r="E5" s="220"/>
      <c r="F5" s="221" t="s">
        <v>1202</v>
      </c>
      <c r="G5" s="219"/>
      <c r="H5" s="222"/>
    </row>
    <row r="6" s="214" customFormat="1" ht="35.25" customHeight="1" spans="1:8">
      <c r="A6" s="217"/>
      <c r="B6" s="218"/>
      <c r="C6" s="217"/>
      <c r="D6" s="220" t="s">
        <v>1203</v>
      </c>
      <c r="E6" s="223" t="s">
        <v>1204</v>
      </c>
      <c r="F6" s="221"/>
      <c r="G6" s="224" t="s">
        <v>1203</v>
      </c>
      <c r="H6" s="225" t="s">
        <v>1204</v>
      </c>
    </row>
    <row r="7" ht="17.25" customHeight="1" spans="1:8">
      <c r="A7" s="200"/>
      <c r="B7" s="196" t="s">
        <v>42</v>
      </c>
      <c r="C7" s="226">
        <f t="shared" ref="C7:F7" si="0">C8+C13+C24+C32+C39+C43+C46+C50+C53+C59+C63+C68</f>
        <v>605363</v>
      </c>
      <c r="D7" s="75">
        <f t="shared" si="0"/>
        <v>605363</v>
      </c>
      <c r="E7" s="75">
        <f t="shared" si="0"/>
        <v>0</v>
      </c>
      <c r="F7" s="75">
        <f t="shared" si="0"/>
        <v>402668</v>
      </c>
      <c r="G7" s="75">
        <f>SUM(G8,G13,G24,G32,G39,G43,G46,G50,G53,G59,G63,G68)</f>
        <v>402668</v>
      </c>
      <c r="H7" s="72">
        <f>SUM(H8,H13,H24,H32,H39,H43,H46,H50,H53,H59,H63,H68)</f>
        <v>0</v>
      </c>
    </row>
    <row r="8" ht="16.95" customHeight="1" spans="1:8">
      <c r="A8" s="200">
        <v>501</v>
      </c>
      <c r="B8" s="197" t="s">
        <v>1205</v>
      </c>
      <c r="C8" s="198">
        <f t="shared" ref="C8:H8" si="1">SUM(C9:C12)</f>
        <v>207659</v>
      </c>
      <c r="D8" s="72">
        <f t="shared" si="1"/>
        <v>207659</v>
      </c>
      <c r="E8" s="72">
        <f t="shared" si="1"/>
        <v>0</v>
      </c>
      <c r="F8" s="72">
        <f t="shared" si="1"/>
        <v>207659</v>
      </c>
      <c r="G8" s="72">
        <f t="shared" si="1"/>
        <v>207659</v>
      </c>
      <c r="H8" s="72">
        <f t="shared" si="1"/>
        <v>0</v>
      </c>
    </row>
    <row r="9" ht="16.95" customHeight="1" spans="1:8">
      <c r="A9" s="200">
        <v>50101</v>
      </c>
      <c r="B9" s="200" t="s">
        <v>1206</v>
      </c>
      <c r="C9" s="198">
        <f t="shared" ref="C9:C12" si="2">D9+E9</f>
        <v>157019</v>
      </c>
      <c r="D9" s="72">
        <v>157019</v>
      </c>
      <c r="E9" s="72">
        <v>0</v>
      </c>
      <c r="F9" s="72">
        <f t="shared" ref="F9:F12" si="3">G9+H9</f>
        <v>157019</v>
      </c>
      <c r="G9" s="72">
        <v>157019</v>
      </c>
      <c r="H9" s="72">
        <v>0</v>
      </c>
    </row>
    <row r="10" ht="16.95" customHeight="1" spans="1:8">
      <c r="A10" s="200">
        <v>50102</v>
      </c>
      <c r="B10" s="200" t="s">
        <v>1207</v>
      </c>
      <c r="C10" s="198">
        <f t="shared" si="2"/>
        <v>33318</v>
      </c>
      <c r="D10" s="72">
        <v>33318</v>
      </c>
      <c r="E10" s="72">
        <v>0</v>
      </c>
      <c r="F10" s="72">
        <f t="shared" si="3"/>
        <v>33318</v>
      </c>
      <c r="G10" s="72">
        <v>33318</v>
      </c>
      <c r="H10" s="72">
        <v>0</v>
      </c>
    </row>
    <row r="11" ht="16.95" customHeight="1" spans="1:8">
      <c r="A11" s="200">
        <v>50103</v>
      </c>
      <c r="B11" s="200" t="s">
        <v>1208</v>
      </c>
      <c r="C11" s="198">
        <f t="shared" si="2"/>
        <v>12352</v>
      </c>
      <c r="D11" s="72">
        <v>12352</v>
      </c>
      <c r="E11" s="72">
        <v>0</v>
      </c>
      <c r="F11" s="72">
        <f t="shared" si="3"/>
        <v>12352</v>
      </c>
      <c r="G11" s="72">
        <v>12352</v>
      </c>
      <c r="H11" s="72">
        <v>0</v>
      </c>
    </row>
    <row r="12" ht="16.95" customHeight="1" spans="1:8">
      <c r="A12" s="200">
        <v>50199</v>
      </c>
      <c r="B12" s="200" t="s">
        <v>1209</v>
      </c>
      <c r="C12" s="198">
        <f t="shared" si="2"/>
        <v>4970</v>
      </c>
      <c r="D12" s="72">
        <v>4970</v>
      </c>
      <c r="E12" s="72">
        <v>0</v>
      </c>
      <c r="F12" s="72">
        <f t="shared" si="3"/>
        <v>4970</v>
      </c>
      <c r="G12" s="72">
        <v>4970</v>
      </c>
      <c r="H12" s="72">
        <v>0</v>
      </c>
    </row>
    <row r="13" ht="16.95" customHeight="1" spans="1:8">
      <c r="A13" s="200">
        <v>502</v>
      </c>
      <c r="B13" s="197" t="s">
        <v>1210</v>
      </c>
      <c r="C13" s="198">
        <f t="shared" ref="C13:H13" si="4">SUM(C14:C23)</f>
        <v>62343</v>
      </c>
      <c r="D13" s="72">
        <f t="shared" si="4"/>
        <v>62343</v>
      </c>
      <c r="E13" s="72">
        <f t="shared" si="4"/>
        <v>0</v>
      </c>
      <c r="F13" s="72">
        <f t="shared" si="4"/>
        <v>62343</v>
      </c>
      <c r="G13" s="72">
        <f t="shared" si="4"/>
        <v>62343</v>
      </c>
      <c r="H13" s="72">
        <f t="shared" si="4"/>
        <v>0</v>
      </c>
    </row>
    <row r="14" ht="16.95" customHeight="1" spans="1:8">
      <c r="A14" s="200">
        <v>50201</v>
      </c>
      <c r="B14" s="200" t="s">
        <v>1211</v>
      </c>
      <c r="C14" s="198">
        <f t="shared" ref="C14:C23" si="5">D14+E14</f>
        <v>30257</v>
      </c>
      <c r="D14" s="72">
        <v>30257</v>
      </c>
      <c r="E14" s="72">
        <v>0</v>
      </c>
      <c r="F14" s="72">
        <f t="shared" ref="F14:F23" si="6">G14+H14</f>
        <v>30257</v>
      </c>
      <c r="G14" s="72">
        <v>30257</v>
      </c>
      <c r="H14" s="72">
        <v>0</v>
      </c>
    </row>
    <row r="15" ht="16.95" customHeight="1" spans="1:8">
      <c r="A15" s="200">
        <v>50202</v>
      </c>
      <c r="B15" s="200" t="s">
        <v>1212</v>
      </c>
      <c r="C15" s="198">
        <f t="shared" si="5"/>
        <v>1073</v>
      </c>
      <c r="D15" s="72">
        <v>1073</v>
      </c>
      <c r="E15" s="72">
        <v>0</v>
      </c>
      <c r="F15" s="72">
        <f t="shared" si="6"/>
        <v>1073</v>
      </c>
      <c r="G15" s="72">
        <v>1073</v>
      </c>
      <c r="H15" s="72">
        <v>0</v>
      </c>
    </row>
    <row r="16" ht="16.95" customHeight="1" spans="1:8">
      <c r="A16" s="200">
        <v>50203</v>
      </c>
      <c r="B16" s="200" t="s">
        <v>1213</v>
      </c>
      <c r="C16" s="198">
        <f t="shared" si="5"/>
        <v>4055</v>
      </c>
      <c r="D16" s="72">
        <v>4055</v>
      </c>
      <c r="E16" s="72">
        <v>0</v>
      </c>
      <c r="F16" s="72">
        <f t="shared" si="6"/>
        <v>4055</v>
      </c>
      <c r="G16" s="72">
        <v>4055</v>
      </c>
      <c r="H16" s="72">
        <v>0</v>
      </c>
    </row>
    <row r="17" ht="16.95" customHeight="1" spans="1:8">
      <c r="A17" s="200">
        <v>50204</v>
      </c>
      <c r="B17" s="200" t="s">
        <v>1214</v>
      </c>
      <c r="C17" s="198">
        <f t="shared" si="5"/>
        <v>10557</v>
      </c>
      <c r="D17" s="72">
        <v>10557</v>
      </c>
      <c r="E17" s="72">
        <v>0</v>
      </c>
      <c r="F17" s="72">
        <f t="shared" si="6"/>
        <v>10557</v>
      </c>
      <c r="G17" s="72">
        <v>10557</v>
      </c>
      <c r="H17" s="72">
        <v>0</v>
      </c>
    </row>
    <row r="18" ht="16.95" customHeight="1" spans="1:8">
      <c r="A18" s="200">
        <v>50205</v>
      </c>
      <c r="B18" s="200" t="s">
        <v>1215</v>
      </c>
      <c r="C18" s="198">
        <f t="shared" si="5"/>
        <v>5665</v>
      </c>
      <c r="D18" s="72">
        <v>5665</v>
      </c>
      <c r="E18" s="72">
        <v>0</v>
      </c>
      <c r="F18" s="72">
        <f t="shared" si="6"/>
        <v>5665</v>
      </c>
      <c r="G18" s="72">
        <v>5665</v>
      </c>
      <c r="H18" s="72">
        <v>0</v>
      </c>
    </row>
    <row r="19" ht="16.95" customHeight="1" spans="1:8">
      <c r="A19" s="200">
        <v>50206</v>
      </c>
      <c r="B19" s="200" t="s">
        <v>1216</v>
      </c>
      <c r="C19" s="198">
        <f t="shared" si="5"/>
        <v>462</v>
      </c>
      <c r="D19" s="72">
        <v>462</v>
      </c>
      <c r="E19" s="72">
        <v>0</v>
      </c>
      <c r="F19" s="72">
        <f t="shared" si="6"/>
        <v>462</v>
      </c>
      <c r="G19" s="72">
        <v>462</v>
      </c>
      <c r="H19" s="72">
        <v>0</v>
      </c>
    </row>
    <row r="20" ht="16.95" customHeight="1" spans="1:8">
      <c r="A20" s="200">
        <v>50207</v>
      </c>
      <c r="B20" s="200" t="s">
        <v>1217</v>
      </c>
      <c r="C20" s="198">
        <f t="shared" si="5"/>
        <v>0</v>
      </c>
      <c r="D20" s="72">
        <v>0</v>
      </c>
      <c r="E20" s="72">
        <v>0</v>
      </c>
      <c r="F20" s="72">
        <f t="shared" si="6"/>
        <v>0</v>
      </c>
      <c r="G20" s="72">
        <v>0</v>
      </c>
      <c r="H20" s="72">
        <v>0</v>
      </c>
    </row>
    <row r="21" ht="16.95" customHeight="1" spans="1:8">
      <c r="A21" s="200">
        <v>50208</v>
      </c>
      <c r="B21" s="200" t="s">
        <v>1218</v>
      </c>
      <c r="C21" s="198">
        <f t="shared" si="5"/>
        <v>762</v>
      </c>
      <c r="D21" s="72">
        <v>762</v>
      </c>
      <c r="E21" s="72">
        <v>0</v>
      </c>
      <c r="F21" s="72">
        <f t="shared" si="6"/>
        <v>762</v>
      </c>
      <c r="G21" s="72">
        <v>762</v>
      </c>
      <c r="H21" s="72">
        <v>0</v>
      </c>
    </row>
    <row r="22" ht="16.95" customHeight="1" spans="1:8">
      <c r="A22" s="200">
        <v>50209</v>
      </c>
      <c r="B22" s="200" t="s">
        <v>1219</v>
      </c>
      <c r="C22" s="198">
        <f t="shared" si="5"/>
        <v>3708</v>
      </c>
      <c r="D22" s="72">
        <v>3708</v>
      </c>
      <c r="E22" s="72">
        <v>0</v>
      </c>
      <c r="F22" s="72">
        <f t="shared" si="6"/>
        <v>3708</v>
      </c>
      <c r="G22" s="72">
        <v>3708</v>
      </c>
      <c r="H22" s="72">
        <v>0</v>
      </c>
    </row>
    <row r="23" ht="16.95" customHeight="1" spans="1:8">
      <c r="A23" s="200">
        <v>50299</v>
      </c>
      <c r="B23" s="200" t="s">
        <v>1220</v>
      </c>
      <c r="C23" s="198">
        <f t="shared" si="5"/>
        <v>5804</v>
      </c>
      <c r="D23" s="72">
        <v>5804</v>
      </c>
      <c r="E23" s="72">
        <v>0</v>
      </c>
      <c r="F23" s="72">
        <f t="shared" si="6"/>
        <v>5804</v>
      </c>
      <c r="G23" s="72">
        <v>5804</v>
      </c>
      <c r="H23" s="72">
        <v>0</v>
      </c>
    </row>
    <row r="24" ht="16.95" customHeight="1" spans="1:8">
      <c r="A24" s="200">
        <v>503</v>
      </c>
      <c r="B24" s="197" t="s">
        <v>1221</v>
      </c>
      <c r="C24" s="198">
        <f t="shared" ref="C24:H24" si="7">SUM(C25:C31)</f>
        <v>51477</v>
      </c>
      <c r="D24" s="72">
        <f t="shared" si="7"/>
        <v>51477</v>
      </c>
      <c r="E24" s="72">
        <f t="shared" si="7"/>
        <v>0</v>
      </c>
      <c r="F24" s="72">
        <f t="shared" si="7"/>
        <v>0</v>
      </c>
      <c r="G24" s="72">
        <f t="shared" si="7"/>
        <v>0</v>
      </c>
      <c r="H24" s="72">
        <f t="shared" si="7"/>
        <v>0</v>
      </c>
    </row>
    <row r="25" ht="16.95" customHeight="1" spans="1:8">
      <c r="A25" s="200">
        <v>50301</v>
      </c>
      <c r="B25" s="200" t="s">
        <v>1222</v>
      </c>
      <c r="C25" s="198">
        <f t="shared" ref="C25:C31" si="8">D25+E25</f>
        <v>906</v>
      </c>
      <c r="D25" s="72">
        <v>906</v>
      </c>
      <c r="E25" s="72">
        <v>0</v>
      </c>
      <c r="F25" s="72">
        <f t="shared" ref="F25:F31" si="9">G25+H25</f>
        <v>0</v>
      </c>
      <c r="G25" s="72"/>
      <c r="H25" s="72">
        <v>0</v>
      </c>
    </row>
    <row r="26" ht="16.95" customHeight="1" spans="1:8">
      <c r="A26" s="200">
        <v>50302</v>
      </c>
      <c r="B26" s="200" t="s">
        <v>1223</v>
      </c>
      <c r="C26" s="198">
        <f t="shared" si="8"/>
        <v>22355</v>
      </c>
      <c r="D26" s="72">
        <v>22355</v>
      </c>
      <c r="E26" s="72">
        <v>0</v>
      </c>
      <c r="F26" s="72">
        <f t="shared" si="9"/>
        <v>0</v>
      </c>
      <c r="G26" s="72"/>
      <c r="H26" s="72">
        <v>0</v>
      </c>
    </row>
    <row r="27" ht="16.95" customHeight="1" spans="1:8">
      <c r="A27" s="200">
        <v>50303</v>
      </c>
      <c r="B27" s="200" t="s">
        <v>1224</v>
      </c>
      <c r="C27" s="198">
        <f t="shared" si="8"/>
        <v>305</v>
      </c>
      <c r="D27" s="72">
        <v>305</v>
      </c>
      <c r="E27" s="72">
        <v>0</v>
      </c>
      <c r="F27" s="72">
        <f t="shared" si="9"/>
        <v>0</v>
      </c>
      <c r="G27" s="72"/>
      <c r="H27" s="72">
        <v>0</v>
      </c>
    </row>
    <row r="28" ht="17.25" customHeight="1" spans="1:8">
      <c r="A28" s="200">
        <v>50305</v>
      </c>
      <c r="B28" s="200" t="s">
        <v>1225</v>
      </c>
      <c r="C28" s="198">
        <f t="shared" si="8"/>
        <v>0</v>
      </c>
      <c r="D28" s="72">
        <v>0</v>
      </c>
      <c r="E28" s="72">
        <v>0</v>
      </c>
      <c r="F28" s="72">
        <f t="shared" si="9"/>
        <v>0</v>
      </c>
      <c r="G28" s="72"/>
      <c r="H28" s="72">
        <v>0</v>
      </c>
    </row>
    <row r="29" ht="16.95" customHeight="1" spans="1:8">
      <c r="A29" s="200">
        <v>50306</v>
      </c>
      <c r="B29" s="200" t="s">
        <v>1226</v>
      </c>
      <c r="C29" s="198">
        <f t="shared" si="8"/>
        <v>14728</v>
      </c>
      <c r="D29" s="72">
        <v>14728</v>
      </c>
      <c r="E29" s="72">
        <v>0</v>
      </c>
      <c r="F29" s="72">
        <f t="shared" si="9"/>
        <v>0</v>
      </c>
      <c r="G29" s="72"/>
      <c r="H29" s="72">
        <v>0</v>
      </c>
    </row>
    <row r="30" ht="16.95" customHeight="1" spans="1:8">
      <c r="A30" s="200">
        <v>50307</v>
      </c>
      <c r="B30" s="200" t="s">
        <v>1227</v>
      </c>
      <c r="C30" s="198">
        <f t="shared" si="8"/>
        <v>3882</v>
      </c>
      <c r="D30" s="72">
        <v>3882</v>
      </c>
      <c r="E30" s="72">
        <v>0</v>
      </c>
      <c r="F30" s="72">
        <f t="shared" si="9"/>
        <v>0</v>
      </c>
      <c r="G30" s="72"/>
      <c r="H30" s="72">
        <v>0</v>
      </c>
    </row>
    <row r="31" ht="16.95" customHeight="1" spans="1:8">
      <c r="A31" s="200">
        <v>50399</v>
      </c>
      <c r="B31" s="200" t="s">
        <v>1228</v>
      </c>
      <c r="C31" s="198">
        <f t="shared" si="8"/>
        <v>9301</v>
      </c>
      <c r="D31" s="72">
        <v>9301</v>
      </c>
      <c r="E31" s="72">
        <v>0</v>
      </c>
      <c r="F31" s="72">
        <f t="shared" si="9"/>
        <v>0</v>
      </c>
      <c r="G31" s="72"/>
      <c r="H31" s="72">
        <v>0</v>
      </c>
    </row>
    <row r="32" ht="16.95" customHeight="1" spans="1:8">
      <c r="A32" s="200">
        <v>504</v>
      </c>
      <c r="B32" s="197" t="s">
        <v>1229</v>
      </c>
      <c r="C32" s="198">
        <f t="shared" ref="C32:H32" si="10">SUM(C33:C38)</f>
        <v>26782</v>
      </c>
      <c r="D32" s="72">
        <f t="shared" si="10"/>
        <v>26782</v>
      </c>
      <c r="E32" s="72">
        <f t="shared" si="10"/>
        <v>0</v>
      </c>
      <c r="F32" s="72">
        <f t="shared" si="10"/>
        <v>0</v>
      </c>
      <c r="G32" s="72">
        <f t="shared" si="10"/>
        <v>0</v>
      </c>
      <c r="H32" s="72">
        <f t="shared" si="10"/>
        <v>0</v>
      </c>
    </row>
    <row r="33" ht="16.95" customHeight="1" spans="1:8">
      <c r="A33" s="200">
        <v>50401</v>
      </c>
      <c r="B33" s="200" t="s">
        <v>1222</v>
      </c>
      <c r="C33" s="198">
        <f t="shared" ref="C33:C38" si="11">D33+E33</f>
        <v>16568</v>
      </c>
      <c r="D33" s="72">
        <v>16568</v>
      </c>
      <c r="E33" s="72">
        <v>0</v>
      </c>
      <c r="F33" s="72">
        <f t="shared" ref="F33:F38" si="12">G33+H33</f>
        <v>0</v>
      </c>
      <c r="G33" s="72">
        <v>0</v>
      </c>
      <c r="H33" s="72">
        <v>0</v>
      </c>
    </row>
    <row r="34" ht="16.95" customHeight="1" spans="1:8">
      <c r="A34" s="200">
        <v>50402</v>
      </c>
      <c r="B34" s="200" t="s">
        <v>1223</v>
      </c>
      <c r="C34" s="198">
        <f t="shared" si="11"/>
        <v>7305</v>
      </c>
      <c r="D34" s="72">
        <v>7305</v>
      </c>
      <c r="E34" s="72">
        <v>0</v>
      </c>
      <c r="F34" s="72">
        <f t="shared" si="12"/>
        <v>0</v>
      </c>
      <c r="G34" s="72">
        <v>0</v>
      </c>
      <c r="H34" s="72">
        <v>0</v>
      </c>
    </row>
    <row r="35" ht="16.95" customHeight="1" spans="1:8">
      <c r="A35" s="200">
        <v>50403</v>
      </c>
      <c r="B35" s="200" t="s">
        <v>1224</v>
      </c>
      <c r="C35" s="198">
        <f t="shared" si="11"/>
        <v>0</v>
      </c>
      <c r="D35" s="72">
        <v>0</v>
      </c>
      <c r="E35" s="72">
        <v>0</v>
      </c>
      <c r="F35" s="72">
        <f t="shared" si="12"/>
        <v>0</v>
      </c>
      <c r="G35" s="72">
        <v>0</v>
      </c>
      <c r="H35" s="72">
        <v>0</v>
      </c>
    </row>
    <row r="36" ht="16.95" customHeight="1" spans="1:8">
      <c r="A36" s="200">
        <v>50404</v>
      </c>
      <c r="B36" s="200" t="s">
        <v>1226</v>
      </c>
      <c r="C36" s="198">
        <f t="shared" si="11"/>
        <v>0</v>
      </c>
      <c r="D36" s="72">
        <v>0</v>
      </c>
      <c r="E36" s="72">
        <v>0</v>
      </c>
      <c r="F36" s="72">
        <f t="shared" si="12"/>
        <v>0</v>
      </c>
      <c r="G36" s="72">
        <v>0</v>
      </c>
      <c r="H36" s="72">
        <v>0</v>
      </c>
    </row>
    <row r="37" ht="16.95" customHeight="1" spans="1:8">
      <c r="A37" s="200">
        <v>50405</v>
      </c>
      <c r="B37" s="200" t="s">
        <v>1227</v>
      </c>
      <c r="C37" s="198">
        <f t="shared" si="11"/>
        <v>2909</v>
      </c>
      <c r="D37" s="72">
        <v>2909</v>
      </c>
      <c r="E37" s="72">
        <v>0</v>
      </c>
      <c r="F37" s="72">
        <f t="shared" si="12"/>
        <v>0</v>
      </c>
      <c r="G37" s="72">
        <v>0</v>
      </c>
      <c r="H37" s="72">
        <v>0</v>
      </c>
    </row>
    <row r="38" ht="17.25" customHeight="1" spans="1:8">
      <c r="A38" s="200">
        <v>50499</v>
      </c>
      <c r="B38" s="200" t="s">
        <v>1228</v>
      </c>
      <c r="C38" s="198">
        <f t="shared" si="11"/>
        <v>0</v>
      </c>
      <c r="D38" s="72">
        <v>0</v>
      </c>
      <c r="E38" s="72">
        <v>0</v>
      </c>
      <c r="F38" s="72">
        <f t="shared" si="12"/>
        <v>0</v>
      </c>
      <c r="G38" s="72">
        <v>0</v>
      </c>
      <c r="H38" s="72">
        <v>0</v>
      </c>
    </row>
    <row r="39" ht="16.95" customHeight="1" spans="1:8">
      <c r="A39" s="200">
        <v>505</v>
      </c>
      <c r="B39" s="197" t="s">
        <v>1230</v>
      </c>
      <c r="C39" s="198">
        <f t="shared" ref="C39:H39" si="13">SUM(C40:C42)</f>
        <v>0</v>
      </c>
      <c r="D39" s="72">
        <f t="shared" si="13"/>
        <v>0</v>
      </c>
      <c r="E39" s="72">
        <f t="shared" si="13"/>
        <v>0</v>
      </c>
      <c r="F39" s="72">
        <f t="shared" si="13"/>
        <v>0</v>
      </c>
      <c r="G39" s="72">
        <f t="shared" si="13"/>
        <v>0</v>
      </c>
      <c r="H39" s="72">
        <f t="shared" si="13"/>
        <v>0</v>
      </c>
    </row>
    <row r="40" ht="16.95" customHeight="1" spans="1:8">
      <c r="A40" s="200">
        <v>50501</v>
      </c>
      <c r="B40" s="200" t="s">
        <v>1231</v>
      </c>
      <c r="C40" s="198">
        <f t="shared" ref="C40:C42" si="14">D40+E40</f>
        <v>0</v>
      </c>
      <c r="D40" s="72">
        <v>0</v>
      </c>
      <c r="E40" s="72">
        <v>0</v>
      </c>
      <c r="F40" s="72">
        <f t="shared" ref="F40:F42" si="15">G40+H40</f>
        <v>0</v>
      </c>
      <c r="G40" s="72">
        <v>0</v>
      </c>
      <c r="H40" s="72">
        <v>0</v>
      </c>
    </row>
    <row r="41" ht="16.95" customHeight="1" spans="1:8">
      <c r="A41" s="200">
        <v>50502</v>
      </c>
      <c r="B41" s="200" t="s">
        <v>1232</v>
      </c>
      <c r="C41" s="198">
        <f t="shared" si="14"/>
        <v>0</v>
      </c>
      <c r="D41" s="72">
        <v>0</v>
      </c>
      <c r="E41" s="72">
        <v>0</v>
      </c>
      <c r="F41" s="72">
        <f t="shared" si="15"/>
        <v>0</v>
      </c>
      <c r="G41" s="72">
        <v>0</v>
      </c>
      <c r="H41" s="72">
        <v>0</v>
      </c>
    </row>
    <row r="42" ht="16.95" customHeight="1" spans="1:8">
      <c r="A42" s="200">
        <v>50599</v>
      </c>
      <c r="B42" s="200" t="s">
        <v>1233</v>
      </c>
      <c r="C42" s="198">
        <f t="shared" si="14"/>
        <v>0</v>
      </c>
      <c r="D42" s="72">
        <v>0</v>
      </c>
      <c r="E42" s="72">
        <v>0</v>
      </c>
      <c r="F42" s="72">
        <f t="shared" si="15"/>
        <v>0</v>
      </c>
      <c r="G42" s="72">
        <v>0</v>
      </c>
      <c r="H42" s="72">
        <v>0</v>
      </c>
    </row>
    <row r="43" ht="16.95" customHeight="1" spans="1:8">
      <c r="A43" s="200">
        <v>506</v>
      </c>
      <c r="B43" s="197" t="s">
        <v>1234</v>
      </c>
      <c r="C43" s="198">
        <f t="shared" ref="C43:H43" si="16">SUM(C44:C45)</f>
        <v>0</v>
      </c>
      <c r="D43" s="72">
        <f t="shared" si="16"/>
        <v>0</v>
      </c>
      <c r="E43" s="72">
        <f t="shared" si="16"/>
        <v>0</v>
      </c>
      <c r="F43" s="72">
        <f t="shared" si="16"/>
        <v>0</v>
      </c>
      <c r="G43" s="72">
        <f t="shared" si="16"/>
        <v>0</v>
      </c>
      <c r="H43" s="72">
        <f t="shared" si="16"/>
        <v>0</v>
      </c>
    </row>
    <row r="44" ht="16.95" customHeight="1" spans="1:8">
      <c r="A44" s="200">
        <v>50601</v>
      </c>
      <c r="B44" s="200" t="s">
        <v>1235</v>
      </c>
      <c r="C44" s="198">
        <f t="shared" ref="C44:C49" si="17">D44+E44</f>
        <v>0</v>
      </c>
      <c r="D44" s="72">
        <v>0</v>
      </c>
      <c r="E44" s="72">
        <v>0</v>
      </c>
      <c r="F44" s="72">
        <f t="shared" ref="F44:F49" si="18">G44+H44</f>
        <v>0</v>
      </c>
      <c r="G44" s="72">
        <v>0</v>
      </c>
      <c r="H44" s="72">
        <v>0</v>
      </c>
    </row>
    <row r="45" ht="16.95" customHeight="1" spans="1:8">
      <c r="A45" s="200">
        <v>50602</v>
      </c>
      <c r="B45" s="200" t="s">
        <v>1236</v>
      </c>
      <c r="C45" s="198">
        <f t="shared" si="17"/>
        <v>0</v>
      </c>
      <c r="D45" s="72">
        <v>0</v>
      </c>
      <c r="E45" s="72">
        <v>0</v>
      </c>
      <c r="F45" s="72">
        <f t="shared" si="18"/>
        <v>0</v>
      </c>
      <c r="G45" s="72">
        <v>0</v>
      </c>
      <c r="H45" s="72">
        <v>0</v>
      </c>
    </row>
    <row r="46" ht="16.95" customHeight="1" spans="1:8">
      <c r="A46" s="200">
        <v>507</v>
      </c>
      <c r="B46" s="197" t="s">
        <v>1237</v>
      </c>
      <c r="C46" s="198">
        <f t="shared" ref="C46:H46" si="19">SUM(C47:C49)</f>
        <v>10244</v>
      </c>
      <c r="D46" s="72">
        <f t="shared" si="19"/>
        <v>10244</v>
      </c>
      <c r="E46" s="72">
        <f t="shared" si="19"/>
        <v>0</v>
      </c>
      <c r="F46" s="72">
        <f t="shared" si="19"/>
        <v>0</v>
      </c>
      <c r="G46" s="72">
        <f t="shared" si="19"/>
        <v>0</v>
      </c>
      <c r="H46" s="72">
        <f t="shared" si="19"/>
        <v>0</v>
      </c>
    </row>
    <row r="47" ht="16.95" customHeight="1" spans="1:8">
      <c r="A47" s="200">
        <v>50701</v>
      </c>
      <c r="B47" s="200" t="s">
        <v>1238</v>
      </c>
      <c r="C47" s="198">
        <f t="shared" si="17"/>
        <v>7539</v>
      </c>
      <c r="D47" s="72">
        <v>7539</v>
      </c>
      <c r="E47" s="72">
        <v>0</v>
      </c>
      <c r="F47" s="72">
        <f t="shared" si="18"/>
        <v>0</v>
      </c>
      <c r="G47" s="72"/>
      <c r="H47" s="72">
        <v>0</v>
      </c>
    </row>
    <row r="48" ht="16.95" customHeight="1" spans="1:8">
      <c r="A48" s="200">
        <v>50702</v>
      </c>
      <c r="B48" s="200" t="s">
        <v>1239</v>
      </c>
      <c r="C48" s="198">
        <f t="shared" si="17"/>
        <v>723</v>
      </c>
      <c r="D48" s="72">
        <v>723</v>
      </c>
      <c r="E48" s="72">
        <v>0</v>
      </c>
      <c r="F48" s="72">
        <f t="shared" si="18"/>
        <v>0</v>
      </c>
      <c r="G48" s="72"/>
      <c r="H48" s="72">
        <v>0</v>
      </c>
    </row>
    <row r="49" ht="16.95" customHeight="1" spans="1:8">
      <c r="A49" s="200">
        <v>50799</v>
      </c>
      <c r="B49" s="200" t="s">
        <v>1240</v>
      </c>
      <c r="C49" s="198">
        <f t="shared" si="17"/>
        <v>1982</v>
      </c>
      <c r="D49" s="72">
        <v>1982</v>
      </c>
      <c r="E49" s="72">
        <v>0</v>
      </c>
      <c r="F49" s="72">
        <f t="shared" si="18"/>
        <v>0</v>
      </c>
      <c r="G49" s="72"/>
      <c r="H49" s="72">
        <v>0</v>
      </c>
    </row>
    <row r="50" ht="16.95" customHeight="1" spans="1:8">
      <c r="A50" s="200">
        <v>508</v>
      </c>
      <c r="B50" s="197" t="s">
        <v>1241</v>
      </c>
      <c r="C50" s="198">
        <f t="shared" ref="C50:H50" si="20">SUM(C51:C52)</f>
        <v>0</v>
      </c>
      <c r="D50" s="72">
        <f t="shared" si="20"/>
        <v>0</v>
      </c>
      <c r="E50" s="166">
        <f t="shared" si="20"/>
        <v>0</v>
      </c>
      <c r="F50" s="72">
        <f t="shared" si="20"/>
        <v>0</v>
      </c>
      <c r="G50" s="72">
        <f t="shared" si="20"/>
        <v>0</v>
      </c>
      <c r="H50" s="72">
        <f t="shared" si="20"/>
        <v>0</v>
      </c>
    </row>
    <row r="51" ht="16.95" customHeight="1" spans="1:8">
      <c r="A51" s="200">
        <v>50801</v>
      </c>
      <c r="B51" s="200" t="s">
        <v>1242</v>
      </c>
      <c r="C51" s="198">
        <f t="shared" ref="C51:C58" si="21">D51+E51</f>
        <v>0</v>
      </c>
      <c r="D51" s="227">
        <v>0</v>
      </c>
      <c r="E51" s="72">
        <v>0</v>
      </c>
      <c r="F51" s="228">
        <f t="shared" ref="F51:F58" si="22">G51+H51</f>
        <v>0</v>
      </c>
      <c r="G51" s="72">
        <v>0</v>
      </c>
      <c r="H51" s="72">
        <v>0</v>
      </c>
    </row>
    <row r="52" ht="17.25" customHeight="1" spans="1:8">
      <c r="A52" s="200">
        <v>50802</v>
      </c>
      <c r="B52" s="200" t="s">
        <v>1243</v>
      </c>
      <c r="C52" s="198">
        <f t="shared" si="21"/>
        <v>0</v>
      </c>
      <c r="D52" s="72">
        <v>0</v>
      </c>
      <c r="E52" s="75">
        <v>0</v>
      </c>
      <c r="F52" s="72">
        <f t="shared" si="22"/>
        <v>0</v>
      </c>
      <c r="G52" s="72">
        <v>0</v>
      </c>
      <c r="H52" s="72">
        <v>0</v>
      </c>
    </row>
    <row r="53" ht="16.95" customHeight="1" spans="1:8">
      <c r="A53" s="200">
        <v>509</v>
      </c>
      <c r="B53" s="197" t="s">
        <v>1244</v>
      </c>
      <c r="C53" s="198">
        <f t="shared" ref="C53:H53" si="23">SUM(C54:C58)</f>
        <v>132666</v>
      </c>
      <c r="D53" s="72">
        <f t="shared" si="23"/>
        <v>132666</v>
      </c>
      <c r="E53" s="72">
        <f t="shared" si="23"/>
        <v>0</v>
      </c>
      <c r="F53" s="72">
        <f t="shared" si="23"/>
        <v>132666</v>
      </c>
      <c r="G53" s="72">
        <f t="shared" si="23"/>
        <v>132666</v>
      </c>
      <c r="H53" s="72">
        <f t="shared" si="23"/>
        <v>0</v>
      </c>
    </row>
    <row r="54" ht="16.95" customHeight="1" spans="1:8">
      <c r="A54" s="200">
        <v>50901</v>
      </c>
      <c r="B54" s="200" t="s">
        <v>1245</v>
      </c>
      <c r="C54" s="198">
        <f t="shared" si="21"/>
        <v>98647</v>
      </c>
      <c r="D54" s="72">
        <v>98647</v>
      </c>
      <c r="E54" s="72">
        <v>0</v>
      </c>
      <c r="F54" s="72">
        <f t="shared" si="22"/>
        <v>98647</v>
      </c>
      <c r="G54" s="72">
        <v>98647</v>
      </c>
      <c r="H54" s="72">
        <v>0</v>
      </c>
    </row>
    <row r="55" ht="16.95" customHeight="1" spans="1:8">
      <c r="A55" s="200">
        <v>50902</v>
      </c>
      <c r="B55" s="200" t="s">
        <v>1246</v>
      </c>
      <c r="C55" s="198">
        <f t="shared" si="21"/>
        <v>4855</v>
      </c>
      <c r="D55" s="72">
        <v>4855</v>
      </c>
      <c r="E55" s="72">
        <v>0</v>
      </c>
      <c r="F55" s="72">
        <f t="shared" si="22"/>
        <v>4855</v>
      </c>
      <c r="G55" s="72">
        <v>4855</v>
      </c>
      <c r="H55" s="72">
        <v>0</v>
      </c>
    </row>
    <row r="56" ht="16.95" customHeight="1" spans="1:8">
      <c r="A56" s="200">
        <v>50903</v>
      </c>
      <c r="B56" s="200" t="s">
        <v>1247</v>
      </c>
      <c r="C56" s="198">
        <f t="shared" si="21"/>
        <v>25424</v>
      </c>
      <c r="D56" s="72">
        <v>25424</v>
      </c>
      <c r="E56" s="72">
        <v>0</v>
      </c>
      <c r="F56" s="72">
        <f t="shared" si="22"/>
        <v>25424</v>
      </c>
      <c r="G56" s="72">
        <v>25424</v>
      </c>
      <c r="H56" s="72">
        <v>0</v>
      </c>
    </row>
    <row r="57" ht="16.95" customHeight="1" spans="1:8">
      <c r="A57" s="200">
        <v>50905</v>
      </c>
      <c r="B57" s="200" t="s">
        <v>1248</v>
      </c>
      <c r="C57" s="198">
        <f t="shared" si="21"/>
        <v>1574</v>
      </c>
      <c r="D57" s="72">
        <v>1574</v>
      </c>
      <c r="E57" s="72">
        <v>0</v>
      </c>
      <c r="F57" s="72">
        <f t="shared" si="22"/>
        <v>1574</v>
      </c>
      <c r="G57" s="72">
        <v>1574</v>
      </c>
      <c r="H57" s="72">
        <v>0</v>
      </c>
    </row>
    <row r="58" ht="16.95" customHeight="1" spans="1:8">
      <c r="A58" s="200">
        <v>50999</v>
      </c>
      <c r="B58" s="200" t="s">
        <v>1249</v>
      </c>
      <c r="C58" s="198">
        <f t="shared" si="21"/>
        <v>2166</v>
      </c>
      <c r="D58" s="72">
        <v>2166</v>
      </c>
      <c r="E58" s="72">
        <v>0</v>
      </c>
      <c r="F58" s="72">
        <f t="shared" si="22"/>
        <v>2166</v>
      </c>
      <c r="G58" s="72">
        <v>2166</v>
      </c>
      <c r="H58" s="72">
        <v>0</v>
      </c>
    </row>
    <row r="59" ht="16.95" customHeight="1" spans="1:8">
      <c r="A59" s="200">
        <v>510</v>
      </c>
      <c r="B59" s="197" t="s">
        <v>1250</v>
      </c>
      <c r="C59" s="198">
        <f t="shared" ref="C59:H59" si="24">SUM(C60:C62)</f>
        <v>95447</v>
      </c>
      <c r="D59" s="72">
        <f t="shared" si="24"/>
        <v>95447</v>
      </c>
      <c r="E59" s="72">
        <f t="shared" si="24"/>
        <v>0</v>
      </c>
      <c r="F59" s="72">
        <f t="shared" si="24"/>
        <v>0</v>
      </c>
      <c r="G59" s="72">
        <f t="shared" si="24"/>
        <v>0</v>
      </c>
      <c r="H59" s="72">
        <f t="shared" si="24"/>
        <v>0</v>
      </c>
    </row>
    <row r="60" ht="16.95" customHeight="1" spans="1:8">
      <c r="A60" s="200">
        <v>51002</v>
      </c>
      <c r="B60" s="200" t="s">
        <v>1251</v>
      </c>
      <c r="C60" s="198">
        <f t="shared" ref="C60:C62" si="25">D60+E60</f>
        <v>94562</v>
      </c>
      <c r="D60" s="72">
        <v>94562</v>
      </c>
      <c r="E60" s="72">
        <v>0</v>
      </c>
      <c r="F60" s="72">
        <f t="shared" ref="F60:F62" si="26">G60+H60</f>
        <v>0</v>
      </c>
      <c r="G60" s="72">
        <v>0</v>
      </c>
      <c r="H60" s="72">
        <v>0</v>
      </c>
    </row>
    <row r="61" ht="16.95" customHeight="1" spans="1:8">
      <c r="A61" s="200">
        <v>51003</v>
      </c>
      <c r="B61" s="200" t="s">
        <v>1252</v>
      </c>
      <c r="C61" s="229">
        <f t="shared" si="25"/>
        <v>0</v>
      </c>
      <c r="D61" s="72">
        <v>0</v>
      </c>
      <c r="E61" s="72">
        <v>0</v>
      </c>
      <c r="F61" s="72">
        <f t="shared" si="26"/>
        <v>0</v>
      </c>
      <c r="G61" s="72">
        <v>0</v>
      </c>
      <c r="H61" s="72">
        <v>0</v>
      </c>
    </row>
    <row r="62" customHeight="1" spans="1:8">
      <c r="A62" s="200">
        <v>51004</v>
      </c>
      <c r="B62" s="230" t="s">
        <v>1253</v>
      </c>
      <c r="C62" s="198">
        <f t="shared" si="25"/>
        <v>885</v>
      </c>
      <c r="D62" s="228">
        <v>885</v>
      </c>
      <c r="E62" s="72">
        <v>0</v>
      </c>
      <c r="F62" s="72">
        <f t="shared" si="26"/>
        <v>0</v>
      </c>
      <c r="G62" s="72">
        <v>0</v>
      </c>
      <c r="H62" s="72">
        <v>0</v>
      </c>
    </row>
    <row r="63" ht="16.95" customHeight="1" spans="1:8">
      <c r="A63" s="200">
        <v>511</v>
      </c>
      <c r="B63" s="197" t="s">
        <v>1254</v>
      </c>
      <c r="C63" s="226">
        <f t="shared" ref="C63:H63" si="27">SUM(C64:C67)</f>
        <v>18310</v>
      </c>
      <c r="D63" s="72">
        <f t="shared" si="27"/>
        <v>18310</v>
      </c>
      <c r="E63" s="72">
        <f t="shared" si="27"/>
        <v>0</v>
      </c>
      <c r="F63" s="72">
        <f t="shared" si="27"/>
        <v>0</v>
      </c>
      <c r="G63" s="72">
        <f t="shared" si="27"/>
        <v>0</v>
      </c>
      <c r="H63" s="72">
        <f t="shared" si="27"/>
        <v>0</v>
      </c>
    </row>
    <row r="64" ht="16.95" customHeight="1" spans="1:8">
      <c r="A64" s="200">
        <v>51101</v>
      </c>
      <c r="B64" s="200" t="s">
        <v>1255</v>
      </c>
      <c r="C64" s="198">
        <f t="shared" ref="C64:C67" si="28">D64+E64</f>
        <v>18310</v>
      </c>
      <c r="D64" s="72">
        <v>18310</v>
      </c>
      <c r="E64" s="72">
        <v>0</v>
      </c>
      <c r="F64" s="72">
        <f t="shared" ref="F64:F67" si="29">G64+H64</f>
        <v>0</v>
      </c>
      <c r="G64" s="72">
        <v>0</v>
      </c>
      <c r="H64" s="72">
        <v>0</v>
      </c>
    </row>
    <row r="65" ht="16.95" customHeight="1" spans="1:8">
      <c r="A65" s="200">
        <v>51102</v>
      </c>
      <c r="B65" s="200" t="s">
        <v>1256</v>
      </c>
      <c r="C65" s="198">
        <f t="shared" si="28"/>
        <v>0</v>
      </c>
      <c r="D65" s="72">
        <v>0</v>
      </c>
      <c r="E65" s="72">
        <v>0</v>
      </c>
      <c r="F65" s="72">
        <f t="shared" si="29"/>
        <v>0</v>
      </c>
      <c r="G65" s="72">
        <v>0</v>
      </c>
      <c r="H65" s="72">
        <v>0</v>
      </c>
    </row>
    <row r="66" ht="16.95" customHeight="1" spans="1:8">
      <c r="A66" s="200">
        <v>51103</v>
      </c>
      <c r="B66" s="200" t="s">
        <v>1257</v>
      </c>
      <c r="C66" s="198">
        <f t="shared" si="28"/>
        <v>0</v>
      </c>
      <c r="D66" s="72">
        <v>0</v>
      </c>
      <c r="E66" s="72">
        <v>0</v>
      </c>
      <c r="F66" s="72">
        <f t="shared" si="29"/>
        <v>0</v>
      </c>
      <c r="G66" s="72">
        <v>0</v>
      </c>
      <c r="H66" s="72">
        <v>0</v>
      </c>
    </row>
    <row r="67" ht="16.95" customHeight="1" spans="1:8">
      <c r="A67" s="200">
        <v>51104</v>
      </c>
      <c r="B67" s="200" t="s">
        <v>1258</v>
      </c>
      <c r="C67" s="198">
        <f t="shared" si="28"/>
        <v>0</v>
      </c>
      <c r="D67" s="72">
        <v>0</v>
      </c>
      <c r="E67" s="72">
        <v>0</v>
      </c>
      <c r="F67" s="72">
        <f t="shared" si="29"/>
        <v>0</v>
      </c>
      <c r="G67" s="72">
        <v>0</v>
      </c>
      <c r="H67" s="72">
        <v>0</v>
      </c>
    </row>
    <row r="68" ht="16.95" customHeight="1" spans="1:8">
      <c r="A68" s="200">
        <v>599</v>
      </c>
      <c r="B68" s="197" t="s">
        <v>1259</v>
      </c>
      <c r="C68" s="198">
        <f t="shared" ref="C68:H68" si="30">SUM(C69:C72)</f>
        <v>435</v>
      </c>
      <c r="D68" s="72">
        <f t="shared" si="30"/>
        <v>435</v>
      </c>
      <c r="E68" s="72">
        <f t="shared" si="30"/>
        <v>0</v>
      </c>
      <c r="F68" s="72">
        <f t="shared" si="30"/>
        <v>0</v>
      </c>
      <c r="G68" s="72">
        <f t="shared" si="30"/>
        <v>0</v>
      </c>
      <c r="H68" s="72">
        <f t="shared" si="30"/>
        <v>0</v>
      </c>
    </row>
    <row r="69" ht="17.25" customHeight="1" spans="1:8">
      <c r="A69" s="200">
        <v>59906</v>
      </c>
      <c r="B69" s="200" t="s">
        <v>1260</v>
      </c>
      <c r="C69" s="198">
        <f t="shared" ref="C69:C72" si="31">D69+E69</f>
        <v>0</v>
      </c>
      <c r="D69" s="72">
        <v>0</v>
      </c>
      <c r="E69" s="72">
        <v>0</v>
      </c>
      <c r="F69" s="72">
        <f t="shared" ref="F69:F72" si="32">G69+H69</f>
        <v>0</v>
      </c>
      <c r="G69" s="72">
        <v>0</v>
      </c>
      <c r="H69" s="72">
        <v>0</v>
      </c>
    </row>
    <row r="70" ht="16.95" customHeight="1" spans="1:8">
      <c r="A70" s="200">
        <v>59907</v>
      </c>
      <c r="B70" s="200" t="s">
        <v>1261</v>
      </c>
      <c r="C70" s="198">
        <f t="shared" si="31"/>
        <v>0</v>
      </c>
      <c r="D70" s="72">
        <v>0</v>
      </c>
      <c r="E70" s="72">
        <v>0</v>
      </c>
      <c r="F70" s="72">
        <f t="shared" si="32"/>
        <v>0</v>
      </c>
      <c r="G70" s="72">
        <v>0</v>
      </c>
      <c r="H70" s="72">
        <v>0</v>
      </c>
    </row>
    <row r="71" ht="16.95" customHeight="1" spans="1:8">
      <c r="A71" s="200">
        <v>59908</v>
      </c>
      <c r="B71" s="200" t="s">
        <v>1262</v>
      </c>
      <c r="C71" s="198">
        <f t="shared" si="31"/>
        <v>0</v>
      </c>
      <c r="D71" s="72">
        <v>0</v>
      </c>
      <c r="E71" s="72">
        <v>0</v>
      </c>
      <c r="F71" s="72">
        <f t="shared" si="32"/>
        <v>0</v>
      </c>
      <c r="G71" s="72">
        <v>0</v>
      </c>
      <c r="H71" s="72">
        <v>0</v>
      </c>
    </row>
    <row r="72" ht="16.95" customHeight="1" spans="1:8">
      <c r="A72" s="200">
        <v>59999</v>
      </c>
      <c r="B72" s="200" t="s">
        <v>1263</v>
      </c>
      <c r="C72" s="198">
        <f t="shared" si="31"/>
        <v>435</v>
      </c>
      <c r="D72" s="72">
        <v>435</v>
      </c>
      <c r="E72" s="72">
        <v>0</v>
      </c>
      <c r="F72" s="72">
        <f t="shared" si="32"/>
        <v>0</v>
      </c>
      <c r="G72" s="72">
        <v>0</v>
      </c>
      <c r="H72" s="72">
        <v>0</v>
      </c>
    </row>
  </sheetData>
  <mergeCells count="5">
    <mergeCell ref="A2:H2"/>
    <mergeCell ref="A5:A6"/>
    <mergeCell ref="B5:B6"/>
    <mergeCell ref="C5:C6"/>
    <mergeCell ref="F5:F6"/>
  </mergeCells>
  <printOptions gridLines="1"/>
  <pageMargins left="0.751388888888889" right="0.511805555555556" top="1" bottom="1" header="0" footer="0"/>
  <pageSetup paperSize="9" scale="63" orientation="landscape"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7"/>
  <sheetViews>
    <sheetView showGridLines="0" showZeros="0" view="pageBreakPreview" zoomScale="55" zoomScaleNormal="100" workbookViewId="0">
      <selection activeCell="A32" sqref="$A32:$XFD32"/>
    </sheetView>
  </sheetViews>
  <sheetFormatPr defaultColWidth="12.1833333333333" defaultRowHeight="15.55" customHeight="1" outlineLevelCol="2"/>
  <cols>
    <col min="1" max="1" width="19.625" style="204" customWidth="1"/>
    <col min="2" max="2" width="63.625" style="204" customWidth="1"/>
    <col min="3" max="3" width="29.1083333333333" style="204" customWidth="1"/>
    <col min="4" max="16384" width="12.1833333333333" style="192" customWidth="1"/>
  </cols>
  <sheetData>
    <row r="1" customHeight="1" spans="1:1">
      <c r="A1" s="204" t="s">
        <v>1266</v>
      </c>
    </row>
    <row r="2" ht="40.5" customHeight="1" spans="1:3">
      <c r="A2" s="205" t="s">
        <v>1267</v>
      </c>
      <c r="B2" s="205"/>
      <c r="C2" s="205"/>
    </row>
    <row r="3" ht="17" customHeight="1" spans="1:3">
      <c r="A3" s="206"/>
      <c r="B3" s="206"/>
      <c r="C3" s="91"/>
    </row>
    <row r="4" ht="17" customHeight="1" spans="1:3">
      <c r="A4" s="206"/>
      <c r="B4" s="206"/>
      <c r="C4" s="91" t="s">
        <v>1268</v>
      </c>
    </row>
    <row r="5" ht="17" customHeight="1" spans="1:3">
      <c r="A5" s="207" t="s">
        <v>1269</v>
      </c>
      <c r="B5" s="207" t="s">
        <v>1270</v>
      </c>
      <c r="C5" s="207" t="s">
        <v>1271</v>
      </c>
    </row>
    <row r="6" ht="17.25" customHeight="1" spans="1:3">
      <c r="A6" s="208"/>
      <c r="B6" s="207" t="s">
        <v>1272</v>
      </c>
      <c r="C6" s="209">
        <f>SUM(C7,C58)</f>
        <v>110996</v>
      </c>
    </row>
    <row r="7" ht="17.25" customHeight="1" spans="1:3">
      <c r="A7" s="210">
        <v>10301</v>
      </c>
      <c r="B7" s="211" t="s">
        <v>1273</v>
      </c>
      <c r="C7" s="209">
        <f>SUM(C8,C11:C19,C25:C26,C29:C32,C35:C37,C40:C44,C47:C48,C56:C57)</f>
        <v>110996</v>
      </c>
    </row>
    <row r="8" ht="17.25" customHeight="1" spans="1:3">
      <c r="A8" s="71">
        <v>1030102</v>
      </c>
      <c r="B8" s="199" t="s">
        <v>1274</v>
      </c>
      <c r="C8" s="72">
        <f>SUM(C9:C10)</f>
        <v>0</v>
      </c>
    </row>
    <row r="9" ht="17.25" customHeight="1" spans="1:3">
      <c r="A9" s="71">
        <v>103010201</v>
      </c>
      <c r="B9" s="73" t="s">
        <v>1275</v>
      </c>
      <c r="C9" s="72">
        <v>0</v>
      </c>
    </row>
    <row r="10" ht="17.25" customHeight="1" spans="1:3">
      <c r="A10" s="71">
        <v>103010202</v>
      </c>
      <c r="B10" s="73" t="s">
        <v>1276</v>
      </c>
      <c r="C10" s="72">
        <v>0</v>
      </c>
    </row>
    <row r="11" ht="17.25" customHeight="1" spans="1:3">
      <c r="A11" s="71">
        <v>1030106</v>
      </c>
      <c r="B11" s="199" t="s">
        <v>1277</v>
      </c>
      <c r="C11" s="72">
        <v>0</v>
      </c>
    </row>
    <row r="12" ht="17.25" customHeight="1" spans="1:3">
      <c r="A12" s="71">
        <v>1030110</v>
      </c>
      <c r="B12" s="199" t="s">
        <v>1278</v>
      </c>
      <c r="C12" s="72">
        <v>0</v>
      </c>
    </row>
    <row r="13" ht="17.25" customHeight="1" spans="1:3">
      <c r="A13" s="71">
        <v>1030112</v>
      </c>
      <c r="B13" s="199" t="s">
        <v>1279</v>
      </c>
      <c r="C13" s="72">
        <v>0</v>
      </c>
    </row>
    <row r="14" ht="17.25" customHeight="1" spans="1:3">
      <c r="A14" s="71">
        <v>1030115</v>
      </c>
      <c r="B14" s="199" t="s">
        <v>1280</v>
      </c>
      <c r="C14" s="72">
        <v>0</v>
      </c>
    </row>
    <row r="15" ht="17.25" customHeight="1" spans="1:3">
      <c r="A15" s="71">
        <v>1030121</v>
      </c>
      <c r="B15" s="199" t="s">
        <v>1281</v>
      </c>
      <c r="C15" s="72">
        <v>0</v>
      </c>
    </row>
    <row r="16" ht="17.25" customHeight="1" spans="1:3">
      <c r="A16" s="71">
        <v>1030129</v>
      </c>
      <c r="B16" s="199" t="s">
        <v>1282</v>
      </c>
      <c r="C16" s="72">
        <v>0</v>
      </c>
    </row>
    <row r="17" ht="17.25" customHeight="1" spans="1:3">
      <c r="A17" s="71">
        <v>1030146</v>
      </c>
      <c r="B17" s="199" t="s">
        <v>1283</v>
      </c>
      <c r="C17" s="72">
        <v>0</v>
      </c>
    </row>
    <row r="18" ht="17.25" customHeight="1" spans="1:3">
      <c r="A18" s="71">
        <v>1030147</v>
      </c>
      <c r="B18" s="199" t="s">
        <v>1284</v>
      </c>
      <c r="C18" s="72">
        <v>0</v>
      </c>
    </row>
    <row r="19" ht="17.25" customHeight="1" spans="1:3">
      <c r="A19" s="210">
        <v>1030148</v>
      </c>
      <c r="B19" s="211" t="s">
        <v>1285</v>
      </c>
      <c r="C19" s="209">
        <f>SUM(C20:C24)</f>
        <v>106243</v>
      </c>
    </row>
    <row r="20" ht="17.25" customHeight="1" spans="1:3">
      <c r="A20" s="210">
        <v>103014801</v>
      </c>
      <c r="B20" s="212" t="s">
        <v>1286</v>
      </c>
      <c r="C20" s="209">
        <v>80449</v>
      </c>
    </row>
    <row r="21" ht="17.25" customHeight="1" spans="1:3">
      <c r="A21" s="210">
        <v>103014802</v>
      </c>
      <c r="B21" s="212" t="s">
        <v>1287</v>
      </c>
      <c r="C21" s="209">
        <v>22227</v>
      </c>
    </row>
    <row r="22" ht="17.25" customHeight="1" spans="1:3">
      <c r="A22" s="71">
        <v>103014803</v>
      </c>
      <c r="B22" s="73" t="s">
        <v>1288</v>
      </c>
      <c r="C22" s="72">
        <v>0</v>
      </c>
    </row>
    <row r="23" ht="17.25" customHeight="1" spans="1:3">
      <c r="A23" s="210">
        <v>103014898</v>
      </c>
      <c r="B23" s="212" t="s">
        <v>1289</v>
      </c>
      <c r="C23" s="209">
        <v>-741</v>
      </c>
    </row>
    <row r="24" ht="17.25" customHeight="1" spans="1:3">
      <c r="A24" s="210">
        <v>103014899</v>
      </c>
      <c r="B24" s="212" t="s">
        <v>1290</v>
      </c>
      <c r="C24" s="209">
        <v>4308</v>
      </c>
    </row>
    <row r="25" ht="17.25" customHeight="1" spans="1:3">
      <c r="A25" s="71">
        <v>1030149</v>
      </c>
      <c r="B25" s="199" t="s">
        <v>1291</v>
      </c>
      <c r="C25" s="72">
        <v>0</v>
      </c>
    </row>
    <row r="26" ht="17.25" customHeight="1" spans="1:3">
      <c r="A26" s="71">
        <v>1030150</v>
      </c>
      <c r="B26" s="199" t="s">
        <v>1292</v>
      </c>
      <c r="C26" s="72">
        <f>SUM(C27:C28)</f>
        <v>0</v>
      </c>
    </row>
    <row r="27" ht="17.25" customHeight="1" spans="1:3">
      <c r="A27" s="71">
        <v>103015001</v>
      </c>
      <c r="B27" s="73" t="s">
        <v>1293</v>
      </c>
      <c r="C27" s="72">
        <v>0</v>
      </c>
    </row>
    <row r="28" ht="17.25" customHeight="1" spans="1:3">
      <c r="A28" s="71">
        <v>103015002</v>
      </c>
      <c r="B28" s="73" t="s">
        <v>1294</v>
      </c>
      <c r="C28" s="72">
        <v>0</v>
      </c>
    </row>
    <row r="29" ht="17.25" customHeight="1" spans="1:3">
      <c r="A29" s="71">
        <v>1030152</v>
      </c>
      <c r="B29" s="199" t="s">
        <v>1295</v>
      </c>
      <c r="C29" s="72">
        <v>0</v>
      </c>
    </row>
    <row r="30" ht="17.25" customHeight="1" spans="1:3">
      <c r="A30" s="71">
        <v>1030153</v>
      </c>
      <c r="B30" s="199" t="s">
        <v>1296</v>
      </c>
      <c r="C30" s="72">
        <v>0</v>
      </c>
    </row>
    <row r="31" ht="17.25" customHeight="1" spans="1:3">
      <c r="A31" s="71">
        <v>1030154</v>
      </c>
      <c r="B31" s="199" t="s">
        <v>1297</v>
      </c>
      <c r="C31" s="72">
        <v>0</v>
      </c>
    </row>
    <row r="32" ht="17.25" customHeight="1" spans="1:3">
      <c r="A32" s="210">
        <v>1030155</v>
      </c>
      <c r="B32" s="211" t="s">
        <v>1298</v>
      </c>
      <c r="C32" s="209">
        <f>SUM(C33:C34)</f>
        <v>19</v>
      </c>
    </row>
    <row r="33" ht="17.25" customHeight="1" spans="1:3">
      <c r="A33" s="210">
        <v>103015501</v>
      </c>
      <c r="B33" s="212" t="s">
        <v>1299</v>
      </c>
      <c r="C33" s="209">
        <v>19</v>
      </c>
    </row>
    <row r="34" ht="17.25" customHeight="1" spans="1:3">
      <c r="A34" s="71">
        <v>103015502</v>
      </c>
      <c r="B34" s="73" t="s">
        <v>1300</v>
      </c>
      <c r="C34" s="72">
        <v>0</v>
      </c>
    </row>
    <row r="35" ht="17.25" customHeight="1" spans="1:3">
      <c r="A35" s="210">
        <v>1030156</v>
      </c>
      <c r="B35" s="211" t="s">
        <v>1301</v>
      </c>
      <c r="C35" s="209">
        <v>3997</v>
      </c>
    </row>
    <row r="36" ht="17.25" customHeight="1" spans="1:3">
      <c r="A36" s="71">
        <v>1030157</v>
      </c>
      <c r="B36" s="199" t="s">
        <v>1302</v>
      </c>
      <c r="C36" s="72">
        <v>0</v>
      </c>
    </row>
    <row r="37" ht="17.25" customHeight="1" spans="1:3">
      <c r="A37" s="71">
        <v>1030158</v>
      </c>
      <c r="B37" s="199" t="s">
        <v>1303</v>
      </c>
      <c r="C37" s="72">
        <f>SUM(C38:C39)</f>
        <v>0</v>
      </c>
    </row>
    <row r="38" ht="17.25" customHeight="1" spans="1:3">
      <c r="A38" s="71">
        <v>103015801</v>
      </c>
      <c r="B38" s="73" t="s">
        <v>1304</v>
      </c>
      <c r="C38" s="72">
        <v>0</v>
      </c>
    </row>
    <row r="39" ht="17.25" customHeight="1" spans="1:3">
      <c r="A39" s="71">
        <v>103015803</v>
      </c>
      <c r="B39" s="73" t="s">
        <v>1305</v>
      </c>
      <c r="C39" s="72">
        <v>0</v>
      </c>
    </row>
    <row r="40" ht="17.25" customHeight="1" spans="1:3">
      <c r="A40" s="71">
        <v>1030159</v>
      </c>
      <c r="B40" s="199" t="s">
        <v>1306</v>
      </c>
      <c r="C40" s="72">
        <v>0</v>
      </c>
    </row>
    <row r="41" ht="17.25" customHeight="1" spans="1:3">
      <c r="A41" s="71">
        <v>1030166</v>
      </c>
      <c r="B41" s="199" t="s">
        <v>1307</v>
      </c>
      <c r="C41" s="72">
        <v>0</v>
      </c>
    </row>
    <row r="42" ht="17.25" customHeight="1" spans="1:3">
      <c r="A42" s="71">
        <v>1030168</v>
      </c>
      <c r="B42" s="199" t="s">
        <v>1308</v>
      </c>
      <c r="C42" s="72">
        <v>0</v>
      </c>
    </row>
    <row r="43" ht="17.25" customHeight="1" spans="1:3">
      <c r="A43" s="71">
        <v>1030171</v>
      </c>
      <c r="B43" s="199" t="s">
        <v>1309</v>
      </c>
      <c r="C43" s="72">
        <v>0</v>
      </c>
    </row>
    <row r="44" ht="17.25" customHeight="1" spans="1:3">
      <c r="A44" s="71">
        <v>1030175</v>
      </c>
      <c r="B44" s="199" t="s">
        <v>1310</v>
      </c>
      <c r="C44" s="72">
        <f>SUM(C45:C46)</f>
        <v>0</v>
      </c>
    </row>
    <row r="45" ht="17.25" customHeight="1" spans="1:3">
      <c r="A45" s="71">
        <v>103017501</v>
      </c>
      <c r="B45" s="73" t="s">
        <v>1311</v>
      </c>
      <c r="C45" s="72">
        <v>0</v>
      </c>
    </row>
    <row r="46" ht="17.25" customHeight="1" spans="1:3">
      <c r="A46" s="71">
        <v>103017502</v>
      </c>
      <c r="B46" s="73" t="s">
        <v>1312</v>
      </c>
      <c r="C46" s="72">
        <v>0</v>
      </c>
    </row>
    <row r="47" ht="17.25" customHeight="1" spans="1:3">
      <c r="A47" s="210">
        <v>1030178</v>
      </c>
      <c r="B47" s="211" t="s">
        <v>1313</v>
      </c>
      <c r="C47" s="209">
        <v>737</v>
      </c>
    </row>
    <row r="48" ht="17.25" customHeight="1" spans="1:3">
      <c r="A48" s="71">
        <v>1030180</v>
      </c>
      <c r="B48" s="199" t="s">
        <v>1314</v>
      </c>
      <c r="C48" s="72">
        <f>SUM(C49:C55)</f>
        <v>0</v>
      </c>
    </row>
    <row r="49" ht="17.25" customHeight="1" spans="1:3">
      <c r="A49" s="71">
        <v>103018001</v>
      </c>
      <c r="B49" s="73" t="s">
        <v>1315</v>
      </c>
      <c r="C49" s="72">
        <v>0</v>
      </c>
    </row>
    <row r="50" ht="17.25" customHeight="1" spans="1:3">
      <c r="A50" s="71">
        <v>103018002</v>
      </c>
      <c r="B50" s="73" t="s">
        <v>1316</v>
      </c>
      <c r="C50" s="72">
        <v>0</v>
      </c>
    </row>
    <row r="51" ht="17.25" customHeight="1" spans="1:3">
      <c r="A51" s="71">
        <v>103018003</v>
      </c>
      <c r="B51" s="73" t="s">
        <v>1317</v>
      </c>
      <c r="C51" s="72">
        <v>0</v>
      </c>
    </row>
    <row r="52" ht="17.25" customHeight="1" spans="1:3">
      <c r="A52" s="71">
        <v>103018004</v>
      </c>
      <c r="B52" s="73" t="s">
        <v>1318</v>
      </c>
      <c r="C52" s="72">
        <v>0</v>
      </c>
    </row>
    <row r="53" ht="17.25" customHeight="1" spans="1:3">
      <c r="A53" s="71">
        <v>103018005</v>
      </c>
      <c r="B53" s="73" t="s">
        <v>1319</v>
      </c>
      <c r="C53" s="72">
        <v>0</v>
      </c>
    </row>
    <row r="54" ht="17.25" customHeight="1" spans="1:3">
      <c r="A54" s="71">
        <v>103018006</v>
      </c>
      <c r="B54" s="73" t="s">
        <v>1320</v>
      </c>
      <c r="C54" s="72">
        <v>0</v>
      </c>
    </row>
    <row r="55" ht="17.25" customHeight="1" spans="1:3">
      <c r="A55" s="71">
        <v>103018007</v>
      </c>
      <c r="B55" s="73" t="s">
        <v>1321</v>
      </c>
      <c r="C55" s="166">
        <v>0</v>
      </c>
    </row>
    <row r="56" customHeight="1" spans="1:3">
      <c r="A56" s="71">
        <v>1030181</v>
      </c>
      <c r="B56" s="213" t="s">
        <v>1322</v>
      </c>
      <c r="C56" s="72">
        <v>0</v>
      </c>
    </row>
    <row r="57" ht="17.25" customHeight="1" spans="1:3">
      <c r="A57" s="71">
        <v>1030199</v>
      </c>
      <c r="B57" s="199" t="s">
        <v>1323</v>
      </c>
      <c r="C57" s="75">
        <v>0</v>
      </c>
    </row>
    <row r="58" ht="17.25" customHeight="1" spans="1:3">
      <c r="A58" s="71">
        <v>10310</v>
      </c>
      <c r="B58" s="199" t="s">
        <v>1324</v>
      </c>
      <c r="C58" s="72">
        <f>SUM(C59:C62,C66:C71,C74:C75)</f>
        <v>0</v>
      </c>
    </row>
    <row r="59" ht="17.25" customHeight="1" spans="1:3">
      <c r="A59" s="71">
        <v>1031003</v>
      </c>
      <c r="B59" s="199" t="s">
        <v>1325</v>
      </c>
      <c r="C59" s="72">
        <v>0</v>
      </c>
    </row>
    <row r="60" ht="17.25" customHeight="1" spans="1:3">
      <c r="A60" s="71">
        <v>1031004</v>
      </c>
      <c r="B60" s="199" t="s">
        <v>1326</v>
      </c>
      <c r="C60" s="72">
        <v>0</v>
      </c>
    </row>
    <row r="61" ht="17.25" customHeight="1" spans="1:3">
      <c r="A61" s="71">
        <v>1031005</v>
      </c>
      <c r="B61" s="199" t="s">
        <v>1327</v>
      </c>
      <c r="C61" s="72">
        <v>0</v>
      </c>
    </row>
    <row r="62" ht="17.25" customHeight="1" spans="1:3">
      <c r="A62" s="71">
        <v>1031006</v>
      </c>
      <c r="B62" s="199" t="s">
        <v>1328</v>
      </c>
      <c r="C62" s="72">
        <f>SUM(C63:C65)</f>
        <v>0</v>
      </c>
    </row>
    <row r="63" ht="17.25" customHeight="1" spans="1:3">
      <c r="A63" s="71">
        <v>103100601</v>
      </c>
      <c r="B63" s="73" t="s">
        <v>1329</v>
      </c>
      <c r="C63" s="72">
        <v>0</v>
      </c>
    </row>
    <row r="64" ht="17.25" customHeight="1" spans="1:3">
      <c r="A64" s="71">
        <v>103100602</v>
      </c>
      <c r="B64" s="73" t="s">
        <v>1330</v>
      </c>
      <c r="C64" s="72">
        <v>0</v>
      </c>
    </row>
    <row r="65" ht="17.25" customHeight="1" spans="1:3">
      <c r="A65" s="71">
        <v>103100699</v>
      </c>
      <c r="B65" s="73" t="s">
        <v>1331</v>
      </c>
      <c r="C65" s="72">
        <v>0</v>
      </c>
    </row>
    <row r="66" ht="17.25" customHeight="1" spans="1:3">
      <c r="A66" s="71">
        <v>1031008</v>
      </c>
      <c r="B66" s="199" t="s">
        <v>1332</v>
      </c>
      <c r="C66" s="72">
        <v>0</v>
      </c>
    </row>
    <row r="67" ht="17.25" customHeight="1" spans="1:3">
      <c r="A67" s="71">
        <v>1031009</v>
      </c>
      <c r="B67" s="199" t="s">
        <v>1333</v>
      </c>
      <c r="C67" s="72">
        <v>0</v>
      </c>
    </row>
    <row r="68" ht="17.25" customHeight="1" spans="1:3">
      <c r="A68" s="71">
        <v>1031010</v>
      </c>
      <c r="B68" s="199" t="s">
        <v>1334</v>
      </c>
      <c r="C68" s="72">
        <v>0</v>
      </c>
    </row>
    <row r="69" ht="17.25" customHeight="1" spans="1:3">
      <c r="A69" s="71">
        <v>1031011</v>
      </c>
      <c r="B69" s="199" t="s">
        <v>1335</v>
      </c>
      <c r="C69" s="72">
        <v>0</v>
      </c>
    </row>
    <row r="70" ht="17.25" customHeight="1" spans="1:3">
      <c r="A70" s="71">
        <v>1031012</v>
      </c>
      <c r="B70" s="199" t="s">
        <v>1336</v>
      </c>
      <c r="C70" s="72">
        <v>0</v>
      </c>
    </row>
    <row r="71" ht="17.25" customHeight="1" spans="1:3">
      <c r="A71" s="71">
        <v>1031013</v>
      </c>
      <c r="B71" s="199" t="s">
        <v>1337</v>
      </c>
      <c r="C71" s="72">
        <f>SUM(C72:C73)</f>
        <v>0</v>
      </c>
    </row>
    <row r="72" ht="17.25" customHeight="1" spans="1:3">
      <c r="A72" s="71">
        <v>103101301</v>
      </c>
      <c r="B72" s="73" t="s">
        <v>1338</v>
      </c>
      <c r="C72" s="72">
        <v>0</v>
      </c>
    </row>
    <row r="73" ht="17.25" customHeight="1" spans="1:3">
      <c r="A73" s="71">
        <v>103101399</v>
      </c>
      <c r="B73" s="73" t="s">
        <v>1339</v>
      </c>
      <c r="C73" s="72">
        <v>0</v>
      </c>
    </row>
    <row r="74" ht="17.25" customHeight="1" spans="1:3">
      <c r="A74" s="71">
        <v>1031014</v>
      </c>
      <c r="B74" s="199" t="s">
        <v>1340</v>
      </c>
      <c r="C74" s="72">
        <v>0</v>
      </c>
    </row>
    <row r="75" ht="17.25" customHeight="1" spans="1:3">
      <c r="A75" s="71">
        <v>1031099</v>
      </c>
      <c r="B75" s="199" t="s">
        <v>1341</v>
      </c>
      <c r="C75" s="72">
        <f>SUM(C76:C77)</f>
        <v>0</v>
      </c>
    </row>
    <row r="76" ht="17.25" customHeight="1" spans="1:3">
      <c r="A76" s="71">
        <v>103109998</v>
      </c>
      <c r="B76" s="73" t="s">
        <v>1342</v>
      </c>
      <c r="C76" s="72">
        <v>0</v>
      </c>
    </row>
    <row r="77" ht="17.25" customHeight="1" spans="1:3">
      <c r="A77" s="71">
        <v>103109999</v>
      </c>
      <c r="B77" s="73" t="s">
        <v>1343</v>
      </c>
      <c r="C77" s="72">
        <v>0</v>
      </c>
    </row>
  </sheetData>
  <autoFilter ref="A5:C77">
    <extLst/>
  </autoFilter>
  <mergeCells count="1">
    <mergeCell ref="A2:C2"/>
  </mergeCells>
  <printOptions gridLines="1"/>
  <pageMargins left="0.751388888888889" right="0.751388888888889" top="1" bottom="1" header="0.236111111111111" footer="0"/>
  <pageSetup paperSize="1" fitToHeight="0" orientation="landscape" horizont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7"/>
  <sheetViews>
    <sheetView showGridLines="0" showZeros="0" view="pageBreakPreview" zoomScale="60" zoomScaleNormal="100" workbookViewId="0">
      <selection activeCell="E23" sqref="E23"/>
    </sheetView>
  </sheetViews>
  <sheetFormatPr defaultColWidth="12.1833333333333" defaultRowHeight="15.55" customHeight="1" outlineLevelCol="2"/>
  <cols>
    <col min="1" max="1" width="16.1333333333333" style="7" customWidth="1"/>
    <col min="2" max="2" width="61.0666666666667" style="7" customWidth="1"/>
    <col min="3" max="3" width="33.8" style="7" customWidth="1"/>
    <col min="4" max="16384" width="12.1833333333333" style="192" customWidth="1"/>
  </cols>
  <sheetData>
    <row r="1" s="192" customFormat="1" customHeight="1" spans="1:3">
      <c r="A1" s="7" t="s">
        <v>1344</v>
      </c>
      <c r="B1" s="7"/>
      <c r="C1" s="7"/>
    </row>
    <row r="2" s="192" customFormat="1" ht="44.25" customHeight="1" spans="1:3">
      <c r="A2" s="193" t="s">
        <v>1345</v>
      </c>
      <c r="B2" s="193"/>
      <c r="C2" s="193"/>
    </row>
    <row r="3" s="192" customFormat="1" ht="17" customHeight="1" spans="1:3">
      <c r="A3" s="194"/>
      <c r="B3" s="194"/>
      <c r="C3" s="195"/>
    </row>
    <row r="4" s="192" customFormat="1" ht="17" customHeight="1" spans="1:3">
      <c r="A4" s="194"/>
      <c r="B4" s="194"/>
      <c r="C4" s="195" t="s">
        <v>36</v>
      </c>
    </row>
    <row r="5" s="192" customFormat="1" ht="17" customHeight="1" spans="1:3">
      <c r="A5" s="196" t="s">
        <v>161</v>
      </c>
      <c r="B5" s="196" t="s">
        <v>162</v>
      </c>
      <c r="C5" s="196" t="s">
        <v>163</v>
      </c>
    </row>
    <row r="6" s="192" customFormat="1" ht="17" customHeight="1" spans="1:3">
      <c r="A6" s="197"/>
      <c r="B6" s="196" t="s">
        <v>1346</v>
      </c>
      <c r="C6" s="198">
        <f>SUM(C7,C15,C31,C43,C54,C109,C133,C185,C190,C194,C221,C239,C257)</f>
        <v>196433</v>
      </c>
    </row>
    <row r="7" s="192" customFormat="1" ht="17" customHeight="1" spans="1:3">
      <c r="A7" s="71">
        <v>206</v>
      </c>
      <c r="B7" s="199" t="s">
        <v>1347</v>
      </c>
      <c r="C7" s="72">
        <f>C8</f>
        <v>0</v>
      </c>
    </row>
    <row r="8" s="192" customFormat="1" ht="17" customHeight="1" spans="1:3">
      <c r="A8" s="71">
        <v>20610</v>
      </c>
      <c r="B8" s="199" t="s">
        <v>1348</v>
      </c>
      <c r="C8" s="72">
        <f>SUM(C9:C14)</f>
        <v>0</v>
      </c>
    </row>
    <row r="9" s="192" customFormat="1" ht="17" customHeight="1" spans="1:3">
      <c r="A9" s="71">
        <v>2061001</v>
      </c>
      <c r="B9" s="73" t="s">
        <v>1349</v>
      </c>
      <c r="C9" s="72">
        <v>0</v>
      </c>
    </row>
    <row r="10" s="192" customFormat="1" ht="17" customHeight="1" spans="1:3">
      <c r="A10" s="71">
        <v>2061002</v>
      </c>
      <c r="B10" s="73" t="s">
        <v>1350</v>
      </c>
      <c r="C10" s="72">
        <v>0</v>
      </c>
    </row>
    <row r="11" s="192" customFormat="1" ht="17" customHeight="1" spans="1:3">
      <c r="A11" s="71">
        <v>2061003</v>
      </c>
      <c r="B11" s="73" t="s">
        <v>1351</v>
      </c>
      <c r="C11" s="72">
        <v>0</v>
      </c>
    </row>
    <row r="12" s="192" customFormat="1" ht="17" customHeight="1" spans="1:3">
      <c r="A12" s="71">
        <v>2061004</v>
      </c>
      <c r="B12" s="73" t="s">
        <v>1352</v>
      </c>
      <c r="C12" s="72">
        <v>0</v>
      </c>
    </row>
    <row r="13" s="192" customFormat="1" ht="17.25" customHeight="1" spans="1:3">
      <c r="A13" s="71">
        <v>2061005</v>
      </c>
      <c r="B13" s="73" t="s">
        <v>1353</v>
      </c>
      <c r="C13" s="72">
        <v>0</v>
      </c>
    </row>
    <row r="14" s="192" customFormat="1" ht="17.25" customHeight="1" spans="1:3">
      <c r="A14" s="71">
        <v>2061099</v>
      </c>
      <c r="B14" s="73" t="s">
        <v>1354</v>
      </c>
      <c r="C14" s="72">
        <v>0</v>
      </c>
    </row>
    <row r="15" s="192" customFormat="1" ht="17.25" customHeight="1" spans="1:3">
      <c r="A15" s="200">
        <v>207</v>
      </c>
      <c r="B15" s="201" t="s">
        <v>1192</v>
      </c>
      <c r="C15" s="198">
        <f>SUM(C16,C22,C28)</f>
        <v>35</v>
      </c>
    </row>
    <row r="16" s="192" customFormat="1" ht="17.25" customHeight="1" spans="1:3">
      <c r="A16" s="200">
        <v>20707</v>
      </c>
      <c r="B16" s="201" t="s">
        <v>1355</v>
      </c>
      <c r="C16" s="198">
        <f>SUM(C17:C21)</f>
        <v>35</v>
      </c>
    </row>
    <row r="17" s="192" customFormat="1" ht="17.25" customHeight="1" spans="1:3">
      <c r="A17" s="71">
        <v>2070701</v>
      </c>
      <c r="B17" s="73" t="s">
        <v>1356</v>
      </c>
      <c r="C17" s="72">
        <v>0</v>
      </c>
    </row>
    <row r="18" s="192" customFormat="1" ht="17.25" customHeight="1" spans="1:3">
      <c r="A18" s="71">
        <v>2070702</v>
      </c>
      <c r="B18" s="73" t="s">
        <v>1357</v>
      </c>
      <c r="C18" s="72">
        <v>0</v>
      </c>
    </row>
    <row r="19" s="192" customFormat="1" ht="17.25" customHeight="1" spans="1:3">
      <c r="A19" s="71">
        <v>2070703</v>
      </c>
      <c r="B19" s="73" t="s">
        <v>1358</v>
      </c>
      <c r="C19" s="72">
        <v>0</v>
      </c>
    </row>
    <row r="20" s="192" customFormat="1" customHeight="1" spans="1:3">
      <c r="A20" s="71">
        <v>2070704</v>
      </c>
      <c r="B20" s="73" t="s">
        <v>1359</v>
      </c>
      <c r="C20" s="72">
        <v>0</v>
      </c>
    </row>
    <row r="21" s="192" customFormat="1" ht="17.25" customHeight="1" spans="1:3">
      <c r="A21" s="200">
        <v>2070799</v>
      </c>
      <c r="B21" s="202" t="s">
        <v>1360</v>
      </c>
      <c r="C21" s="198">
        <v>35</v>
      </c>
    </row>
    <row r="22" s="192" customFormat="1" ht="17.25" customHeight="1" spans="1:3">
      <c r="A22" s="71">
        <v>20709</v>
      </c>
      <c r="B22" s="199" t="s">
        <v>1361</v>
      </c>
      <c r="C22" s="72">
        <f>SUM(C23:C27)</f>
        <v>0</v>
      </c>
    </row>
    <row r="23" s="192" customFormat="1" ht="17.25" customHeight="1" spans="1:3">
      <c r="A23" s="71">
        <v>2070901</v>
      </c>
      <c r="B23" s="73" t="s">
        <v>1362</v>
      </c>
      <c r="C23" s="72">
        <v>0</v>
      </c>
    </row>
    <row r="24" s="192" customFormat="1" ht="17.25" customHeight="1" spans="1:3">
      <c r="A24" s="71">
        <v>2070902</v>
      </c>
      <c r="B24" s="73" t="s">
        <v>1363</v>
      </c>
      <c r="C24" s="72">
        <v>0</v>
      </c>
    </row>
    <row r="25" s="192" customFormat="1" ht="17.25" customHeight="1" spans="1:3">
      <c r="A25" s="71">
        <v>2070903</v>
      </c>
      <c r="B25" s="73" t="s">
        <v>1364</v>
      </c>
      <c r="C25" s="72">
        <v>0</v>
      </c>
    </row>
    <row r="26" s="192" customFormat="1" ht="17.25" customHeight="1" spans="1:3">
      <c r="A26" s="71">
        <v>2070904</v>
      </c>
      <c r="B26" s="73" t="s">
        <v>1365</v>
      </c>
      <c r="C26" s="72">
        <v>0</v>
      </c>
    </row>
    <row r="27" s="192" customFormat="1" ht="17.25" customHeight="1" spans="1:3">
      <c r="A27" s="71">
        <v>2070999</v>
      </c>
      <c r="B27" s="73" t="s">
        <v>1366</v>
      </c>
      <c r="C27" s="72">
        <v>0</v>
      </c>
    </row>
    <row r="28" s="192" customFormat="1" ht="17.25" customHeight="1" spans="1:3">
      <c r="A28" s="71">
        <v>20710</v>
      </c>
      <c r="B28" s="199" t="s">
        <v>1367</v>
      </c>
      <c r="C28" s="72">
        <f>SUM(C29:C30)</f>
        <v>0</v>
      </c>
    </row>
    <row r="29" s="192" customFormat="1" ht="17.25" customHeight="1" spans="1:3">
      <c r="A29" s="71">
        <v>2071001</v>
      </c>
      <c r="B29" s="73" t="s">
        <v>1368</v>
      </c>
      <c r="C29" s="72">
        <v>0</v>
      </c>
    </row>
    <row r="30" s="192" customFormat="1" ht="17.25" customHeight="1" spans="1:3">
      <c r="A30" s="71">
        <v>2071099</v>
      </c>
      <c r="B30" s="73" t="s">
        <v>1369</v>
      </c>
      <c r="C30" s="72">
        <v>0</v>
      </c>
    </row>
    <row r="31" s="192" customFormat="1" ht="17.25" customHeight="1" spans="1:3">
      <c r="A31" s="200">
        <v>208</v>
      </c>
      <c r="B31" s="201" t="s">
        <v>534</v>
      </c>
      <c r="C31" s="198">
        <f>SUM(C32,C36,C40)</f>
        <v>1915</v>
      </c>
    </row>
    <row r="32" s="192" customFormat="1" ht="17.25" customHeight="1" spans="1:3">
      <c r="A32" s="200">
        <v>20822</v>
      </c>
      <c r="B32" s="201" t="s">
        <v>1370</v>
      </c>
      <c r="C32" s="198">
        <f>SUM(C33:C35)</f>
        <v>1915</v>
      </c>
    </row>
    <row r="33" s="192" customFormat="1" ht="17.25" customHeight="1" spans="1:3">
      <c r="A33" s="200">
        <v>2082201</v>
      </c>
      <c r="B33" s="202" t="s">
        <v>1371</v>
      </c>
      <c r="C33" s="198">
        <v>1644</v>
      </c>
    </row>
    <row r="34" s="192" customFormat="1" ht="17.25" customHeight="1" spans="1:3">
      <c r="A34" s="200">
        <v>2082202</v>
      </c>
      <c r="B34" s="202" t="s">
        <v>1372</v>
      </c>
      <c r="C34" s="198">
        <v>271</v>
      </c>
    </row>
    <row r="35" s="192" customFormat="1" ht="17.25" customHeight="1" spans="1:3">
      <c r="A35" s="71">
        <v>2082299</v>
      </c>
      <c r="B35" s="73" t="s">
        <v>1373</v>
      </c>
      <c r="C35" s="72">
        <v>0</v>
      </c>
    </row>
    <row r="36" s="192" customFormat="1" ht="17.25" customHeight="1" spans="1:3">
      <c r="A36" s="71">
        <v>20823</v>
      </c>
      <c r="B36" s="199" t="s">
        <v>1374</v>
      </c>
      <c r="C36" s="72">
        <f>SUM(C37:C39)</f>
        <v>0</v>
      </c>
    </row>
    <row r="37" s="192" customFormat="1" ht="17.25" customHeight="1" spans="1:3">
      <c r="A37" s="71">
        <v>2082301</v>
      </c>
      <c r="B37" s="73" t="s">
        <v>1375</v>
      </c>
      <c r="C37" s="72">
        <v>0</v>
      </c>
    </row>
    <row r="38" s="192" customFormat="1" ht="17.25" customHeight="1" spans="1:3">
      <c r="A38" s="71">
        <v>2082302</v>
      </c>
      <c r="B38" s="73" t="s">
        <v>1376</v>
      </c>
      <c r="C38" s="72">
        <v>0</v>
      </c>
    </row>
    <row r="39" s="192" customFormat="1" ht="17.25" customHeight="1" spans="1:3">
      <c r="A39" s="71">
        <v>2082399</v>
      </c>
      <c r="B39" s="73" t="s">
        <v>1377</v>
      </c>
      <c r="C39" s="72">
        <v>0</v>
      </c>
    </row>
    <row r="40" s="192" customFormat="1" ht="17.25" customHeight="1" spans="1:3">
      <c r="A40" s="71">
        <v>20829</v>
      </c>
      <c r="B40" s="199" t="s">
        <v>1378</v>
      </c>
      <c r="C40" s="72">
        <f>SUM(C41:C42)</f>
        <v>0</v>
      </c>
    </row>
    <row r="41" s="192" customFormat="1" ht="17.25" customHeight="1" spans="1:3">
      <c r="A41" s="71">
        <v>2082901</v>
      </c>
      <c r="B41" s="73" t="s">
        <v>1376</v>
      </c>
      <c r="C41" s="72">
        <v>0</v>
      </c>
    </row>
    <row r="42" s="192" customFormat="1" ht="17.25" customHeight="1" spans="1:3">
      <c r="A42" s="71">
        <v>2082999</v>
      </c>
      <c r="B42" s="73" t="s">
        <v>1379</v>
      </c>
      <c r="C42" s="72">
        <v>0</v>
      </c>
    </row>
    <row r="43" s="192" customFormat="1" ht="17.25" customHeight="1" spans="1:3">
      <c r="A43" s="71">
        <v>211</v>
      </c>
      <c r="B43" s="199" t="s">
        <v>1380</v>
      </c>
      <c r="C43" s="72">
        <f>SUM(C44,C49)</f>
        <v>0</v>
      </c>
    </row>
    <row r="44" s="192" customFormat="1" ht="17.25" customHeight="1" spans="1:3">
      <c r="A44" s="71">
        <v>21160</v>
      </c>
      <c r="B44" s="199" t="s">
        <v>1381</v>
      </c>
      <c r="C44" s="72">
        <f>SUM(C45:C48)</f>
        <v>0</v>
      </c>
    </row>
    <row r="45" s="192" customFormat="1" ht="17.25" customHeight="1" spans="1:3">
      <c r="A45" s="71">
        <v>2116001</v>
      </c>
      <c r="B45" s="73" t="s">
        <v>1382</v>
      </c>
      <c r="C45" s="72">
        <v>0</v>
      </c>
    </row>
    <row r="46" s="192" customFormat="1" ht="17.25" customHeight="1" spans="1:3">
      <c r="A46" s="71">
        <v>2116002</v>
      </c>
      <c r="B46" s="73" t="s">
        <v>1383</v>
      </c>
      <c r="C46" s="72">
        <v>0</v>
      </c>
    </row>
    <row r="47" s="192" customFormat="1" ht="17.25" customHeight="1" spans="1:3">
      <c r="A47" s="71">
        <v>2116003</v>
      </c>
      <c r="B47" s="73" t="s">
        <v>1384</v>
      </c>
      <c r="C47" s="72">
        <v>0</v>
      </c>
    </row>
    <row r="48" s="192" customFormat="1" ht="17.25" customHeight="1" spans="1:3">
      <c r="A48" s="71">
        <v>2116099</v>
      </c>
      <c r="B48" s="73" t="s">
        <v>1385</v>
      </c>
      <c r="C48" s="72">
        <v>0</v>
      </c>
    </row>
    <row r="49" s="192" customFormat="1" ht="17.25" customHeight="1" spans="1:3">
      <c r="A49" s="71">
        <v>21161</v>
      </c>
      <c r="B49" s="199" t="s">
        <v>1386</v>
      </c>
      <c r="C49" s="72">
        <f>SUM(C50:C53)</f>
        <v>0</v>
      </c>
    </row>
    <row r="50" s="192" customFormat="1" ht="17.25" customHeight="1" spans="1:3">
      <c r="A50" s="71">
        <v>2116101</v>
      </c>
      <c r="B50" s="73" t="s">
        <v>1387</v>
      </c>
      <c r="C50" s="72">
        <v>0</v>
      </c>
    </row>
    <row r="51" s="192" customFormat="1" ht="17.25" customHeight="1" spans="1:3">
      <c r="A51" s="71">
        <v>2116102</v>
      </c>
      <c r="B51" s="73" t="s">
        <v>1388</v>
      </c>
      <c r="C51" s="72">
        <v>0</v>
      </c>
    </row>
    <row r="52" s="192" customFormat="1" ht="17.25" customHeight="1" spans="1:3">
      <c r="A52" s="71">
        <v>2116103</v>
      </c>
      <c r="B52" s="73" t="s">
        <v>1389</v>
      </c>
      <c r="C52" s="72">
        <v>0</v>
      </c>
    </row>
    <row r="53" s="192" customFormat="1" ht="17.25" customHeight="1" spans="1:3">
      <c r="A53" s="71">
        <v>2116104</v>
      </c>
      <c r="B53" s="73" t="s">
        <v>1390</v>
      </c>
      <c r="C53" s="72">
        <v>0</v>
      </c>
    </row>
    <row r="54" s="192" customFormat="1" ht="17.25" customHeight="1" spans="1:3">
      <c r="A54" s="200">
        <v>212</v>
      </c>
      <c r="B54" s="201" t="s">
        <v>777</v>
      </c>
      <c r="C54" s="198">
        <f>SUM(C55,C68,C72:C73,C79,C83,C87,C91,C97,C100)</f>
        <v>79854</v>
      </c>
    </row>
    <row r="55" s="192" customFormat="1" ht="17.25" customHeight="1" spans="1:3">
      <c r="A55" s="200">
        <v>21208</v>
      </c>
      <c r="B55" s="201" t="s">
        <v>1391</v>
      </c>
      <c r="C55" s="198">
        <f>SUM(C56:C67)</f>
        <v>75701</v>
      </c>
    </row>
    <row r="56" s="192" customFormat="1" ht="17.25" customHeight="1" spans="1:3">
      <c r="A56" s="200">
        <v>2120801</v>
      </c>
      <c r="B56" s="202" t="s">
        <v>1392</v>
      </c>
      <c r="C56" s="198">
        <v>7076</v>
      </c>
    </row>
    <row r="57" s="192" customFormat="1" ht="17.25" customHeight="1" spans="1:3">
      <c r="A57" s="200">
        <v>2120802</v>
      </c>
      <c r="B57" s="202" t="s">
        <v>1393</v>
      </c>
      <c r="C57" s="198">
        <v>1018</v>
      </c>
    </row>
    <row r="58" s="192" customFormat="1" ht="17.25" customHeight="1" spans="1:3">
      <c r="A58" s="200">
        <v>2120803</v>
      </c>
      <c r="B58" s="202" t="s">
        <v>1394</v>
      </c>
      <c r="C58" s="198">
        <v>6153</v>
      </c>
    </row>
    <row r="59" s="192" customFormat="1" ht="17.25" customHeight="1" spans="1:3">
      <c r="A59" s="200">
        <v>2120804</v>
      </c>
      <c r="B59" s="202" t="s">
        <v>1395</v>
      </c>
      <c r="C59" s="198">
        <v>278</v>
      </c>
    </row>
    <row r="60" s="192" customFormat="1" ht="17.25" customHeight="1" spans="1:3">
      <c r="A60" s="71">
        <v>2120805</v>
      </c>
      <c r="B60" s="73" t="s">
        <v>1396</v>
      </c>
      <c r="C60" s="72">
        <v>0</v>
      </c>
    </row>
    <row r="61" s="192" customFormat="1" ht="17.25" customHeight="1" spans="1:3">
      <c r="A61" s="200">
        <v>2120806</v>
      </c>
      <c r="B61" s="202" t="s">
        <v>1397</v>
      </c>
      <c r="C61" s="198">
        <v>220</v>
      </c>
    </row>
    <row r="62" s="192" customFormat="1" ht="17.25" customHeight="1" spans="1:3">
      <c r="A62" s="71">
        <v>2120807</v>
      </c>
      <c r="B62" s="73" t="s">
        <v>1398</v>
      </c>
      <c r="C62" s="72">
        <v>0</v>
      </c>
    </row>
    <row r="63" s="192" customFormat="1" ht="17.25" customHeight="1" spans="1:3">
      <c r="A63" s="71">
        <v>2120809</v>
      </c>
      <c r="B63" s="73" t="s">
        <v>1399</v>
      </c>
      <c r="C63" s="72">
        <v>0</v>
      </c>
    </row>
    <row r="64" s="192" customFormat="1" ht="17.25" customHeight="1" spans="1:3">
      <c r="A64" s="71">
        <v>2120810</v>
      </c>
      <c r="B64" s="73" t="s">
        <v>1400</v>
      </c>
      <c r="C64" s="72">
        <v>0</v>
      </c>
    </row>
    <row r="65" s="192" customFormat="1" ht="17.25" customHeight="1" spans="1:3">
      <c r="A65" s="71">
        <v>2120811</v>
      </c>
      <c r="B65" s="73" t="s">
        <v>1401</v>
      </c>
      <c r="C65" s="72">
        <v>0</v>
      </c>
    </row>
    <row r="66" s="192" customFormat="1" ht="17.25" customHeight="1" spans="1:3">
      <c r="A66" s="71">
        <v>2120813</v>
      </c>
      <c r="B66" s="73" t="s">
        <v>1402</v>
      </c>
      <c r="C66" s="72">
        <v>0</v>
      </c>
    </row>
    <row r="67" s="192" customFormat="1" ht="17.25" customHeight="1" spans="1:3">
      <c r="A67" s="200">
        <v>2120899</v>
      </c>
      <c r="B67" s="202" t="s">
        <v>1403</v>
      </c>
      <c r="C67" s="198">
        <v>60956</v>
      </c>
    </row>
    <row r="68" s="192" customFormat="1" ht="17.25" customHeight="1" spans="1:3">
      <c r="A68" s="71">
        <v>21210</v>
      </c>
      <c r="B68" s="199" t="s">
        <v>1404</v>
      </c>
      <c r="C68" s="72">
        <f>SUM(C69:C71)</f>
        <v>0</v>
      </c>
    </row>
    <row r="69" s="192" customFormat="1" ht="17.25" customHeight="1" spans="1:3">
      <c r="A69" s="71">
        <v>2121001</v>
      </c>
      <c r="B69" s="73" t="s">
        <v>1405</v>
      </c>
      <c r="C69" s="72">
        <v>0</v>
      </c>
    </row>
    <row r="70" s="192" customFormat="1" ht="17.25" customHeight="1" spans="1:3">
      <c r="A70" s="71">
        <v>2121002</v>
      </c>
      <c r="B70" s="73" t="s">
        <v>1406</v>
      </c>
      <c r="C70" s="72">
        <v>0</v>
      </c>
    </row>
    <row r="71" s="192" customFormat="1" ht="17.25" customHeight="1" spans="1:3">
      <c r="A71" s="71">
        <v>2121099</v>
      </c>
      <c r="B71" s="73" t="s">
        <v>1407</v>
      </c>
      <c r="C71" s="72">
        <v>0</v>
      </c>
    </row>
    <row r="72" s="192" customFormat="1" ht="17.25" customHeight="1" spans="1:3">
      <c r="A72" s="71">
        <v>21211</v>
      </c>
      <c r="B72" s="199" t="s">
        <v>1408</v>
      </c>
      <c r="C72" s="72">
        <v>0</v>
      </c>
    </row>
    <row r="73" s="192" customFormat="1" ht="17.25" customHeight="1" spans="1:3">
      <c r="A73" s="200">
        <v>21213</v>
      </c>
      <c r="B73" s="201" t="s">
        <v>1409</v>
      </c>
      <c r="C73" s="198">
        <f>SUM(C74:C78)</f>
        <v>3496</v>
      </c>
    </row>
    <row r="74" s="192" customFormat="1" ht="17.25" customHeight="1" spans="1:3">
      <c r="A74" s="200">
        <v>2121301</v>
      </c>
      <c r="B74" s="202" t="s">
        <v>1410</v>
      </c>
      <c r="C74" s="198">
        <v>1384</v>
      </c>
    </row>
    <row r="75" s="192" customFormat="1" ht="17.25" customHeight="1" spans="1:3">
      <c r="A75" s="200">
        <v>2121302</v>
      </c>
      <c r="B75" s="202" t="s">
        <v>1411</v>
      </c>
      <c r="C75" s="198">
        <v>521</v>
      </c>
    </row>
    <row r="76" s="192" customFormat="1" ht="17.25" customHeight="1" spans="1:3">
      <c r="A76" s="71">
        <v>2121303</v>
      </c>
      <c r="B76" s="73" t="s">
        <v>1412</v>
      </c>
      <c r="C76" s="72">
        <v>0</v>
      </c>
    </row>
    <row r="77" s="192" customFormat="1" ht="17.25" customHeight="1" spans="1:3">
      <c r="A77" s="71">
        <v>2121304</v>
      </c>
      <c r="B77" s="73" t="s">
        <v>1413</v>
      </c>
      <c r="C77" s="72">
        <v>0</v>
      </c>
    </row>
    <row r="78" s="192" customFormat="1" ht="17.25" customHeight="1" spans="1:3">
      <c r="A78" s="200">
        <v>2121399</v>
      </c>
      <c r="B78" s="202" t="s">
        <v>1414</v>
      </c>
      <c r="C78" s="198">
        <v>1591</v>
      </c>
    </row>
    <row r="79" s="192" customFormat="1" ht="17.25" customHeight="1" spans="1:3">
      <c r="A79" s="200">
        <v>21214</v>
      </c>
      <c r="B79" s="201" t="s">
        <v>1415</v>
      </c>
      <c r="C79" s="198">
        <f>SUM(C80:C82)</f>
        <v>657</v>
      </c>
    </row>
    <row r="80" s="192" customFormat="1" ht="17.25" customHeight="1" spans="1:3">
      <c r="A80" s="200">
        <v>2121401</v>
      </c>
      <c r="B80" s="202" t="s">
        <v>1416</v>
      </c>
      <c r="C80" s="198">
        <v>467</v>
      </c>
    </row>
    <row r="81" s="192" customFormat="1" ht="17.25" customHeight="1" spans="1:3">
      <c r="A81" s="200">
        <v>2121402</v>
      </c>
      <c r="B81" s="202" t="s">
        <v>1417</v>
      </c>
      <c r="C81" s="198">
        <v>174</v>
      </c>
    </row>
    <row r="82" s="192" customFormat="1" ht="17.25" customHeight="1" spans="1:3">
      <c r="A82" s="200">
        <v>2121499</v>
      </c>
      <c r="B82" s="202" t="s">
        <v>1418</v>
      </c>
      <c r="C82" s="198">
        <v>16</v>
      </c>
    </row>
    <row r="83" s="192" customFormat="1" ht="17.25" customHeight="1" spans="1:3">
      <c r="A83" s="71">
        <v>21215</v>
      </c>
      <c r="B83" s="199" t="s">
        <v>1419</v>
      </c>
      <c r="C83" s="72">
        <f>SUM(C84:C86)</f>
        <v>0</v>
      </c>
    </row>
    <row r="84" s="192" customFormat="1" ht="17.25" customHeight="1" spans="1:3">
      <c r="A84" s="71">
        <v>2121501</v>
      </c>
      <c r="B84" s="73" t="s">
        <v>1420</v>
      </c>
      <c r="C84" s="72">
        <v>0</v>
      </c>
    </row>
    <row r="85" s="192" customFormat="1" ht="17.25" customHeight="1" spans="1:3">
      <c r="A85" s="71">
        <v>2121502</v>
      </c>
      <c r="B85" s="73" t="s">
        <v>1421</v>
      </c>
      <c r="C85" s="72">
        <v>0</v>
      </c>
    </row>
    <row r="86" s="192" customFormat="1" ht="17.25" customHeight="1" spans="1:3">
      <c r="A86" s="71">
        <v>2121599</v>
      </c>
      <c r="B86" s="73" t="s">
        <v>1422</v>
      </c>
      <c r="C86" s="72">
        <v>0</v>
      </c>
    </row>
    <row r="87" s="192" customFormat="1" ht="17.25" customHeight="1" spans="1:3">
      <c r="A87" s="71">
        <v>21216</v>
      </c>
      <c r="B87" s="199" t="s">
        <v>1423</v>
      </c>
      <c r="C87" s="72">
        <f>SUM(C88:C90)</f>
        <v>0</v>
      </c>
    </row>
    <row r="88" s="192" customFormat="1" ht="17.25" customHeight="1" spans="1:3">
      <c r="A88" s="71">
        <v>2121601</v>
      </c>
      <c r="B88" s="73" t="s">
        <v>1420</v>
      </c>
      <c r="C88" s="72">
        <v>0</v>
      </c>
    </row>
    <row r="89" s="192" customFormat="1" ht="17.25" customHeight="1" spans="1:3">
      <c r="A89" s="71">
        <v>2121602</v>
      </c>
      <c r="B89" s="73" t="s">
        <v>1421</v>
      </c>
      <c r="C89" s="72">
        <v>0</v>
      </c>
    </row>
    <row r="90" s="192" customFormat="1" ht="17.25" customHeight="1" spans="1:3">
      <c r="A90" s="71">
        <v>2121699</v>
      </c>
      <c r="B90" s="73" t="s">
        <v>1424</v>
      </c>
      <c r="C90" s="72">
        <v>0</v>
      </c>
    </row>
    <row r="91" s="192" customFormat="1" ht="17.25" customHeight="1" spans="1:3">
      <c r="A91" s="71">
        <v>21217</v>
      </c>
      <c r="B91" s="199" t="s">
        <v>1425</v>
      </c>
      <c r="C91" s="72">
        <f>SUM(C92:C96)</f>
        <v>0</v>
      </c>
    </row>
    <row r="92" s="192" customFormat="1" ht="17.25" customHeight="1" spans="1:3">
      <c r="A92" s="71">
        <v>2121701</v>
      </c>
      <c r="B92" s="73" t="s">
        <v>1426</v>
      </c>
      <c r="C92" s="72">
        <v>0</v>
      </c>
    </row>
    <row r="93" s="192" customFormat="1" ht="17.25" customHeight="1" spans="1:3">
      <c r="A93" s="71">
        <v>2121702</v>
      </c>
      <c r="B93" s="73" t="s">
        <v>1427</v>
      </c>
      <c r="C93" s="72">
        <v>0</v>
      </c>
    </row>
    <row r="94" s="192" customFormat="1" ht="17.25" customHeight="1" spans="1:3">
      <c r="A94" s="71">
        <v>2121703</v>
      </c>
      <c r="B94" s="73" t="s">
        <v>1428</v>
      </c>
      <c r="C94" s="72">
        <v>0</v>
      </c>
    </row>
    <row r="95" s="192" customFormat="1" ht="17.25" customHeight="1" spans="1:3">
      <c r="A95" s="71">
        <v>2121704</v>
      </c>
      <c r="B95" s="73" t="s">
        <v>1429</v>
      </c>
      <c r="C95" s="72">
        <v>0</v>
      </c>
    </row>
    <row r="96" s="192" customFormat="1" ht="17.25" customHeight="1" spans="1:3">
      <c r="A96" s="71">
        <v>2121799</v>
      </c>
      <c r="B96" s="73" t="s">
        <v>1430</v>
      </c>
      <c r="C96" s="72">
        <v>0</v>
      </c>
    </row>
    <row r="97" s="192" customFormat="1" ht="17.25" customHeight="1" spans="1:3">
      <c r="A97" s="71">
        <v>21218</v>
      </c>
      <c r="B97" s="199" t="s">
        <v>1431</v>
      </c>
      <c r="C97" s="72">
        <f>SUM(C98:C99)</f>
        <v>0</v>
      </c>
    </row>
    <row r="98" s="192" customFormat="1" ht="17.25" customHeight="1" spans="1:3">
      <c r="A98" s="71">
        <v>2121801</v>
      </c>
      <c r="B98" s="73" t="s">
        <v>1432</v>
      </c>
      <c r="C98" s="72">
        <v>0</v>
      </c>
    </row>
    <row r="99" s="192" customFormat="1" ht="17.25" customHeight="1" spans="1:3">
      <c r="A99" s="71">
        <v>2121899</v>
      </c>
      <c r="B99" s="73" t="s">
        <v>1433</v>
      </c>
      <c r="C99" s="72">
        <v>0</v>
      </c>
    </row>
    <row r="100" s="192" customFormat="1" ht="17.25" customHeight="1" spans="1:3">
      <c r="A100" s="71">
        <v>21219</v>
      </c>
      <c r="B100" s="199" t="s">
        <v>1434</v>
      </c>
      <c r="C100" s="72">
        <f>SUM(C101:C108)</f>
        <v>0</v>
      </c>
    </row>
    <row r="101" s="192" customFormat="1" ht="17.25" customHeight="1" spans="1:3">
      <c r="A101" s="71">
        <v>2121901</v>
      </c>
      <c r="B101" s="73" t="s">
        <v>1420</v>
      </c>
      <c r="C101" s="72">
        <v>0</v>
      </c>
    </row>
    <row r="102" s="192" customFormat="1" ht="17.25" customHeight="1" spans="1:3">
      <c r="A102" s="71">
        <v>2121902</v>
      </c>
      <c r="B102" s="73" t="s">
        <v>1421</v>
      </c>
      <c r="C102" s="72">
        <v>0</v>
      </c>
    </row>
    <row r="103" s="192" customFormat="1" ht="17.25" customHeight="1" spans="1:3">
      <c r="A103" s="71">
        <v>2121903</v>
      </c>
      <c r="B103" s="73" t="s">
        <v>1435</v>
      </c>
      <c r="C103" s="72">
        <v>0</v>
      </c>
    </row>
    <row r="104" s="192" customFormat="1" ht="17.25" customHeight="1" spans="1:3">
      <c r="A104" s="71">
        <v>2121904</v>
      </c>
      <c r="B104" s="73" t="s">
        <v>1436</v>
      </c>
      <c r="C104" s="72">
        <v>0</v>
      </c>
    </row>
    <row r="105" s="192" customFormat="1" ht="17.25" customHeight="1" spans="1:3">
      <c r="A105" s="71">
        <v>2121905</v>
      </c>
      <c r="B105" s="73" t="s">
        <v>1437</v>
      </c>
      <c r="C105" s="72">
        <v>0</v>
      </c>
    </row>
    <row r="106" s="192" customFormat="1" ht="17.25" customHeight="1" spans="1:3">
      <c r="A106" s="71">
        <v>2121906</v>
      </c>
      <c r="B106" s="73" t="s">
        <v>1438</v>
      </c>
      <c r="C106" s="72">
        <v>0</v>
      </c>
    </row>
    <row r="107" s="192" customFormat="1" ht="17.25" customHeight="1" spans="1:3">
      <c r="A107" s="71">
        <v>2121907</v>
      </c>
      <c r="B107" s="73" t="s">
        <v>1439</v>
      </c>
      <c r="C107" s="72">
        <v>0</v>
      </c>
    </row>
    <row r="108" s="192" customFormat="1" ht="17.25" customHeight="1" spans="1:3">
      <c r="A108" s="71">
        <v>2121999</v>
      </c>
      <c r="B108" s="73" t="s">
        <v>1440</v>
      </c>
      <c r="C108" s="72">
        <v>0</v>
      </c>
    </row>
    <row r="109" s="192" customFormat="1" ht="17.25" customHeight="1" spans="1:3">
      <c r="A109" s="200">
        <v>213</v>
      </c>
      <c r="B109" s="201" t="s">
        <v>797</v>
      </c>
      <c r="C109" s="198">
        <f>SUM(C110,C115,C120,C125,C128)</f>
        <v>57</v>
      </c>
    </row>
    <row r="110" s="192" customFormat="1" ht="17.25" customHeight="1" spans="1:3">
      <c r="A110" s="200">
        <v>21366</v>
      </c>
      <c r="B110" s="201" t="s">
        <v>1441</v>
      </c>
      <c r="C110" s="198">
        <f>SUM(C111:C114)</f>
        <v>10</v>
      </c>
    </row>
    <row r="111" s="192" customFormat="1" ht="17.25" customHeight="1" spans="1:3">
      <c r="A111" s="200">
        <v>2136601</v>
      </c>
      <c r="B111" s="202" t="s">
        <v>1372</v>
      </c>
      <c r="C111" s="198">
        <v>10</v>
      </c>
    </row>
    <row r="112" s="192" customFormat="1" ht="17.25" customHeight="1" spans="1:3">
      <c r="A112" s="71">
        <v>2136602</v>
      </c>
      <c r="B112" s="73" t="s">
        <v>1442</v>
      </c>
      <c r="C112" s="72">
        <v>0</v>
      </c>
    </row>
    <row r="113" s="192" customFormat="1" ht="17.25" customHeight="1" spans="1:3">
      <c r="A113" s="71">
        <v>2136603</v>
      </c>
      <c r="B113" s="73" t="s">
        <v>1443</v>
      </c>
      <c r="C113" s="72">
        <v>0</v>
      </c>
    </row>
    <row r="114" s="192" customFormat="1" ht="17.25" customHeight="1" spans="1:3">
      <c r="A114" s="71">
        <v>2136699</v>
      </c>
      <c r="B114" s="73" t="s">
        <v>1444</v>
      </c>
      <c r="C114" s="72">
        <v>0</v>
      </c>
    </row>
    <row r="115" s="192" customFormat="1" ht="17.25" customHeight="1" spans="1:3">
      <c r="A115" s="71">
        <v>21367</v>
      </c>
      <c r="B115" s="199" t="s">
        <v>1445</v>
      </c>
      <c r="C115" s="72">
        <f>SUM(C116:C119)</f>
        <v>0</v>
      </c>
    </row>
    <row r="116" s="192" customFormat="1" ht="17.25" customHeight="1" spans="1:3">
      <c r="A116" s="71">
        <v>2136701</v>
      </c>
      <c r="B116" s="73" t="s">
        <v>1376</v>
      </c>
      <c r="C116" s="72">
        <v>0</v>
      </c>
    </row>
    <row r="117" s="192" customFormat="1" ht="17.25" customHeight="1" spans="1:3">
      <c r="A117" s="71">
        <v>2136702</v>
      </c>
      <c r="B117" s="73" t="s">
        <v>1442</v>
      </c>
      <c r="C117" s="72">
        <v>0</v>
      </c>
    </row>
    <row r="118" s="192" customFormat="1" ht="17.25" customHeight="1" spans="1:3">
      <c r="A118" s="71">
        <v>2136703</v>
      </c>
      <c r="B118" s="73" t="s">
        <v>1446</v>
      </c>
      <c r="C118" s="72">
        <v>0</v>
      </c>
    </row>
    <row r="119" s="192" customFormat="1" ht="17.25" customHeight="1" spans="1:3">
      <c r="A119" s="71">
        <v>2136799</v>
      </c>
      <c r="B119" s="73" t="s">
        <v>1447</v>
      </c>
      <c r="C119" s="72">
        <v>0</v>
      </c>
    </row>
    <row r="120" s="192" customFormat="1" ht="17.25" customHeight="1" spans="1:3">
      <c r="A120" s="200">
        <v>21369</v>
      </c>
      <c r="B120" s="201" t="s">
        <v>1448</v>
      </c>
      <c r="C120" s="198">
        <f>SUM(C121:C124)</f>
        <v>47</v>
      </c>
    </row>
    <row r="121" s="192" customFormat="1" ht="17.25" customHeight="1" spans="1:3">
      <c r="A121" s="71">
        <v>2136901</v>
      </c>
      <c r="B121" s="73" t="s">
        <v>1449</v>
      </c>
      <c r="C121" s="72">
        <v>0</v>
      </c>
    </row>
    <row r="122" s="192" customFormat="1" ht="17.25" customHeight="1" spans="1:3">
      <c r="A122" s="200">
        <v>2136902</v>
      </c>
      <c r="B122" s="202" t="s">
        <v>1450</v>
      </c>
      <c r="C122" s="198">
        <v>47</v>
      </c>
    </row>
    <row r="123" s="192" customFormat="1" ht="17.25" customHeight="1" spans="1:3">
      <c r="A123" s="71">
        <v>2136903</v>
      </c>
      <c r="B123" s="73" t="s">
        <v>1451</v>
      </c>
      <c r="C123" s="72">
        <v>0</v>
      </c>
    </row>
    <row r="124" s="192" customFormat="1" ht="17.25" customHeight="1" spans="1:3">
      <c r="A124" s="71">
        <v>2136999</v>
      </c>
      <c r="B124" s="73" t="s">
        <v>1452</v>
      </c>
      <c r="C124" s="72">
        <v>0</v>
      </c>
    </row>
    <row r="125" s="192" customFormat="1" ht="17.25" customHeight="1" spans="1:3">
      <c r="A125" s="71">
        <v>21370</v>
      </c>
      <c r="B125" s="199" t="s">
        <v>1453</v>
      </c>
      <c r="C125" s="72">
        <f>SUM(C126:C127)</f>
        <v>0</v>
      </c>
    </row>
    <row r="126" s="192" customFormat="1" ht="17.25" customHeight="1" spans="1:3">
      <c r="A126" s="71">
        <v>2137001</v>
      </c>
      <c r="B126" s="73" t="s">
        <v>1454</v>
      </c>
      <c r="C126" s="72">
        <v>0</v>
      </c>
    </row>
    <row r="127" s="192" customFormat="1" ht="17.25" customHeight="1" spans="1:3">
      <c r="A127" s="71">
        <v>2137099</v>
      </c>
      <c r="B127" s="73" t="s">
        <v>1455</v>
      </c>
      <c r="C127" s="72">
        <v>0</v>
      </c>
    </row>
    <row r="128" s="192" customFormat="1" ht="17.25" customHeight="1" spans="1:3">
      <c r="A128" s="71">
        <v>21371</v>
      </c>
      <c r="B128" s="199" t="s">
        <v>1456</v>
      </c>
      <c r="C128" s="72">
        <f>SUM(C129:C132)</f>
        <v>0</v>
      </c>
    </row>
    <row r="129" s="192" customFormat="1" ht="17.25" customHeight="1" spans="1:3">
      <c r="A129" s="71">
        <v>2137101</v>
      </c>
      <c r="B129" s="73" t="s">
        <v>1457</v>
      </c>
      <c r="C129" s="72">
        <v>0</v>
      </c>
    </row>
    <row r="130" s="192" customFormat="1" ht="17.25" customHeight="1" spans="1:3">
      <c r="A130" s="71">
        <v>2137102</v>
      </c>
      <c r="B130" s="73" t="s">
        <v>1458</v>
      </c>
      <c r="C130" s="72">
        <v>0</v>
      </c>
    </row>
    <row r="131" s="192" customFormat="1" ht="17.25" customHeight="1" spans="1:3">
      <c r="A131" s="71">
        <v>2137103</v>
      </c>
      <c r="B131" s="73" t="s">
        <v>1459</v>
      </c>
      <c r="C131" s="72">
        <v>0</v>
      </c>
    </row>
    <row r="132" s="192" customFormat="1" ht="17.25" customHeight="1" spans="1:3">
      <c r="A132" s="71">
        <v>2137199</v>
      </c>
      <c r="B132" s="73" t="s">
        <v>1460</v>
      </c>
      <c r="C132" s="72">
        <v>0</v>
      </c>
    </row>
    <row r="133" s="192" customFormat="1" ht="17.25" customHeight="1" spans="1:3">
      <c r="A133" s="71">
        <v>214</v>
      </c>
      <c r="B133" s="199" t="s">
        <v>1461</v>
      </c>
      <c r="C133" s="72">
        <f>SUM(C134,C139,C144,C149,C158,C165,C174,C177,C180,C181)</f>
        <v>0</v>
      </c>
    </row>
    <row r="134" s="192" customFormat="1" ht="17.25" customHeight="1" spans="1:3">
      <c r="A134" s="71">
        <v>21460</v>
      </c>
      <c r="B134" s="199" t="s">
        <v>1462</v>
      </c>
      <c r="C134" s="72">
        <f>SUM(C135:C138)</f>
        <v>0</v>
      </c>
    </row>
    <row r="135" s="192" customFormat="1" ht="17.25" customHeight="1" spans="1:3">
      <c r="A135" s="71">
        <v>2146001</v>
      </c>
      <c r="B135" s="73" t="s">
        <v>1463</v>
      </c>
      <c r="C135" s="72">
        <v>0</v>
      </c>
    </row>
    <row r="136" s="192" customFormat="1" ht="17.25" customHeight="1" spans="1:3">
      <c r="A136" s="71">
        <v>2146002</v>
      </c>
      <c r="B136" s="73" t="s">
        <v>1464</v>
      </c>
      <c r="C136" s="72">
        <v>0</v>
      </c>
    </row>
    <row r="137" s="192" customFormat="1" ht="17.25" customHeight="1" spans="1:3">
      <c r="A137" s="71">
        <v>2146003</v>
      </c>
      <c r="B137" s="73" t="s">
        <v>1465</v>
      </c>
      <c r="C137" s="72">
        <v>0</v>
      </c>
    </row>
    <row r="138" s="192" customFormat="1" ht="17.25" customHeight="1" spans="1:3">
      <c r="A138" s="71">
        <v>2146099</v>
      </c>
      <c r="B138" s="73" t="s">
        <v>1466</v>
      </c>
      <c r="C138" s="72">
        <v>0</v>
      </c>
    </row>
    <row r="139" s="192" customFormat="1" ht="17.25" customHeight="1" spans="1:3">
      <c r="A139" s="71">
        <v>21462</v>
      </c>
      <c r="B139" s="199" t="s">
        <v>1467</v>
      </c>
      <c r="C139" s="72">
        <f>SUM(C140:C143)</f>
        <v>0</v>
      </c>
    </row>
    <row r="140" s="192" customFormat="1" ht="17.25" customHeight="1" spans="1:3">
      <c r="A140" s="71">
        <v>2146201</v>
      </c>
      <c r="B140" s="73" t="s">
        <v>1465</v>
      </c>
      <c r="C140" s="72">
        <v>0</v>
      </c>
    </row>
    <row r="141" s="192" customFormat="1" ht="17.25" customHeight="1" spans="1:3">
      <c r="A141" s="71">
        <v>2146202</v>
      </c>
      <c r="B141" s="73" t="s">
        <v>1468</v>
      </c>
      <c r="C141" s="72">
        <v>0</v>
      </c>
    </row>
    <row r="142" s="192" customFormat="1" ht="17.25" customHeight="1" spans="1:3">
      <c r="A142" s="71">
        <v>2146203</v>
      </c>
      <c r="B142" s="73" t="s">
        <v>1469</v>
      </c>
      <c r="C142" s="72">
        <v>0</v>
      </c>
    </row>
    <row r="143" s="192" customFormat="1" ht="17.25" customHeight="1" spans="1:3">
      <c r="A143" s="71">
        <v>2146299</v>
      </c>
      <c r="B143" s="73" t="s">
        <v>1470</v>
      </c>
      <c r="C143" s="72">
        <v>0</v>
      </c>
    </row>
    <row r="144" s="192" customFormat="1" ht="17.25" customHeight="1" spans="1:3">
      <c r="A144" s="71">
        <v>21463</v>
      </c>
      <c r="B144" s="199" t="s">
        <v>1471</v>
      </c>
      <c r="C144" s="72">
        <f>SUM(C145:C148)</f>
        <v>0</v>
      </c>
    </row>
    <row r="145" s="192" customFormat="1" ht="17.25" customHeight="1" spans="1:3">
      <c r="A145" s="71">
        <v>2146301</v>
      </c>
      <c r="B145" s="73" t="s">
        <v>1472</v>
      </c>
      <c r="C145" s="72">
        <v>0</v>
      </c>
    </row>
    <row r="146" s="192" customFormat="1" ht="17.25" customHeight="1" spans="1:3">
      <c r="A146" s="71">
        <v>2146302</v>
      </c>
      <c r="B146" s="73" t="s">
        <v>1473</v>
      </c>
      <c r="C146" s="72">
        <v>0</v>
      </c>
    </row>
    <row r="147" s="192" customFormat="1" ht="17.25" customHeight="1" spans="1:3">
      <c r="A147" s="71">
        <v>2146303</v>
      </c>
      <c r="B147" s="73" t="s">
        <v>1474</v>
      </c>
      <c r="C147" s="72">
        <v>0</v>
      </c>
    </row>
    <row r="148" s="192" customFormat="1" ht="17.25" customHeight="1" spans="1:3">
      <c r="A148" s="71">
        <v>2146399</v>
      </c>
      <c r="B148" s="73" t="s">
        <v>1475</v>
      </c>
      <c r="C148" s="72">
        <v>0</v>
      </c>
    </row>
    <row r="149" s="192" customFormat="1" ht="17.25" customHeight="1" spans="1:3">
      <c r="A149" s="71">
        <v>21464</v>
      </c>
      <c r="B149" s="199" t="s">
        <v>1476</v>
      </c>
      <c r="C149" s="72">
        <f>SUM(C150:C157)</f>
        <v>0</v>
      </c>
    </row>
    <row r="150" s="192" customFormat="1" ht="17.25" customHeight="1" spans="1:3">
      <c r="A150" s="71">
        <v>2146401</v>
      </c>
      <c r="B150" s="73" t="s">
        <v>1477</v>
      </c>
      <c r="C150" s="72">
        <v>0</v>
      </c>
    </row>
    <row r="151" s="192" customFormat="1" ht="17.25" customHeight="1" spans="1:3">
      <c r="A151" s="71">
        <v>2146402</v>
      </c>
      <c r="B151" s="73" t="s">
        <v>1478</v>
      </c>
      <c r="C151" s="72">
        <v>0</v>
      </c>
    </row>
    <row r="152" s="192" customFormat="1" ht="17.25" customHeight="1" spans="1:3">
      <c r="A152" s="71">
        <v>2146403</v>
      </c>
      <c r="B152" s="73" t="s">
        <v>1479</v>
      </c>
      <c r="C152" s="72">
        <v>0</v>
      </c>
    </row>
    <row r="153" s="192" customFormat="1" ht="17.25" customHeight="1" spans="1:3">
      <c r="A153" s="71">
        <v>2146404</v>
      </c>
      <c r="B153" s="73" t="s">
        <v>1480</v>
      </c>
      <c r="C153" s="72">
        <v>0</v>
      </c>
    </row>
    <row r="154" s="192" customFormat="1" ht="17.25" customHeight="1" spans="1:3">
      <c r="A154" s="71">
        <v>2146405</v>
      </c>
      <c r="B154" s="73" t="s">
        <v>1481</v>
      </c>
      <c r="C154" s="72">
        <v>0</v>
      </c>
    </row>
    <row r="155" s="192" customFormat="1" ht="17.25" customHeight="1" spans="1:3">
      <c r="A155" s="71">
        <v>2146406</v>
      </c>
      <c r="B155" s="73" t="s">
        <v>1482</v>
      </c>
      <c r="C155" s="72">
        <v>0</v>
      </c>
    </row>
    <row r="156" s="192" customFormat="1" ht="17.25" customHeight="1" spans="1:3">
      <c r="A156" s="71">
        <v>2146407</v>
      </c>
      <c r="B156" s="73" t="s">
        <v>1483</v>
      </c>
      <c r="C156" s="72">
        <v>0</v>
      </c>
    </row>
    <row r="157" s="192" customFormat="1" ht="17.25" customHeight="1" spans="1:3">
      <c r="A157" s="71">
        <v>2146499</v>
      </c>
      <c r="B157" s="73" t="s">
        <v>1484</v>
      </c>
      <c r="C157" s="72">
        <v>0</v>
      </c>
    </row>
    <row r="158" s="192" customFormat="1" ht="17.25" customHeight="1" spans="1:3">
      <c r="A158" s="71">
        <v>21468</v>
      </c>
      <c r="B158" s="199" t="s">
        <v>1485</v>
      </c>
      <c r="C158" s="72">
        <f>SUM(C159:C164)</f>
        <v>0</v>
      </c>
    </row>
    <row r="159" s="192" customFormat="1" ht="17.25" customHeight="1" spans="1:3">
      <c r="A159" s="71">
        <v>2146801</v>
      </c>
      <c r="B159" s="73" t="s">
        <v>1486</v>
      </c>
      <c r="C159" s="72">
        <v>0</v>
      </c>
    </row>
    <row r="160" s="192" customFormat="1" ht="17.25" customHeight="1" spans="1:3">
      <c r="A160" s="71">
        <v>2146802</v>
      </c>
      <c r="B160" s="73" t="s">
        <v>1487</v>
      </c>
      <c r="C160" s="72">
        <v>0</v>
      </c>
    </row>
    <row r="161" s="192" customFormat="1" ht="17.25" customHeight="1" spans="1:3">
      <c r="A161" s="71">
        <v>2146803</v>
      </c>
      <c r="B161" s="73" t="s">
        <v>1488</v>
      </c>
      <c r="C161" s="72">
        <v>0</v>
      </c>
    </row>
    <row r="162" s="192" customFormat="1" ht="17.25" customHeight="1" spans="1:3">
      <c r="A162" s="71">
        <v>2146804</v>
      </c>
      <c r="B162" s="73" t="s">
        <v>1489</v>
      </c>
      <c r="C162" s="72">
        <v>0</v>
      </c>
    </row>
    <row r="163" s="192" customFormat="1" ht="17.25" customHeight="1" spans="1:3">
      <c r="A163" s="71">
        <v>2146805</v>
      </c>
      <c r="B163" s="73" t="s">
        <v>1490</v>
      </c>
      <c r="C163" s="72">
        <v>0</v>
      </c>
    </row>
    <row r="164" s="192" customFormat="1" ht="17.25" customHeight="1" spans="1:3">
      <c r="A164" s="71">
        <v>2146899</v>
      </c>
      <c r="B164" s="73" t="s">
        <v>1491</v>
      </c>
      <c r="C164" s="72">
        <v>0</v>
      </c>
    </row>
    <row r="165" s="192" customFormat="1" ht="17.25" customHeight="1" spans="1:3">
      <c r="A165" s="71">
        <v>21469</v>
      </c>
      <c r="B165" s="199" t="s">
        <v>1492</v>
      </c>
      <c r="C165" s="72">
        <f>SUM(C166:C173)</f>
        <v>0</v>
      </c>
    </row>
    <row r="166" s="192" customFormat="1" ht="17.25" customHeight="1" spans="1:3">
      <c r="A166" s="71">
        <v>2146901</v>
      </c>
      <c r="B166" s="73" t="s">
        <v>1493</v>
      </c>
      <c r="C166" s="72">
        <v>0</v>
      </c>
    </row>
    <row r="167" s="192" customFormat="1" ht="17.25" customHeight="1" spans="1:3">
      <c r="A167" s="71">
        <v>2146902</v>
      </c>
      <c r="B167" s="73" t="s">
        <v>1494</v>
      </c>
      <c r="C167" s="72">
        <v>0</v>
      </c>
    </row>
    <row r="168" s="192" customFormat="1" ht="17.25" customHeight="1" spans="1:3">
      <c r="A168" s="71">
        <v>2146903</v>
      </c>
      <c r="B168" s="73" t="s">
        <v>1495</v>
      </c>
      <c r="C168" s="72">
        <v>0</v>
      </c>
    </row>
    <row r="169" s="192" customFormat="1" ht="17.25" customHeight="1" spans="1:3">
      <c r="A169" s="71">
        <v>2146904</v>
      </c>
      <c r="B169" s="73" t="s">
        <v>1496</v>
      </c>
      <c r="C169" s="72">
        <v>0</v>
      </c>
    </row>
    <row r="170" s="192" customFormat="1" ht="17.25" customHeight="1" spans="1:3">
      <c r="A170" s="71">
        <v>2146906</v>
      </c>
      <c r="B170" s="73" t="s">
        <v>1497</v>
      </c>
      <c r="C170" s="72">
        <v>0</v>
      </c>
    </row>
    <row r="171" s="192" customFormat="1" ht="17.25" customHeight="1" spans="1:3">
      <c r="A171" s="71">
        <v>2146907</v>
      </c>
      <c r="B171" s="73" t="s">
        <v>1498</v>
      </c>
      <c r="C171" s="72">
        <v>0</v>
      </c>
    </row>
    <row r="172" s="192" customFormat="1" ht="17.25" customHeight="1" spans="1:3">
      <c r="A172" s="71">
        <v>2146908</v>
      </c>
      <c r="B172" s="73" t="s">
        <v>1499</v>
      </c>
      <c r="C172" s="72">
        <v>0</v>
      </c>
    </row>
    <row r="173" s="192" customFormat="1" ht="17.25" customHeight="1" spans="1:3">
      <c r="A173" s="71">
        <v>2146999</v>
      </c>
      <c r="B173" s="73" t="s">
        <v>1500</v>
      </c>
      <c r="C173" s="72">
        <v>0</v>
      </c>
    </row>
    <row r="174" s="192" customFormat="1" ht="17.25" customHeight="1" spans="1:3">
      <c r="A174" s="71">
        <v>21470</v>
      </c>
      <c r="B174" s="199" t="s">
        <v>1501</v>
      </c>
      <c r="C174" s="72">
        <f>SUM(C175:C176)</f>
        <v>0</v>
      </c>
    </row>
    <row r="175" s="192" customFormat="1" ht="17.25" customHeight="1" spans="1:3">
      <c r="A175" s="71">
        <v>2147001</v>
      </c>
      <c r="B175" s="73" t="s">
        <v>1502</v>
      </c>
      <c r="C175" s="72">
        <v>0</v>
      </c>
    </row>
    <row r="176" s="192" customFormat="1" ht="17.25" customHeight="1" spans="1:3">
      <c r="A176" s="71">
        <v>2147099</v>
      </c>
      <c r="B176" s="73" t="s">
        <v>1503</v>
      </c>
      <c r="C176" s="72">
        <v>0</v>
      </c>
    </row>
    <row r="177" s="192" customFormat="1" ht="17.25" customHeight="1" spans="1:3">
      <c r="A177" s="71">
        <v>21471</v>
      </c>
      <c r="B177" s="199" t="s">
        <v>1504</v>
      </c>
      <c r="C177" s="72">
        <f>SUM(C178:C179)</f>
        <v>0</v>
      </c>
    </row>
    <row r="178" s="192" customFormat="1" ht="17.25" customHeight="1" spans="1:3">
      <c r="A178" s="71">
        <v>2147101</v>
      </c>
      <c r="B178" s="73" t="s">
        <v>1502</v>
      </c>
      <c r="C178" s="72">
        <v>0</v>
      </c>
    </row>
    <row r="179" s="192" customFormat="1" ht="17.25" customHeight="1" spans="1:3">
      <c r="A179" s="71">
        <v>2147199</v>
      </c>
      <c r="B179" s="73" t="s">
        <v>1505</v>
      </c>
      <c r="C179" s="72">
        <v>0</v>
      </c>
    </row>
    <row r="180" s="192" customFormat="1" ht="17.25" customHeight="1" spans="1:3">
      <c r="A180" s="71">
        <v>21472</v>
      </c>
      <c r="B180" s="199" t="s">
        <v>1506</v>
      </c>
      <c r="C180" s="72">
        <v>0</v>
      </c>
    </row>
    <row r="181" s="192" customFormat="1" ht="17.25" customHeight="1" spans="1:3">
      <c r="A181" s="71">
        <v>21473</v>
      </c>
      <c r="B181" s="199" t="s">
        <v>1507</v>
      </c>
      <c r="C181" s="72">
        <f>SUM(C182:C184)</f>
        <v>0</v>
      </c>
    </row>
    <row r="182" s="192" customFormat="1" ht="17.25" customHeight="1" spans="1:3">
      <c r="A182" s="71">
        <v>2147301</v>
      </c>
      <c r="B182" s="73" t="s">
        <v>1508</v>
      </c>
      <c r="C182" s="72">
        <v>0</v>
      </c>
    </row>
    <row r="183" s="192" customFormat="1" ht="17.25" customHeight="1" spans="1:3">
      <c r="A183" s="71">
        <v>2147303</v>
      </c>
      <c r="B183" s="73" t="s">
        <v>1509</v>
      </c>
      <c r="C183" s="72">
        <v>0</v>
      </c>
    </row>
    <row r="184" s="192" customFormat="1" ht="17.25" customHeight="1" spans="1:3">
      <c r="A184" s="71">
        <v>2147399</v>
      </c>
      <c r="B184" s="73" t="s">
        <v>1510</v>
      </c>
      <c r="C184" s="72">
        <v>0</v>
      </c>
    </row>
    <row r="185" s="192" customFormat="1" ht="17.25" customHeight="1" spans="1:3">
      <c r="A185" s="71">
        <v>215</v>
      </c>
      <c r="B185" s="199" t="s">
        <v>944</v>
      </c>
      <c r="C185" s="72">
        <f>C186</f>
        <v>0</v>
      </c>
    </row>
    <row r="186" s="192" customFormat="1" ht="17.25" customHeight="1" spans="1:3">
      <c r="A186" s="71">
        <v>21562</v>
      </c>
      <c r="B186" s="199" t="s">
        <v>1511</v>
      </c>
      <c r="C186" s="72">
        <f>SUM(C187:C189)</f>
        <v>0</v>
      </c>
    </row>
    <row r="187" s="192" customFormat="1" ht="17.25" customHeight="1" spans="1:3">
      <c r="A187" s="71">
        <v>2156201</v>
      </c>
      <c r="B187" s="73" t="s">
        <v>1512</v>
      </c>
      <c r="C187" s="72">
        <v>0</v>
      </c>
    </row>
    <row r="188" s="192" customFormat="1" ht="17.25" customHeight="1" spans="1:3">
      <c r="A188" s="71">
        <v>2156202</v>
      </c>
      <c r="B188" s="73" t="s">
        <v>1513</v>
      </c>
      <c r="C188" s="72">
        <v>0</v>
      </c>
    </row>
    <row r="189" s="192" customFormat="1" ht="17.25" customHeight="1" spans="1:3">
      <c r="A189" s="71">
        <v>2156299</v>
      </c>
      <c r="B189" s="73" t="s">
        <v>1514</v>
      </c>
      <c r="C189" s="72">
        <v>0</v>
      </c>
    </row>
    <row r="190" s="192" customFormat="1" ht="17.25" customHeight="1" spans="1:3">
      <c r="A190" s="71">
        <v>217</v>
      </c>
      <c r="B190" s="199" t="s">
        <v>1002</v>
      </c>
      <c r="C190" s="72">
        <f>C191</f>
        <v>0</v>
      </c>
    </row>
    <row r="191" s="192" customFormat="1" ht="17.25" customHeight="1" spans="1:3">
      <c r="A191" s="71">
        <v>21704</v>
      </c>
      <c r="B191" s="199" t="s">
        <v>1515</v>
      </c>
      <c r="C191" s="72">
        <f>SUM(C192:C193)</f>
        <v>0</v>
      </c>
    </row>
    <row r="192" s="192" customFormat="1" ht="17.25" customHeight="1" spans="1:3">
      <c r="A192" s="71">
        <v>2170402</v>
      </c>
      <c r="B192" s="73" t="s">
        <v>1516</v>
      </c>
      <c r="C192" s="72">
        <v>0</v>
      </c>
    </row>
    <row r="193" s="192" customFormat="1" ht="17.25" customHeight="1" spans="1:3">
      <c r="A193" s="71">
        <v>2170403</v>
      </c>
      <c r="B193" s="73" t="s">
        <v>1517</v>
      </c>
      <c r="C193" s="72">
        <v>0</v>
      </c>
    </row>
    <row r="194" s="192" customFormat="1" ht="17.25" customHeight="1" spans="1:3">
      <c r="A194" s="200">
        <v>229</v>
      </c>
      <c r="B194" s="201" t="s">
        <v>1259</v>
      </c>
      <c r="C194" s="198">
        <f>SUM(C195,C199,C208:C209)</f>
        <v>108543</v>
      </c>
    </row>
    <row r="195" s="192" customFormat="1" ht="17.25" customHeight="1" spans="1:3">
      <c r="A195" s="200">
        <v>22904</v>
      </c>
      <c r="B195" s="201" t="s">
        <v>1518</v>
      </c>
      <c r="C195" s="198">
        <f>SUM(C196:C198)</f>
        <v>107900</v>
      </c>
    </row>
    <row r="196" s="192" customFormat="1" ht="17.25" customHeight="1" spans="1:3">
      <c r="A196" s="71">
        <v>2290401</v>
      </c>
      <c r="B196" s="73" t="s">
        <v>1519</v>
      </c>
      <c r="C196" s="72">
        <v>0</v>
      </c>
    </row>
    <row r="197" s="192" customFormat="1" ht="17.25" customHeight="1" spans="1:3">
      <c r="A197" s="200">
        <v>2290402</v>
      </c>
      <c r="B197" s="202" t="s">
        <v>1520</v>
      </c>
      <c r="C197" s="198">
        <v>107900</v>
      </c>
    </row>
    <row r="198" s="192" customFormat="1" ht="17.25" customHeight="1" spans="1:3">
      <c r="A198" s="71">
        <v>2290403</v>
      </c>
      <c r="B198" s="73" t="s">
        <v>1521</v>
      </c>
      <c r="C198" s="72">
        <v>0</v>
      </c>
    </row>
    <row r="199" s="192" customFormat="1" ht="17.25" customHeight="1" spans="1:3">
      <c r="A199" s="71">
        <v>22908</v>
      </c>
      <c r="B199" s="199" t="s">
        <v>1522</v>
      </c>
      <c r="C199" s="72">
        <f>SUM(C200:C207)</f>
        <v>0</v>
      </c>
    </row>
    <row r="200" s="192" customFormat="1" ht="17.25" customHeight="1" spans="1:3">
      <c r="A200" s="71">
        <v>2290802</v>
      </c>
      <c r="B200" s="73" t="s">
        <v>1523</v>
      </c>
      <c r="C200" s="72">
        <v>0</v>
      </c>
    </row>
    <row r="201" s="192" customFormat="1" ht="17.25" customHeight="1" spans="1:3">
      <c r="A201" s="71">
        <v>2290803</v>
      </c>
      <c r="B201" s="73" t="s">
        <v>1524</v>
      </c>
      <c r="C201" s="72">
        <v>0</v>
      </c>
    </row>
    <row r="202" s="192" customFormat="1" ht="17.25" customHeight="1" spans="1:3">
      <c r="A202" s="71">
        <v>2290804</v>
      </c>
      <c r="B202" s="73" t="s">
        <v>1525</v>
      </c>
      <c r="C202" s="72">
        <v>0</v>
      </c>
    </row>
    <row r="203" s="192" customFormat="1" ht="17.25" customHeight="1" spans="1:3">
      <c r="A203" s="71">
        <v>2290805</v>
      </c>
      <c r="B203" s="73" t="s">
        <v>1526</v>
      </c>
      <c r="C203" s="72">
        <v>0</v>
      </c>
    </row>
    <row r="204" s="192" customFormat="1" ht="17.25" customHeight="1" spans="1:3">
      <c r="A204" s="71">
        <v>2290806</v>
      </c>
      <c r="B204" s="73" t="s">
        <v>1527</v>
      </c>
      <c r="C204" s="72">
        <v>0</v>
      </c>
    </row>
    <row r="205" s="192" customFormat="1" ht="17.25" customHeight="1" spans="1:3">
      <c r="A205" s="71">
        <v>2290807</v>
      </c>
      <c r="B205" s="73" t="s">
        <v>1528</v>
      </c>
      <c r="C205" s="72">
        <v>0</v>
      </c>
    </row>
    <row r="206" s="192" customFormat="1" ht="17.25" customHeight="1" spans="1:3">
      <c r="A206" s="71">
        <v>2290808</v>
      </c>
      <c r="B206" s="73" t="s">
        <v>1529</v>
      </c>
      <c r="C206" s="72">
        <v>0</v>
      </c>
    </row>
    <row r="207" s="192" customFormat="1" ht="17.25" customHeight="1" spans="1:3">
      <c r="A207" s="71">
        <v>2290899</v>
      </c>
      <c r="B207" s="73" t="s">
        <v>1530</v>
      </c>
      <c r="C207" s="72">
        <v>0</v>
      </c>
    </row>
    <row r="208" s="192" customFormat="1" customHeight="1" spans="1:3">
      <c r="A208" s="71">
        <v>22909</v>
      </c>
      <c r="B208" s="199" t="s">
        <v>1531</v>
      </c>
      <c r="C208" s="72">
        <v>0</v>
      </c>
    </row>
    <row r="209" s="192" customFormat="1" ht="17.25" customHeight="1" spans="1:3">
      <c r="A209" s="200">
        <v>22960</v>
      </c>
      <c r="B209" s="201" t="s">
        <v>1532</v>
      </c>
      <c r="C209" s="198">
        <f>SUM(C210:C220)</f>
        <v>643</v>
      </c>
    </row>
    <row r="210" s="192" customFormat="1" ht="17.25" customHeight="1" spans="1:3">
      <c r="A210" s="71">
        <v>2296001</v>
      </c>
      <c r="B210" s="73" t="s">
        <v>1533</v>
      </c>
      <c r="C210" s="72">
        <v>0</v>
      </c>
    </row>
    <row r="211" s="192" customFormat="1" ht="17.25" customHeight="1" spans="1:3">
      <c r="A211" s="200">
        <v>2296002</v>
      </c>
      <c r="B211" s="202" t="s">
        <v>1534</v>
      </c>
      <c r="C211" s="198">
        <v>331</v>
      </c>
    </row>
    <row r="212" s="192" customFormat="1" ht="17.25" customHeight="1" spans="1:3">
      <c r="A212" s="200">
        <v>2296003</v>
      </c>
      <c r="B212" s="202" t="s">
        <v>1535</v>
      </c>
      <c r="C212" s="198">
        <v>139</v>
      </c>
    </row>
    <row r="213" s="192" customFormat="1" ht="17.25" customHeight="1" spans="1:3">
      <c r="A213" s="71">
        <v>2296004</v>
      </c>
      <c r="B213" s="73" t="s">
        <v>1536</v>
      </c>
      <c r="C213" s="72">
        <v>0</v>
      </c>
    </row>
    <row r="214" s="192" customFormat="1" ht="17.25" customHeight="1" spans="1:3">
      <c r="A214" s="71">
        <v>2296005</v>
      </c>
      <c r="B214" s="73" t="s">
        <v>1537</v>
      </c>
      <c r="C214" s="72">
        <v>0</v>
      </c>
    </row>
    <row r="215" s="192" customFormat="1" ht="17.25" customHeight="1" spans="1:3">
      <c r="A215" s="200">
        <v>2296006</v>
      </c>
      <c r="B215" s="202" t="s">
        <v>1538</v>
      </c>
      <c r="C215" s="198">
        <v>173</v>
      </c>
    </row>
    <row r="216" s="192" customFormat="1" ht="17.25" customHeight="1" spans="1:3">
      <c r="A216" s="71">
        <v>2296010</v>
      </c>
      <c r="B216" s="73" t="s">
        <v>1539</v>
      </c>
      <c r="C216" s="72">
        <v>0</v>
      </c>
    </row>
    <row r="217" s="192" customFormat="1" ht="17.25" customHeight="1" spans="1:3">
      <c r="A217" s="71">
        <v>2296011</v>
      </c>
      <c r="B217" s="73" t="s">
        <v>1540</v>
      </c>
      <c r="C217" s="72">
        <v>0</v>
      </c>
    </row>
    <row r="218" s="192" customFormat="1" ht="17.25" customHeight="1" spans="1:3">
      <c r="A218" s="71">
        <v>2296012</v>
      </c>
      <c r="B218" s="73" t="s">
        <v>1541</v>
      </c>
      <c r="C218" s="72">
        <v>0</v>
      </c>
    </row>
    <row r="219" s="192" customFormat="1" ht="17.25" customHeight="1" spans="1:3">
      <c r="A219" s="71">
        <v>2296013</v>
      </c>
      <c r="B219" s="73" t="s">
        <v>1542</v>
      </c>
      <c r="C219" s="72">
        <v>0</v>
      </c>
    </row>
    <row r="220" s="192" customFormat="1" ht="17.25" customHeight="1" spans="1:3">
      <c r="A220" s="71">
        <v>2296099</v>
      </c>
      <c r="B220" s="73" t="s">
        <v>1543</v>
      </c>
      <c r="C220" s="72">
        <v>0</v>
      </c>
    </row>
    <row r="221" s="192" customFormat="1" ht="17.25" customHeight="1" spans="1:3">
      <c r="A221" s="200">
        <v>232</v>
      </c>
      <c r="B221" s="201" t="s">
        <v>1199</v>
      </c>
      <c r="C221" s="198">
        <f>C222</f>
        <v>6029</v>
      </c>
    </row>
    <row r="222" s="192" customFormat="1" ht="17.25" customHeight="1" spans="1:3">
      <c r="A222" s="200">
        <v>23204</v>
      </c>
      <c r="B222" s="201" t="s">
        <v>1544</v>
      </c>
      <c r="C222" s="198">
        <f>SUM(C223:C238)</f>
        <v>6029</v>
      </c>
    </row>
    <row r="223" s="192" customFormat="1" ht="17.25" customHeight="1" spans="1:3">
      <c r="A223" s="71">
        <v>2320401</v>
      </c>
      <c r="B223" s="73" t="s">
        <v>1545</v>
      </c>
      <c r="C223" s="72">
        <v>0</v>
      </c>
    </row>
    <row r="224" s="192" customFormat="1" ht="17.25" customHeight="1" spans="1:3">
      <c r="A224" s="71">
        <v>2320402</v>
      </c>
      <c r="B224" s="73" t="s">
        <v>1546</v>
      </c>
      <c r="C224" s="72">
        <v>0</v>
      </c>
    </row>
    <row r="225" s="192" customFormat="1" ht="17.25" customHeight="1" spans="1:3">
      <c r="A225" s="71">
        <v>2320405</v>
      </c>
      <c r="B225" s="73" t="s">
        <v>1547</v>
      </c>
      <c r="C225" s="72">
        <v>0</v>
      </c>
    </row>
    <row r="226" s="192" customFormat="1" ht="17.25" customHeight="1" spans="1:3">
      <c r="A226" s="200">
        <v>2320411</v>
      </c>
      <c r="B226" s="202" t="s">
        <v>1548</v>
      </c>
      <c r="C226" s="198">
        <v>6029</v>
      </c>
    </row>
    <row r="227" s="192" customFormat="1" ht="17.25" customHeight="1" spans="1:3">
      <c r="A227" s="71">
        <v>2320413</v>
      </c>
      <c r="B227" s="73" t="s">
        <v>1549</v>
      </c>
      <c r="C227" s="72">
        <v>0</v>
      </c>
    </row>
    <row r="228" s="192" customFormat="1" ht="17.25" customHeight="1" spans="1:3">
      <c r="A228" s="71">
        <v>2320414</v>
      </c>
      <c r="B228" s="73" t="s">
        <v>1550</v>
      </c>
      <c r="C228" s="72">
        <v>0</v>
      </c>
    </row>
    <row r="229" s="192" customFormat="1" ht="17.25" customHeight="1" spans="1:3">
      <c r="A229" s="71">
        <v>2320416</v>
      </c>
      <c r="B229" s="73" t="s">
        <v>1551</v>
      </c>
      <c r="C229" s="72">
        <v>0</v>
      </c>
    </row>
    <row r="230" s="192" customFormat="1" ht="17.25" customHeight="1" spans="1:3">
      <c r="A230" s="71">
        <v>2320417</v>
      </c>
      <c r="B230" s="73" t="s">
        <v>1552</v>
      </c>
      <c r="C230" s="72">
        <v>0</v>
      </c>
    </row>
    <row r="231" s="192" customFormat="1" ht="17.25" customHeight="1" spans="1:3">
      <c r="A231" s="71">
        <v>2320418</v>
      </c>
      <c r="B231" s="73" t="s">
        <v>1553</v>
      </c>
      <c r="C231" s="72">
        <v>0</v>
      </c>
    </row>
    <row r="232" s="192" customFormat="1" ht="17.25" customHeight="1" spans="1:3">
      <c r="A232" s="71">
        <v>2320419</v>
      </c>
      <c r="B232" s="73" t="s">
        <v>1554</v>
      </c>
      <c r="C232" s="72">
        <v>0</v>
      </c>
    </row>
    <row r="233" s="192" customFormat="1" ht="17.25" customHeight="1" spans="1:3">
      <c r="A233" s="71">
        <v>2320420</v>
      </c>
      <c r="B233" s="73" t="s">
        <v>1555</v>
      </c>
      <c r="C233" s="72">
        <v>0</v>
      </c>
    </row>
    <row r="234" s="192" customFormat="1" ht="17.25" customHeight="1" spans="1:3">
      <c r="A234" s="71">
        <v>2320431</v>
      </c>
      <c r="B234" s="73" t="s">
        <v>1556</v>
      </c>
      <c r="C234" s="72">
        <v>0</v>
      </c>
    </row>
    <row r="235" s="192" customFormat="1" ht="17.25" customHeight="1" spans="1:3">
      <c r="A235" s="71">
        <v>2320432</v>
      </c>
      <c r="B235" s="73" t="s">
        <v>1557</v>
      </c>
      <c r="C235" s="72">
        <v>0</v>
      </c>
    </row>
    <row r="236" s="192" customFormat="1" ht="17.25" customHeight="1" spans="1:3">
      <c r="A236" s="71">
        <v>2320433</v>
      </c>
      <c r="B236" s="73" t="s">
        <v>1558</v>
      </c>
      <c r="C236" s="72">
        <v>0</v>
      </c>
    </row>
    <row r="237" s="192" customFormat="1" ht="17.25" customHeight="1" spans="1:3">
      <c r="A237" s="71">
        <v>2320498</v>
      </c>
      <c r="B237" s="73" t="s">
        <v>1559</v>
      </c>
      <c r="C237" s="72">
        <v>0</v>
      </c>
    </row>
    <row r="238" s="192" customFormat="1" ht="17.25" customHeight="1" spans="1:3">
      <c r="A238" s="71">
        <v>2320499</v>
      </c>
      <c r="B238" s="73" t="s">
        <v>1560</v>
      </c>
      <c r="C238" s="72">
        <v>0</v>
      </c>
    </row>
    <row r="239" s="192" customFormat="1" ht="17.25" customHeight="1" spans="1:3">
      <c r="A239" s="71">
        <v>233</v>
      </c>
      <c r="B239" s="199" t="s">
        <v>1561</v>
      </c>
      <c r="C239" s="72">
        <f>C240</f>
        <v>0</v>
      </c>
    </row>
    <row r="240" s="192" customFormat="1" ht="17.25" customHeight="1" spans="1:3">
      <c r="A240" s="71">
        <v>23304</v>
      </c>
      <c r="B240" s="199" t="s">
        <v>1562</v>
      </c>
      <c r="C240" s="72">
        <f>SUM(C241:C256)</f>
        <v>0</v>
      </c>
    </row>
    <row r="241" s="192" customFormat="1" ht="17.25" customHeight="1" spans="1:3">
      <c r="A241" s="71">
        <v>2330401</v>
      </c>
      <c r="B241" s="73" t="s">
        <v>1563</v>
      </c>
      <c r="C241" s="72">
        <v>0</v>
      </c>
    </row>
    <row r="242" s="192" customFormat="1" ht="17.25" customHeight="1" spans="1:3">
      <c r="A242" s="71">
        <v>2330402</v>
      </c>
      <c r="B242" s="73" t="s">
        <v>1564</v>
      </c>
      <c r="C242" s="72">
        <v>0</v>
      </c>
    </row>
    <row r="243" s="192" customFormat="1" ht="17.25" customHeight="1" spans="1:3">
      <c r="A243" s="71">
        <v>2330405</v>
      </c>
      <c r="B243" s="73" t="s">
        <v>1565</v>
      </c>
      <c r="C243" s="72">
        <v>0</v>
      </c>
    </row>
    <row r="244" s="192" customFormat="1" ht="17.25" customHeight="1" spans="1:3">
      <c r="A244" s="71">
        <v>2330411</v>
      </c>
      <c r="B244" s="73" t="s">
        <v>1566</v>
      </c>
      <c r="C244" s="72">
        <v>0</v>
      </c>
    </row>
    <row r="245" s="192" customFormat="1" ht="17.25" customHeight="1" spans="1:3">
      <c r="A245" s="71">
        <v>2330413</v>
      </c>
      <c r="B245" s="73" t="s">
        <v>1567</v>
      </c>
      <c r="C245" s="72">
        <v>0</v>
      </c>
    </row>
    <row r="246" s="192" customFormat="1" ht="17.25" customHeight="1" spans="1:3">
      <c r="A246" s="71">
        <v>2330414</v>
      </c>
      <c r="B246" s="73" t="s">
        <v>1568</v>
      </c>
      <c r="C246" s="72">
        <v>0</v>
      </c>
    </row>
    <row r="247" s="192" customFormat="1" ht="17.25" customHeight="1" spans="1:3">
      <c r="A247" s="71">
        <v>2330416</v>
      </c>
      <c r="B247" s="73" t="s">
        <v>1569</v>
      </c>
      <c r="C247" s="72">
        <v>0</v>
      </c>
    </row>
    <row r="248" s="192" customFormat="1" ht="17.25" customHeight="1" spans="1:3">
      <c r="A248" s="71">
        <v>2330417</v>
      </c>
      <c r="B248" s="73" t="s">
        <v>1570</v>
      </c>
      <c r="C248" s="72">
        <v>0</v>
      </c>
    </row>
    <row r="249" s="192" customFormat="1" ht="17.25" customHeight="1" spans="1:3">
      <c r="A249" s="71">
        <v>2330418</v>
      </c>
      <c r="B249" s="73" t="s">
        <v>1571</v>
      </c>
      <c r="C249" s="72">
        <v>0</v>
      </c>
    </row>
    <row r="250" s="192" customFormat="1" ht="17.25" customHeight="1" spans="1:3">
      <c r="A250" s="71">
        <v>2330419</v>
      </c>
      <c r="B250" s="73" t="s">
        <v>1572</v>
      </c>
      <c r="C250" s="72">
        <v>0</v>
      </c>
    </row>
    <row r="251" s="192" customFormat="1" ht="17.25" customHeight="1" spans="1:3">
      <c r="A251" s="71">
        <v>2330420</v>
      </c>
      <c r="B251" s="73" t="s">
        <v>1573</v>
      </c>
      <c r="C251" s="72">
        <v>0</v>
      </c>
    </row>
    <row r="252" s="192" customFormat="1" ht="17.25" customHeight="1" spans="1:3">
      <c r="A252" s="71">
        <v>2330431</v>
      </c>
      <c r="B252" s="73" t="s">
        <v>1574</v>
      </c>
      <c r="C252" s="72">
        <v>0</v>
      </c>
    </row>
    <row r="253" s="192" customFormat="1" ht="17.25" customHeight="1" spans="1:3">
      <c r="A253" s="71">
        <v>2330432</v>
      </c>
      <c r="B253" s="73" t="s">
        <v>1575</v>
      </c>
      <c r="C253" s="72">
        <v>0</v>
      </c>
    </row>
    <row r="254" s="192" customFormat="1" ht="17.25" customHeight="1" spans="1:3">
      <c r="A254" s="71">
        <v>2330433</v>
      </c>
      <c r="B254" s="73" t="s">
        <v>1576</v>
      </c>
      <c r="C254" s="72">
        <v>0</v>
      </c>
    </row>
    <row r="255" s="192" customFormat="1" ht="17.25" customHeight="1" spans="1:3">
      <c r="A255" s="71">
        <v>2330498</v>
      </c>
      <c r="B255" s="73" t="s">
        <v>1577</v>
      </c>
      <c r="C255" s="72">
        <v>0</v>
      </c>
    </row>
    <row r="256" s="192" customFormat="1" ht="17.25" customHeight="1" spans="1:3">
      <c r="A256" s="71">
        <v>2330499</v>
      </c>
      <c r="B256" s="73" t="s">
        <v>1578</v>
      </c>
      <c r="C256" s="72">
        <v>0</v>
      </c>
    </row>
    <row r="257" s="192" customFormat="1" ht="17.25" customHeight="1" spans="1:3">
      <c r="A257" s="71">
        <v>234</v>
      </c>
      <c r="B257" s="203" t="s">
        <v>1579</v>
      </c>
      <c r="C257" s="72">
        <f>SUM(C258,C271)</f>
        <v>0</v>
      </c>
    </row>
    <row r="258" s="192" customFormat="1" ht="17.25" customHeight="1" spans="1:3">
      <c r="A258" s="71">
        <v>23401</v>
      </c>
      <c r="B258" s="203" t="s">
        <v>1580</v>
      </c>
      <c r="C258" s="72">
        <f>SUM(C259:C270)</f>
        <v>0</v>
      </c>
    </row>
    <row r="259" s="192" customFormat="1" ht="17.25" customHeight="1" spans="1:3">
      <c r="A259" s="71">
        <v>2340101</v>
      </c>
      <c r="B259" s="71" t="s">
        <v>1581</v>
      </c>
      <c r="C259" s="72">
        <v>0</v>
      </c>
    </row>
    <row r="260" s="192" customFormat="1" ht="17.25" customHeight="1" spans="1:3">
      <c r="A260" s="71">
        <v>2340102</v>
      </c>
      <c r="B260" s="71" t="s">
        <v>1582</v>
      </c>
      <c r="C260" s="72">
        <v>0</v>
      </c>
    </row>
    <row r="261" s="192" customFormat="1" ht="17.25" customHeight="1" spans="1:3">
      <c r="A261" s="71">
        <v>2340103</v>
      </c>
      <c r="B261" s="71" t="s">
        <v>1583</v>
      </c>
      <c r="C261" s="72">
        <v>0</v>
      </c>
    </row>
    <row r="262" s="192" customFormat="1" ht="17.25" customHeight="1" spans="1:3">
      <c r="A262" s="71">
        <v>2340104</v>
      </c>
      <c r="B262" s="71" t="s">
        <v>1584</v>
      </c>
      <c r="C262" s="72">
        <v>0</v>
      </c>
    </row>
    <row r="263" s="192" customFormat="1" ht="17.25" customHeight="1" spans="1:3">
      <c r="A263" s="71">
        <v>2340105</v>
      </c>
      <c r="B263" s="71" t="s">
        <v>1585</v>
      </c>
      <c r="C263" s="72">
        <v>0</v>
      </c>
    </row>
    <row r="264" s="192" customFormat="1" ht="17.25" customHeight="1" spans="1:3">
      <c r="A264" s="71">
        <v>2340106</v>
      </c>
      <c r="B264" s="71" t="s">
        <v>1586</v>
      </c>
      <c r="C264" s="72">
        <v>0</v>
      </c>
    </row>
    <row r="265" s="192" customFormat="1" ht="17.25" customHeight="1" spans="1:3">
      <c r="A265" s="71">
        <v>2340107</v>
      </c>
      <c r="B265" s="71" t="s">
        <v>1587</v>
      </c>
      <c r="C265" s="72">
        <v>0</v>
      </c>
    </row>
    <row r="266" s="192" customFormat="1" ht="17.25" customHeight="1" spans="1:3">
      <c r="A266" s="71">
        <v>2340108</v>
      </c>
      <c r="B266" s="71" t="s">
        <v>1588</v>
      </c>
      <c r="C266" s="72">
        <v>0</v>
      </c>
    </row>
    <row r="267" s="192" customFormat="1" ht="17.25" customHeight="1" spans="1:3">
      <c r="A267" s="71">
        <v>2340109</v>
      </c>
      <c r="B267" s="71" t="s">
        <v>1589</v>
      </c>
      <c r="C267" s="72">
        <v>0</v>
      </c>
    </row>
    <row r="268" s="192" customFormat="1" ht="17.25" customHeight="1" spans="1:3">
      <c r="A268" s="71">
        <v>2340110</v>
      </c>
      <c r="B268" s="71" t="s">
        <v>1590</v>
      </c>
      <c r="C268" s="72">
        <v>0</v>
      </c>
    </row>
    <row r="269" s="192" customFormat="1" ht="17.25" customHeight="1" spans="1:3">
      <c r="A269" s="71">
        <v>2340111</v>
      </c>
      <c r="B269" s="71" t="s">
        <v>1591</v>
      </c>
      <c r="C269" s="72">
        <v>0</v>
      </c>
    </row>
    <row r="270" s="192" customFormat="1" ht="17.25" customHeight="1" spans="1:3">
      <c r="A270" s="71">
        <v>2340199</v>
      </c>
      <c r="B270" s="71" t="s">
        <v>1592</v>
      </c>
      <c r="C270" s="72">
        <v>0</v>
      </c>
    </row>
    <row r="271" s="192" customFormat="1" ht="17.25" customHeight="1" spans="1:3">
      <c r="A271" s="71">
        <v>23402</v>
      </c>
      <c r="B271" s="203" t="s">
        <v>1593</v>
      </c>
      <c r="C271" s="72">
        <f>SUM(C272:C277)</f>
        <v>0</v>
      </c>
    </row>
    <row r="272" s="192" customFormat="1" ht="17.25" customHeight="1" spans="1:3">
      <c r="A272" s="71">
        <v>2340201</v>
      </c>
      <c r="B272" s="71" t="s">
        <v>1594</v>
      </c>
      <c r="C272" s="72">
        <v>0</v>
      </c>
    </row>
    <row r="273" s="192" customFormat="1" ht="17.25" customHeight="1" spans="1:3">
      <c r="A273" s="71">
        <v>2340202</v>
      </c>
      <c r="B273" s="71" t="s">
        <v>1595</v>
      </c>
      <c r="C273" s="72">
        <v>0</v>
      </c>
    </row>
    <row r="274" s="192" customFormat="1" ht="17.25" customHeight="1" spans="1:3">
      <c r="A274" s="71">
        <v>2340203</v>
      </c>
      <c r="B274" s="71" t="s">
        <v>1596</v>
      </c>
      <c r="C274" s="72">
        <v>0</v>
      </c>
    </row>
    <row r="275" s="192" customFormat="1" ht="17.25" customHeight="1" spans="1:3">
      <c r="A275" s="71">
        <v>2340204</v>
      </c>
      <c r="B275" s="71" t="s">
        <v>1597</v>
      </c>
      <c r="C275" s="72">
        <v>0</v>
      </c>
    </row>
    <row r="276" s="192" customFormat="1" ht="17.25" customHeight="1" spans="1:3">
      <c r="A276" s="71">
        <v>2340205</v>
      </c>
      <c r="B276" s="71" t="s">
        <v>1598</v>
      </c>
      <c r="C276" s="72">
        <v>0</v>
      </c>
    </row>
    <row r="277" s="192" customFormat="1" ht="17.25" customHeight="1" spans="1:3">
      <c r="A277" s="71">
        <v>2340299</v>
      </c>
      <c r="B277" s="71" t="s">
        <v>1599</v>
      </c>
      <c r="C277" s="72">
        <v>0</v>
      </c>
    </row>
  </sheetData>
  <autoFilter ref="A5:C277">
    <extLst/>
  </autoFilter>
  <mergeCells count="1">
    <mergeCell ref="A2:C2"/>
  </mergeCells>
  <printOptions gridLines="1"/>
  <pageMargins left="0.751388888888889" right="0.751388888888889" top="1" bottom="1" header="0" footer="0"/>
  <pageSetup paperSize="1" orientation="landscape" horizont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0"/>
  <sheetViews>
    <sheetView showZeros="0" view="pageBreakPreview" zoomScale="70" zoomScaleNormal="100" workbookViewId="0">
      <selection activeCell="B19" sqref="B19"/>
    </sheetView>
  </sheetViews>
  <sheetFormatPr defaultColWidth="8" defaultRowHeight="14.25" customHeight="1" outlineLevelCol="1"/>
  <cols>
    <col min="1" max="1" width="51.375" style="181" customWidth="1"/>
    <col min="2" max="2" width="23.875" style="181" customWidth="1"/>
    <col min="3" max="16384" width="8" style="169"/>
  </cols>
  <sheetData>
    <row r="1" customHeight="1" spans="1:1">
      <c r="A1" s="182" t="s">
        <v>1600</v>
      </c>
    </row>
    <row r="2" ht="27" customHeight="1" spans="1:2">
      <c r="A2" s="183" t="s">
        <v>1601</v>
      </c>
      <c r="B2" s="183"/>
    </row>
    <row r="3" ht="18" customHeight="1" spans="1:2">
      <c r="A3" s="184"/>
      <c r="B3" s="185" t="s">
        <v>1602</v>
      </c>
    </row>
    <row r="4" ht="20" customHeight="1" spans="1:2">
      <c r="A4" s="186" t="s">
        <v>1603</v>
      </c>
      <c r="B4" s="187" t="s">
        <v>1271</v>
      </c>
    </row>
    <row r="5" ht="17" customHeight="1" spans="1:2">
      <c r="A5" s="188" t="s">
        <v>1604</v>
      </c>
      <c r="B5" s="187">
        <f>(B6+B12+B19+B24+B29+B34)+2</f>
        <v>282233</v>
      </c>
    </row>
    <row r="6" ht="17" customHeight="1" spans="1:2">
      <c r="A6" s="189" t="s">
        <v>1605</v>
      </c>
      <c r="B6" s="190">
        <f>SUM(B7:B11)</f>
        <v>100994</v>
      </c>
    </row>
    <row r="7" ht="17" customHeight="1" spans="1:2">
      <c r="A7" s="191" t="s">
        <v>1606</v>
      </c>
      <c r="B7" s="190">
        <v>31823</v>
      </c>
    </row>
    <row r="8" ht="17" customHeight="1" spans="1:2">
      <c r="A8" s="191" t="s">
        <v>1607</v>
      </c>
      <c r="B8" s="190">
        <v>210</v>
      </c>
    </row>
    <row r="9" ht="17" customHeight="1" spans="1:2">
      <c r="A9" s="191" t="s">
        <v>1608</v>
      </c>
      <c r="B9" s="190">
        <v>22</v>
      </c>
    </row>
    <row r="10" ht="17" customHeight="1" spans="1:2">
      <c r="A10" s="191" t="s">
        <v>1609</v>
      </c>
      <c r="B10" s="190">
        <v>68802</v>
      </c>
    </row>
    <row r="11" ht="17" customHeight="1" spans="1:2">
      <c r="A11" s="191" t="s">
        <v>1610</v>
      </c>
      <c r="B11" s="190">
        <v>137</v>
      </c>
    </row>
    <row r="12" ht="17" customHeight="1" spans="1:2">
      <c r="A12" s="189" t="s">
        <v>1611</v>
      </c>
      <c r="B12" s="190">
        <f>B13+B14+B15+B16+B17+B18</f>
        <v>30865</v>
      </c>
    </row>
    <row r="13" ht="17" customHeight="1" spans="1:2">
      <c r="A13" s="191" t="s">
        <v>1612</v>
      </c>
      <c r="B13" s="190">
        <v>9309</v>
      </c>
    </row>
    <row r="14" ht="17" customHeight="1" spans="1:2">
      <c r="A14" s="191" t="s">
        <v>1608</v>
      </c>
      <c r="B14" s="190">
        <v>73</v>
      </c>
    </row>
    <row r="15" ht="17" customHeight="1" spans="1:2">
      <c r="A15" s="191" t="s">
        <v>1607</v>
      </c>
      <c r="B15" s="190">
        <v>20071</v>
      </c>
    </row>
    <row r="16" ht="17" customHeight="1" spans="1:2">
      <c r="A16" s="191" t="s">
        <v>1610</v>
      </c>
      <c r="B16" s="190">
        <v>71</v>
      </c>
    </row>
    <row r="17" ht="17" customHeight="1" spans="1:2">
      <c r="A17" s="191" t="s">
        <v>1613</v>
      </c>
      <c r="B17" s="190">
        <v>35</v>
      </c>
    </row>
    <row r="18" ht="17" customHeight="1" spans="1:2">
      <c r="A18" s="191" t="s">
        <v>1609</v>
      </c>
      <c r="B18" s="190">
        <v>1306</v>
      </c>
    </row>
    <row r="19" ht="17" customHeight="1" spans="1:2">
      <c r="A19" s="189" t="s">
        <v>1614</v>
      </c>
      <c r="B19" s="190">
        <f>B20+B21+B22+B23</f>
        <v>58086</v>
      </c>
    </row>
    <row r="20" ht="17" customHeight="1" spans="1:2">
      <c r="A20" s="191" t="s">
        <v>1606</v>
      </c>
      <c r="B20" s="190">
        <v>32245</v>
      </c>
    </row>
    <row r="21" ht="17" customHeight="1" spans="1:2">
      <c r="A21" s="191" t="s">
        <v>1608</v>
      </c>
      <c r="B21" s="190">
        <v>68</v>
      </c>
    </row>
    <row r="22" ht="17" customHeight="1" spans="1:2">
      <c r="A22" s="191" t="s">
        <v>1607</v>
      </c>
      <c r="B22" s="190">
        <v>24860</v>
      </c>
    </row>
    <row r="23" ht="17" customHeight="1" spans="1:2">
      <c r="A23" s="191" t="s">
        <v>1613</v>
      </c>
      <c r="B23" s="190">
        <v>913</v>
      </c>
    </row>
    <row r="24" ht="17" customHeight="1" spans="1:2">
      <c r="A24" s="189" t="s">
        <v>1615</v>
      </c>
      <c r="B24" s="190">
        <f>B25+B26+B27+B28</f>
        <v>21066</v>
      </c>
    </row>
    <row r="25" ht="17" customHeight="1" spans="1:2">
      <c r="A25" s="191" t="s">
        <v>1616</v>
      </c>
      <c r="B25" s="190">
        <v>20694</v>
      </c>
    </row>
    <row r="26" ht="17" customHeight="1" spans="1:2">
      <c r="A26" s="191" t="s">
        <v>1608</v>
      </c>
      <c r="B26" s="190">
        <v>282</v>
      </c>
    </row>
    <row r="27" ht="17" customHeight="1" spans="1:2">
      <c r="A27" s="191" t="s">
        <v>1610</v>
      </c>
      <c r="B27" s="190">
        <v>85</v>
      </c>
    </row>
    <row r="28" ht="17" customHeight="1" spans="1:2">
      <c r="A28" s="191" t="s">
        <v>1613</v>
      </c>
      <c r="B28" s="190">
        <v>5</v>
      </c>
    </row>
    <row r="29" ht="17" customHeight="1" spans="1:2">
      <c r="A29" s="189" t="s">
        <v>1617</v>
      </c>
      <c r="B29" s="190">
        <f>B30+B31+B32+B33</f>
        <v>69807</v>
      </c>
    </row>
    <row r="30" ht="17" customHeight="1" spans="1:2">
      <c r="A30" s="191" t="s">
        <v>1618</v>
      </c>
      <c r="B30" s="190">
        <v>22904</v>
      </c>
    </row>
    <row r="31" ht="17" customHeight="1" spans="1:2">
      <c r="A31" s="191" t="s">
        <v>1608</v>
      </c>
      <c r="B31" s="190">
        <v>576</v>
      </c>
    </row>
    <row r="32" ht="17" customHeight="1" spans="1:2">
      <c r="A32" s="191" t="s">
        <v>1607</v>
      </c>
      <c r="B32" s="190">
        <v>45865</v>
      </c>
    </row>
    <row r="33" ht="17" customHeight="1" spans="1:2">
      <c r="A33" s="191" t="s">
        <v>1610</v>
      </c>
      <c r="B33" s="190">
        <v>462</v>
      </c>
    </row>
    <row r="34" ht="17" customHeight="1" spans="1:2">
      <c r="A34" s="189" t="s">
        <v>1619</v>
      </c>
      <c r="B34" s="190">
        <f>B35+B36+B37+B38</f>
        <v>1413</v>
      </c>
    </row>
    <row r="35" ht="17" customHeight="1" spans="1:2">
      <c r="A35" s="191" t="s">
        <v>1620</v>
      </c>
      <c r="B35" s="190">
        <v>1315</v>
      </c>
    </row>
    <row r="36" ht="17" customHeight="1" spans="1:2">
      <c r="A36" s="191" t="s">
        <v>1608</v>
      </c>
      <c r="B36" s="190">
        <v>53</v>
      </c>
    </row>
    <row r="37" ht="17" customHeight="1" spans="1:2">
      <c r="A37" s="191" t="s">
        <v>1613</v>
      </c>
      <c r="B37" s="190">
        <v>4</v>
      </c>
    </row>
    <row r="38" ht="17" customHeight="1" spans="1:2">
      <c r="A38" s="191" t="s">
        <v>1610</v>
      </c>
      <c r="B38" s="190">
        <v>41</v>
      </c>
    </row>
    <row r="39" ht="17" customHeight="1" spans="1:2">
      <c r="A39" s="188" t="s">
        <v>1621</v>
      </c>
      <c r="B39" s="187">
        <v>129582</v>
      </c>
    </row>
    <row r="40" ht="17" customHeight="1" spans="1:2">
      <c r="A40" s="187" t="s">
        <v>1622</v>
      </c>
      <c r="B40" s="187">
        <f>B39+B5</f>
        <v>411815</v>
      </c>
    </row>
  </sheetData>
  <mergeCells count="1">
    <mergeCell ref="A2:B2"/>
  </mergeCells>
  <printOptions horizontalCentered="1"/>
  <pageMargins left="0.196527777777778" right="0.118055555555556" top="0.984027777777778" bottom="0.984027777777778" header="0.511805555555556" footer="0.511805555555556"/>
  <pageSetup paperSize="9" orientation="portrait" errors="blank"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7"/>
  <sheetViews>
    <sheetView showZeros="0" view="pageBreakPreview" zoomScale="70" zoomScaleNormal="100" workbookViewId="0">
      <selection activeCell="F21" sqref="F21"/>
    </sheetView>
  </sheetViews>
  <sheetFormatPr defaultColWidth="8" defaultRowHeight="14.25" customHeight="1" outlineLevelCol="2"/>
  <cols>
    <col min="1" max="1" width="51.375" style="170" customWidth="1"/>
    <col min="2" max="2" width="23.875" style="170" customWidth="1"/>
    <col min="3" max="16384" width="8" style="169"/>
  </cols>
  <sheetData>
    <row r="1" customHeight="1" spans="1:1">
      <c r="A1" s="171" t="s">
        <v>1623</v>
      </c>
    </row>
    <row r="2" ht="31" customHeight="1" spans="1:2">
      <c r="A2" s="172" t="s">
        <v>1624</v>
      </c>
      <c r="B2" s="172"/>
    </row>
    <row r="3" ht="18" customHeight="1" spans="1:2">
      <c r="A3" s="173"/>
      <c r="B3" s="174" t="s">
        <v>1625</v>
      </c>
    </row>
    <row r="4" ht="24" customHeight="1" spans="1:2">
      <c r="A4" s="162" t="s">
        <v>1626</v>
      </c>
      <c r="B4" s="175" t="s">
        <v>1627</v>
      </c>
    </row>
    <row r="5" ht="21" customHeight="1" spans="1:2">
      <c r="A5" s="176" t="s">
        <v>1628</v>
      </c>
      <c r="B5" s="175">
        <f>B6+B10+B13+B17+B22+B27</f>
        <v>275279</v>
      </c>
    </row>
    <row r="6" ht="21" customHeight="1" spans="1:2">
      <c r="A6" s="177" t="s">
        <v>1629</v>
      </c>
      <c r="B6" s="178">
        <f>B7+B8+B9</f>
        <v>106026</v>
      </c>
    </row>
    <row r="7" ht="21" customHeight="1" spans="1:3">
      <c r="A7" s="179" t="s">
        <v>1630</v>
      </c>
      <c r="B7" s="178">
        <v>71320</v>
      </c>
      <c r="C7" s="180"/>
    </row>
    <row r="8" ht="21" customHeight="1" spans="1:3">
      <c r="A8" s="179" t="s">
        <v>1631</v>
      </c>
      <c r="B8" s="178">
        <v>2461</v>
      </c>
      <c r="C8" s="180"/>
    </row>
    <row r="9" ht="21" customHeight="1" spans="1:3">
      <c r="A9" s="179" t="s">
        <v>1632</v>
      </c>
      <c r="B9" s="178">
        <v>32245</v>
      </c>
      <c r="C9" s="180"/>
    </row>
    <row r="10" ht="21" customHeight="1" spans="1:2">
      <c r="A10" s="177" t="s">
        <v>1633</v>
      </c>
      <c r="B10" s="178">
        <f>B11+B12</f>
        <v>20800</v>
      </c>
    </row>
    <row r="11" ht="21" customHeight="1" spans="1:2">
      <c r="A11" s="179" t="s">
        <v>1630</v>
      </c>
      <c r="B11" s="178">
        <v>20789</v>
      </c>
    </row>
    <row r="12" ht="21" customHeight="1" spans="1:2">
      <c r="A12" s="179" t="s">
        <v>1634</v>
      </c>
      <c r="B12" s="178">
        <v>11</v>
      </c>
    </row>
    <row r="13" ht="21" customHeight="1" spans="1:2">
      <c r="A13" s="177" t="s">
        <v>1635</v>
      </c>
      <c r="B13" s="178">
        <f>B14+B15+B16</f>
        <v>56837</v>
      </c>
    </row>
    <row r="14" ht="21" customHeight="1" spans="1:2">
      <c r="A14" s="179" t="s">
        <v>1630</v>
      </c>
      <c r="B14" s="178">
        <v>56567</v>
      </c>
    </row>
    <row r="15" ht="21" customHeight="1" spans="1:2">
      <c r="A15" s="179" t="s">
        <v>1634</v>
      </c>
      <c r="B15" s="178">
        <v>252</v>
      </c>
    </row>
    <row r="16" ht="21" customHeight="1" spans="1:2">
      <c r="A16" s="179" t="s">
        <v>1636</v>
      </c>
      <c r="B16" s="178">
        <v>18</v>
      </c>
    </row>
    <row r="17" ht="21" customHeight="1" spans="1:2">
      <c r="A17" s="177" t="s">
        <v>1637</v>
      </c>
      <c r="B17" s="178">
        <f>B18+B19+B20+B21</f>
        <v>12590</v>
      </c>
    </row>
    <row r="18" ht="21" customHeight="1" spans="1:2">
      <c r="A18" s="179" t="s">
        <v>1638</v>
      </c>
      <c r="B18" s="178">
        <v>11603</v>
      </c>
    </row>
    <row r="19" ht="21" customHeight="1" spans="1:2">
      <c r="A19" s="179" t="s">
        <v>1634</v>
      </c>
      <c r="B19" s="178">
        <v>56</v>
      </c>
    </row>
    <row r="20" customFormat="1" ht="21" customHeight="1" spans="1:3">
      <c r="A20" s="179" t="s">
        <v>1639</v>
      </c>
      <c r="B20" s="178">
        <v>592</v>
      </c>
      <c r="C20" s="153"/>
    </row>
    <row r="21" customFormat="1" ht="21" customHeight="1" spans="1:3">
      <c r="A21" s="179" t="s">
        <v>1636</v>
      </c>
      <c r="B21" s="178">
        <v>339</v>
      </c>
      <c r="C21" s="153"/>
    </row>
    <row r="22" s="169" customFormat="1" ht="21" customHeight="1" spans="1:2">
      <c r="A22" s="177" t="s">
        <v>1640</v>
      </c>
      <c r="B22" s="178">
        <f>B23+B24+B25+B26</f>
        <v>78514</v>
      </c>
    </row>
    <row r="23" ht="21" customHeight="1" spans="1:2">
      <c r="A23" s="179" t="s">
        <v>1638</v>
      </c>
      <c r="B23" s="178">
        <v>63109</v>
      </c>
    </row>
    <row r="24" ht="21" customHeight="1" spans="1:2">
      <c r="A24" s="179" t="s">
        <v>1641</v>
      </c>
      <c r="B24" s="178">
        <v>5271</v>
      </c>
    </row>
    <row r="25" customFormat="1" ht="21" customHeight="1" spans="1:3">
      <c r="A25" s="179" t="s">
        <v>1639</v>
      </c>
      <c r="B25" s="178">
        <v>3215</v>
      </c>
      <c r="C25" s="153"/>
    </row>
    <row r="26" customFormat="1" ht="21" customHeight="1" spans="1:3">
      <c r="A26" s="179" t="s">
        <v>1636</v>
      </c>
      <c r="B26" s="178">
        <v>6919</v>
      </c>
      <c r="C26" s="153"/>
    </row>
    <row r="27" customFormat="1" ht="21" customHeight="1" spans="1:3">
      <c r="A27" s="177" t="s">
        <v>1642</v>
      </c>
      <c r="B27" s="178">
        <f>B28+B29+B30+B31</f>
        <v>512</v>
      </c>
      <c r="C27" s="153"/>
    </row>
    <row r="28" customFormat="1" ht="21" customHeight="1" spans="1:3">
      <c r="A28" s="179" t="s">
        <v>1643</v>
      </c>
      <c r="B28" s="178">
        <v>195</v>
      </c>
      <c r="C28" s="153"/>
    </row>
    <row r="29" customFormat="1" ht="21" customHeight="1" spans="1:3">
      <c r="A29" s="179" t="s">
        <v>1644</v>
      </c>
      <c r="B29" s="178">
        <v>75</v>
      </c>
      <c r="C29" s="153"/>
    </row>
    <row r="30" customFormat="1" ht="21" customHeight="1" spans="1:3">
      <c r="A30" s="179" t="s">
        <v>1636</v>
      </c>
      <c r="B30" s="178">
        <v>197</v>
      </c>
      <c r="C30" s="153"/>
    </row>
    <row r="31" customFormat="1" ht="21" customHeight="1" spans="1:3">
      <c r="A31" s="179" t="s">
        <v>1639</v>
      </c>
      <c r="B31" s="178">
        <v>45</v>
      </c>
      <c r="C31" s="153"/>
    </row>
    <row r="32" s="169" customFormat="1" ht="21" customHeight="1" spans="1:2">
      <c r="A32" s="176" t="s">
        <v>1645</v>
      </c>
      <c r="B32" s="175">
        <v>136536</v>
      </c>
    </row>
    <row r="33" s="169" customFormat="1" ht="21" customHeight="1" spans="1:2">
      <c r="A33" s="175" t="s">
        <v>1646</v>
      </c>
      <c r="B33" s="175">
        <f>B32+B5</f>
        <v>411815</v>
      </c>
    </row>
    <row r="34" ht="21" customHeight="1"/>
    <row r="35" ht="21" customHeight="1"/>
    <row r="36" ht="21" customHeight="1"/>
    <row r="37" ht="21" customHeight="1"/>
  </sheetData>
  <mergeCells count="1">
    <mergeCell ref="A2:B2"/>
  </mergeCells>
  <printOptions horizontalCentered="1"/>
  <pageMargins left="0.196527777777778" right="0.118055555555556" top="0.984027777777778" bottom="0.984027777777778" header="0.511805555555556" footer="0.511805555555556"/>
  <pageSetup paperSize="9" orientation="portrait" errors="blank"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view="pageBreakPreview" zoomScale="85" zoomScaleNormal="100" workbookViewId="0">
      <selection activeCell="A17" sqref="A17"/>
    </sheetView>
  </sheetViews>
  <sheetFormatPr defaultColWidth="9" defaultRowHeight="15.75" outlineLevelRow="7" outlineLevelCol="1"/>
  <cols>
    <col min="1" max="1" width="52.25" style="76" customWidth="1"/>
    <col min="2" max="2" width="23.125" style="76" customWidth="1"/>
  </cols>
  <sheetData>
    <row r="1" spans="1:1">
      <c r="A1" s="76" t="s">
        <v>1647</v>
      </c>
    </row>
    <row r="2" ht="42" customHeight="1" spans="1:2">
      <c r="A2" s="155" t="s">
        <v>1648</v>
      </c>
      <c r="B2" s="155"/>
    </row>
    <row r="3" ht="27" customHeight="1" spans="1:2">
      <c r="A3" s="156"/>
      <c r="B3" s="157" t="s">
        <v>1649</v>
      </c>
    </row>
    <row r="4" ht="27" customHeight="1" spans="1:2">
      <c r="A4" s="158" t="s">
        <v>1650</v>
      </c>
      <c r="B4" s="158" t="s">
        <v>1627</v>
      </c>
    </row>
    <row r="5" ht="27" customHeight="1" spans="1:2">
      <c r="A5" s="159" t="s">
        <v>1651</v>
      </c>
      <c r="B5" s="168">
        <v>796</v>
      </c>
    </row>
    <row r="6" ht="27" customHeight="1" spans="1:2">
      <c r="A6" s="159" t="s">
        <v>1652</v>
      </c>
      <c r="B6" s="168">
        <v>30</v>
      </c>
    </row>
    <row r="7" ht="27" customHeight="1" spans="1:2">
      <c r="A7" s="159" t="s">
        <v>1653</v>
      </c>
      <c r="B7" s="168">
        <v>4</v>
      </c>
    </row>
    <row r="8" ht="27" customHeight="1" spans="1:2">
      <c r="A8" s="158" t="s">
        <v>1654</v>
      </c>
      <c r="B8" s="158">
        <f>B5+B6+B7</f>
        <v>830</v>
      </c>
    </row>
  </sheetData>
  <mergeCells count="1">
    <mergeCell ref="A2:B2"/>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6"/>
  <sheetViews>
    <sheetView zoomScale="70" zoomScaleNormal="70" workbookViewId="0">
      <selection activeCell="A1" sqref="A1"/>
    </sheetView>
  </sheetViews>
  <sheetFormatPr defaultColWidth="8.61666666666667" defaultRowHeight="15.75" outlineLevelCol="1"/>
  <cols>
    <col min="1" max="1" width="47.5" style="163" customWidth="1"/>
    <col min="2" max="2" width="39.7333333333333" style="163" customWidth="1"/>
    <col min="3" max="16382" width="8.61666666666667" style="163" customWidth="1"/>
    <col min="16383" max="16384" width="8.61666666666667" style="163"/>
  </cols>
  <sheetData>
    <row r="1" spans="1:1">
      <c r="A1" s="163" t="s">
        <v>1655</v>
      </c>
    </row>
    <row r="2" s="163" customFormat="1" ht="35.25" customHeight="1" spans="1:2">
      <c r="A2" s="164" t="s">
        <v>1656</v>
      </c>
      <c r="B2" s="164"/>
    </row>
    <row r="3" s="163" customFormat="1" customHeight="1" spans="1:2">
      <c r="A3" s="165"/>
      <c r="B3" s="165"/>
    </row>
    <row r="4" s="163" customFormat="1" customHeight="1" spans="1:2">
      <c r="A4" s="165" t="s">
        <v>1602</v>
      </c>
      <c r="B4" s="165"/>
    </row>
    <row r="5" s="163" customFormat="1" ht="17" customHeight="1" spans="1:2">
      <c r="A5" s="70" t="s">
        <v>1657</v>
      </c>
      <c r="B5" s="70" t="s">
        <v>1271</v>
      </c>
    </row>
    <row r="6" s="163" customFormat="1" ht="17" customHeight="1" spans="1:2">
      <c r="A6" s="71" t="s">
        <v>1658</v>
      </c>
      <c r="B6" s="72">
        <v>0</v>
      </c>
    </row>
    <row r="7" s="163" customFormat="1" ht="17" customHeight="1" spans="1:2">
      <c r="A7" s="71" t="s">
        <v>1659</v>
      </c>
      <c r="B7" s="72">
        <v>0</v>
      </c>
    </row>
    <row r="8" s="163" customFormat="1" ht="17" customHeight="1" spans="1:2">
      <c r="A8" s="71" t="s">
        <v>1660</v>
      </c>
      <c r="B8" s="72">
        <v>0</v>
      </c>
    </row>
    <row r="9" s="163" customFormat="1" ht="17" customHeight="1" spans="1:2">
      <c r="A9" s="71" t="s">
        <v>1661</v>
      </c>
      <c r="B9" s="72">
        <v>0</v>
      </c>
    </row>
    <row r="10" s="163" customFormat="1" ht="17" customHeight="1" spans="1:2">
      <c r="A10" s="71" t="s">
        <v>1662</v>
      </c>
      <c r="B10" s="72">
        <v>0</v>
      </c>
    </row>
    <row r="11" s="163" customFormat="1" ht="17" customHeight="1" spans="1:2">
      <c r="A11" s="71" t="s">
        <v>1663</v>
      </c>
      <c r="B11" s="72">
        <v>0</v>
      </c>
    </row>
    <row r="12" s="163" customFormat="1" ht="17" customHeight="1" spans="1:2">
      <c r="A12" s="71" t="s">
        <v>1664</v>
      </c>
      <c r="B12" s="72">
        <v>0</v>
      </c>
    </row>
    <row r="13" s="163" customFormat="1" ht="17" customHeight="1" spans="1:2">
      <c r="A13" s="71" t="s">
        <v>1665</v>
      </c>
      <c r="B13" s="72">
        <v>0</v>
      </c>
    </row>
    <row r="14" s="163" customFormat="1" ht="17" customHeight="1" spans="1:2">
      <c r="A14" s="71" t="s">
        <v>1666</v>
      </c>
      <c r="B14" s="166">
        <v>0</v>
      </c>
    </row>
    <row r="15" s="163" customFormat="1" ht="17" customHeight="1" spans="1:2">
      <c r="A15" s="167" t="s">
        <v>1667</v>
      </c>
      <c r="B15" s="72">
        <v>0</v>
      </c>
    </row>
    <row r="16" s="163" customFormat="1" ht="17" customHeight="1" spans="1:2">
      <c r="A16" s="71" t="s">
        <v>1668</v>
      </c>
      <c r="B16" s="75">
        <v>0</v>
      </c>
    </row>
    <row r="17" s="163" customFormat="1" ht="17" customHeight="1" spans="1:2">
      <c r="A17" s="71" t="s">
        <v>1669</v>
      </c>
      <c r="B17" s="72">
        <v>0</v>
      </c>
    </row>
    <row r="18" s="163" customFormat="1" ht="17" customHeight="1" spans="1:2">
      <c r="A18" s="71" t="s">
        <v>1670</v>
      </c>
      <c r="B18" s="72">
        <v>0</v>
      </c>
    </row>
    <row r="19" s="163" customFormat="1" ht="17" customHeight="1" spans="1:2">
      <c r="A19" s="71" t="s">
        <v>1671</v>
      </c>
      <c r="B19" s="72">
        <v>0</v>
      </c>
    </row>
    <row r="20" s="163" customFormat="1" ht="17" customHeight="1" spans="1:2">
      <c r="A20" s="71" t="s">
        <v>1672</v>
      </c>
      <c r="B20" s="72">
        <v>0</v>
      </c>
    </row>
    <row r="21" s="163" customFormat="1" ht="17" customHeight="1" spans="1:2">
      <c r="A21" s="71" t="s">
        <v>1673</v>
      </c>
      <c r="B21" s="72">
        <v>0</v>
      </c>
    </row>
    <row r="22" s="163" customFormat="1" ht="17" customHeight="1" spans="1:2">
      <c r="A22" s="71" t="s">
        <v>1674</v>
      </c>
      <c r="B22" s="72">
        <v>0</v>
      </c>
    </row>
    <row r="23" s="163" customFormat="1" ht="17" customHeight="1" spans="1:2">
      <c r="A23" s="71" t="s">
        <v>1675</v>
      </c>
      <c r="B23" s="72">
        <v>0</v>
      </c>
    </row>
    <row r="24" s="163" customFormat="1" ht="17" customHeight="1" spans="1:2">
      <c r="A24" s="71" t="s">
        <v>1676</v>
      </c>
      <c r="B24" s="72">
        <v>0</v>
      </c>
    </row>
    <row r="25" s="163" customFormat="1" ht="17" customHeight="1" spans="1:2">
      <c r="A25" s="71" t="s">
        <v>1677</v>
      </c>
      <c r="B25" s="72">
        <v>0</v>
      </c>
    </row>
    <row r="26" s="163" customFormat="1" ht="17" customHeight="1" spans="1:2">
      <c r="A26" s="71" t="s">
        <v>1678</v>
      </c>
      <c r="B26" s="72">
        <v>0</v>
      </c>
    </row>
    <row r="27" s="163" customFormat="1" ht="17" customHeight="1" spans="1:2">
      <c r="A27" s="71" t="s">
        <v>1679</v>
      </c>
      <c r="B27" s="72">
        <v>0</v>
      </c>
    </row>
    <row r="28" s="163" customFormat="1" ht="17" customHeight="1" spans="1:2">
      <c r="A28" s="71" t="s">
        <v>1680</v>
      </c>
      <c r="B28" s="72">
        <v>0</v>
      </c>
    </row>
    <row r="29" s="163" customFormat="1" ht="17" customHeight="1" spans="1:2">
      <c r="A29" s="71" t="s">
        <v>1681</v>
      </c>
      <c r="B29" s="72">
        <v>0</v>
      </c>
    </row>
    <row r="30" s="163" customFormat="1" ht="17" customHeight="1" spans="1:2">
      <c r="A30" s="71" t="s">
        <v>1682</v>
      </c>
      <c r="B30" s="72">
        <v>0</v>
      </c>
    </row>
    <row r="31" s="163" customFormat="1" ht="17" customHeight="1" spans="1:2">
      <c r="A31" s="71"/>
      <c r="B31" s="72"/>
    </row>
    <row r="32" s="163" customFormat="1" ht="17.25" customHeight="1" spans="1:2">
      <c r="A32" s="71"/>
      <c r="B32" s="72"/>
    </row>
    <row r="33" s="163" customFormat="1" ht="17.25" customHeight="1" spans="1:2">
      <c r="A33" s="71"/>
      <c r="B33" s="72"/>
    </row>
    <row r="34" s="163" customFormat="1" ht="17.25" customHeight="1" spans="1:2">
      <c r="A34" s="71"/>
      <c r="B34" s="72"/>
    </row>
    <row r="35" s="163" customFormat="1" ht="17.25" customHeight="1" spans="1:2">
      <c r="A35" s="70" t="s">
        <v>1683</v>
      </c>
      <c r="B35" s="72">
        <v>0</v>
      </c>
    </row>
    <row r="36" s="163" customFormat="1" ht="17" customHeight="1"/>
  </sheetData>
  <mergeCells count="3">
    <mergeCell ref="A2:B2"/>
    <mergeCell ref="A3:B3"/>
    <mergeCell ref="A4:B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showZeros="0" view="pageBreakPreview" zoomScale="70" zoomScaleNormal="100" workbookViewId="0">
      <selection activeCell="A1" sqref="A1"/>
    </sheetView>
  </sheetViews>
  <sheetFormatPr defaultColWidth="9" defaultRowHeight="15.75" outlineLevelCol="1"/>
  <cols>
    <col min="1" max="1" width="57.375" style="151" customWidth="1"/>
    <col min="2" max="2" width="19.75" style="152" customWidth="1"/>
    <col min="3" max="16384" width="9" style="153"/>
  </cols>
  <sheetData>
    <row r="1" spans="1:1">
      <c r="A1" s="154" t="s">
        <v>1684</v>
      </c>
    </row>
    <row r="2" ht="55" customHeight="1" spans="1:2">
      <c r="A2" s="155" t="s">
        <v>1685</v>
      </c>
      <c r="B2" s="155"/>
    </row>
    <row r="3" ht="27" customHeight="1" spans="1:2">
      <c r="A3" s="156"/>
      <c r="B3" s="157" t="s">
        <v>1649</v>
      </c>
    </row>
    <row r="4" ht="38" customHeight="1" spans="1:2">
      <c r="A4" s="158" t="s">
        <v>1650</v>
      </c>
      <c r="B4" s="158" t="s">
        <v>1627</v>
      </c>
    </row>
    <row r="5" ht="33" customHeight="1" spans="1:2">
      <c r="A5" s="159" t="s">
        <v>1628</v>
      </c>
      <c r="B5" s="160">
        <v>0</v>
      </c>
    </row>
    <row r="6" ht="33" customHeight="1" spans="1:2">
      <c r="A6" s="159" t="s">
        <v>1686</v>
      </c>
      <c r="B6" s="161">
        <v>796</v>
      </c>
    </row>
    <row r="7" ht="33" customHeight="1" spans="1:2">
      <c r="A7" s="159" t="s">
        <v>1687</v>
      </c>
      <c r="B7" s="161">
        <v>34</v>
      </c>
    </row>
    <row r="8" ht="33" customHeight="1" spans="1:2">
      <c r="A8" s="158" t="s">
        <v>1688</v>
      </c>
      <c r="B8" s="162">
        <f>B5+B6+B7</f>
        <v>830</v>
      </c>
    </row>
    <row r="9" spans="1:1">
      <c r="A9" s="82"/>
    </row>
  </sheetData>
  <mergeCells count="1">
    <mergeCell ref="A2:B2"/>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18" sqref="A18"/>
    </sheetView>
  </sheetViews>
  <sheetFormatPr defaultColWidth="8.5" defaultRowHeight="13.5" outlineLevelCol="1"/>
  <cols>
    <col min="1" max="1" width="43.0666666666667" style="42" customWidth="1"/>
    <col min="2" max="2" width="34.9416666666667" style="42" customWidth="1"/>
    <col min="3" max="16384" width="8.5" style="42"/>
  </cols>
  <sheetData>
    <row r="1" spans="1:1">
      <c r="A1" s="42" t="s">
        <v>1689</v>
      </c>
    </row>
    <row r="2" s="42" customFormat="1" ht="95" customHeight="1" spans="1:2">
      <c r="A2" s="147" t="s">
        <v>1690</v>
      </c>
      <c r="B2" s="147"/>
    </row>
    <row r="3" s="42" customFormat="1" customHeight="1" spans="1:2">
      <c r="A3" s="44"/>
      <c r="B3" s="44"/>
    </row>
    <row r="4" s="42" customFormat="1" customHeight="1" spans="1:2">
      <c r="A4" s="44" t="s">
        <v>1268</v>
      </c>
      <c r="B4" s="44"/>
    </row>
    <row r="5" s="42" customFormat="1" ht="20" customHeight="1" spans="1:2">
      <c r="A5" s="49" t="s">
        <v>1691</v>
      </c>
      <c r="B5" s="148" t="s">
        <v>1692</v>
      </c>
    </row>
    <row r="6" s="42" customFormat="1" spans="1:2">
      <c r="A6" s="63" t="s">
        <v>1693</v>
      </c>
      <c r="B6" s="54"/>
    </row>
    <row r="7" s="42" customFormat="1" ht="13.85" spans="1:2">
      <c r="A7" s="53"/>
      <c r="B7" s="54"/>
    </row>
    <row r="8" s="42" customFormat="1" ht="13.85" spans="1:2">
      <c r="A8" s="53"/>
      <c r="B8" s="54"/>
    </row>
    <row r="9" s="42" customFormat="1" ht="13.85" spans="1:2">
      <c r="A9" s="55"/>
      <c r="B9" s="56"/>
    </row>
    <row r="10" s="42" customFormat="1" spans="1:2">
      <c r="A10" s="45" t="s">
        <v>1694</v>
      </c>
      <c r="B10" s="149"/>
    </row>
    <row r="11" s="42" customFormat="1" ht="15.75" customHeight="1" spans="1:2">
      <c r="A11" s="150" t="s">
        <v>1695</v>
      </c>
      <c r="B11" s="150"/>
    </row>
  </sheetData>
  <mergeCells count="4">
    <mergeCell ref="A2:B2"/>
    <mergeCell ref="A3:B3"/>
    <mergeCell ref="A4:B4"/>
    <mergeCell ref="A11:B1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B18" sqref="B18"/>
    </sheetView>
  </sheetViews>
  <sheetFormatPr defaultColWidth="8.5" defaultRowHeight="13.5" outlineLevelCol="1"/>
  <cols>
    <col min="1" max="1" width="43.0666666666667" style="42" customWidth="1"/>
    <col min="2" max="2" width="34.9416666666667" style="42" customWidth="1"/>
    <col min="3" max="16384" width="8.5" style="42"/>
  </cols>
  <sheetData>
    <row r="1" spans="1:1">
      <c r="A1" s="42" t="s">
        <v>1696</v>
      </c>
    </row>
    <row r="2" s="42" customFormat="1" ht="95" customHeight="1" spans="1:2">
      <c r="A2" s="147" t="s">
        <v>1697</v>
      </c>
      <c r="B2" s="147"/>
    </row>
    <row r="3" s="42" customFormat="1" customHeight="1" spans="1:2">
      <c r="A3" s="44"/>
      <c r="B3" s="44"/>
    </row>
    <row r="4" s="42" customFormat="1" customHeight="1" spans="1:2">
      <c r="A4" s="44" t="s">
        <v>1268</v>
      </c>
      <c r="B4" s="44"/>
    </row>
    <row r="5" s="42" customFormat="1" ht="20" customHeight="1" spans="1:2">
      <c r="A5" s="49" t="s">
        <v>1691</v>
      </c>
      <c r="B5" s="148" t="s">
        <v>1692</v>
      </c>
    </row>
    <row r="6" s="42" customFormat="1" spans="1:2">
      <c r="A6" s="63" t="s">
        <v>1693</v>
      </c>
      <c r="B6" s="54"/>
    </row>
    <row r="7" s="42" customFormat="1" ht="13.85" spans="1:2">
      <c r="A7" s="53"/>
      <c r="B7" s="54"/>
    </row>
    <row r="8" s="42" customFormat="1" ht="13.85" spans="1:2">
      <c r="A8" s="53"/>
      <c r="B8" s="54"/>
    </row>
    <row r="9" s="42" customFormat="1" ht="13.85" spans="1:2">
      <c r="A9" s="55"/>
      <c r="B9" s="56"/>
    </row>
    <row r="10" s="42" customFormat="1" spans="1:2">
      <c r="A10" s="45" t="s">
        <v>1694</v>
      </c>
      <c r="B10" s="149"/>
    </row>
    <row r="11" s="42" customFormat="1" ht="15.75" customHeight="1" spans="1:2">
      <c r="A11" s="150" t="s">
        <v>1695</v>
      </c>
      <c r="B11" s="150"/>
    </row>
  </sheetData>
  <mergeCells count="4">
    <mergeCell ref="A2:B2"/>
    <mergeCell ref="A3:B3"/>
    <mergeCell ref="A4:B4"/>
    <mergeCell ref="A11:B1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view="pageBreakPreview" zoomScaleNormal="100" workbookViewId="0">
      <selection activeCell="A1" sqref="A1"/>
    </sheetView>
  </sheetViews>
  <sheetFormatPr defaultColWidth="9" defaultRowHeight="21" customHeight="1" outlineLevelRow="4" outlineLevelCol="2"/>
  <cols>
    <col min="1" max="2" width="37" style="141" customWidth="1"/>
    <col min="3" max="3" width="11.625" style="126" customWidth="1"/>
    <col min="4" max="16384" width="9" style="126"/>
  </cols>
  <sheetData>
    <row r="1" customHeight="1" spans="1:1">
      <c r="A1" s="134" t="s">
        <v>1698</v>
      </c>
    </row>
    <row r="2" s="133" customFormat="1" ht="48" customHeight="1" spans="1:3">
      <c r="A2" s="142" t="s">
        <v>1699</v>
      </c>
      <c r="B2" s="142"/>
      <c r="C2" s="136"/>
    </row>
    <row r="3" ht="26" customHeight="1" spans="1:2">
      <c r="A3" s="143"/>
      <c r="B3" s="144" t="s">
        <v>1700</v>
      </c>
    </row>
    <row r="4" customHeight="1" spans="1:2">
      <c r="A4" s="145" t="s">
        <v>1701</v>
      </c>
      <c r="B4" s="145" t="s">
        <v>1702</v>
      </c>
    </row>
    <row r="5" customHeight="1" spans="1:2">
      <c r="A5" s="146">
        <v>52.68</v>
      </c>
      <c r="B5" s="146">
        <v>51.89</v>
      </c>
    </row>
  </sheetData>
  <mergeCells count="1">
    <mergeCell ref="A2:B2"/>
  </mergeCells>
  <printOptions horizontalCentered="1"/>
  <pageMargins left="0.700694444444445" right="0.700694444444445" top="0.751388888888889" bottom="0.751388888888889" header="0.297916666666667" footer="0.297916666666667"/>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view="pageBreakPreview" zoomScale="85" zoomScaleNormal="100" workbookViewId="0">
      <selection activeCell="A14" sqref="A14"/>
    </sheetView>
  </sheetViews>
  <sheetFormatPr defaultColWidth="9" defaultRowHeight="21" customHeight="1" outlineLevelRow="4" outlineLevelCol="2"/>
  <cols>
    <col min="1" max="2" width="37" style="134" customWidth="1"/>
    <col min="3" max="3" width="11.625" style="126" customWidth="1"/>
    <col min="4" max="16384" width="9" style="126"/>
  </cols>
  <sheetData>
    <row r="1" customHeight="1" spans="1:1">
      <c r="A1" s="134" t="s">
        <v>1703</v>
      </c>
    </row>
    <row r="2" s="133" customFormat="1" ht="48" customHeight="1" spans="1:3">
      <c r="A2" s="135" t="s">
        <v>1704</v>
      </c>
      <c r="B2" s="135"/>
      <c r="C2" s="136"/>
    </row>
    <row r="3" ht="26" customHeight="1" spans="1:2">
      <c r="A3" s="137"/>
      <c r="B3" s="138" t="s">
        <v>1705</v>
      </c>
    </row>
    <row r="4" customHeight="1" spans="1:2">
      <c r="A4" s="139" t="s">
        <v>1706</v>
      </c>
      <c r="B4" s="139" t="s">
        <v>1707</v>
      </c>
    </row>
    <row r="5" customHeight="1" spans="1:2">
      <c r="A5" s="140">
        <v>25.55</v>
      </c>
      <c r="B5" s="140">
        <v>25.55</v>
      </c>
    </row>
  </sheetData>
  <mergeCells count="1">
    <mergeCell ref="A2:B2"/>
  </mergeCells>
  <printOptions horizontalCentered="1"/>
  <pageMargins left="0.700694444444445" right="0.700694444444445" top="0.751388888888889" bottom="0.751388888888889" header="0.297916666666667" footer="0.297916666666667"/>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view="pageBreakPreview" zoomScale="85" zoomScaleNormal="100" workbookViewId="0">
      <selection activeCell="A1" sqref="A1"/>
    </sheetView>
  </sheetViews>
  <sheetFormatPr defaultColWidth="9" defaultRowHeight="21" customHeight="1" outlineLevelCol="1"/>
  <cols>
    <col min="1" max="2" width="37.5" style="77" customWidth="1"/>
    <col min="3" max="16380" width="9" style="126"/>
  </cols>
  <sheetData>
    <row r="1" customHeight="1" spans="1:1">
      <c r="A1" s="77" t="s">
        <v>1708</v>
      </c>
    </row>
    <row r="2" ht="46" customHeight="1" spans="1:2">
      <c r="A2" s="127" t="s">
        <v>1709</v>
      </c>
      <c r="B2" s="127"/>
    </row>
    <row r="3" customHeight="1" spans="1:2">
      <c r="A3" s="128"/>
      <c r="B3" s="129" t="s">
        <v>1602</v>
      </c>
    </row>
    <row r="4" customHeight="1" spans="1:2">
      <c r="A4" s="130" t="s">
        <v>1710</v>
      </c>
      <c r="B4" s="130" t="s">
        <v>1711</v>
      </c>
    </row>
    <row r="5" customHeight="1" spans="1:2">
      <c r="A5" s="131" t="s">
        <v>1712</v>
      </c>
      <c r="B5" s="132">
        <f>B6+B7+B8+B9</f>
        <v>177991</v>
      </c>
    </row>
    <row r="6" customHeight="1" spans="1:2">
      <c r="A6" s="131" t="s">
        <v>1713</v>
      </c>
      <c r="B6" s="132"/>
    </row>
    <row r="7" customHeight="1" spans="1:2">
      <c r="A7" s="131" t="s">
        <v>1714</v>
      </c>
      <c r="B7" s="132">
        <v>70091</v>
      </c>
    </row>
    <row r="8" customHeight="1" spans="1:2">
      <c r="A8" s="131" t="s">
        <v>1715</v>
      </c>
      <c r="B8" s="132"/>
    </row>
    <row r="9" customHeight="1" spans="1:2">
      <c r="A9" s="131" t="s">
        <v>1716</v>
      </c>
      <c r="B9" s="132">
        <v>107900</v>
      </c>
    </row>
    <row r="10" customHeight="1" spans="1:2">
      <c r="A10" s="131" t="s">
        <v>1717</v>
      </c>
      <c r="B10" s="132">
        <f>B11+B12</f>
        <v>73369</v>
      </c>
    </row>
    <row r="11" customHeight="1" spans="1:2">
      <c r="A11" s="131" t="s">
        <v>1718</v>
      </c>
      <c r="B11" s="132">
        <v>64331</v>
      </c>
    </row>
    <row r="12" customHeight="1" spans="1:2">
      <c r="A12" s="131" t="s">
        <v>1719</v>
      </c>
      <c r="B12" s="132">
        <v>9038</v>
      </c>
    </row>
    <row r="13" customHeight="1" spans="1:2">
      <c r="A13" s="131" t="s">
        <v>1720</v>
      </c>
      <c r="B13" s="132">
        <f>B14+B15</f>
        <v>24339</v>
      </c>
    </row>
    <row r="14" customHeight="1" spans="1:2">
      <c r="A14" s="131" t="s">
        <v>1718</v>
      </c>
      <c r="B14" s="132">
        <v>18310</v>
      </c>
    </row>
    <row r="15" customHeight="1" spans="1:2">
      <c r="A15" s="131" t="s">
        <v>1719</v>
      </c>
      <c r="B15" s="132">
        <v>6029</v>
      </c>
    </row>
  </sheetData>
  <mergeCells count="1">
    <mergeCell ref="A2:B2"/>
  </mergeCells>
  <printOptions horizontalCentered="1"/>
  <pageMargins left="0.700694444444445" right="0.700694444444445" top="0.751388888888889" bottom="0.751388888888889" header="0.297916666666667" footer="0.297916666666667"/>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7"/>
  <sheetViews>
    <sheetView view="pageBreakPreview" zoomScale="70" zoomScaleNormal="100" workbookViewId="0">
      <selection activeCell="G13" sqref="G13"/>
    </sheetView>
  </sheetViews>
  <sheetFormatPr defaultColWidth="9" defaultRowHeight="15.75" outlineLevelCol="3"/>
  <cols>
    <col min="1" max="1" width="7.25" style="101" customWidth="1"/>
    <col min="2" max="2" width="36.375" style="101" customWidth="1"/>
    <col min="3" max="3" width="28.625" style="102" customWidth="1"/>
    <col min="4" max="4" width="25.125" style="101" customWidth="1"/>
    <col min="5" max="16384" width="9" style="103"/>
  </cols>
  <sheetData>
    <row r="1" spans="1:2">
      <c r="A1" s="104" t="s">
        <v>1721</v>
      </c>
      <c r="B1" s="105"/>
    </row>
    <row r="2" ht="51" customHeight="1" spans="1:4">
      <c r="A2" s="106" t="s">
        <v>1722</v>
      </c>
      <c r="B2" s="106"/>
      <c r="C2" s="106"/>
      <c r="D2" s="106"/>
    </row>
    <row r="3" ht="25" customHeight="1" spans="1:4">
      <c r="A3" s="107"/>
      <c r="B3" s="108"/>
      <c r="D3" s="109" t="s">
        <v>1723</v>
      </c>
    </row>
    <row r="4" ht="25" customHeight="1" spans="1:4">
      <c r="A4" s="110" t="s">
        <v>1724</v>
      </c>
      <c r="B4" s="111" t="s">
        <v>1725</v>
      </c>
      <c r="C4" s="110" t="s">
        <v>1726</v>
      </c>
      <c r="D4" s="110" t="s">
        <v>1727</v>
      </c>
    </row>
    <row r="5" ht="25" customHeight="1" spans="1:4">
      <c r="A5" s="112" t="s">
        <v>1728</v>
      </c>
      <c r="B5" s="113"/>
      <c r="C5" s="114">
        <f>C6+C17</f>
        <v>131735</v>
      </c>
      <c r="D5" s="115"/>
    </row>
    <row r="6" ht="25" customHeight="1" spans="1:4">
      <c r="A6" s="116" t="s">
        <v>1729</v>
      </c>
      <c r="B6" s="116"/>
      <c r="C6" s="114">
        <f>C7+C12</f>
        <v>23835</v>
      </c>
      <c r="D6" s="115"/>
    </row>
    <row r="7" ht="25" customHeight="1" spans="1:4">
      <c r="A7" s="116" t="s">
        <v>1730</v>
      </c>
      <c r="B7" s="117"/>
      <c r="C7" s="114">
        <f>SUM(C8:C11)</f>
        <v>7221</v>
      </c>
      <c r="D7" s="36"/>
    </row>
    <row r="8" ht="25" customHeight="1" spans="1:4">
      <c r="A8" s="110">
        <v>1</v>
      </c>
      <c r="B8" s="118" t="s">
        <v>1731</v>
      </c>
      <c r="C8" s="119">
        <v>1466</v>
      </c>
      <c r="D8" s="36"/>
    </row>
    <row r="9" ht="25" customHeight="1" spans="1:4">
      <c r="A9" s="110">
        <v>2</v>
      </c>
      <c r="B9" s="118" t="s">
        <v>1732</v>
      </c>
      <c r="C9" s="119">
        <v>2000</v>
      </c>
      <c r="D9" s="120"/>
    </row>
    <row r="10" ht="25" customHeight="1" spans="1:4">
      <c r="A10" s="110">
        <v>3</v>
      </c>
      <c r="B10" s="121" t="s">
        <v>1733</v>
      </c>
      <c r="C10" s="119">
        <v>2620</v>
      </c>
      <c r="D10" s="122"/>
    </row>
    <row r="11" ht="25" customHeight="1" spans="1:4">
      <c r="A11" s="110">
        <v>4</v>
      </c>
      <c r="B11" s="121" t="s">
        <v>1734</v>
      </c>
      <c r="C11" s="119">
        <v>1135</v>
      </c>
      <c r="D11" s="122"/>
    </row>
    <row r="12" ht="25" customHeight="1" spans="1:4">
      <c r="A12" s="116" t="s">
        <v>1735</v>
      </c>
      <c r="B12" s="117"/>
      <c r="C12" s="114">
        <f>SUM(C13:C16)</f>
        <v>16614</v>
      </c>
      <c r="D12" s="115"/>
    </row>
    <row r="13" ht="25" customHeight="1" spans="1:4">
      <c r="A13" s="110">
        <v>5</v>
      </c>
      <c r="B13" s="123" t="s">
        <v>1736</v>
      </c>
      <c r="C13" s="119">
        <v>5000</v>
      </c>
      <c r="D13" s="115"/>
    </row>
    <row r="14" ht="25" customHeight="1" spans="1:4">
      <c r="A14" s="110">
        <v>6</v>
      </c>
      <c r="B14" s="121" t="s">
        <v>1737</v>
      </c>
      <c r="C14" s="119">
        <v>2593.5</v>
      </c>
      <c r="D14" s="122"/>
    </row>
    <row r="15" ht="25" customHeight="1" spans="1:4">
      <c r="A15" s="110">
        <v>7</v>
      </c>
      <c r="B15" s="121" t="s">
        <v>1738</v>
      </c>
      <c r="C15" s="119">
        <v>7806.98</v>
      </c>
      <c r="D15" s="122"/>
    </row>
    <row r="16" ht="25" customHeight="1" spans="1:4">
      <c r="A16" s="110">
        <v>8</v>
      </c>
      <c r="B16" s="121" t="s">
        <v>1739</v>
      </c>
      <c r="C16" s="119">
        <v>1213.52</v>
      </c>
      <c r="D16" s="122"/>
    </row>
    <row r="17" ht="25" customHeight="1" spans="1:4">
      <c r="A17" s="116" t="s">
        <v>1740</v>
      </c>
      <c r="B17" s="116"/>
      <c r="C17" s="114">
        <f>C18</f>
        <v>107900</v>
      </c>
      <c r="D17" s="115"/>
    </row>
    <row r="18" s="100" customFormat="1" ht="25" customHeight="1" spans="1:4">
      <c r="A18" s="124" t="s">
        <v>1741</v>
      </c>
      <c r="B18" s="125"/>
      <c r="C18" s="114">
        <f>SUM(C19:C27)</f>
        <v>107900</v>
      </c>
      <c r="D18" s="115"/>
    </row>
    <row r="19" ht="25" customHeight="1" spans="1:4">
      <c r="A19" s="110">
        <v>9</v>
      </c>
      <c r="B19" s="118" t="s">
        <v>1742</v>
      </c>
      <c r="C19" s="119">
        <v>15000</v>
      </c>
      <c r="D19" s="36"/>
    </row>
    <row r="20" ht="25" customHeight="1" spans="1:4">
      <c r="A20" s="110">
        <v>10</v>
      </c>
      <c r="B20" s="118" t="s">
        <v>1743</v>
      </c>
      <c r="C20" s="119">
        <v>13300</v>
      </c>
      <c r="D20" s="36"/>
    </row>
    <row r="21" ht="25" customHeight="1" spans="1:4">
      <c r="A21" s="110">
        <v>11</v>
      </c>
      <c r="B21" s="118" t="s">
        <v>1744</v>
      </c>
      <c r="C21" s="119">
        <v>4000</v>
      </c>
      <c r="D21" s="36"/>
    </row>
    <row r="22" ht="25" customHeight="1" spans="1:4">
      <c r="A22" s="110">
        <v>12</v>
      </c>
      <c r="B22" s="118" t="s">
        <v>1745</v>
      </c>
      <c r="C22" s="119">
        <v>20600</v>
      </c>
      <c r="D22" s="36"/>
    </row>
    <row r="23" ht="25" customHeight="1" spans="1:4">
      <c r="A23" s="110">
        <v>13</v>
      </c>
      <c r="B23" s="121" t="s">
        <v>1746</v>
      </c>
      <c r="C23" s="115">
        <v>17000</v>
      </c>
      <c r="D23" s="120"/>
    </row>
    <row r="24" ht="25" customHeight="1" spans="1:4">
      <c r="A24" s="110">
        <v>14</v>
      </c>
      <c r="B24" s="121" t="s">
        <v>1747</v>
      </c>
      <c r="C24" s="115">
        <v>4700</v>
      </c>
      <c r="D24" s="120"/>
    </row>
    <row r="25" ht="25" customHeight="1" spans="1:4">
      <c r="A25" s="110">
        <v>15</v>
      </c>
      <c r="B25" s="121" t="s">
        <v>1748</v>
      </c>
      <c r="C25" s="119">
        <v>3300</v>
      </c>
      <c r="D25" s="122"/>
    </row>
    <row r="26" ht="25" customHeight="1" spans="1:4">
      <c r="A26" s="110">
        <v>16</v>
      </c>
      <c r="B26" s="121" t="s">
        <v>1749</v>
      </c>
      <c r="C26" s="119">
        <v>21000</v>
      </c>
      <c r="D26" s="122"/>
    </row>
    <row r="27" ht="25" customHeight="1" spans="1:4">
      <c r="A27" s="110">
        <v>17</v>
      </c>
      <c r="B27" s="121" t="s">
        <v>1750</v>
      </c>
      <c r="C27" s="119">
        <v>9000</v>
      </c>
      <c r="D27" s="122"/>
    </row>
  </sheetData>
  <mergeCells count="8">
    <mergeCell ref="A1:B1"/>
    <mergeCell ref="A2:D2"/>
    <mergeCell ref="A5:B5"/>
    <mergeCell ref="A6:B6"/>
    <mergeCell ref="A7:B7"/>
    <mergeCell ref="A12:B12"/>
    <mergeCell ref="A17:B17"/>
    <mergeCell ref="A18:B18"/>
  </mergeCells>
  <pageMargins left="0.75" right="0.75" top="1" bottom="1" header="0.5" footer="0.5"/>
  <pageSetup paperSize="9" scale="83"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0"/>
  <sheetViews>
    <sheetView showZeros="0" view="pageBreakPreview" zoomScale="70" zoomScaleNormal="85" workbookViewId="0">
      <selection activeCell="I10" sqref="I10"/>
    </sheetView>
  </sheetViews>
  <sheetFormatPr defaultColWidth="7.99166666666667" defaultRowHeight="13.1" outlineLevelCol="3"/>
  <cols>
    <col min="1" max="1" width="76.8833333333333" style="1" customWidth="1"/>
    <col min="2" max="2" width="18.3" style="1" customWidth="1"/>
    <col min="3" max="16384" width="7.99166666666667" style="2"/>
  </cols>
  <sheetData>
    <row r="1" ht="20" customHeight="1" spans="1:2">
      <c r="A1" s="3" t="s">
        <v>1751</v>
      </c>
      <c r="B1" s="4"/>
    </row>
    <row r="2" ht="30" customHeight="1" spans="1:2">
      <c r="A2" s="5" t="s">
        <v>1752</v>
      </c>
      <c r="B2" s="6"/>
    </row>
    <row r="3" ht="19.5" customHeight="1" spans="1:2">
      <c r="A3" s="7"/>
      <c r="B3" s="8" t="s">
        <v>1753</v>
      </c>
    </row>
    <row r="4" ht="25" customHeight="1" spans="1:2">
      <c r="A4" s="9" t="s">
        <v>1754</v>
      </c>
      <c r="B4" s="9" t="s">
        <v>1755</v>
      </c>
    </row>
    <row r="5" s="13" customFormat="1" ht="25" customHeight="1" spans="1:2">
      <c r="A5" s="14" t="s">
        <v>1756</v>
      </c>
      <c r="B5" s="15">
        <f>SUM(B6,B13,B49)</f>
        <v>377293</v>
      </c>
    </row>
    <row r="6" s="13" customFormat="1" ht="25" customHeight="1" spans="1:2">
      <c r="A6" s="14" t="s">
        <v>1757</v>
      </c>
      <c r="B6" s="15">
        <f>SUM(B7:B12)</f>
        <v>8221</v>
      </c>
    </row>
    <row r="7" s="13" customFormat="1" ht="25" customHeight="1" spans="1:2">
      <c r="A7" s="16" t="s">
        <v>1758</v>
      </c>
      <c r="B7" s="15">
        <v>980</v>
      </c>
    </row>
    <row r="8" s="13" customFormat="1" ht="25" customHeight="1" spans="1:2">
      <c r="A8" s="16" t="s">
        <v>1759</v>
      </c>
      <c r="B8" s="15">
        <v>1879</v>
      </c>
    </row>
    <row r="9" s="13" customFormat="1" ht="25" customHeight="1" spans="1:2">
      <c r="A9" s="16" t="s">
        <v>1760</v>
      </c>
      <c r="B9" s="15">
        <v>2909</v>
      </c>
    </row>
    <row r="10" ht="25" customHeight="1" spans="1:2">
      <c r="A10" s="16" t="s">
        <v>1761</v>
      </c>
      <c r="B10" s="15">
        <v>3</v>
      </c>
    </row>
    <row r="11" ht="25" customHeight="1" spans="1:2">
      <c r="A11" s="16" t="s">
        <v>1762</v>
      </c>
      <c r="B11" s="15">
        <v>1756</v>
      </c>
    </row>
    <row r="12" ht="25" customHeight="1" spans="1:2">
      <c r="A12" s="16" t="s">
        <v>1763</v>
      </c>
      <c r="B12" s="15">
        <v>694</v>
      </c>
    </row>
    <row r="13" ht="25" customHeight="1" spans="1:2">
      <c r="A13" s="14" t="s">
        <v>1764</v>
      </c>
      <c r="B13" s="15">
        <f>SUM(B14:B48)</f>
        <v>334172</v>
      </c>
    </row>
    <row r="14" ht="25" customHeight="1" spans="1:2">
      <c r="A14" s="16" t="s">
        <v>1765</v>
      </c>
      <c r="B14" s="15">
        <v>952</v>
      </c>
    </row>
    <row r="15" ht="25" customHeight="1" spans="1:2">
      <c r="A15" s="16" t="s">
        <v>1766</v>
      </c>
      <c r="B15" s="15">
        <v>71255</v>
      </c>
    </row>
    <row r="16" ht="25" customHeight="1" spans="1:2">
      <c r="A16" s="16" t="s">
        <v>1767</v>
      </c>
      <c r="B16" s="15">
        <v>28666</v>
      </c>
    </row>
    <row r="17" ht="25" customHeight="1" spans="1:2">
      <c r="A17" s="16" t="s">
        <v>1768</v>
      </c>
      <c r="B17" s="15">
        <v>4514</v>
      </c>
    </row>
    <row r="18" ht="25" customHeight="1" spans="1:2">
      <c r="A18" s="16" t="s">
        <v>1769</v>
      </c>
      <c r="B18" s="15">
        <v>527</v>
      </c>
    </row>
    <row r="19" ht="25" customHeight="1" spans="1:2">
      <c r="A19" s="16" t="s">
        <v>1770</v>
      </c>
      <c r="B19" s="15">
        <v>163</v>
      </c>
    </row>
    <row r="20" ht="25" customHeight="1" spans="1:2">
      <c r="A20" s="16" t="s">
        <v>1771</v>
      </c>
      <c r="B20" s="15">
        <v>5492</v>
      </c>
    </row>
    <row r="21" ht="25" customHeight="1" spans="1:2">
      <c r="A21" s="16" t="s">
        <v>1772</v>
      </c>
      <c r="B21" s="15">
        <v>3757</v>
      </c>
    </row>
    <row r="22" ht="25" customHeight="1" spans="1:2">
      <c r="A22" s="16" t="s">
        <v>1773</v>
      </c>
      <c r="B22" s="15">
        <v>24075</v>
      </c>
    </row>
    <row r="23" ht="25" customHeight="1" spans="1:2">
      <c r="A23" s="16" t="s">
        <v>1774</v>
      </c>
      <c r="B23" s="15">
        <v>2403</v>
      </c>
    </row>
    <row r="24" ht="25" customHeight="1" spans="1:2">
      <c r="A24" s="16" t="s">
        <v>1775</v>
      </c>
      <c r="B24" s="15">
        <v>0</v>
      </c>
    </row>
    <row r="25" ht="25" customHeight="1" spans="1:2">
      <c r="A25" s="16" t="s">
        <v>1776</v>
      </c>
      <c r="B25" s="15">
        <v>0</v>
      </c>
    </row>
    <row r="26" ht="25" customHeight="1" spans="1:2">
      <c r="A26" s="16" t="s">
        <v>1777</v>
      </c>
      <c r="B26" s="15">
        <v>7587</v>
      </c>
    </row>
    <row r="27" ht="25" customHeight="1" spans="1:2">
      <c r="A27" s="16" t="s">
        <v>1778</v>
      </c>
      <c r="B27" s="15">
        <v>0</v>
      </c>
    </row>
    <row r="28" ht="25" customHeight="1" spans="1:2">
      <c r="A28" s="16" t="s">
        <v>1779</v>
      </c>
      <c r="B28" s="15">
        <v>0</v>
      </c>
    </row>
    <row r="29" ht="25" customHeight="1" spans="1:2">
      <c r="A29" s="16" t="s">
        <v>1780</v>
      </c>
      <c r="B29" s="15">
        <v>0</v>
      </c>
    </row>
    <row r="30" ht="25" customHeight="1" spans="1:2">
      <c r="A30" s="16" t="s">
        <v>1781</v>
      </c>
      <c r="B30" s="15">
        <v>1624</v>
      </c>
    </row>
    <row r="31" ht="25" customHeight="1" spans="1:2">
      <c r="A31" s="16" t="s">
        <v>1782</v>
      </c>
      <c r="B31" s="15">
        <v>29266</v>
      </c>
    </row>
    <row r="32" ht="25" customHeight="1" spans="1:2">
      <c r="A32" s="16" t="s">
        <v>1783</v>
      </c>
      <c r="B32" s="15">
        <v>80</v>
      </c>
    </row>
    <row r="33" ht="25" customHeight="1" spans="1:2">
      <c r="A33" s="16" t="s">
        <v>1784</v>
      </c>
      <c r="B33" s="15">
        <v>782</v>
      </c>
    </row>
    <row r="34" ht="25" customHeight="1" spans="1:2">
      <c r="A34" s="16" t="s">
        <v>1785</v>
      </c>
      <c r="B34" s="15">
        <v>47711</v>
      </c>
    </row>
    <row r="35" ht="25" customHeight="1" spans="1:2">
      <c r="A35" s="16" t="s">
        <v>1786</v>
      </c>
      <c r="B35" s="15">
        <v>58356</v>
      </c>
    </row>
    <row r="36" ht="25" customHeight="1" spans="1:2">
      <c r="A36" s="16" t="s">
        <v>1787</v>
      </c>
      <c r="B36" s="15">
        <v>162</v>
      </c>
    </row>
    <row r="37" ht="25" customHeight="1" spans="1:2">
      <c r="A37" s="16" t="s">
        <v>1788</v>
      </c>
      <c r="B37" s="15">
        <v>0</v>
      </c>
    </row>
    <row r="38" ht="25" customHeight="1" spans="1:2">
      <c r="A38" s="16" t="s">
        <v>1789</v>
      </c>
      <c r="B38" s="15">
        <v>34957</v>
      </c>
    </row>
    <row r="39" ht="25" customHeight="1" spans="1:2">
      <c r="A39" s="16" t="s">
        <v>1790</v>
      </c>
      <c r="B39" s="15">
        <v>2351</v>
      </c>
    </row>
    <row r="40" ht="25" customHeight="1" spans="1:2">
      <c r="A40" s="16" t="s">
        <v>1791</v>
      </c>
      <c r="B40" s="15">
        <v>0</v>
      </c>
    </row>
    <row r="41" ht="25" customHeight="1" spans="1:2">
      <c r="A41" s="16" t="s">
        <v>1792</v>
      </c>
      <c r="B41" s="15">
        <v>0</v>
      </c>
    </row>
    <row r="42" ht="25" customHeight="1" spans="1:2">
      <c r="A42" s="16" t="s">
        <v>1793</v>
      </c>
      <c r="B42" s="15">
        <v>0</v>
      </c>
    </row>
    <row r="43" ht="25" customHeight="1" spans="1:2">
      <c r="A43" s="16" t="s">
        <v>1794</v>
      </c>
      <c r="B43" s="15">
        <v>0</v>
      </c>
    </row>
    <row r="44" ht="25" customHeight="1" spans="1:2">
      <c r="A44" s="16" t="s">
        <v>1795</v>
      </c>
      <c r="B44" s="15">
        <v>4484</v>
      </c>
    </row>
    <row r="45" ht="25" customHeight="1" spans="1:2">
      <c r="A45" s="16" t="s">
        <v>1796</v>
      </c>
      <c r="B45" s="15">
        <v>247</v>
      </c>
    </row>
    <row r="46" ht="25" customHeight="1" spans="1:2">
      <c r="A46" s="16" t="s">
        <v>1797</v>
      </c>
      <c r="B46" s="15">
        <v>240</v>
      </c>
    </row>
    <row r="47" ht="25" customHeight="1" spans="1:2">
      <c r="A47" s="16" t="s">
        <v>1798</v>
      </c>
      <c r="B47" s="15">
        <v>0</v>
      </c>
    </row>
    <row r="48" ht="25" customHeight="1" spans="1:2">
      <c r="A48" s="16" t="s">
        <v>1799</v>
      </c>
      <c r="B48" s="15">
        <v>4521</v>
      </c>
    </row>
    <row r="49" ht="25" customHeight="1" spans="1:2">
      <c r="A49" s="14" t="s">
        <v>1800</v>
      </c>
      <c r="B49" s="15">
        <f>SUM(B50:B70)</f>
        <v>34900</v>
      </c>
    </row>
    <row r="50" ht="25" customHeight="1" spans="1:2">
      <c r="A50" s="16" t="s">
        <v>1801</v>
      </c>
      <c r="B50" s="15">
        <v>2206</v>
      </c>
    </row>
    <row r="51" ht="25" customHeight="1" spans="1:2">
      <c r="A51" s="16" t="s">
        <v>1802</v>
      </c>
      <c r="B51" s="15"/>
    </row>
    <row r="52" ht="25" customHeight="1" spans="1:4">
      <c r="A52" s="16" t="s">
        <v>1803</v>
      </c>
      <c r="B52" s="15"/>
      <c r="D52" s="12"/>
    </row>
    <row r="53" ht="25" customHeight="1" spans="1:4">
      <c r="A53" s="16" t="s">
        <v>1804</v>
      </c>
      <c r="B53" s="15">
        <v>82</v>
      </c>
      <c r="D53" s="12"/>
    </row>
    <row r="54" ht="25" customHeight="1" spans="1:4">
      <c r="A54" s="16" t="s">
        <v>1805</v>
      </c>
      <c r="B54" s="15">
        <v>628</v>
      </c>
      <c r="D54" s="12"/>
    </row>
    <row r="55" ht="25" customHeight="1" spans="1:4">
      <c r="A55" s="16" t="s">
        <v>1806</v>
      </c>
      <c r="B55" s="15">
        <v>563</v>
      </c>
      <c r="D55" s="12"/>
    </row>
    <row r="56" ht="25" customHeight="1" spans="1:4">
      <c r="A56" s="16" t="s">
        <v>1807</v>
      </c>
      <c r="B56" s="15">
        <v>1144</v>
      </c>
      <c r="D56" s="12"/>
    </row>
    <row r="57" ht="25" customHeight="1" spans="1:4">
      <c r="A57" s="16" t="s">
        <v>1808</v>
      </c>
      <c r="B57" s="15">
        <v>808</v>
      </c>
      <c r="D57" s="12"/>
    </row>
    <row r="58" ht="25" customHeight="1" spans="1:4">
      <c r="A58" s="16" t="s">
        <v>1809</v>
      </c>
      <c r="B58" s="15">
        <v>674</v>
      </c>
      <c r="D58" s="12"/>
    </row>
    <row r="59" ht="25" customHeight="1" spans="1:4">
      <c r="A59" s="16" t="s">
        <v>1810</v>
      </c>
      <c r="B59" s="15">
        <v>3430</v>
      </c>
      <c r="D59" s="12"/>
    </row>
    <row r="60" ht="25" customHeight="1" spans="1:4">
      <c r="A60" s="16" t="s">
        <v>1811</v>
      </c>
      <c r="B60" s="15">
        <v>230</v>
      </c>
      <c r="D60" s="12"/>
    </row>
    <row r="61" ht="25" customHeight="1" spans="1:4">
      <c r="A61" s="16" t="s">
        <v>1812</v>
      </c>
      <c r="B61" s="15">
        <v>15705</v>
      </c>
      <c r="D61" s="12"/>
    </row>
    <row r="62" ht="25" customHeight="1" spans="1:4">
      <c r="A62" s="16" t="s">
        <v>1813</v>
      </c>
      <c r="B62" s="15">
        <v>763</v>
      </c>
      <c r="D62" s="12"/>
    </row>
    <row r="63" ht="25" customHeight="1" spans="1:4">
      <c r="A63" s="16" t="s">
        <v>1814</v>
      </c>
      <c r="B63" s="15">
        <v>1479</v>
      </c>
      <c r="D63" s="12"/>
    </row>
    <row r="64" ht="25" customHeight="1" spans="1:4">
      <c r="A64" s="16" t="s">
        <v>1815</v>
      </c>
      <c r="B64" s="15">
        <v>540</v>
      </c>
      <c r="D64" s="12"/>
    </row>
    <row r="65" ht="25" customHeight="1" spans="1:4">
      <c r="A65" s="16" t="s">
        <v>1816</v>
      </c>
      <c r="B65" s="15">
        <v>-14</v>
      </c>
      <c r="D65" s="12"/>
    </row>
    <row r="66" ht="25" customHeight="1" spans="1:4">
      <c r="A66" s="16" t="s">
        <v>1817</v>
      </c>
      <c r="B66" s="15">
        <v>0</v>
      </c>
      <c r="D66" s="12"/>
    </row>
    <row r="67" ht="25" customHeight="1" spans="1:4">
      <c r="A67" s="16" t="s">
        <v>1818</v>
      </c>
      <c r="B67" s="15">
        <v>5736</v>
      </c>
      <c r="D67" s="12"/>
    </row>
    <row r="68" ht="25" customHeight="1" spans="1:4">
      <c r="A68" s="16" t="s">
        <v>1819</v>
      </c>
      <c r="B68" s="15">
        <v>280</v>
      </c>
      <c r="D68" s="12"/>
    </row>
    <row r="69" ht="25" customHeight="1" spans="1:4">
      <c r="A69" s="16" t="s">
        <v>1820</v>
      </c>
      <c r="B69" s="15">
        <v>211</v>
      </c>
      <c r="D69" s="12"/>
    </row>
    <row r="70" ht="25" customHeight="1" spans="1:4">
      <c r="A70" s="16" t="s">
        <v>1821</v>
      </c>
      <c r="B70" s="15">
        <v>435</v>
      </c>
      <c r="D70" s="12"/>
    </row>
  </sheetData>
  <autoFilter ref="A4:B70">
    <extLst/>
  </autoFilter>
  <mergeCells count="1">
    <mergeCell ref="A2:B2"/>
  </mergeCells>
  <printOptions horizontalCentered="1"/>
  <pageMargins left="0.389583333333333" right="0.200694444444444" top="0.790972222222222" bottom="0.790972222222222" header="0.511805555555556" footer="0.511805555555556"/>
  <pageSetup paperSize="9" scale="96" fitToHeight="100" orientation="portrait" horizontalDpi="600" verticalDpi="6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0"/>
  <sheetViews>
    <sheetView zoomScale="85" zoomScaleNormal="85" zoomScaleSheetLayoutView="60" workbookViewId="0">
      <selection activeCell="I17" sqref="I17"/>
    </sheetView>
  </sheetViews>
  <sheetFormatPr defaultColWidth="7.99166666666667" defaultRowHeight="12.75" outlineLevelCol="1"/>
  <cols>
    <col min="1" max="1" width="62.8" style="87" customWidth="1"/>
    <col min="2" max="2" width="18.3" style="87" customWidth="1"/>
    <col min="3" max="16384" width="7.99166666666667" style="87"/>
  </cols>
  <sheetData>
    <row r="1" ht="20" customHeight="1" spans="1:1">
      <c r="A1" s="87" t="s">
        <v>1822</v>
      </c>
    </row>
    <row r="2" ht="23.25" customHeight="1" spans="1:2">
      <c r="A2" s="88" t="s">
        <v>1823</v>
      </c>
      <c r="B2" s="89"/>
    </row>
    <row r="3" ht="19.5" customHeight="1" spans="1:2">
      <c r="A3" s="90"/>
      <c r="B3" s="91" t="s">
        <v>1602</v>
      </c>
    </row>
    <row r="4" ht="19.5" customHeight="1" spans="1:2">
      <c r="A4" s="92" t="s">
        <v>1824</v>
      </c>
      <c r="B4" s="92" t="s">
        <v>1271</v>
      </c>
    </row>
    <row r="5" ht="15" customHeight="1" spans="1:2">
      <c r="A5" s="93" t="s">
        <v>1825</v>
      </c>
      <c r="B5" s="94">
        <f>SUM(B6:B6)</f>
        <v>90</v>
      </c>
    </row>
    <row r="6" ht="15" customHeight="1" spans="1:2">
      <c r="A6" s="95" t="s">
        <v>1826</v>
      </c>
      <c r="B6" s="96">
        <v>90</v>
      </c>
    </row>
    <row r="7" ht="15" customHeight="1" spans="1:2">
      <c r="A7" s="93" t="s">
        <v>1827</v>
      </c>
      <c r="B7" s="94">
        <f>SUM(B8:B9)</f>
        <v>3537</v>
      </c>
    </row>
    <row r="8" ht="15" customHeight="1" spans="1:2">
      <c r="A8" s="95" t="s">
        <v>1828</v>
      </c>
      <c r="B8" s="96">
        <v>3502</v>
      </c>
    </row>
    <row r="9" ht="15" customHeight="1" spans="1:2">
      <c r="A9" s="95" t="s">
        <v>1829</v>
      </c>
      <c r="B9" s="96">
        <v>35</v>
      </c>
    </row>
    <row r="10" ht="15" customHeight="1" spans="1:2">
      <c r="A10" s="93" t="s">
        <v>1830</v>
      </c>
      <c r="B10" s="94">
        <f>B11</f>
        <v>63</v>
      </c>
    </row>
    <row r="11" ht="15" customHeight="1" spans="1:2">
      <c r="A11" s="97" t="s">
        <v>1831</v>
      </c>
      <c r="B11" s="96">
        <v>63</v>
      </c>
    </row>
    <row r="12" ht="15" customHeight="1" spans="1:2">
      <c r="A12" s="93" t="s">
        <v>1832</v>
      </c>
      <c r="B12" s="94">
        <f>SUM(B13:B16)</f>
        <v>1245</v>
      </c>
    </row>
    <row r="13" ht="15" customHeight="1" spans="1:2">
      <c r="A13" s="95" t="s">
        <v>1833</v>
      </c>
      <c r="B13" s="96">
        <v>638</v>
      </c>
    </row>
    <row r="14" ht="15" customHeight="1" spans="1:2">
      <c r="A14" s="95" t="s">
        <v>1834</v>
      </c>
      <c r="B14" s="96">
        <v>234</v>
      </c>
    </row>
    <row r="15" ht="15" customHeight="1" spans="1:2">
      <c r="A15" s="95" t="s">
        <v>1835</v>
      </c>
      <c r="B15" s="96">
        <v>234</v>
      </c>
    </row>
    <row r="16" ht="15" customHeight="1" spans="1:2">
      <c r="A16" s="95" t="s">
        <v>1836</v>
      </c>
      <c r="B16" s="96">
        <v>139</v>
      </c>
    </row>
    <row r="17" ht="15" customHeight="1" spans="1:2">
      <c r="A17" s="98" t="s">
        <v>1837</v>
      </c>
      <c r="B17" s="99">
        <f>B7+B10+B12+B5</f>
        <v>4935</v>
      </c>
    </row>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21" customHeight="1"/>
  </sheetData>
  <mergeCells count="1">
    <mergeCell ref="A2:B2"/>
  </mergeCells>
  <printOptions horizontalCentered="1"/>
  <pageMargins left="0.389583333333333" right="0.200694444444444" top="0.790972222222222" bottom="0.790972222222222" header="0.511805555555556" footer="0.511805555555556"/>
  <pageSetup paperSize="9" fitToHeight="100" orientation="portrait" horizontalDpi="600" verticalDpi="6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
  <sheetViews>
    <sheetView zoomScale="55" zoomScaleNormal="55" workbookViewId="0">
      <selection activeCell="I16" sqref="I16"/>
    </sheetView>
  </sheetViews>
  <sheetFormatPr defaultColWidth="8.96666666666667" defaultRowHeight="15.35"/>
  <cols>
    <col min="1" max="1" width="24.6833333333333" style="76" customWidth="1"/>
    <col min="2" max="5" width="19" style="76" customWidth="1"/>
    <col min="6" max="16384" width="8.96666666666667" style="76"/>
  </cols>
  <sheetData>
    <row r="1" ht="24" customHeight="1" spans="1:1">
      <c r="A1" s="77" t="s">
        <v>1838</v>
      </c>
    </row>
    <row r="2" ht="23.25" customHeight="1" spans="1:16384">
      <c r="A2" s="78" t="s">
        <v>1839</v>
      </c>
      <c r="B2" s="78"/>
      <c r="C2" s="78"/>
      <c r="D2" s="78"/>
      <c r="E2" s="78"/>
      <c r="F2" s="79"/>
      <c r="G2" s="80"/>
      <c r="H2" s="81"/>
      <c r="I2" s="80"/>
      <c r="J2" s="81"/>
      <c r="K2" s="80"/>
      <c r="L2" s="81"/>
      <c r="M2" s="80"/>
      <c r="N2" s="81"/>
      <c r="O2" s="80"/>
      <c r="P2" s="81"/>
      <c r="Q2" s="80"/>
      <c r="R2" s="81"/>
      <c r="S2" s="80"/>
      <c r="T2" s="81"/>
      <c r="U2" s="80"/>
      <c r="V2" s="81"/>
      <c r="W2" s="80"/>
      <c r="X2" s="81"/>
      <c r="Y2" s="80"/>
      <c r="Z2" s="81"/>
      <c r="AA2" s="80"/>
      <c r="AB2" s="81"/>
      <c r="AC2" s="80"/>
      <c r="AD2" s="81"/>
      <c r="AE2" s="80"/>
      <c r="AF2" s="81"/>
      <c r="AG2" s="80"/>
      <c r="AH2" s="81"/>
      <c r="AI2" s="80"/>
      <c r="AJ2" s="81"/>
      <c r="AK2" s="80"/>
      <c r="AL2" s="81"/>
      <c r="AM2" s="80"/>
      <c r="AN2" s="81"/>
      <c r="AO2" s="80"/>
      <c r="AP2" s="81"/>
      <c r="AQ2" s="80"/>
      <c r="AR2" s="81"/>
      <c r="AS2" s="80"/>
      <c r="AT2" s="81"/>
      <c r="AU2" s="80"/>
      <c r="AV2" s="81"/>
      <c r="AW2" s="80"/>
      <c r="AX2" s="81"/>
      <c r="AY2" s="80"/>
      <c r="AZ2" s="81"/>
      <c r="BA2" s="80"/>
      <c r="BB2" s="81"/>
      <c r="BC2" s="80"/>
      <c r="BD2" s="81"/>
      <c r="BE2" s="80"/>
      <c r="BF2" s="81"/>
      <c r="BG2" s="80"/>
      <c r="BH2" s="81"/>
      <c r="BI2" s="80"/>
      <c r="BJ2" s="81"/>
      <c r="BK2" s="80"/>
      <c r="BL2" s="81"/>
      <c r="BM2" s="80"/>
      <c r="BN2" s="81"/>
      <c r="BO2" s="80"/>
      <c r="BP2" s="81"/>
      <c r="BQ2" s="80"/>
      <c r="BR2" s="81"/>
      <c r="BS2" s="80"/>
      <c r="BT2" s="81"/>
      <c r="BU2" s="80"/>
      <c r="BV2" s="81"/>
      <c r="BW2" s="80"/>
      <c r="BX2" s="81"/>
      <c r="BY2" s="80"/>
      <c r="BZ2" s="81"/>
      <c r="CA2" s="80"/>
      <c r="CB2" s="81"/>
      <c r="CC2" s="80"/>
      <c r="CD2" s="81"/>
      <c r="CE2" s="80"/>
      <c r="CF2" s="81"/>
      <c r="CG2" s="80"/>
      <c r="CH2" s="81"/>
      <c r="CI2" s="80"/>
      <c r="CJ2" s="81"/>
      <c r="CK2" s="80"/>
      <c r="CL2" s="81"/>
      <c r="CM2" s="80"/>
      <c r="CN2" s="81"/>
      <c r="CO2" s="80"/>
      <c r="CP2" s="81"/>
      <c r="CQ2" s="80"/>
      <c r="CR2" s="81"/>
      <c r="CS2" s="80"/>
      <c r="CT2" s="81"/>
      <c r="CU2" s="80"/>
      <c r="CV2" s="81"/>
      <c r="CW2" s="80"/>
      <c r="CX2" s="81"/>
      <c r="CY2" s="80"/>
      <c r="CZ2" s="81"/>
      <c r="DA2" s="80"/>
      <c r="DB2" s="81"/>
      <c r="DC2" s="80"/>
      <c r="DD2" s="81"/>
      <c r="DE2" s="80"/>
      <c r="DF2" s="81"/>
      <c r="DG2" s="80"/>
      <c r="DH2" s="81"/>
      <c r="DI2" s="80"/>
      <c r="DJ2" s="81"/>
      <c r="DK2" s="80"/>
      <c r="DL2" s="81"/>
      <c r="DM2" s="80"/>
      <c r="DN2" s="81"/>
      <c r="DO2" s="80"/>
      <c r="DP2" s="81"/>
      <c r="DQ2" s="80"/>
      <c r="DR2" s="81"/>
      <c r="DS2" s="80"/>
      <c r="DT2" s="81"/>
      <c r="DU2" s="80"/>
      <c r="DV2" s="81"/>
      <c r="DW2" s="80"/>
      <c r="DX2" s="81"/>
      <c r="DY2" s="80"/>
      <c r="DZ2" s="81"/>
      <c r="EA2" s="80"/>
      <c r="EB2" s="81"/>
      <c r="EC2" s="80"/>
      <c r="ED2" s="81"/>
      <c r="EE2" s="80"/>
      <c r="EF2" s="81"/>
      <c r="EG2" s="80"/>
      <c r="EH2" s="81"/>
      <c r="EI2" s="80"/>
      <c r="EJ2" s="81"/>
      <c r="EK2" s="80"/>
      <c r="EL2" s="81"/>
      <c r="EM2" s="80"/>
      <c r="EN2" s="81"/>
      <c r="EO2" s="80"/>
      <c r="EP2" s="81"/>
      <c r="EQ2" s="80"/>
      <c r="ER2" s="81"/>
      <c r="ES2" s="80"/>
      <c r="ET2" s="81"/>
      <c r="EU2" s="80"/>
      <c r="EV2" s="81"/>
      <c r="EW2" s="80"/>
      <c r="EX2" s="81"/>
      <c r="EY2" s="80"/>
      <c r="EZ2" s="81"/>
      <c r="FA2" s="80"/>
      <c r="FB2" s="81"/>
      <c r="FC2" s="80"/>
      <c r="FD2" s="81"/>
      <c r="FE2" s="80"/>
      <c r="FF2" s="81"/>
      <c r="FG2" s="80"/>
      <c r="FH2" s="81"/>
      <c r="FI2" s="80"/>
      <c r="FJ2" s="81"/>
      <c r="FK2" s="80"/>
      <c r="FL2" s="81"/>
      <c r="FM2" s="80"/>
      <c r="FN2" s="81"/>
      <c r="FO2" s="80"/>
      <c r="FP2" s="81"/>
      <c r="FQ2" s="80"/>
      <c r="FR2" s="81"/>
      <c r="FS2" s="80"/>
      <c r="FT2" s="81"/>
      <c r="FU2" s="80"/>
      <c r="FV2" s="81"/>
      <c r="FW2" s="80"/>
      <c r="FX2" s="81"/>
      <c r="FY2" s="80"/>
      <c r="FZ2" s="81"/>
      <c r="GA2" s="80"/>
      <c r="GB2" s="81"/>
      <c r="GC2" s="80"/>
      <c r="GD2" s="81"/>
      <c r="GE2" s="80"/>
      <c r="GF2" s="81"/>
      <c r="GG2" s="80"/>
      <c r="GH2" s="81"/>
      <c r="GI2" s="80"/>
      <c r="GJ2" s="81"/>
      <c r="GK2" s="80"/>
      <c r="GL2" s="81"/>
      <c r="GM2" s="80"/>
      <c r="GN2" s="81"/>
      <c r="GO2" s="80"/>
      <c r="GP2" s="81"/>
      <c r="GQ2" s="80"/>
      <c r="GR2" s="81"/>
      <c r="GS2" s="80"/>
      <c r="GT2" s="81"/>
      <c r="GU2" s="80"/>
      <c r="GV2" s="81"/>
      <c r="GW2" s="80"/>
      <c r="GX2" s="81"/>
      <c r="GY2" s="80"/>
      <c r="GZ2" s="81"/>
      <c r="HA2" s="80"/>
      <c r="HB2" s="81"/>
      <c r="HC2" s="80"/>
      <c r="HD2" s="81"/>
      <c r="HE2" s="80"/>
      <c r="HF2" s="81"/>
      <c r="HG2" s="80"/>
      <c r="HH2" s="81"/>
      <c r="HI2" s="80"/>
      <c r="HJ2" s="81"/>
      <c r="HK2" s="80"/>
      <c r="HL2" s="81"/>
      <c r="HM2" s="80"/>
      <c r="HN2" s="81"/>
      <c r="HO2" s="80"/>
      <c r="HP2" s="81"/>
      <c r="HQ2" s="80"/>
      <c r="HR2" s="81"/>
      <c r="HS2" s="80"/>
      <c r="HT2" s="81"/>
      <c r="HU2" s="80"/>
      <c r="HV2" s="81"/>
      <c r="HW2" s="80"/>
      <c r="HX2" s="81"/>
      <c r="HY2" s="80"/>
      <c r="HZ2" s="81"/>
      <c r="IA2" s="80"/>
      <c r="IB2" s="81"/>
      <c r="IC2" s="80"/>
      <c r="ID2" s="81"/>
      <c r="IE2" s="80"/>
      <c r="IF2" s="81"/>
      <c r="IG2" s="80"/>
      <c r="IH2" s="81"/>
      <c r="II2" s="80"/>
      <c r="IJ2" s="81"/>
      <c r="IK2" s="80"/>
      <c r="IL2" s="81"/>
      <c r="IM2" s="80"/>
      <c r="IN2" s="81"/>
      <c r="IO2" s="80"/>
      <c r="IP2" s="81"/>
      <c r="IQ2" s="80"/>
      <c r="IR2" s="81"/>
      <c r="IS2" s="80"/>
      <c r="IT2" s="81"/>
      <c r="IU2" s="80"/>
      <c r="IV2" s="81"/>
      <c r="IW2" s="80"/>
      <c r="IX2" s="81"/>
      <c r="IY2" s="80"/>
      <c r="IZ2" s="81"/>
      <c r="JA2" s="80"/>
      <c r="JB2" s="81"/>
      <c r="JC2" s="80"/>
      <c r="JD2" s="81"/>
      <c r="JE2" s="80"/>
      <c r="JF2" s="81"/>
      <c r="JG2" s="80"/>
      <c r="JH2" s="81"/>
      <c r="JI2" s="80"/>
      <c r="JJ2" s="81"/>
      <c r="JK2" s="80"/>
      <c r="JL2" s="81"/>
      <c r="JM2" s="80"/>
      <c r="JN2" s="81"/>
      <c r="JO2" s="80"/>
      <c r="JP2" s="81"/>
      <c r="JQ2" s="80"/>
      <c r="JR2" s="81"/>
      <c r="JS2" s="80"/>
      <c r="JT2" s="81"/>
      <c r="JU2" s="80"/>
      <c r="JV2" s="81"/>
      <c r="JW2" s="80"/>
      <c r="JX2" s="81"/>
      <c r="JY2" s="80"/>
      <c r="JZ2" s="81"/>
      <c r="KA2" s="80"/>
      <c r="KB2" s="81"/>
      <c r="KC2" s="80"/>
      <c r="KD2" s="81"/>
      <c r="KE2" s="80"/>
      <c r="KF2" s="81"/>
      <c r="KG2" s="80"/>
      <c r="KH2" s="81"/>
      <c r="KI2" s="80"/>
      <c r="KJ2" s="81"/>
      <c r="KK2" s="80"/>
      <c r="KL2" s="81"/>
      <c r="KM2" s="80"/>
      <c r="KN2" s="81"/>
      <c r="KO2" s="80"/>
      <c r="KP2" s="81"/>
      <c r="KQ2" s="80"/>
      <c r="KR2" s="81"/>
      <c r="KS2" s="80"/>
      <c r="KT2" s="81"/>
      <c r="KU2" s="80"/>
      <c r="KV2" s="81"/>
      <c r="KW2" s="80"/>
      <c r="KX2" s="81"/>
      <c r="KY2" s="80"/>
      <c r="KZ2" s="81"/>
      <c r="LA2" s="80"/>
      <c r="LB2" s="81"/>
      <c r="LC2" s="80"/>
      <c r="LD2" s="81"/>
      <c r="LE2" s="80"/>
      <c r="LF2" s="81"/>
      <c r="LG2" s="80"/>
      <c r="LH2" s="81"/>
      <c r="LI2" s="80"/>
      <c r="LJ2" s="81"/>
      <c r="LK2" s="80"/>
      <c r="LL2" s="81"/>
      <c r="LM2" s="80"/>
      <c r="LN2" s="81"/>
      <c r="LO2" s="80"/>
      <c r="LP2" s="81"/>
      <c r="LQ2" s="80"/>
      <c r="LR2" s="81"/>
      <c r="LS2" s="80"/>
      <c r="LT2" s="81"/>
      <c r="LU2" s="80"/>
      <c r="LV2" s="81"/>
      <c r="LW2" s="80"/>
      <c r="LX2" s="81"/>
      <c r="LY2" s="80"/>
      <c r="LZ2" s="81"/>
      <c r="MA2" s="80"/>
      <c r="MB2" s="81"/>
      <c r="MC2" s="80"/>
      <c r="MD2" s="81"/>
      <c r="ME2" s="80"/>
      <c r="MF2" s="81"/>
      <c r="MG2" s="80"/>
      <c r="MH2" s="81"/>
      <c r="MI2" s="80"/>
      <c r="MJ2" s="81"/>
      <c r="MK2" s="80"/>
      <c r="ML2" s="81"/>
      <c r="MM2" s="80"/>
      <c r="MN2" s="81"/>
      <c r="MO2" s="80"/>
      <c r="MP2" s="81"/>
      <c r="MQ2" s="80"/>
      <c r="MR2" s="81"/>
      <c r="MS2" s="80"/>
      <c r="MT2" s="81"/>
      <c r="MU2" s="80"/>
      <c r="MV2" s="81"/>
      <c r="MW2" s="80"/>
      <c r="MX2" s="81"/>
      <c r="MY2" s="80"/>
      <c r="MZ2" s="81"/>
      <c r="NA2" s="80"/>
      <c r="NB2" s="81"/>
      <c r="NC2" s="80"/>
      <c r="ND2" s="81"/>
      <c r="NE2" s="80"/>
      <c r="NF2" s="81"/>
      <c r="NG2" s="80"/>
      <c r="NH2" s="81"/>
      <c r="NI2" s="80"/>
      <c r="NJ2" s="81"/>
      <c r="NK2" s="80"/>
      <c r="NL2" s="81"/>
      <c r="NM2" s="80"/>
      <c r="NN2" s="81"/>
      <c r="NO2" s="80"/>
      <c r="NP2" s="81"/>
      <c r="NQ2" s="80"/>
      <c r="NR2" s="81"/>
      <c r="NS2" s="80"/>
      <c r="NT2" s="81"/>
      <c r="NU2" s="80"/>
      <c r="NV2" s="81"/>
      <c r="NW2" s="80"/>
      <c r="NX2" s="81"/>
      <c r="NY2" s="80"/>
      <c r="NZ2" s="81"/>
      <c r="OA2" s="80"/>
      <c r="OB2" s="81"/>
      <c r="OC2" s="80"/>
      <c r="OD2" s="81"/>
      <c r="OE2" s="80"/>
      <c r="OF2" s="81"/>
      <c r="OG2" s="80"/>
      <c r="OH2" s="81"/>
      <c r="OI2" s="80"/>
      <c r="OJ2" s="81"/>
      <c r="OK2" s="80"/>
      <c r="OL2" s="81"/>
      <c r="OM2" s="80"/>
      <c r="ON2" s="81"/>
      <c r="OO2" s="80"/>
      <c r="OP2" s="81"/>
      <c r="OQ2" s="80"/>
      <c r="OR2" s="81"/>
      <c r="OS2" s="80"/>
      <c r="OT2" s="81"/>
      <c r="OU2" s="80"/>
      <c r="OV2" s="81"/>
      <c r="OW2" s="80"/>
      <c r="OX2" s="81"/>
      <c r="OY2" s="80"/>
      <c r="OZ2" s="81"/>
      <c r="PA2" s="80"/>
      <c r="PB2" s="81"/>
      <c r="PC2" s="80"/>
      <c r="PD2" s="81"/>
      <c r="PE2" s="80"/>
      <c r="PF2" s="81"/>
      <c r="PG2" s="80"/>
      <c r="PH2" s="81"/>
      <c r="PI2" s="80"/>
      <c r="PJ2" s="81"/>
      <c r="PK2" s="80"/>
      <c r="PL2" s="81"/>
      <c r="PM2" s="80"/>
      <c r="PN2" s="81"/>
      <c r="PO2" s="80"/>
      <c r="PP2" s="81"/>
      <c r="PQ2" s="80"/>
      <c r="PR2" s="81"/>
      <c r="PS2" s="80"/>
      <c r="PT2" s="81"/>
      <c r="PU2" s="80"/>
      <c r="PV2" s="81"/>
      <c r="PW2" s="80"/>
      <c r="PX2" s="81"/>
      <c r="PY2" s="80"/>
      <c r="PZ2" s="81"/>
      <c r="QA2" s="80"/>
      <c r="QB2" s="81"/>
      <c r="QC2" s="80"/>
      <c r="QD2" s="81"/>
      <c r="QE2" s="80"/>
      <c r="QF2" s="81"/>
      <c r="QG2" s="80"/>
      <c r="QH2" s="81"/>
      <c r="QI2" s="80"/>
      <c r="QJ2" s="81"/>
      <c r="QK2" s="80"/>
      <c r="QL2" s="81"/>
      <c r="QM2" s="80"/>
      <c r="QN2" s="81"/>
      <c r="QO2" s="80"/>
      <c r="QP2" s="81"/>
      <c r="QQ2" s="80"/>
      <c r="QR2" s="81"/>
      <c r="QS2" s="80"/>
      <c r="QT2" s="81"/>
      <c r="QU2" s="80"/>
      <c r="QV2" s="81"/>
      <c r="QW2" s="80"/>
      <c r="QX2" s="81"/>
      <c r="QY2" s="80"/>
      <c r="QZ2" s="81"/>
      <c r="RA2" s="80"/>
      <c r="RB2" s="81"/>
      <c r="RC2" s="80"/>
      <c r="RD2" s="81"/>
      <c r="RE2" s="80"/>
      <c r="RF2" s="81"/>
      <c r="RG2" s="80"/>
      <c r="RH2" s="81"/>
      <c r="RI2" s="80"/>
      <c r="RJ2" s="81"/>
      <c r="RK2" s="80"/>
      <c r="RL2" s="81"/>
      <c r="RM2" s="80"/>
      <c r="RN2" s="81"/>
      <c r="RO2" s="80"/>
      <c r="RP2" s="81"/>
      <c r="RQ2" s="80"/>
      <c r="RR2" s="81"/>
      <c r="RS2" s="80"/>
      <c r="RT2" s="81"/>
      <c r="RU2" s="80"/>
      <c r="RV2" s="81"/>
      <c r="RW2" s="80"/>
      <c r="RX2" s="81"/>
      <c r="RY2" s="80"/>
      <c r="RZ2" s="81"/>
      <c r="SA2" s="80"/>
      <c r="SB2" s="81"/>
      <c r="SC2" s="80"/>
      <c r="SD2" s="81"/>
      <c r="SE2" s="80"/>
      <c r="SF2" s="81"/>
      <c r="SG2" s="80"/>
      <c r="SH2" s="81"/>
      <c r="SI2" s="80"/>
      <c r="SJ2" s="81"/>
      <c r="SK2" s="80"/>
      <c r="SL2" s="81"/>
      <c r="SM2" s="80"/>
      <c r="SN2" s="81"/>
      <c r="SO2" s="80"/>
      <c r="SP2" s="81"/>
      <c r="SQ2" s="80"/>
      <c r="SR2" s="81"/>
      <c r="SS2" s="80"/>
      <c r="ST2" s="81"/>
      <c r="SU2" s="80"/>
      <c r="SV2" s="81"/>
      <c r="SW2" s="80"/>
      <c r="SX2" s="81"/>
      <c r="SY2" s="80"/>
      <c r="SZ2" s="81"/>
      <c r="TA2" s="80"/>
      <c r="TB2" s="81"/>
      <c r="TC2" s="80"/>
      <c r="TD2" s="81"/>
      <c r="TE2" s="80"/>
      <c r="TF2" s="81"/>
      <c r="TG2" s="80"/>
      <c r="TH2" s="81"/>
      <c r="TI2" s="80"/>
      <c r="TJ2" s="81"/>
      <c r="TK2" s="80"/>
      <c r="TL2" s="81"/>
      <c r="TM2" s="80"/>
      <c r="TN2" s="81"/>
      <c r="TO2" s="80"/>
      <c r="TP2" s="81"/>
      <c r="TQ2" s="80"/>
      <c r="TR2" s="81"/>
      <c r="TS2" s="80"/>
      <c r="TT2" s="81"/>
      <c r="TU2" s="80"/>
      <c r="TV2" s="81"/>
      <c r="TW2" s="80"/>
      <c r="TX2" s="81"/>
      <c r="TY2" s="80"/>
      <c r="TZ2" s="81"/>
      <c r="UA2" s="80"/>
      <c r="UB2" s="81"/>
      <c r="UC2" s="80"/>
      <c r="UD2" s="81"/>
      <c r="UE2" s="80"/>
      <c r="UF2" s="81"/>
      <c r="UG2" s="80"/>
      <c r="UH2" s="81"/>
      <c r="UI2" s="80"/>
      <c r="UJ2" s="81"/>
      <c r="UK2" s="80"/>
      <c r="UL2" s="81"/>
      <c r="UM2" s="80"/>
      <c r="UN2" s="81"/>
      <c r="UO2" s="80"/>
      <c r="UP2" s="81"/>
      <c r="UQ2" s="80"/>
      <c r="UR2" s="81"/>
      <c r="US2" s="80"/>
      <c r="UT2" s="81"/>
      <c r="UU2" s="80"/>
      <c r="UV2" s="81"/>
      <c r="UW2" s="80"/>
      <c r="UX2" s="81"/>
      <c r="UY2" s="80"/>
      <c r="UZ2" s="81"/>
      <c r="VA2" s="80"/>
      <c r="VB2" s="81"/>
      <c r="VC2" s="80"/>
      <c r="VD2" s="81"/>
      <c r="VE2" s="80"/>
      <c r="VF2" s="81"/>
      <c r="VG2" s="80"/>
      <c r="VH2" s="81"/>
      <c r="VI2" s="80"/>
      <c r="VJ2" s="81"/>
      <c r="VK2" s="80"/>
      <c r="VL2" s="81"/>
      <c r="VM2" s="80"/>
      <c r="VN2" s="81"/>
      <c r="VO2" s="80"/>
      <c r="VP2" s="81"/>
      <c r="VQ2" s="80"/>
      <c r="VR2" s="81"/>
      <c r="VS2" s="80"/>
      <c r="VT2" s="81"/>
      <c r="VU2" s="80"/>
      <c r="VV2" s="81"/>
      <c r="VW2" s="80"/>
      <c r="VX2" s="81"/>
      <c r="VY2" s="80"/>
      <c r="VZ2" s="81"/>
      <c r="WA2" s="80"/>
      <c r="WB2" s="81"/>
      <c r="WC2" s="80"/>
      <c r="WD2" s="81"/>
      <c r="WE2" s="80"/>
      <c r="WF2" s="81"/>
      <c r="WG2" s="80"/>
      <c r="WH2" s="81"/>
      <c r="WI2" s="80"/>
      <c r="WJ2" s="81"/>
      <c r="WK2" s="80"/>
      <c r="WL2" s="81"/>
      <c r="WM2" s="80"/>
      <c r="WN2" s="81"/>
      <c r="WO2" s="80"/>
      <c r="WP2" s="81"/>
      <c r="WQ2" s="80"/>
      <c r="WR2" s="81"/>
      <c r="WS2" s="80"/>
      <c r="WT2" s="81"/>
      <c r="WU2" s="80"/>
      <c r="WV2" s="81"/>
      <c r="WW2" s="80"/>
      <c r="WX2" s="81"/>
      <c r="WY2" s="80"/>
      <c r="WZ2" s="81"/>
      <c r="XA2" s="80"/>
      <c r="XB2" s="81"/>
      <c r="XC2" s="80"/>
      <c r="XD2" s="81"/>
      <c r="XE2" s="80"/>
      <c r="XF2" s="81"/>
      <c r="XG2" s="80"/>
      <c r="XH2" s="81"/>
      <c r="XI2" s="80"/>
      <c r="XJ2" s="81"/>
      <c r="XK2" s="80"/>
      <c r="XL2" s="81"/>
      <c r="XM2" s="80"/>
      <c r="XN2" s="81"/>
      <c r="XO2" s="80"/>
      <c r="XP2" s="81"/>
      <c r="XQ2" s="80"/>
      <c r="XR2" s="81"/>
      <c r="XS2" s="80"/>
      <c r="XT2" s="81"/>
      <c r="XU2" s="80"/>
      <c r="XV2" s="81"/>
      <c r="XW2" s="80"/>
      <c r="XX2" s="81"/>
      <c r="XY2" s="80"/>
      <c r="XZ2" s="81"/>
      <c r="YA2" s="80"/>
      <c r="YB2" s="81"/>
      <c r="YC2" s="80"/>
      <c r="YD2" s="81"/>
      <c r="YE2" s="80"/>
      <c r="YF2" s="81"/>
      <c r="YG2" s="80"/>
      <c r="YH2" s="81"/>
      <c r="YI2" s="80"/>
      <c r="YJ2" s="81"/>
      <c r="YK2" s="80"/>
      <c r="YL2" s="81"/>
      <c r="YM2" s="80"/>
      <c r="YN2" s="81"/>
      <c r="YO2" s="80"/>
      <c r="YP2" s="81"/>
      <c r="YQ2" s="80"/>
      <c r="YR2" s="81"/>
      <c r="YS2" s="80"/>
      <c r="YT2" s="81"/>
      <c r="YU2" s="80"/>
      <c r="YV2" s="81"/>
      <c r="YW2" s="80"/>
      <c r="YX2" s="81"/>
      <c r="YY2" s="80"/>
      <c r="YZ2" s="81"/>
      <c r="ZA2" s="80"/>
      <c r="ZB2" s="81"/>
      <c r="ZC2" s="80"/>
      <c r="ZD2" s="81"/>
      <c r="ZE2" s="80"/>
      <c r="ZF2" s="81"/>
      <c r="ZG2" s="80"/>
      <c r="ZH2" s="81"/>
      <c r="ZI2" s="80"/>
      <c r="ZJ2" s="81"/>
      <c r="ZK2" s="80"/>
      <c r="ZL2" s="81"/>
      <c r="ZM2" s="80"/>
      <c r="ZN2" s="81"/>
      <c r="ZO2" s="80"/>
      <c r="ZP2" s="81"/>
      <c r="ZQ2" s="80"/>
      <c r="ZR2" s="81"/>
      <c r="ZS2" s="80"/>
      <c r="ZT2" s="81"/>
      <c r="ZU2" s="80"/>
      <c r="ZV2" s="81"/>
      <c r="ZW2" s="80"/>
      <c r="ZX2" s="81"/>
      <c r="ZY2" s="80"/>
      <c r="ZZ2" s="81"/>
      <c r="AAA2" s="80"/>
      <c r="AAB2" s="81"/>
      <c r="AAC2" s="80"/>
      <c r="AAD2" s="81"/>
      <c r="AAE2" s="80"/>
      <c r="AAF2" s="81"/>
      <c r="AAG2" s="80"/>
      <c r="AAH2" s="81"/>
      <c r="AAI2" s="80"/>
      <c r="AAJ2" s="81"/>
      <c r="AAK2" s="80"/>
      <c r="AAL2" s="81"/>
      <c r="AAM2" s="80"/>
      <c r="AAN2" s="81"/>
      <c r="AAO2" s="80"/>
      <c r="AAP2" s="81"/>
      <c r="AAQ2" s="80"/>
      <c r="AAR2" s="81"/>
      <c r="AAS2" s="80"/>
      <c r="AAT2" s="81"/>
      <c r="AAU2" s="80"/>
      <c r="AAV2" s="81"/>
      <c r="AAW2" s="80"/>
      <c r="AAX2" s="81"/>
      <c r="AAY2" s="80"/>
      <c r="AAZ2" s="81"/>
      <c r="ABA2" s="80"/>
      <c r="ABB2" s="81"/>
      <c r="ABC2" s="80"/>
      <c r="ABD2" s="81"/>
      <c r="ABE2" s="80"/>
      <c r="ABF2" s="81"/>
      <c r="ABG2" s="80"/>
      <c r="ABH2" s="81"/>
      <c r="ABI2" s="80"/>
      <c r="ABJ2" s="81"/>
      <c r="ABK2" s="80"/>
      <c r="ABL2" s="81"/>
      <c r="ABM2" s="80"/>
      <c r="ABN2" s="81"/>
      <c r="ABO2" s="80"/>
      <c r="ABP2" s="81"/>
      <c r="ABQ2" s="80"/>
      <c r="ABR2" s="81"/>
      <c r="ABS2" s="80"/>
      <c r="ABT2" s="81"/>
      <c r="ABU2" s="80"/>
      <c r="ABV2" s="81"/>
      <c r="ABW2" s="80"/>
      <c r="ABX2" s="81"/>
      <c r="ABY2" s="80"/>
      <c r="ABZ2" s="81"/>
      <c r="ACA2" s="80"/>
      <c r="ACB2" s="81"/>
      <c r="ACC2" s="80"/>
      <c r="ACD2" s="81"/>
      <c r="ACE2" s="80"/>
      <c r="ACF2" s="81"/>
      <c r="ACG2" s="80"/>
      <c r="ACH2" s="81"/>
      <c r="ACI2" s="80"/>
      <c r="ACJ2" s="81"/>
      <c r="ACK2" s="80"/>
      <c r="ACL2" s="81"/>
      <c r="ACM2" s="80"/>
      <c r="ACN2" s="81"/>
      <c r="ACO2" s="80"/>
      <c r="ACP2" s="81"/>
      <c r="ACQ2" s="80"/>
      <c r="ACR2" s="81"/>
      <c r="ACS2" s="80"/>
      <c r="ACT2" s="81"/>
      <c r="ACU2" s="80"/>
      <c r="ACV2" s="81"/>
      <c r="ACW2" s="80"/>
      <c r="ACX2" s="81"/>
      <c r="ACY2" s="80"/>
      <c r="ACZ2" s="81"/>
      <c r="ADA2" s="80"/>
      <c r="ADB2" s="81"/>
      <c r="ADC2" s="80"/>
      <c r="ADD2" s="81"/>
      <c r="ADE2" s="80"/>
      <c r="ADF2" s="81"/>
      <c r="ADG2" s="80"/>
      <c r="ADH2" s="81"/>
      <c r="ADI2" s="80"/>
      <c r="ADJ2" s="81"/>
      <c r="ADK2" s="80"/>
      <c r="ADL2" s="81"/>
      <c r="ADM2" s="80"/>
      <c r="ADN2" s="81"/>
      <c r="ADO2" s="80"/>
      <c r="ADP2" s="81"/>
      <c r="ADQ2" s="80"/>
      <c r="ADR2" s="81"/>
      <c r="ADS2" s="80"/>
      <c r="ADT2" s="81"/>
      <c r="ADU2" s="80"/>
      <c r="ADV2" s="81"/>
      <c r="ADW2" s="80"/>
      <c r="ADX2" s="81"/>
      <c r="ADY2" s="80"/>
      <c r="ADZ2" s="81"/>
      <c r="AEA2" s="80"/>
      <c r="AEB2" s="81"/>
      <c r="AEC2" s="80"/>
      <c r="AED2" s="81"/>
      <c r="AEE2" s="80"/>
      <c r="AEF2" s="81"/>
      <c r="AEG2" s="80"/>
      <c r="AEH2" s="81"/>
      <c r="AEI2" s="80"/>
      <c r="AEJ2" s="81"/>
      <c r="AEK2" s="80"/>
      <c r="AEL2" s="81"/>
      <c r="AEM2" s="80"/>
      <c r="AEN2" s="81"/>
      <c r="AEO2" s="80"/>
      <c r="AEP2" s="81"/>
      <c r="AEQ2" s="80"/>
      <c r="AER2" s="81"/>
      <c r="AES2" s="80"/>
      <c r="AET2" s="81"/>
      <c r="AEU2" s="80"/>
      <c r="AEV2" s="81"/>
      <c r="AEW2" s="80"/>
      <c r="AEX2" s="81"/>
      <c r="AEY2" s="80"/>
      <c r="AEZ2" s="81"/>
      <c r="AFA2" s="80"/>
      <c r="AFB2" s="81"/>
      <c r="AFC2" s="80"/>
      <c r="AFD2" s="81"/>
      <c r="AFE2" s="80"/>
      <c r="AFF2" s="81"/>
      <c r="AFG2" s="80"/>
      <c r="AFH2" s="81"/>
      <c r="AFI2" s="80"/>
      <c r="AFJ2" s="81"/>
      <c r="AFK2" s="80"/>
      <c r="AFL2" s="81"/>
      <c r="AFM2" s="80"/>
      <c r="AFN2" s="81"/>
      <c r="AFO2" s="80"/>
      <c r="AFP2" s="81"/>
      <c r="AFQ2" s="80"/>
      <c r="AFR2" s="81"/>
      <c r="AFS2" s="80"/>
      <c r="AFT2" s="81"/>
      <c r="AFU2" s="80"/>
      <c r="AFV2" s="81"/>
      <c r="AFW2" s="80"/>
      <c r="AFX2" s="81"/>
      <c r="AFY2" s="80"/>
      <c r="AFZ2" s="81"/>
      <c r="AGA2" s="80"/>
      <c r="AGB2" s="81"/>
      <c r="AGC2" s="80"/>
      <c r="AGD2" s="81"/>
      <c r="AGE2" s="80"/>
      <c r="AGF2" s="81"/>
      <c r="AGG2" s="80"/>
      <c r="AGH2" s="81"/>
      <c r="AGI2" s="80"/>
      <c r="AGJ2" s="81"/>
      <c r="AGK2" s="80"/>
      <c r="AGL2" s="81"/>
      <c r="AGM2" s="80"/>
      <c r="AGN2" s="81"/>
      <c r="AGO2" s="80"/>
      <c r="AGP2" s="81"/>
      <c r="AGQ2" s="80"/>
      <c r="AGR2" s="81"/>
      <c r="AGS2" s="80"/>
      <c r="AGT2" s="81"/>
      <c r="AGU2" s="80"/>
      <c r="AGV2" s="81"/>
      <c r="AGW2" s="80"/>
      <c r="AGX2" s="81"/>
      <c r="AGY2" s="80"/>
      <c r="AGZ2" s="81"/>
      <c r="AHA2" s="80"/>
      <c r="AHB2" s="81"/>
      <c r="AHC2" s="80"/>
      <c r="AHD2" s="81"/>
      <c r="AHE2" s="80"/>
      <c r="AHF2" s="81"/>
      <c r="AHG2" s="80"/>
      <c r="AHH2" s="81"/>
      <c r="AHI2" s="80"/>
      <c r="AHJ2" s="81"/>
      <c r="AHK2" s="80"/>
      <c r="AHL2" s="81"/>
      <c r="AHM2" s="80"/>
      <c r="AHN2" s="81"/>
      <c r="AHO2" s="80"/>
      <c r="AHP2" s="81"/>
      <c r="AHQ2" s="80"/>
      <c r="AHR2" s="81"/>
      <c r="AHS2" s="80"/>
      <c r="AHT2" s="81"/>
      <c r="AHU2" s="80"/>
      <c r="AHV2" s="81"/>
      <c r="AHW2" s="80"/>
      <c r="AHX2" s="81"/>
      <c r="AHY2" s="80"/>
      <c r="AHZ2" s="81"/>
      <c r="AIA2" s="80"/>
      <c r="AIB2" s="81"/>
      <c r="AIC2" s="80"/>
      <c r="AID2" s="81"/>
      <c r="AIE2" s="80"/>
      <c r="AIF2" s="81"/>
      <c r="AIG2" s="80"/>
      <c r="AIH2" s="81"/>
      <c r="AII2" s="80"/>
      <c r="AIJ2" s="81"/>
      <c r="AIK2" s="80"/>
      <c r="AIL2" s="81"/>
      <c r="AIM2" s="80"/>
      <c r="AIN2" s="81"/>
      <c r="AIO2" s="80"/>
      <c r="AIP2" s="81"/>
      <c r="AIQ2" s="80"/>
      <c r="AIR2" s="81"/>
      <c r="AIS2" s="80"/>
      <c r="AIT2" s="81"/>
      <c r="AIU2" s="80"/>
      <c r="AIV2" s="81"/>
      <c r="AIW2" s="80"/>
      <c r="AIX2" s="81"/>
      <c r="AIY2" s="80"/>
      <c r="AIZ2" s="81"/>
      <c r="AJA2" s="80"/>
      <c r="AJB2" s="81"/>
      <c r="AJC2" s="80"/>
      <c r="AJD2" s="81"/>
      <c r="AJE2" s="80"/>
      <c r="AJF2" s="81"/>
      <c r="AJG2" s="80"/>
      <c r="AJH2" s="81"/>
      <c r="AJI2" s="80"/>
      <c r="AJJ2" s="81"/>
      <c r="AJK2" s="80"/>
      <c r="AJL2" s="81"/>
      <c r="AJM2" s="80"/>
      <c r="AJN2" s="81"/>
      <c r="AJO2" s="80"/>
      <c r="AJP2" s="81"/>
      <c r="AJQ2" s="80"/>
      <c r="AJR2" s="81"/>
      <c r="AJS2" s="80"/>
      <c r="AJT2" s="81"/>
      <c r="AJU2" s="80"/>
      <c r="AJV2" s="81"/>
      <c r="AJW2" s="80"/>
      <c r="AJX2" s="81"/>
      <c r="AJY2" s="80"/>
      <c r="AJZ2" s="81"/>
      <c r="AKA2" s="80"/>
      <c r="AKB2" s="81"/>
      <c r="AKC2" s="80"/>
      <c r="AKD2" s="81"/>
      <c r="AKE2" s="80"/>
      <c r="AKF2" s="81"/>
      <c r="AKG2" s="80"/>
      <c r="AKH2" s="81"/>
      <c r="AKI2" s="80"/>
      <c r="AKJ2" s="81"/>
      <c r="AKK2" s="80"/>
      <c r="AKL2" s="81"/>
      <c r="AKM2" s="80"/>
      <c r="AKN2" s="81"/>
      <c r="AKO2" s="80"/>
      <c r="AKP2" s="81"/>
      <c r="AKQ2" s="80"/>
      <c r="AKR2" s="81"/>
      <c r="AKS2" s="80"/>
      <c r="AKT2" s="81"/>
      <c r="AKU2" s="80"/>
      <c r="AKV2" s="81"/>
      <c r="AKW2" s="80"/>
      <c r="AKX2" s="81"/>
      <c r="AKY2" s="80"/>
      <c r="AKZ2" s="81"/>
      <c r="ALA2" s="80"/>
      <c r="ALB2" s="81"/>
      <c r="ALC2" s="80"/>
      <c r="ALD2" s="81"/>
      <c r="ALE2" s="80"/>
      <c r="ALF2" s="81"/>
      <c r="ALG2" s="80"/>
      <c r="ALH2" s="81"/>
      <c r="ALI2" s="80"/>
      <c r="ALJ2" s="81"/>
      <c r="ALK2" s="80"/>
      <c r="ALL2" s="81"/>
      <c r="ALM2" s="80"/>
      <c r="ALN2" s="81"/>
      <c r="ALO2" s="80"/>
      <c r="ALP2" s="81"/>
      <c r="ALQ2" s="80"/>
      <c r="ALR2" s="81"/>
      <c r="ALS2" s="80"/>
      <c r="ALT2" s="81"/>
      <c r="ALU2" s="80"/>
      <c r="ALV2" s="81"/>
      <c r="ALW2" s="80"/>
      <c r="ALX2" s="81"/>
      <c r="ALY2" s="80"/>
      <c r="ALZ2" s="81"/>
      <c r="AMA2" s="80"/>
      <c r="AMB2" s="81"/>
      <c r="AMC2" s="80"/>
      <c r="AMD2" s="81"/>
      <c r="AME2" s="80"/>
      <c r="AMF2" s="81"/>
      <c r="AMG2" s="80"/>
      <c r="AMH2" s="81"/>
      <c r="AMI2" s="80"/>
      <c r="AMJ2" s="81"/>
      <c r="AMK2" s="80"/>
      <c r="AML2" s="81"/>
      <c r="AMM2" s="80"/>
      <c r="AMN2" s="81"/>
      <c r="AMO2" s="80"/>
      <c r="AMP2" s="81"/>
      <c r="AMQ2" s="80"/>
      <c r="AMR2" s="81"/>
      <c r="AMS2" s="80"/>
      <c r="AMT2" s="81"/>
      <c r="AMU2" s="80"/>
      <c r="AMV2" s="81"/>
      <c r="AMW2" s="80"/>
      <c r="AMX2" s="81"/>
      <c r="AMY2" s="80"/>
      <c r="AMZ2" s="81"/>
      <c r="ANA2" s="80"/>
      <c r="ANB2" s="81"/>
      <c r="ANC2" s="80"/>
      <c r="AND2" s="81"/>
      <c r="ANE2" s="80"/>
      <c r="ANF2" s="81"/>
      <c r="ANG2" s="80"/>
      <c r="ANH2" s="81"/>
      <c r="ANI2" s="80"/>
      <c r="ANJ2" s="81"/>
      <c r="ANK2" s="80"/>
      <c r="ANL2" s="81"/>
      <c r="ANM2" s="80"/>
      <c r="ANN2" s="81"/>
      <c r="ANO2" s="80"/>
      <c r="ANP2" s="81"/>
      <c r="ANQ2" s="80"/>
      <c r="ANR2" s="81"/>
      <c r="ANS2" s="80"/>
      <c r="ANT2" s="81"/>
      <c r="ANU2" s="80"/>
      <c r="ANV2" s="81"/>
      <c r="ANW2" s="80"/>
      <c r="ANX2" s="81"/>
      <c r="ANY2" s="80"/>
      <c r="ANZ2" s="81"/>
      <c r="AOA2" s="80"/>
      <c r="AOB2" s="81"/>
      <c r="AOC2" s="80"/>
      <c r="AOD2" s="81"/>
      <c r="AOE2" s="80"/>
      <c r="AOF2" s="81"/>
      <c r="AOG2" s="80"/>
      <c r="AOH2" s="81"/>
      <c r="AOI2" s="80"/>
      <c r="AOJ2" s="81"/>
      <c r="AOK2" s="80"/>
      <c r="AOL2" s="81"/>
      <c r="AOM2" s="80"/>
      <c r="AON2" s="81"/>
      <c r="AOO2" s="80"/>
      <c r="AOP2" s="81"/>
      <c r="AOQ2" s="80"/>
      <c r="AOR2" s="81"/>
      <c r="AOS2" s="80"/>
      <c r="AOT2" s="81"/>
      <c r="AOU2" s="80"/>
      <c r="AOV2" s="81"/>
      <c r="AOW2" s="80"/>
      <c r="AOX2" s="81"/>
      <c r="AOY2" s="80"/>
      <c r="AOZ2" s="81"/>
      <c r="APA2" s="80"/>
      <c r="APB2" s="81"/>
      <c r="APC2" s="80"/>
      <c r="APD2" s="81"/>
      <c r="APE2" s="80"/>
      <c r="APF2" s="81"/>
      <c r="APG2" s="80"/>
      <c r="APH2" s="81"/>
      <c r="API2" s="80"/>
      <c r="APJ2" s="81"/>
      <c r="APK2" s="80"/>
      <c r="APL2" s="81"/>
      <c r="APM2" s="80"/>
      <c r="APN2" s="81"/>
      <c r="APO2" s="80"/>
      <c r="APP2" s="81"/>
      <c r="APQ2" s="80"/>
      <c r="APR2" s="81"/>
      <c r="APS2" s="80"/>
      <c r="APT2" s="81"/>
      <c r="APU2" s="80"/>
      <c r="APV2" s="81"/>
      <c r="APW2" s="80"/>
      <c r="APX2" s="81"/>
      <c r="APY2" s="80"/>
      <c r="APZ2" s="81"/>
      <c r="AQA2" s="80"/>
      <c r="AQB2" s="81"/>
      <c r="AQC2" s="80"/>
      <c r="AQD2" s="81"/>
      <c r="AQE2" s="80"/>
      <c r="AQF2" s="81"/>
      <c r="AQG2" s="80"/>
      <c r="AQH2" s="81"/>
      <c r="AQI2" s="80"/>
      <c r="AQJ2" s="81"/>
      <c r="AQK2" s="80"/>
      <c r="AQL2" s="81"/>
      <c r="AQM2" s="80"/>
      <c r="AQN2" s="81"/>
      <c r="AQO2" s="80"/>
      <c r="AQP2" s="81"/>
      <c r="AQQ2" s="80"/>
      <c r="AQR2" s="81"/>
      <c r="AQS2" s="80"/>
      <c r="AQT2" s="81"/>
      <c r="AQU2" s="80"/>
      <c r="AQV2" s="81"/>
      <c r="AQW2" s="80"/>
      <c r="AQX2" s="81"/>
      <c r="AQY2" s="80"/>
      <c r="AQZ2" s="81"/>
      <c r="ARA2" s="80"/>
      <c r="ARB2" s="81"/>
      <c r="ARC2" s="80"/>
      <c r="ARD2" s="81"/>
      <c r="ARE2" s="80"/>
      <c r="ARF2" s="81"/>
      <c r="ARG2" s="80"/>
      <c r="ARH2" s="81"/>
      <c r="ARI2" s="80"/>
      <c r="ARJ2" s="81"/>
      <c r="ARK2" s="80"/>
      <c r="ARL2" s="81"/>
      <c r="ARM2" s="80"/>
      <c r="ARN2" s="81"/>
      <c r="ARO2" s="80"/>
      <c r="ARP2" s="81"/>
      <c r="ARQ2" s="80"/>
      <c r="ARR2" s="81"/>
      <c r="ARS2" s="80"/>
      <c r="ART2" s="81"/>
      <c r="ARU2" s="80"/>
      <c r="ARV2" s="81"/>
      <c r="ARW2" s="80"/>
      <c r="ARX2" s="81"/>
      <c r="ARY2" s="80"/>
      <c r="ARZ2" s="81"/>
      <c r="ASA2" s="80"/>
      <c r="ASB2" s="81"/>
      <c r="ASC2" s="80"/>
      <c r="ASD2" s="81"/>
      <c r="ASE2" s="80"/>
      <c r="ASF2" s="81"/>
      <c r="ASG2" s="80"/>
      <c r="ASH2" s="81"/>
      <c r="ASI2" s="80"/>
      <c r="ASJ2" s="81"/>
      <c r="ASK2" s="80"/>
      <c r="ASL2" s="81"/>
      <c r="ASM2" s="80"/>
      <c r="ASN2" s="81"/>
      <c r="ASO2" s="80"/>
      <c r="ASP2" s="81"/>
      <c r="ASQ2" s="80"/>
      <c r="ASR2" s="81"/>
      <c r="ASS2" s="80"/>
      <c r="AST2" s="81"/>
      <c r="ASU2" s="80"/>
      <c r="ASV2" s="81"/>
      <c r="ASW2" s="80"/>
      <c r="ASX2" s="81"/>
      <c r="ASY2" s="80"/>
      <c r="ASZ2" s="81"/>
      <c r="ATA2" s="80"/>
      <c r="ATB2" s="81"/>
      <c r="ATC2" s="80"/>
      <c r="ATD2" s="81"/>
      <c r="ATE2" s="80"/>
      <c r="ATF2" s="81"/>
      <c r="ATG2" s="80"/>
      <c r="ATH2" s="81"/>
      <c r="ATI2" s="80"/>
      <c r="ATJ2" s="81"/>
      <c r="ATK2" s="80"/>
      <c r="ATL2" s="81"/>
      <c r="ATM2" s="80"/>
      <c r="ATN2" s="81"/>
      <c r="ATO2" s="80"/>
      <c r="ATP2" s="81"/>
      <c r="ATQ2" s="80"/>
      <c r="ATR2" s="81"/>
      <c r="ATS2" s="80"/>
      <c r="ATT2" s="81"/>
      <c r="ATU2" s="80"/>
      <c r="ATV2" s="81"/>
      <c r="ATW2" s="80"/>
      <c r="ATX2" s="81"/>
      <c r="ATY2" s="80"/>
      <c r="ATZ2" s="81"/>
      <c r="AUA2" s="80"/>
      <c r="AUB2" s="81"/>
      <c r="AUC2" s="80"/>
      <c r="AUD2" s="81"/>
      <c r="AUE2" s="80"/>
      <c r="AUF2" s="81"/>
      <c r="AUG2" s="80"/>
      <c r="AUH2" s="81"/>
      <c r="AUI2" s="80"/>
      <c r="AUJ2" s="81"/>
      <c r="AUK2" s="80"/>
      <c r="AUL2" s="81"/>
      <c r="AUM2" s="80"/>
      <c r="AUN2" s="81"/>
      <c r="AUO2" s="80"/>
      <c r="AUP2" s="81"/>
      <c r="AUQ2" s="80"/>
      <c r="AUR2" s="81"/>
      <c r="AUS2" s="80"/>
      <c r="AUT2" s="81"/>
      <c r="AUU2" s="80"/>
      <c r="AUV2" s="81"/>
      <c r="AUW2" s="80"/>
      <c r="AUX2" s="81"/>
      <c r="AUY2" s="80"/>
      <c r="AUZ2" s="81"/>
      <c r="AVA2" s="80"/>
      <c r="AVB2" s="81"/>
      <c r="AVC2" s="80"/>
      <c r="AVD2" s="81"/>
      <c r="AVE2" s="80"/>
      <c r="AVF2" s="81"/>
      <c r="AVG2" s="80"/>
      <c r="AVH2" s="81"/>
      <c r="AVI2" s="80"/>
      <c r="AVJ2" s="81"/>
      <c r="AVK2" s="80"/>
      <c r="AVL2" s="81"/>
      <c r="AVM2" s="80"/>
      <c r="AVN2" s="81"/>
      <c r="AVO2" s="80"/>
      <c r="AVP2" s="81"/>
      <c r="AVQ2" s="80"/>
      <c r="AVR2" s="81"/>
      <c r="AVS2" s="80"/>
      <c r="AVT2" s="81"/>
      <c r="AVU2" s="80"/>
      <c r="AVV2" s="81"/>
      <c r="AVW2" s="80"/>
      <c r="AVX2" s="81"/>
      <c r="AVY2" s="80"/>
      <c r="AVZ2" s="81"/>
      <c r="AWA2" s="80"/>
      <c r="AWB2" s="81"/>
      <c r="AWC2" s="80"/>
      <c r="AWD2" s="81"/>
      <c r="AWE2" s="80"/>
      <c r="AWF2" s="81"/>
      <c r="AWG2" s="80"/>
      <c r="AWH2" s="81"/>
      <c r="AWI2" s="80"/>
      <c r="AWJ2" s="81"/>
      <c r="AWK2" s="80"/>
      <c r="AWL2" s="81"/>
      <c r="AWM2" s="80"/>
      <c r="AWN2" s="81"/>
      <c r="AWO2" s="80"/>
      <c r="AWP2" s="81"/>
      <c r="AWQ2" s="80"/>
      <c r="AWR2" s="81"/>
      <c r="AWS2" s="80"/>
      <c r="AWT2" s="81"/>
      <c r="AWU2" s="80"/>
      <c r="AWV2" s="81"/>
      <c r="AWW2" s="80"/>
      <c r="AWX2" s="81"/>
      <c r="AWY2" s="80"/>
      <c r="AWZ2" s="81"/>
      <c r="AXA2" s="80"/>
      <c r="AXB2" s="81"/>
      <c r="AXC2" s="80"/>
      <c r="AXD2" s="81"/>
      <c r="AXE2" s="80"/>
      <c r="AXF2" s="81"/>
      <c r="AXG2" s="80"/>
      <c r="AXH2" s="81"/>
      <c r="AXI2" s="80"/>
      <c r="AXJ2" s="81"/>
      <c r="AXK2" s="80"/>
      <c r="AXL2" s="81"/>
      <c r="AXM2" s="80"/>
      <c r="AXN2" s="81"/>
      <c r="AXO2" s="80"/>
      <c r="AXP2" s="81"/>
      <c r="AXQ2" s="80"/>
      <c r="AXR2" s="81"/>
      <c r="AXS2" s="80"/>
      <c r="AXT2" s="81"/>
      <c r="AXU2" s="80"/>
      <c r="AXV2" s="81"/>
      <c r="AXW2" s="80"/>
      <c r="AXX2" s="81"/>
      <c r="AXY2" s="80"/>
      <c r="AXZ2" s="81"/>
      <c r="AYA2" s="80"/>
      <c r="AYB2" s="81"/>
      <c r="AYC2" s="80"/>
      <c r="AYD2" s="81"/>
      <c r="AYE2" s="80"/>
      <c r="AYF2" s="81"/>
      <c r="AYG2" s="80"/>
      <c r="AYH2" s="81"/>
      <c r="AYI2" s="80"/>
      <c r="AYJ2" s="81"/>
      <c r="AYK2" s="80"/>
      <c r="AYL2" s="81"/>
      <c r="AYM2" s="80"/>
      <c r="AYN2" s="81"/>
      <c r="AYO2" s="80"/>
      <c r="AYP2" s="81"/>
      <c r="AYQ2" s="80"/>
      <c r="AYR2" s="81"/>
      <c r="AYS2" s="80"/>
      <c r="AYT2" s="81"/>
      <c r="AYU2" s="80"/>
      <c r="AYV2" s="81"/>
      <c r="AYW2" s="80"/>
      <c r="AYX2" s="81"/>
      <c r="AYY2" s="80"/>
      <c r="AYZ2" s="81"/>
      <c r="AZA2" s="80"/>
      <c r="AZB2" s="81"/>
      <c r="AZC2" s="80"/>
      <c r="AZD2" s="81"/>
      <c r="AZE2" s="80"/>
      <c r="AZF2" s="81"/>
      <c r="AZG2" s="80"/>
      <c r="AZH2" s="81"/>
      <c r="AZI2" s="80"/>
      <c r="AZJ2" s="81"/>
      <c r="AZK2" s="80"/>
      <c r="AZL2" s="81"/>
      <c r="AZM2" s="80"/>
      <c r="AZN2" s="81"/>
      <c r="AZO2" s="80"/>
      <c r="AZP2" s="81"/>
      <c r="AZQ2" s="80"/>
      <c r="AZR2" s="81"/>
      <c r="AZS2" s="80"/>
      <c r="AZT2" s="81"/>
      <c r="AZU2" s="80"/>
      <c r="AZV2" s="81"/>
      <c r="AZW2" s="80"/>
      <c r="AZX2" s="81"/>
      <c r="AZY2" s="80"/>
      <c r="AZZ2" s="81"/>
      <c r="BAA2" s="80"/>
      <c r="BAB2" s="81"/>
      <c r="BAC2" s="80"/>
      <c r="BAD2" s="81"/>
      <c r="BAE2" s="80"/>
      <c r="BAF2" s="81"/>
      <c r="BAG2" s="80"/>
      <c r="BAH2" s="81"/>
      <c r="BAI2" s="80"/>
      <c r="BAJ2" s="81"/>
      <c r="BAK2" s="80"/>
      <c r="BAL2" s="81"/>
      <c r="BAM2" s="80"/>
      <c r="BAN2" s="81"/>
      <c r="BAO2" s="80"/>
      <c r="BAP2" s="81"/>
      <c r="BAQ2" s="80"/>
      <c r="BAR2" s="81"/>
      <c r="BAS2" s="80"/>
      <c r="BAT2" s="81"/>
      <c r="BAU2" s="80"/>
      <c r="BAV2" s="81"/>
      <c r="BAW2" s="80"/>
      <c r="BAX2" s="81"/>
      <c r="BAY2" s="80"/>
      <c r="BAZ2" s="81"/>
      <c r="BBA2" s="80"/>
      <c r="BBB2" s="81"/>
      <c r="BBC2" s="80"/>
      <c r="BBD2" s="81"/>
      <c r="BBE2" s="80"/>
      <c r="BBF2" s="81"/>
      <c r="BBG2" s="80"/>
      <c r="BBH2" s="81"/>
      <c r="BBI2" s="80"/>
      <c r="BBJ2" s="81"/>
      <c r="BBK2" s="80"/>
      <c r="BBL2" s="81"/>
      <c r="BBM2" s="80"/>
      <c r="BBN2" s="81"/>
      <c r="BBO2" s="80"/>
      <c r="BBP2" s="81"/>
      <c r="BBQ2" s="80"/>
      <c r="BBR2" s="81"/>
      <c r="BBS2" s="80"/>
      <c r="BBT2" s="81"/>
      <c r="BBU2" s="80"/>
      <c r="BBV2" s="81"/>
      <c r="BBW2" s="80"/>
      <c r="BBX2" s="81"/>
      <c r="BBY2" s="80"/>
      <c r="BBZ2" s="81"/>
      <c r="BCA2" s="80"/>
      <c r="BCB2" s="81"/>
      <c r="BCC2" s="80"/>
      <c r="BCD2" s="81"/>
      <c r="BCE2" s="80"/>
      <c r="BCF2" s="81"/>
      <c r="BCG2" s="80"/>
      <c r="BCH2" s="81"/>
      <c r="BCI2" s="80"/>
      <c r="BCJ2" s="81"/>
      <c r="BCK2" s="80"/>
      <c r="BCL2" s="81"/>
      <c r="BCM2" s="80"/>
      <c r="BCN2" s="81"/>
      <c r="BCO2" s="80"/>
      <c r="BCP2" s="81"/>
      <c r="BCQ2" s="80"/>
      <c r="BCR2" s="81"/>
      <c r="BCS2" s="80"/>
      <c r="BCT2" s="81"/>
      <c r="BCU2" s="80"/>
      <c r="BCV2" s="81"/>
      <c r="BCW2" s="80"/>
      <c r="BCX2" s="81"/>
      <c r="BCY2" s="80"/>
      <c r="BCZ2" s="81"/>
      <c r="BDA2" s="80"/>
      <c r="BDB2" s="81"/>
      <c r="BDC2" s="80"/>
      <c r="BDD2" s="81"/>
      <c r="BDE2" s="80"/>
      <c r="BDF2" s="81"/>
      <c r="BDG2" s="80"/>
      <c r="BDH2" s="81"/>
      <c r="BDI2" s="80"/>
      <c r="BDJ2" s="81"/>
      <c r="BDK2" s="80"/>
      <c r="BDL2" s="81"/>
      <c r="BDM2" s="80"/>
      <c r="BDN2" s="81"/>
      <c r="BDO2" s="80"/>
      <c r="BDP2" s="81"/>
      <c r="BDQ2" s="80"/>
      <c r="BDR2" s="81"/>
      <c r="BDS2" s="80"/>
      <c r="BDT2" s="81"/>
      <c r="BDU2" s="80"/>
      <c r="BDV2" s="81"/>
      <c r="BDW2" s="80"/>
      <c r="BDX2" s="81"/>
      <c r="BDY2" s="80"/>
      <c r="BDZ2" s="81"/>
      <c r="BEA2" s="80"/>
      <c r="BEB2" s="81"/>
      <c r="BEC2" s="80"/>
      <c r="BED2" s="81"/>
      <c r="BEE2" s="80"/>
      <c r="BEF2" s="81"/>
      <c r="BEG2" s="80"/>
      <c r="BEH2" s="81"/>
      <c r="BEI2" s="80"/>
      <c r="BEJ2" s="81"/>
      <c r="BEK2" s="80"/>
      <c r="BEL2" s="81"/>
      <c r="BEM2" s="80"/>
      <c r="BEN2" s="81"/>
      <c r="BEO2" s="80"/>
      <c r="BEP2" s="81"/>
      <c r="BEQ2" s="80"/>
      <c r="BER2" s="81"/>
      <c r="BES2" s="80"/>
      <c r="BET2" s="81"/>
      <c r="BEU2" s="80"/>
      <c r="BEV2" s="81"/>
      <c r="BEW2" s="80"/>
      <c r="BEX2" s="81"/>
      <c r="BEY2" s="80"/>
      <c r="BEZ2" s="81"/>
      <c r="BFA2" s="80"/>
      <c r="BFB2" s="81"/>
      <c r="BFC2" s="80"/>
      <c r="BFD2" s="81"/>
      <c r="BFE2" s="80"/>
      <c r="BFF2" s="81"/>
      <c r="BFG2" s="80"/>
      <c r="BFH2" s="81"/>
      <c r="BFI2" s="80"/>
      <c r="BFJ2" s="81"/>
      <c r="BFK2" s="80"/>
      <c r="BFL2" s="81"/>
      <c r="BFM2" s="80"/>
      <c r="BFN2" s="81"/>
      <c r="BFO2" s="80"/>
      <c r="BFP2" s="81"/>
      <c r="BFQ2" s="80"/>
      <c r="BFR2" s="81"/>
      <c r="BFS2" s="80"/>
      <c r="BFT2" s="81"/>
      <c r="BFU2" s="80"/>
      <c r="BFV2" s="81"/>
      <c r="BFW2" s="80"/>
      <c r="BFX2" s="81"/>
      <c r="BFY2" s="80"/>
      <c r="BFZ2" s="81"/>
      <c r="BGA2" s="80"/>
      <c r="BGB2" s="81"/>
      <c r="BGC2" s="80"/>
      <c r="BGD2" s="81"/>
      <c r="BGE2" s="80"/>
      <c r="BGF2" s="81"/>
      <c r="BGG2" s="80"/>
      <c r="BGH2" s="81"/>
      <c r="BGI2" s="80"/>
      <c r="BGJ2" s="81"/>
      <c r="BGK2" s="80"/>
      <c r="BGL2" s="81"/>
      <c r="BGM2" s="80"/>
      <c r="BGN2" s="81"/>
      <c r="BGO2" s="80"/>
      <c r="BGP2" s="81"/>
      <c r="BGQ2" s="80"/>
      <c r="BGR2" s="81"/>
      <c r="BGS2" s="80"/>
      <c r="BGT2" s="81"/>
      <c r="BGU2" s="80"/>
      <c r="BGV2" s="81"/>
      <c r="BGW2" s="80"/>
      <c r="BGX2" s="81"/>
      <c r="BGY2" s="80"/>
      <c r="BGZ2" s="81"/>
      <c r="BHA2" s="80"/>
      <c r="BHB2" s="81"/>
      <c r="BHC2" s="80"/>
      <c r="BHD2" s="81"/>
      <c r="BHE2" s="80"/>
      <c r="BHF2" s="81"/>
      <c r="BHG2" s="80"/>
      <c r="BHH2" s="81"/>
      <c r="BHI2" s="80"/>
      <c r="BHJ2" s="81"/>
      <c r="BHK2" s="80"/>
      <c r="BHL2" s="81"/>
      <c r="BHM2" s="80"/>
      <c r="BHN2" s="81"/>
      <c r="BHO2" s="80"/>
      <c r="BHP2" s="81"/>
      <c r="BHQ2" s="80"/>
      <c r="BHR2" s="81"/>
      <c r="BHS2" s="80"/>
      <c r="BHT2" s="81"/>
      <c r="BHU2" s="80"/>
      <c r="BHV2" s="81"/>
      <c r="BHW2" s="80"/>
      <c r="BHX2" s="81"/>
      <c r="BHY2" s="80"/>
      <c r="BHZ2" s="81"/>
      <c r="BIA2" s="80"/>
      <c r="BIB2" s="81"/>
      <c r="BIC2" s="80"/>
      <c r="BID2" s="81"/>
      <c r="BIE2" s="80"/>
      <c r="BIF2" s="81"/>
      <c r="BIG2" s="80"/>
      <c r="BIH2" s="81"/>
      <c r="BII2" s="80"/>
      <c r="BIJ2" s="81"/>
      <c r="BIK2" s="80"/>
      <c r="BIL2" s="81"/>
      <c r="BIM2" s="80"/>
      <c r="BIN2" s="81"/>
      <c r="BIO2" s="80"/>
      <c r="BIP2" s="81"/>
      <c r="BIQ2" s="80"/>
      <c r="BIR2" s="81"/>
      <c r="BIS2" s="80"/>
      <c r="BIT2" s="81"/>
      <c r="BIU2" s="80"/>
      <c r="BIV2" s="81"/>
      <c r="BIW2" s="80"/>
      <c r="BIX2" s="81"/>
      <c r="BIY2" s="80"/>
      <c r="BIZ2" s="81"/>
      <c r="BJA2" s="80"/>
      <c r="BJB2" s="81"/>
      <c r="BJC2" s="80"/>
      <c r="BJD2" s="81"/>
      <c r="BJE2" s="80"/>
      <c r="BJF2" s="81"/>
      <c r="BJG2" s="80"/>
      <c r="BJH2" s="81"/>
      <c r="BJI2" s="80"/>
      <c r="BJJ2" s="81"/>
      <c r="BJK2" s="80"/>
      <c r="BJL2" s="81"/>
      <c r="BJM2" s="80"/>
      <c r="BJN2" s="81"/>
      <c r="BJO2" s="80"/>
      <c r="BJP2" s="81"/>
      <c r="BJQ2" s="80"/>
      <c r="BJR2" s="81"/>
      <c r="BJS2" s="80"/>
      <c r="BJT2" s="81"/>
      <c r="BJU2" s="80"/>
      <c r="BJV2" s="81"/>
      <c r="BJW2" s="80"/>
      <c r="BJX2" s="81"/>
      <c r="BJY2" s="80"/>
      <c r="BJZ2" s="81"/>
      <c r="BKA2" s="80"/>
      <c r="BKB2" s="81"/>
      <c r="BKC2" s="80"/>
      <c r="BKD2" s="81"/>
      <c r="BKE2" s="80"/>
      <c r="BKF2" s="81"/>
      <c r="BKG2" s="80"/>
      <c r="BKH2" s="81"/>
      <c r="BKI2" s="80"/>
      <c r="BKJ2" s="81"/>
      <c r="BKK2" s="80"/>
      <c r="BKL2" s="81"/>
      <c r="BKM2" s="80"/>
      <c r="BKN2" s="81"/>
      <c r="BKO2" s="80"/>
      <c r="BKP2" s="81"/>
      <c r="BKQ2" s="80"/>
      <c r="BKR2" s="81"/>
      <c r="BKS2" s="80"/>
      <c r="BKT2" s="81"/>
      <c r="BKU2" s="80"/>
      <c r="BKV2" s="81"/>
      <c r="BKW2" s="80"/>
      <c r="BKX2" s="81"/>
      <c r="BKY2" s="80"/>
      <c r="BKZ2" s="81"/>
      <c r="BLA2" s="80"/>
      <c r="BLB2" s="81"/>
      <c r="BLC2" s="80"/>
      <c r="BLD2" s="81"/>
      <c r="BLE2" s="80"/>
      <c r="BLF2" s="81"/>
      <c r="BLG2" s="80"/>
      <c r="BLH2" s="81"/>
      <c r="BLI2" s="80"/>
      <c r="BLJ2" s="81"/>
      <c r="BLK2" s="80"/>
      <c r="BLL2" s="81"/>
      <c r="BLM2" s="80"/>
      <c r="BLN2" s="81"/>
      <c r="BLO2" s="80"/>
      <c r="BLP2" s="81"/>
      <c r="BLQ2" s="80"/>
      <c r="BLR2" s="81"/>
      <c r="BLS2" s="80"/>
      <c r="BLT2" s="81"/>
      <c r="BLU2" s="80"/>
      <c r="BLV2" s="81"/>
      <c r="BLW2" s="80"/>
      <c r="BLX2" s="81"/>
      <c r="BLY2" s="80"/>
      <c r="BLZ2" s="81"/>
      <c r="BMA2" s="80"/>
      <c r="BMB2" s="81"/>
      <c r="BMC2" s="80"/>
      <c r="BMD2" s="81"/>
      <c r="BME2" s="80"/>
      <c r="BMF2" s="81"/>
      <c r="BMG2" s="80"/>
      <c r="BMH2" s="81"/>
      <c r="BMI2" s="80"/>
      <c r="BMJ2" s="81"/>
      <c r="BMK2" s="80"/>
      <c r="BML2" s="81"/>
      <c r="BMM2" s="80"/>
      <c r="BMN2" s="81"/>
      <c r="BMO2" s="80"/>
      <c r="BMP2" s="81"/>
      <c r="BMQ2" s="80"/>
      <c r="BMR2" s="81"/>
      <c r="BMS2" s="80"/>
      <c r="BMT2" s="81"/>
      <c r="BMU2" s="80"/>
      <c r="BMV2" s="81"/>
      <c r="BMW2" s="80"/>
      <c r="BMX2" s="81"/>
      <c r="BMY2" s="80"/>
      <c r="BMZ2" s="81"/>
      <c r="BNA2" s="80"/>
      <c r="BNB2" s="81"/>
      <c r="BNC2" s="80"/>
      <c r="BND2" s="81"/>
      <c r="BNE2" s="80"/>
      <c r="BNF2" s="81"/>
      <c r="BNG2" s="80"/>
      <c r="BNH2" s="81"/>
      <c r="BNI2" s="80"/>
      <c r="BNJ2" s="81"/>
      <c r="BNK2" s="80"/>
      <c r="BNL2" s="81"/>
      <c r="BNM2" s="80"/>
      <c r="BNN2" s="81"/>
      <c r="BNO2" s="80"/>
      <c r="BNP2" s="81"/>
      <c r="BNQ2" s="80"/>
      <c r="BNR2" s="81"/>
      <c r="BNS2" s="80"/>
      <c r="BNT2" s="81"/>
      <c r="BNU2" s="80"/>
      <c r="BNV2" s="81"/>
      <c r="BNW2" s="80"/>
      <c r="BNX2" s="81"/>
      <c r="BNY2" s="80"/>
      <c r="BNZ2" s="81"/>
      <c r="BOA2" s="80"/>
      <c r="BOB2" s="81"/>
      <c r="BOC2" s="80"/>
      <c r="BOD2" s="81"/>
      <c r="BOE2" s="80"/>
      <c r="BOF2" s="81"/>
      <c r="BOG2" s="80"/>
      <c r="BOH2" s="81"/>
      <c r="BOI2" s="80"/>
      <c r="BOJ2" s="81"/>
      <c r="BOK2" s="80"/>
      <c r="BOL2" s="81"/>
      <c r="BOM2" s="80"/>
      <c r="BON2" s="81"/>
      <c r="BOO2" s="80"/>
      <c r="BOP2" s="81"/>
      <c r="BOQ2" s="80"/>
      <c r="BOR2" s="81"/>
      <c r="BOS2" s="80"/>
      <c r="BOT2" s="81"/>
      <c r="BOU2" s="80"/>
      <c r="BOV2" s="81"/>
      <c r="BOW2" s="80"/>
      <c r="BOX2" s="81"/>
      <c r="BOY2" s="80"/>
      <c r="BOZ2" s="81"/>
      <c r="BPA2" s="80"/>
      <c r="BPB2" s="81"/>
      <c r="BPC2" s="80"/>
      <c r="BPD2" s="81"/>
      <c r="BPE2" s="80"/>
      <c r="BPF2" s="81"/>
      <c r="BPG2" s="80"/>
      <c r="BPH2" s="81"/>
      <c r="BPI2" s="80"/>
      <c r="BPJ2" s="81"/>
      <c r="BPK2" s="80"/>
      <c r="BPL2" s="81"/>
      <c r="BPM2" s="80"/>
      <c r="BPN2" s="81"/>
      <c r="BPO2" s="80"/>
      <c r="BPP2" s="81"/>
      <c r="BPQ2" s="80"/>
      <c r="BPR2" s="81"/>
      <c r="BPS2" s="80"/>
      <c r="BPT2" s="81"/>
      <c r="BPU2" s="80"/>
      <c r="BPV2" s="81"/>
      <c r="BPW2" s="80"/>
      <c r="BPX2" s="81"/>
      <c r="BPY2" s="80"/>
      <c r="BPZ2" s="81"/>
      <c r="BQA2" s="80"/>
      <c r="BQB2" s="81"/>
      <c r="BQC2" s="80"/>
      <c r="BQD2" s="81"/>
      <c r="BQE2" s="80"/>
      <c r="BQF2" s="81"/>
      <c r="BQG2" s="80"/>
      <c r="BQH2" s="81"/>
      <c r="BQI2" s="80"/>
      <c r="BQJ2" s="81"/>
      <c r="BQK2" s="80"/>
      <c r="BQL2" s="81"/>
      <c r="BQM2" s="80"/>
      <c r="BQN2" s="81"/>
      <c r="BQO2" s="80"/>
      <c r="BQP2" s="81"/>
      <c r="BQQ2" s="80"/>
      <c r="BQR2" s="81"/>
      <c r="BQS2" s="80"/>
      <c r="BQT2" s="81"/>
      <c r="BQU2" s="80"/>
      <c r="BQV2" s="81"/>
      <c r="BQW2" s="80"/>
      <c r="BQX2" s="81"/>
      <c r="BQY2" s="80"/>
      <c r="BQZ2" s="81"/>
      <c r="BRA2" s="80"/>
      <c r="BRB2" s="81"/>
      <c r="BRC2" s="80"/>
      <c r="BRD2" s="81"/>
      <c r="BRE2" s="80"/>
      <c r="BRF2" s="81"/>
      <c r="BRG2" s="80"/>
      <c r="BRH2" s="81"/>
      <c r="BRI2" s="80"/>
      <c r="BRJ2" s="81"/>
      <c r="BRK2" s="80"/>
      <c r="BRL2" s="81"/>
      <c r="BRM2" s="80"/>
      <c r="BRN2" s="81"/>
      <c r="BRO2" s="80"/>
      <c r="BRP2" s="81"/>
      <c r="BRQ2" s="80"/>
      <c r="BRR2" s="81"/>
      <c r="BRS2" s="80"/>
      <c r="BRT2" s="81"/>
      <c r="BRU2" s="80"/>
      <c r="BRV2" s="81"/>
      <c r="BRW2" s="80"/>
      <c r="BRX2" s="81"/>
      <c r="BRY2" s="80"/>
      <c r="BRZ2" s="81"/>
      <c r="BSA2" s="80"/>
      <c r="BSB2" s="81"/>
      <c r="BSC2" s="80"/>
      <c r="BSD2" s="81"/>
      <c r="BSE2" s="80"/>
      <c r="BSF2" s="81"/>
      <c r="BSG2" s="80"/>
      <c r="BSH2" s="81"/>
      <c r="BSI2" s="80"/>
      <c r="BSJ2" s="81"/>
      <c r="BSK2" s="80"/>
      <c r="BSL2" s="81"/>
      <c r="BSM2" s="80"/>
      <c r="BSN2" s="81"/>
      <c r="BSO2" s="80"/>
      <c r="BSP2" s="81"/>
      <c r="BSQ2" s="80"/>
      <c r="BSR2" s="81"/>
      <c r="BSS2" s="80"/>
      <c r="BST2" s="81"/>
      <c r="BSU2" s="80"/>
      <c r="BSV2" s="81"/>
      <c r="BSW2" s="80"/>
      <c r="BSX2" s="81"/>
      <c r="BSY2" s="80"/>
      <c r="BSZ2" s="81"/>
      <c r="BTA2" s="80"/>
      <c r="BTB2" s="81"/>
      <c r="BTC2" s="80"/>
      <c r="BTD2" s="81"/>
      <c r="BTE2" s="80"/>
      <c r="BTF2" s="81"/>
      <c r="BTG2" s="80"/>
      <c r="BTH2" s="81"/>
      <c r="BTI2" s="80"/>
      <c r="BTJ2" s="81"/>
      <c r="BTK2" s="80"/>
      <c r="BTL2" s="81"/>
      <c r="BTM2" s="80"/>
      <c r="BTN2" s="81"/>
      <c r="BTO2" s="80"/>
      <c r="BTP2" s="81"/>
      <c r="BTQ2" s="80"/>
      <c r="BTR2" s="81"/>
      <c r="BTS2" s="80"/>
      <c r="BTT2" s="81"/>
      <c r="BTU2" s="80"/>
      <c r="BTV2" s="81"/>
      <c r="BTW2" s="80"/>
      <c r="BTX2" s="81"/>
      <c r="BTY2" s="80"/>
      <c r="BTZ2" s="81"/>
      <c r="BUA2" s="80"/>
      <c r="BUB2" s="81"/>
      <c r="BUC2" s="80"/>
      <c r="BUD2" s="81"/>
      <c r="BUE2" s="80"/>
      <c r="BUF2" s="81"/>
      <c r="BUG2" s="80"/>
      <c r="BUH2" s="81"/>
      <c r="BUI2" s="80"/>
      <c r="BUJ2" s="81"/>
      <c r="BUK2" s="80"/>
      <c r="BUL2" s="81"/>
      <c r="BUM2" s="80"/>
      <c r="BUN2" s="81"/>
      <c r="BUO2" s="80"/>
      <c r="BUP2" s="81"/>
      <c r="BUQ2" s="80"/>
      <c r="BUR2" s="81"/>
      <c r="BUS2" s="80"/>
      <c r="BUT2" s="81"/>
      <c r="BUU2" s="80"/>
      <c r="BUV2" s="81"/>
      <c r="BUW2" s="80"/>
      <c r="BUX2" s="81"/>
      <c r="BUY2" s="80"/>
      <c r="BUZ2" s="81"/>
      <c r="BVA2" s="80"/>
      <c r="BVB2" s="81"/>
      <c r="BVC2" s="80"/>
      <c r="BVD2" s="81"/>
      <c r="BVE2" s="80"/>
      <c r="BVF2" s="81"/>
      <c r="BVG2" s="80"/>
      <c r="BVH2" s="81"/>
      <c r="BVI2" s="80"/>
      <c r="BVJ2" s="81"/>
      <c r="BVK2" s="80"/>
      <c r="BVL2" s="81"/>
      <c r="BVM2" s="80"/>
      <c r="BVN2" s="81"/>
      <c r="BVO2" s="80"/>
      <c r="BVP2" s="81"/>
      <c r="BVQ2" s="80"/>
      <c r="BVR2" s="81"/>
      <c r="BVS2" s="80"/>
      <c r="BVT2" s="81"/>
      <c r="BVU2" s="80"/>
      <c r="BVV2" s="81"/>
      <c r="BVW2" s="80"/>
      <c r="BVX2" s="81"/>
      <c r="BVY2" s="80"/>
      <c r="BVZ2" s="81"/>
      <c r="BWA2" s="80"/>
      <c r="BWB2" s="81"/>
      <c r="BWC2" s="80"/>
      <c r="BWD2" s="81"/>
      <c r="BWE2" s="80"/>
      <c r="BWF2" s="81"/>
      <c r="BWG2" s="80"/>
      <c r="BWH2" s="81"/>
      <c r="BWI2" s="80"/>
      <c r="BWJ2" s="81"/>
      <c r="BWK2" s="80"/>
      <c r="BWL2" s="81"/>
      <c r="BWM2" s="80"/>
      <c r="BWN2" s="81"/>
      <c r="BWO2" s="80"/>
      <c r="BWP2" s="81"/>
      <c r="BWQ2" s="80"/>
      <c r="BWR2" s="81"/>
      <c r="BWS2" s="80"/>
      <c r="BWT2" s="81"/>
      <c r="BWU2" s="80"/>
      <c r="BWV2" s="81"/>
      <c r="BWW2" s="80"/>
      <c r="BWX2" s="81"/>
      <c r="BWY2" s="80"/>
      <c r="BWZ2" s="81"/>
      <c r="BXA2" s="80"/>
      <c r="BXB2" s="81"/>
      <c r="BXC2" s="80"/>
      <c r="BXD2" s="81"/>
      <c r="BXE2" s="80"/>
      <c r="BXF2" s="81"/>
      <c r="BXG2" s="80"/>
      <c r="BXH2" s="81"/>
      <c r="BXI2" s="80"/>
      <c r="BXJ2" s="81"/>
      <c r="BXK2" s="80"/>
      <c r="BXL2" s="81"/>
      <c r="BXM2" s="80"/>
      <c r="BXN2" s="81"/>
      <c r="BXO2" s="80"/>
      <c r="BXP2" s="81"/>
      <c r="BXQ2" s="80"/>
      <c r="BXR2" s="81"/>
      <c r="BXS2" s="80"/>
      <c r="BXT2" s="81"/>
      <c r="BXU2" s="80"/>
      <c r="BXV2" s="81"/>
      <c r="BXW2" s="80"/>
      <c r="BXX2" s="81"/>
      <c r="BXY2" s="80"/>
      <c r="BXZ2" s="81"/>
      <c r="BYA2" s="80"/>
      <c r="BYB2" s="81"/>
      <c r="BYC2" s="80"/>
      <c r="BYD2" s="81"/>
      <c r="BYE2" s="80"/>
      <c r="BYF2" s="81"/>
      <c r="BYG2" s="80"/>
      <c r="BYH2" s="81"/>
      <c r="BYI2" s="80"/>
      <c r="BYJ2" s="81"/>
      <c r="BYK2" s="80"/>
      <c r="BYL2" s="81"/>
      <c r="BYM2" s="80"/>
      <c r="BYN2" s="81"/>
      <c r="BYO2" s="80"/>
      <c r="BYP2" s="81"/>
      <c r="BYQ2" s="80"/>
      <c r="BYR2" s="81"/>
      <c r="BYS2" s="80"/>
      <c r="BYT2" s="81"/>
      <c r="BYU2" s="80"/>
      <c r="BYV2" s="81"/>
      <c r="BYW2" s="80"/>
      <c r="BYX2" s="81"/>
      <c r="BYY2" s="80"/>
      <c r="BYZ2" s="81"/>
      <c r="BZA2" s="80"/>
      <c r="BZB2" s="81"/>
      <c r="BZC2" s="80"/>
      <c r="BZD2" s="81"/>
      <c r="BZE2" s="80"/>
      <c r="BZF2" s="81"/>
      <c r="BZG2" s="80"/>
      <c r="BZH2" s="81"/>
      <c r="BZI2" s="80"/>
      <c r="BZJ2" s="81"/>
      <c r="BZK2" s="80"/>
      <c r="BZL2" s="81"/>
      <c r="BZM2" s="80"/>
      <c r="BZN2" s="81"/>
      <c r="BZO2" s="80"/>
      <c r="BZP2" s="81"/>
      <c r="BZQ2" s="80"/>
      <c r="BZR2" s="81"/>
      <c r="BZS2" s="80"/>
      <c r="BZT2" s="81"/>
      <c r="BZU2" s="80"/>
      <c r="BZV2" s="81"/>
      <c r="BZW2" s="80"/>
      <c r="BZX2" s="81"/>
      <c r="BZY2" s="80"/>
      <c r="BZZ2" s="81"/>
      <c r="CAA2" s="80"/>
      <c r="CAB2" s="81"/>
      <c r="CAC2" s="80"/>
      <c r="CAD2" s="81"/>
      <c r="CAE2" s="80"/>
      <c r="CAF2" s="81"/>
      <c r="CAG2" s="80"/>
      <c r="CAH2" s="81"/>
      <c r="CAI2" s="80"/>
      <c r="CAJ2" s="81"/>
      <c r="CAK2" s="80"/>
      <c r="CAL2" s="81"/>
      <c r="CAM2" s="80"/>
      <c r="CAN2" s="81"/>
      <c r="CAO2" s="80"/>
      <c r="CAP2" s="81"/>
      <c r="CAQ2" s="80"/>
      <c r="CAR2" s="81"/>
      <c r="CAS2" s="80"/>
      <c r="CAT2" s="81"/>
      <c r="CAU2" s="80"/>
      <c r="CAV2" s="81"/>
      <c r="CAW2" s="80"/>
      <c r="CAX2" s="81"/>
      <c r="CAY2" s="80"/>
      <c r="CAZ2" s="81"/>
      <c r="CBA2" s="80"/>
      <c r="CBB2" s="81"/>
      <c r="CBC2" s="80"/>
      <c r="CBD2" s="81"/>
      <c r="CBE2" s="80"/>
      <c r="CBF2" s="81"/>
      <c r="CBG2" s="80"/>
      <c r="CBH2" s="81"/>
      <c r="CBI2" s="80"/>
      <c r="CBJ2" s="81"/>
      <c r="CBK2" s="80"/>
      <c r="CBL2" s="81"/>
      <c r="CBM2" s="80"/>
      <c r="CBN2" s="81"/>
      <c r="CBO2" s="80"/>
      <c r="CBP2" s="81"/>
      <c r="CBQ2" s="80"/>
      <c r="CBR2" s="81"/>
      <c r="CBS2" s="80"/>
      <c r="CBT2" s="81"/>
      <c r="CBU2" s="80"/>
      <c r="CBV2" s="81"/>
      <c r="CBW2" s="80"/>
      <c r="CBX2" s="81"/>
      <c r="CBY2" s="80"/>
      <c r="CBZ2" s="81"/>
      <c r="CCA2" s="80"/>
      <c r="CCB2" s="81"/>
      <c r="CCC2" s="80"/>
      <c r="CCD2" s="81"/>
      <c r="CCE2" s="80"/>
      <c r="CCF2" s="81"/>
      <c r="CCG2" s="80"/>
      <c r="CCH2" s="81"/>
      <c r="CCI2" s="80"/>
      <c r="CCJ2" s="81"/>
      <c r="CCK2" s="80"/>
      <c r="CCL2" s="81"/>
      <c r="CCM2" s="80"/>
      <c r="CCN2" s="81"/>
      <c r="CCO2" s="80"/>
      <c r="CCP2" s="81"/>
      <c r="CCQ2" s="80"/>
      <c r="CCR2" s="81"/>
      <c r="CCS2" s="80"/>
      <c r="CCT2" s="81"/>
      <c r="CCU2" s="80"/>
      <c r="CCV2" s="81"/>
      <c r="CCW2" s="80"/>
      <c r="CCX2" s="81"/>
      <c r="CCY2" s="80"/>
      <c r="CCZ2" s="81"/>
      <c r="CDA2" s="80"/>
      <c r="CDB2" s="81"/>
      <c r="CDC2" s="80"/>
      <c r="CDD2" s="81"/>
      <c r="CDE2" s="80"/>
      <c r="CDF2" s="81"/>
      <c r="CDG2" s="80"/>
      <c r="CDH2" s="81"/>
      <c r="CDI2" s="80"/>
      <c r="CDJ2" s="81"/>
      <c r="CDK2" s="80"/>
      <c r="CDL2" s="81"/>
      <c r="CDM2" s="80"/>
      <c r="CDN2" s="81"/>
      <c r="CDO2" s="80"/>
      <c r="CDP2" s="81"/>
      <c r="CDQ2" s="80"/>
      <c r="CDR2" s="81"/>
      <c r="CDS2" s="80"/>
      <c r="CDT2" s="81"/>
      <c r="CDU2" s="80"/>
      <c r="CDV2" s="81"/>
      <c r="CDW2" s="80"/>
      <c r="CDX2" s="81"/>
      <c r="CDY2" s="80"/>
      <c r="CDZ2" s="81"/>
      <c r="CEA2" s="80"/>
      <c r="CEB2" s="81"/>
      <c r="CEC2" s="80"/>
      <c r="CED2" s="81"/>
      <c r="CEE2" s="80"/>
      <c r="CEF2" s="81"/>
      <c r="CEG2" s="80"/>
      <c r="CEH2" s="81"/>
      <c r="CEI2" s="80"/>
      <c r="CEJ2" s="81"/>
      <c r="CEK2" s="80"/>
      <c r="CEL2" s="81"/>
      <c r="CEM2" s="80"/>
      <c r="CEN2" s="81"/>
      <c r="CEO2" s="80"/>
      <c r="CEP2" s="81"/>
      <c r="CEQ2" s="80"/>
      <c r="CER2" s="81"/>
      <c r="CES2" s="80"/>
      <c r="CET2" s="81"/>
      <c r="CEU2" s="80"/>
      <c r="CEV2" s="81"/>
      <c r="CEW2" s="80"/>
      <c r="CEX2" s="81"/>
      <c r="CEY2" s="80"/>
      <c r="CEZ2" s="81"/>
      <c r="CFA2" s="80"/>
      <c r="CFB2" s="81"/>
      <c r="CFC2" s="80"/>
      <c r="CFD2" s="81"/>
      <c r="CFE2" s="80"/>
      <c r="CFF2" s="81"/>
      <c r="CFG2" s="80"/>
      <c r="CFH2" s="81"/>
      <c r="CFI2" s="80"/>
      <c r="CFJ2" s="81"/>
      <c r="CFK2" s="80"/>
      <c r="CFL2" s="81"/>
      <c r="CFM2" s="80"/>
      <c r="CFN2" s="81"/>
      <c r="CFO2" s="80"/>
      <c r="CFP2" s="81"/>
      <c r="CFQ2" s="80"/>
      <c r="CFR2" s="81"/>
      <c r="CFS2" s="80"/>
      <c r="CFT2" s="81"/>
      <c r="CFU2" s="80"/>
      <c r="CFV2" s="81"/>
      <c r="CFW2" s="80"/>
      <c r="CFX2" s="81"/>
      <c r="CFY2" s="80"/>
      <c r="CFZ2" s="81"/>
      <c r="CGA2" s="80"/>
      <c r="CGB2" s="81"/>
      <c r="CGC2" s="80"/>
      <c r="CGD2" s="81"/>
      <c r="CGE2" s="80"/>
      <c r="CGF2" s="81"/>
      <c r="CGG2" s="80"/>
      <c r="CGH2" s="81"/>
      <c r="CGI2" s="80"/>
      <c r="CGJ2" s="81"/>
      <c r="CGK2" s="80"/>
      <c r="CGL2" s="81"/>
      <c r="CGM2" s="80"/>
      <c r="CGN2" s="81"/>
      <c r="CGO2" s="80"/>
      <c r="CGP2" s="81"/>
      <c r="CGQ2" s="80"/>
      <c r="CGR2" s="81"/>
      <c r="CGS2" s="80"/>
      <c r="CGT2" s="81"/>
      <c r="CGU2" s="80"/>
      <c r="CGV2" s="81"/>
      <c r="CGW2" s="80"/>
      <c r="CGX2" s="81"/>
      <c r="CGY2" s="80"/>
      <c r="CGZ2" s="81"/>
      <c r="CHA2" s="80"/>
      <c r="CHB2" s="81"/>
      <c r="CHC2" s="80"/>
      <c r="CHD2" s="81"/>
      <c r="CHE2" s="80"/>
      <c r="CHF2" s="81"/>
      <c r="CHG2" s="80"/>
      <c r="CHH2" s="81"/>
      <c r="CHI2" s="80"/>
      <c r="CHJ2" s="81"/>
      <c r="CHK2" s="80"/>
      <c r="CHL2" s="81"/>
      <c r="CHM2" s="80"/>
      <c r="CHN2" s="81"/>
      <c r="CHO2" s="80"/>
      <c r="CHP2" s="81"/>
      <c r="CHQ2" s="80"/>
      <c r="CHR2" s="81"/>
      <c r="CHS2" s="80"/>
      <c r="CHT2" s="81"/>
      <c r="CHU2" s="80"/>
      <c r="CHV2" s="81"/>
      <c r="CHW2" s="80"/>
      <c r="CHX2" s="81"/>
      <c r="CHY2" s="80"/>
      <c r="CHZ2" s="81"/>
      <c r="CIA2" s="80"/>
      <c r="CIB2" s="81"/>
      <c r="CIC2" s="80"/>
      <c r="CID2" s="81"/>
      <c r="CIE2" s="80"/>
      <c r="CIF2" s="81"/>
      <c r="CIG2" s="80"/>
      <c r="CIH2" s="81"/>
      <c r="CII2" s="80"/>
      <c r="CIJ2" s="81"/>
      <c r="CIK2" s="80"/>
      <c r="CIL2" s="81"/>
      <c r="CIM2" s="80"/>
      <c r="CIN2" s="81"/>
      <c r="CIO2" s="80"/>
      <c r="CIP2" s="81"/>
      <c r="CIQ2" s="80"/>
      <c r="CIR2" s="81"/>
      <c r="CIS2" s="80"/>
      <c r="CIT2" s="81"/>
      <c r="CIU2" s="80"/>
      <c r="CIV2" s="81"/>
      <c r="CIW2" s="80"/>
      <c r="CIX2" s="81"/>
      <c r="CIY2" s="80"/>
      <c r="CIZ2" s="81"/>
      <c r="CJA2" s="80"/>
      <c r="CJB2" s="81"/>
      <c r="CJC2" s="80"/>
      <c r="CJD2" s="81"/>
      <c r="CJE2" s="80"/>
      <c r="CJF2" s="81"/>
      <c r="CJG2" s="80"/>
      <c r="CJH2" s="81"/>
      <c r="CJI2" s="80"/>
      <c r="CJJ2" s="81"/>
      <c r="CJK2" s="80"/>
      <c r="CJL2" s="81"/>
      <c r="CJM2" s="80"/>
      <c r="CJN2" s="81"/>
      <c r="CJO2" s="80"/>
      <c r="CJP2" s="81"/>
      <c r="CJQ2" s="80"/>
      <c r="CJR2" s="81"/>
      <c r="CJS2" s="80"/>
      <c r="CJT2" s="81"/>
      <c r="CJU2" s="80"/>
      <c r="CJV2" s="81"/>
      <c r="CJW2" s="80"/>
      <c r="CJX2" s="81"/>
      <c r="CJY2" s="80"/>
      <c r="CJZ2" s="81"/>
      <c r="CKA2" s="80"/>
      <c r="CKB2" s="81"/>
      <c r="CKC2" s="80"/>
      <c r="CKD2" s="81"/>
      <c r="CKE2" s="80"/>
      <c r="CKF2" s="81"/>
      <c r="CKG2" s="80"/>
      <c r="CKH2" s="81"/>
      <c r="CKI2" s="80"/>
      <c r="CKJ2" s="81"/>
      <c r="CKK2" s="80"/>
      <c r="CKL2" s="81"/>
      <c r="CKM2" s="80"/>
      <c r="CKN2" s="81"/>
      <c r="CKO2" s="80"/>
      <c r="CKP2" s="81"/>
      <c r="CKQ2" s="80"/>
      <c r="CKR2" s="81"/>
      <c r="CKS2" s="80"/>
      <c r="CKT2" s="81"/>
      <c r="CKU2" s="80"/>
      <c r="CKV2" s="81"/>
      <c r="CKW2" s="80"/>
      <c r="CKX2" s="81"/>
      <c r="CKY2" s="80"/>
      <c r="CKZ2" s="81"/>
      <c r="CLA2" s="80"/>
      <c r="CLB2" s="81"/>
      <c r="CLC2" s="80"/>
      <c r="CLD2" s="81"/>
      <c r="CLE2" s="80"/>
      <c r="CLF2" s="81"/>
      <c r="CLG2" s="80"/>
      <c r="CLH2" s="81"/>
      <c r="CLI2" s="80"/>
      <c r="CLJ2" s="81"/>
      <c r="CLK2" s="80"/>
      <c r="CLL2" s="81"/>
      <c r="CLM2" s="80"/>
      <c r="CLN2" s="81"/>
      <c r="CLO2" s="80"/>
      <c r="CLP2" s="81"/>
      <c r="CLQ2" s="80"/>
      <c r="CLR2" s="81"/>
      <c r="CLS2" s="80"/>
      <c r="CLT2" s="81"/>
      <c r="CLU2" s="80"/>
      <c r="CLV2" s="81"/>
      <c r="CLW2" s="80"/>
      <c r="CLX2" s="81"/>
      <c r="CLY2" s="80"/>
      <c r="CLZ2" s="81"/>
      <c r="CMA2" s="80"/>
      <c r="CMB2" s="81"/>
      <c r="CMC2" s="80"/>
      <c r="CMD2" s="81"/>
      <c r="CME2" s="80"/>
      <c r="CMF2" s="81"/>
      <c r="CMG2" s="80"/>
      <c r="CMH2" s="81"/>
      <c r="CMI2" s="80"/>
      <c r="CMJ2" s="81"/>
      <c r="CMK2" s="80"/>
      <c r="CML2" s="81"/>
      <c r="CMM2" s="80"/>
      <c r="CMN2" s="81"/>
      <c r="CMO2" s="80"/>
      <c r="CMP2" s="81"/>
      <c r="CMQ2" s="80"/>
      <c r="CMR2" s="81"/>
      <c r="CMS2" s="80"/>
      <c r="CMT2" s="81"/>
      <c r="CMU2" s="80"/>
      <c r="CMV2" s="81"/>
      <c r="CMW2" s="80"/>
      <c r="CMX2" s="81"/>
      <c r="CMY2" s="80"/>
      <c r="CMZ2" s="81"/>
      <c r="CNA2" s="80"/>
      <c r="CNB2" s="81"/>
      <c r="CNC2" s="80"/>
      <c r="CND2" s="81"/>
      <c r="CNE2" s="80"/>
      <c r="CNF2" s="81"/>
      <c r="CNG2" s="80"/>
      <c r="CNH2" s="81"/>
      <c r="CNI2" s="80"/>
      <c r="CNJ2" s="81"/>
      <c r="CNK2" s="80"/>
      <c r="CNL2" s="81"/>
      <c r="CNM2" s="80"/>
      <c r="CNN2" s="81"/>
      <c r="CNO2" s="80"/>
      <c r="CNP2" s="81"/>
      <c r="CNQ2" s="80"/>
      <c r="CNR2" s="81"/>
      <c r="CNS2" s="80"/>
      <c r="CNT2" s="81"/>
      <c r="CNU2" s="80"/>
      <c r="CNV2" s="81"/>
      <c r="CNW2" s="80"/>
      <c r="CNX2" s="81"/>
      <c r="CNY2" s="80"/>
      <c r="CNZ2" s="81"/>
      <c r="COA2" s="80"/>
      <c r="COB2" s="81"/>
      <c r="COC2" s="80"/>
      <c r="COD2" s="81"/>
      <c r="COE2" s="80"/>
      <c r="COF2" s="81"/>
      <c r="COG2" s="80"/>
      <c r="COH2" s="81"/>
      <c r="COI2" s="80"/>
      <c r="COJ2" s="81"/>
      <c r="COK2" s="80"/>
      <c r="COL2" s="81"/>
      <c r="COM2" s="80"/>
      <c r="CON2" s="81"/>
      <c r="COO2" s="80"/>
      <c r="COP2" s="81"/>
      <c r="COQ2" s="80"/>
      <c r="COR2" s="81"/>
      <c r="COS2" s="80"/>
      <c r="COT2" s="81"/>
      <c r="COU2" s="80"/>
      <c r="COV2" s="81"/>
      <c r="COW2" s="80"/>
      <c r="COX2" s="81"/>
      <c r="COY2" s="80"/>
      <c r="COZ2" s="81"/>
      <c r="CPA2" s="80"/>
      <c r="CPB2" s="81"/>
      <c r="CPC2" s="80"/>
      <c r="CPD2" s="81"/>
      <c r="CPE2" s="80"/>
      <c r="CPF2" s="81"/>
      <c r="CPG2" s="80"/>
      <c r="CPH2" s="81"/>
      <c r="CPI2" s="80"/>
      <c r="CPJ2" s="81"/>
      <c r="CPK2" s="80"/>
      <c r="CPL2" s="81"/>
      <c r="CPM2" s="80"/>
      <c r="CPN2" s="81"/>
      <c r="CPO2" s="80"/>
      <c r="CPP2" s="81"/>
      <c r="CPQ2" s="80"/>
      <c r="CPR2" s="81"/>
      <c r="CPS2" s="80"/>
      <c r="CPT2" s="81"/>
      <c r="CPU2" s="80"/>
      <c r="CPV2" s="81"/>
      <c r="CPW2" s="80"/>
      <c r="CPX2" s="81"/>
      <c r="CPY2" s="80"/>
      <c r="CPZ2" s="81"/>
      <c r="CQA2" s="80"/>
      <c r="CQB2" s="81"/>
      <c r="CQC2" s="80"/>
      <c r="CQD2" s="81"/>
      <c r="CQE2" s="80"/>
      <c r="CQF2" s="81"/>
      <c r="CQG2" s="80"/>
      <c r="CQH2" s="81"/>
      <c r="CQI2" s="80"/>
      <c r="CQJ2" s="81"/>
      <c r="CQK2" s="80"/>
      <c r="CQL2" s="81"/>
      <c r="CQM2" s="80"/>
      <c r="CQN2" s="81"/>
      <c r="CQO2" s="80"/>
      <c r="CQP2" s="81"/>
      <c r="CQQ2" s="80"/>
      <c r="CQR2" s="81"/>
      <c r="CQS2" s="80"/>
      <c r="CQT2" s="81"/>
      <c r="CQU2" s="80"/>
      <c r="CQV2" s="81"/>
      <c r="CQW2" s="80"/>
      <c r="CQX2" s="81"/>
      <c r="CQY2" s="80"/>
      <c r="CQZ2" s="81"/>
      <c r="CRA2" s="80"/>
      <c r="CRB2" s="81"/>
      <c r="CRC2" s="80"/>
      <c r="CRD2" s="81"/>
      <c r="CRE2" s="80"/>
      <c r="CRF2" s="81"/>
      <c r="CRG2" s="80"/>
      <c r="CRH2" s="81"/>
      <c r="CRI2" s="80"/>
      <c r="CRJ2" s="81"/>
      <c r="CRK2" s="80"/>
      <c r="CRL2" s="81"/>
      <c r="CRM2" s="80"/>
      <c r="CRN2" s="81"/>
      <c r="CRO2" s="80"/>
      <c r="CRP2" s="81"/>
      <c r="CRQ2" s="80"/>
      <c r="CRR2" s="81"/>
      <c r="CRS2" s="80"/>
      <c r="CRT2" s="81"/>
      <c r="CRU2" s="80"/>
      <c r="CRV2" s="81"/>
      <c r="CRW2" s="80"/>
      <c r="CRX2" s="81"/>
      <c r="CRY2" s="80"/>
      <c r="CRZ2" s="81"/>
      <c r="CSA2" s="80"/>
      <c r="CSB2" s="81"/>
      <c r="CSC2" s="80"/>
      <c r="CSD2" s="81"/>
      <c r="CSE2" s="80"/>
      <c r="CSF2" s="81"/>
      <c r="CSG2" s="80"/>
      <c r="CSH2" s="81"/>
      <c r="CSI2" s="80"/>
      <c r="CSJ2" s="81"/>
      <c r="CSK2" s="80"/>
      <c r="CSL2" s="81"/>
      <c r="CSM2" s="80"/>
      <c r="CSN2" s="81"/>
      <c r="CSO2" s="80"/>
      <c r="CSP2" s="81"/>
      <c r="CSQ2" s="80"/>
      <c r="CSR2" s="81"/>
      <c r="CSS2" s="80"/>
      <c r="CST2" s="81"/>
      <c r="CSU2" s="80"/>
      <c r="CSV2" s="81"/>
      <c r="CSW2" s="80"/>
      <c r="CSX2" s="81"/>
      <c r="CSY2" s="80"/>
      <c r="CSZ2" s="81"/>
      <c r="CTA2" s="80"/>
      <c r="CTB2" s="81"/>
      <c r="CTC2" s="80"/>
      <c r="CTD2" s="81"/>
      <c r="CTE2" s="80"/>
      <c r="CTF2" s="81"/>
      <c r="CTG2" s="80"/>
      <c r="CTH2" s="81"/>
      <c r="CTI2" s="80"/>
      <c r="CTJ2" s="81"/>
      <c r="CTK2" s="80"/>
      <c r="CTL2" s="81"/>
      <c r="CTM2" s="80"/>
      <c r="CTN2" s="81"/>
      <c r="CTO2" s="80"/>
      <c r="CTP2" s="81"/>
      <c r="CTQ2" s="80"/>
      <c r="CTR2" s="81"/>
      <c r="CTS2" s="80"/>
      <c r="CTT2" s="81"/>
      <c r="CTU2" s="80"/>
      <c r="CTV2" s="81"/>
      <c r="CTW2" s="80"/>
      <c r="CTX2" s="81"/>
      <c r="CTY2" s="80"/>
      <c r="CTZ2" s="81"/>
      <c r="CUA2" s="80"/>
      <c r="CUB2" s="81"/>
      <c r="CUC2" s="80"/>
      <c r="CUD2" s="81"/>
      <c r="CUE2" s="80"/>
      <c r="CUF2" s="81"/>
      <c r="CUG2" s="80"/>
      <c r="CUH2" s="81"/>
      <c r="CUI2" s="80"/>
      <c r="CUJ2" s="81"/>
      <c r="CUK2" s="80"/>
      <c r="CUL2" s="81"/>
      <c r="CUM2" s="80"/>
      <c r="CUN2" s="81"/>
      <c r="CUO2" s="80"/>
      <c r="CUP2" s="81"/>
      <c r="CUQ2" s="80"/>
      <c r="CUR2" s="81"/>
      <c r="CUS2" s="80"/>
      <c r="CUT2" s="81"/>
      <c r="CUU2" s="80"/>
      <c r="CUV2" s="81"/>
      <c r="CUW2" s="80"/>
      <c r="CUX2" s="81"/>
      <c r="CUY2" s="80"/>
      <c r="CUZ2" s="81"/>
      <c r="CVA2" s="80"/>
      <c r="CVB2" s="81"/>
      <c r="CVC2" s="80"/>
      <c r="CVD2" s="81"/>
      <c r="CVE2" s="80"/>
      <c r="CVF2" s="81"/>
      <c r="CVG2" s="80"/>
      <c r="CVH2" s="81"/>
      <c r="CVI2" s="80"/>
      <c r="CVJ2" s="81"/>
      <c r="CVK2" s="80"/>
      <c r="CVL2" s="81"/>
      <c r="CVM2" s="80"/>
      <c r="CVN2" s="81"/>
      <c r="CVO2" s="80"/>
      <c r="CVP2" s="81"/>
      <c r="CVQ2" s="80"/>
      <c r="CVR2" s="81"/>
      <c r="CVS2" s="80"/>
      <c r="CVT2" s="81"/>
      <c r="CVU2" s="80"/>
      <c r="CVV2" s="81"/>
      <c r="CVW2" s="80"/>
      <c r="CVX2" s="81"/>
      <c r="CVY2" s="80"/>
      <c r="CVZ2" s="81"/>
      <c r="CWA2" s="80"/>
      <c r="CWB2" s="81"/>
      <c r="CWC2" s="80"/>
      <c r="CWD2" s="81"/>
      <c r="CWE2" s="80"/>
      <c r="CWF2" s="81"/>
      <c r="CWG2" s="80"/>
      <c r="CWH2" s="81"/>
      <c r="CWI2" s="80"/>
      <c r="CWJ2" s="81"/>
      <c r="CWK2" s="80"/>
      <c r="CWL2" s="81"/>
      <c r="CWM2" s="80"/>
      <c r="CWN2" s="81"/>
      <c r="CWO2" s="80"/>
      <c r="CWP2" s="81"/>
      <c r="CWQ2" s="80"/>
      <c r="CWR2" s="81"/>
      <c r="CWS2" s="80"/>
      <c r="CWT2" s="81"/>
      <c r="CWU2" s="80"/>
      <c r="CWV2" s="81"/>
      <c r="CWW2" s="80"/>
      <c r="CWX2" s="81"/>
      <c r="CWY2" s="80"/>
      <c r="CWZ2" s="81"/>
      <c r="CXA2" s="80"/>
      <c r="CXB2" s="81"/>
      <c r="CXC2" s="80"/>
      <c r="CXD2" s="81"/>
      <c r="CXE2" s="80"/>
      <c r="CXF2" s="81"/>
      <c r="CXG2" s="80"/>
      <c r="CXH2" s="81"/>
      <c r="CXI2" s="80"/>
      <c r="CXJ2" s="81"/>
      <c r="CXK2" s="80"/>
      <c r="CXL2" s="81"/>
      <c r="CXM2" s="80"/>
      <c r="CXN2" s="81"/>
      <c r="CXO2" s="80"/>
      <c r="CXP2" s="81"/>
      <c r="CXQ2" s="80"/>
      <c r="CXR2" s="81"/>
      <c r="CXS2" s="80"/>
      <c r="CXT2" s="81"/>
      <c r="CXU2" s="80"/>
      <c r="CXV2" s="81"/>
      <c r="CXW2" s="80"/>
      <c r="CXX2" s="81"/>
      <c r="CXY2" s="80"/>
      <c r="CXZ2" s="81"/>
      <c r="CYA2" s="80"/>
      <c r="CYB2" s="81"/>
      <c r="CYC2" s="80"/>
      <c r="CYD2" s="81"/>
      <c r="CYE2" s="80"/>
      <c r="CYF2" s="81"/>
      <c r="CYG2" s="80"/>
      <c r="CYH2" s="81"/>
      <c r="CYI2" s="80"/>
      <c r="CYJ2" s="81"/>
      <c r="CYK2" s="80"/>
      <c r="CYL2" s="81"/>
      <c r="CYM2" s="80"/>
      <c r="CYN2" s="81"/>
      <c r="CYO2" s="80"/>
      <c r="CYP2" s="81"/>
      <c r="CYQ2" s="80"/>
      <c r="CYR2" s="81"/>
      <c r="CYS2" s="80"/>
      <c r="CYT2" s="81"/>
      <c r="CYU2" s="80"/>
      <c r="CYV2" s="81"/>
      <c r="CYW2" s="80"/>
      <c r="CYX2" s="81"/>
      <c r="CYY2" s="80"/>
      <c r="CYZ2" s="81"/>
      <c r="CZA2" s="80"/>
      <c r="CZB2" s="81"/>
      <c r="CZC2" s="80"/>
      <c r="CZD2" s="81"/>
      <c r="CZE2" s="80"/>
      <c r="CZF2" s="81"/>
      <c r="CZG2" s="80"/>
      <c r="CZH2" s="81"/>
      <c r="CZI2" s="80"/>
      <c r="CZJ2" s="81"/>
      <c r="CZK2" s="80"/>
      <c r="CZL2" s="81"/>
      <c r="CZM2" s="80"/>
      <c r="CZN2" s="81"/>
      <c r="CZO2" s="80"/>
      <c r="CZP2" s="81"/>
      <c r="CZQ2" s="80"/>
      <c r="CZR2" s="81"/>
      <c r="CZS2" s="80"/>
      <c r="CZT2" s="81"/>
      <c r="CZU2" s="80"/>
      <c r="CZV2" s="81"/>
      <c r="CZW2" s="80"/>
      <c r="CZX2" s="81"/>
      <c r="CZY2" s="80"/>
      <c r="CZZ2" s="81"/>
      <c r="DAA2" s="80"/>
      <c r="DAB2" s="81"/>
      <c r="DAC2" s="80"/>
      <c r="DAD2" s="81"/>
      <c r="DAE2" s="80"/>
      <c r="DAF2" s="81"/>
      <c r="DAG2" s="80"/>
      <c r="DAH2" s="81"/>
      <c r="DAI2" s="80"/>
      <c r="DAJ2" s="81"/>
      <c r="DAK2" s="80"/>
      <c r="DAL2" s="81"/>
      <c r="DAM2" s="80"/>
      <c r="DAN2" s="81"/>
      <c r="DAO2" s="80"/>
      <c r="DAP2" s="81"/>
      <c r="DAQ2" s="80"/>
      <c r="DAR2" s="81"/>
      <c r="DAS2" s="80"/>
      <c r="DAT2" s="81"/>
      <c r="DAU2" s="80"/>
      <c r="DAV2" s="81"/>
      <c r="DAW2" s="80"/>
      <c r="DAX2" s="81"/>
      <c r="DAY2" s="80"/>
      <c r="DAZ2" s="81"/>
      <c r="DBA2" s="80"/>
      <c r="DBB2" s="81"/>
      <c r="DBC2" s="80"/>
      <c r="DBD2" s="81"/>
      <c r="DBE2" s="80"/>
      <c r="DBF2" s="81"/>
      <c r="DBG2" s="80"/>
      <c r="DBH2" s="81"/>
      <c r="DBI2" s="80"/>
      <c r="DBJ2" s="81"/>
      <c r="DBK2" s="80"/>
      <c r="DBL2" s="81"/>
      <c r="DBM2" s="80"/>
      <c r="DBN2" s="81"/>
      <c r="DBO2" s="80"/>
      <c r="DBP2" s="81"/>
      <c r="DBQ2" s="80"/>
      <c r="DBR2" s="81"/>
      <c r="DBS2" s="80"/>
      <c r="DBT2" s="81"/>
      <c r="DBU2" s="80"/>
      <c r="DBV2" s="81"/>
      <c r="DBW2" s="80"/>
      <c r="DBX2" s="81"/>
      <c r="DBY2" s="80"/>
      <c r="DBZ2" s="81"/>
      <c r="DCA2" s="80"/>
      <c r="DCB2" s="81"/>
      <c r="DCC2" s="80"/>
      <c r="DCD2" s="81"/>
      <c r="DCE2" s="80"/>
      <c r="DCF2" s="81"/>
      <c r="DCG2" s="80"/>
      <c r="DCH2" s="81"/>
      <c r="DCI2" s="80"/>
      <c r="DCJ2" s="81"/>
      <c r="DCK2" s="80"/>
      <c r="DCL2" s="81"/>
      <c r="DCM2" s="80"/>
      <c r="DCN2" s="81"/>
      <c r="DCO2" s="80"/>
      <c r="DCP2" s="81"/>
      <c r="DCQ2" s="80"/>
      <c r="DCR2" s="81"/>
      <c r="DCS2" s="80"/>
      <c r="DCT2" s="81"/>
      <c r="DCU2" s="80"/>
      <c r="DCV2" s="81"/>
      <c r="DCW2" s="80"/>
      <c r="DCX2" s="81"/>
      <c r="DCY2" s="80"/>
      <c r="DCZ2" s="81"/>
      <c r="DDA2" s="80"/>
      <c r="DDB2" s="81"/>
      <c r="DDC2" s="80"/>
      <c r="DDD2" s="81"/>
      <c r="DDE2" s="80"/>
      <c r="DDF2" s="81"/>
      <c r="DDG2" s="80"/>
      <c r="DDH2" s="81"/>
      <c r="DDI2" s="80"/>
      <c r="DDJ2" s="81"/>
      <c r="DDK2" s="80"/>
      <c r="DDL2" s="81"/>
      <c r="DDM2" s="80"/>
      <c r="DDN2" s="81"/>
      <c r="DDO2" s="80"/>
      <c r="DDP2" s="81"/>
      <c r="DDQ2" s="80"/>
      <c r="DDR2" s="81"/>
      <c r="DDS2" s="80"/>
      <c r="DDT2" s="81"/>
      <c r="DDU2" s="80"/>
      <c r="DDV2" s="81"/>
      <c r="DDW2" s="80"/>
      <c r="DDX2" s="81"/>
      <c r="DDY2" s="80"/>
      <c r="DDZ2" s="81"/>
      <c r="DEA2" s="80"/>
      <c r="DEB2" s="81"/>
      <c r="DEC2" s="80"/>
      <c r="DED2" s="81"/>
      <c r="DEE2" s="80"/>
      <c r="DEF2" s="81"/>
      <c r="DEG2" s="80"/>
      <c r="DEH2" s="81"/>
      <c r="DEI2" s="80"/>
      <c r="DEJ2" s="81"/>
      <c r="DEK2" s="80"/>
      <c r="DEL2" s="81"/>
      <c r="DEM2" s="80"/>
      <c r="DEN2" s="81"/>
      <c r="DEO2" s="80"/>
      <c r="DEP2" s="81"/>
      <c r="DEQ2" s="80"/>
      <c r="DER2" s="81"/>
      <c r="DES2" s="80"/>
      <c r="DET2" s="81"/>
      <c r="DEU2" s="80"/>
      <c r="DEV2" s="81"/>
      <c r="DEW2" s="80"/>
      <c r="DEX2" s="81"/>
      <c r="DEY2" s="80"/>
      <c r="DEZ2" s="81"/>
      <c r="DFA2" s="80"/>
      <c r="DFB2" s="81"/>
      <c r="DFC2" s="80"/>
      <c r="DFD2" s="81"/>
      <c r="DFE2" s="80"/>
      <c r="DFF2" s="81"/>
      <c r="DFG2" s="80"/>
      <c r="DFH2" s="81"/>
      <c r="DFI2" s="80"/>
      <c r="DFJ2" s="81"/>
      <c r="DFK2" s="80"/>
      <c r="DFL2" s="81"/>
      <c r="DFM2" s="80"/>
      <c r="DFN2" s="81"/>
      <c r="DFO2" s="80"/>
      <c r="DFP2" s="81"/>
      <c r="DFQ2" s="80"/>
      <c r="DFR2" s="81"/>
      <c r="DFS2" s="80"/>
      <c r="DFT2" s="81"/>
      <c r="DFU2" s="80"/>
      <c r="DFV2" s="81"/>
      <c r="DFW2" s="80"/>
      <c r="DFX2" s="81"/>
      <c r="DFY2" s="80"/>
      <c r="DFZ2" s="81"/>
      <c r="DGA2" s="80"/>
      <c r="DGB2" s="81"/>
      <c r="DGC2" s="80"/>
      <c r="DGD2" s="81"/>
      <c r="DGE2" s="80"/>
      <c r="DGF2" s="81"/>
      <c r="DGG2" s="80"/>
      <c r="DGH2" s="81"/>
      <c r="DGI2" s="80"/>
      <c r="DGJ2" s="81"/>
      <c r="DGK2" s="80"/>
      <c r="DGL2" s="81"/>
      <c r="DGM2" s="80"/>
      <c r="DGN2" s="81"/>
      <c r="DGO2" s="80"/>
      <c r="DGP2" s="81"/>
      <c r="DGQ2" s="80"/>
      <c r="DGR2" s="81"/>
      <c r="DGS2" s="80"/>
      <c r="DGT2" s="81"/>
      <c r="DGU2" s="80"/>
      <c r="DGV2" s="81"/>
      <c r="DGW2" s="80"/>
      <c r="DGX2" s="81"/>
      <c r="DGY2" s="80"/>
      <c r="DGZ2" s="81"/>
      <c r="DHA2" s="80"/>
      <c r="DHB2" s="81"/>
      <c r="DHC2" s="80"/>
      <c r="DHD2" s="81"/>
      <c r="DHE2" s="80"/>
      <c r="DHF2" s="81"/>
      <c r="DHG2" s="80"/>
      <c r="DHH2" s="81"/>
      <c r="DHI2" s="80"/>
      <c r="DHJ2" s="81"/>
      <c r="DHK2" s="80"/>
      <c r="DHL2" s="81"/>
      <c r="DHM2" s="80"/>
      <c r="DHN2" s="81"/>
      <c r="DHO2" s="80"/>
      <c r="DHP2" s="81"/>
      <c r="DHQ2" s="80"/>
      <c r="DHR2" s="81"/>
      <c r="DHS2" s="80"/>
      <c r="DHT2" s="81"/>
      <c r="DHU2" s="80"/>
      <c r="DHV2" s="81"/>
      <c r="DHW2" s="80"/>
      <c r="DHX2" s="81"/>
      <c r="DHY2" s="80"/>
      <c r="DHZ2" s="81"/>
      <c r="DIA2" s="80"/>
      <c r="DIB2" s="81"/>
      <c r="DIC2" s="80"/>
      <c r="DID2" s="81"/>
      <c r="DIE2" s="80"/>
      <c r="DIF2" s="81"/>
      <c r="DIG2" s="80"/>
      <c r="DIH2" s="81"/>
      <c r="DII2" s="80"/>
      <c r="DIJ2" s="81"/>
      <c r="DIK2" s="80"/>
      <c r="DIL2" s="81"/>
      <c r="DIM2" s="80"/>
      <c r="DIN2" s="81"/>
      <c r="DIO2" s="80"/>
      <c r="DIP2" s="81"/>
      <c r="DIQ2" s="80"/>
      <c r="DIR2" s="81"/>
      <c r="DIS2" s="80"/>
      <c r="DIT2" s="81"/>
      <c r="DIU2" s="80"/>
      <c r="DIV2" s="81"/>
      <c r="DIW2" s="80"/>
      <c r="DIX2" s="81"/>
      <c r="DIY2" s="80"/>
      <c r="DIZ2" s="81"/>
      <c r="DJA2" s="80"/>
      <c r="DJB2" s="81"/>
      <c r="DJC2" s="80"/>
      <c r="DJD2" s="81"/>
      <c r="DJE2" s="80"/>
      <c r="DJF2" s="81"/>
      <c r="DJG2" s="80"/>
      <c r="DJH2" s="81"/>
      <c r="DJI2" s="80"/>
      <c r="DJJ2" s="81"/>
      <c r="DJK2" s="80"/>
      <c r="DJL2" s="81"/>
      <c r="DJM2" s="80"/>
      <c r="DJN2" s="81"/>
      <c r="DJO2" s="80"/>
      <c r="DJP2" s="81"/>
      <c r="DJQ2" s="80"/>
      <c r="DJR2" s="81"/>
      <c r="DJS2" s="80"/>
      <c r="DJT2" s="81"/>
      <c r="DJU2" s="80"/>
      <c r="DJV2" s="81"/>
      <c r="DJW2" s="80"/>
      <c r="DJX2" s="81"/>
      <c r="DJY2" s="80"/>
      <c r="DJZ2" s="81"/>
      <c r="DKA2" s="80"/>
      <c r="DKB2" s="81"/>
      <c r="DKC2" s="80"/>
      <c r="DKD2" s="81"/>
      <c r="DKE2" s="80"/>
      <c r="DKF2" s="81"/>
      <c r="DKG2" s="80"/>
      <c r="DKH2" s="81"/>
      <c r="DKI2" s="80"/>
      <c r="DKJ2" s="81"/>
      <c r="DKK2" s="80"/>
      <c r="DKL2" s="81"/>
      <c r="DKM2" s="80"/>
      <c r="DKN2" s="81"/>
      <c r="DKO2" s="80"/>
      <c r="DKP2" s="81"/>
      <c r="DKQ2" s="80"/>
      <c r="DKR2" s="81"/>
      <c r="DKS2" s="80"/>
      <c r="DKT2" s="81"/>
      <c r="DKU2" s="80"/>
      <c r="DKV2" s="81"/>
      <c r="DKW2" s="80"/>
      <c r="DKX2" s="81"/>
      <c r="DKY2" s="80"/>
      <c r="DKZ2" s="81"/>
      <c r="DLA2" s="80"/>
      <c r="DLB2" s="81"/>
      <c r="DLC2" s="80"/>
      <c r="DLD2" s="81"/>
      <c r="DLE2" s="80"/>
      <c r="DLF2" s="81"/>
      <c r="DLG2" s="80"/>
      <c r="DLH2" s="81"/>
      <c r="DLI2" s="80"/>
      <c r="DLJ2" s="81"/>
      <c r="DLK2" s="80"/>
      <c r="DLL2" s="81"/>
      <c r="DLM2" s="80"/>
      <c r="DLN2" s="81"/>
      <c r="DLO2" s="80"/>
      <c r="DLP2" s="81"/>
      <c r="DLQ2" s="80"/>
      <c r="DLR2" s="81"/>
      <c r="DLS2" s="80"/>
      <c r="DLT2" s="81"/>
      <c r="DLU2" s="80"/>
      <c r="DLV2" s="81"/>
      <c r="DLW2" s="80"/>
      <c r="DLX2" s="81"/>
      <c r="DLY2" s="80"/>
      <c r="DLZ2" s="81"/>
      <c r="DMA2" s="80"/>
      <c r="DMB2" s="81"/>
      <c r="DMC2" s="80"/>
      <c r="DMD2" s="81"/>
      <c r="DME2" s="80"/>
      <c r="DMF2" s="81"/>
      <c r="DMG2" s="80"/>
      <c r="DMH2" s="81"/>
      <c r="DMI2" s="80"/>
      <c r="DMJ2" s="81"/>
      <c r="DMK2" s="80"/>
      <c r="DML2" s="81"/>
      <c r="DMM2" s="80"/>
      <c r="DMN2" s="81"/>
      <c r="DMO2" s="80"/>
      <c r="DMP2" s="81"/>
      <c r="DMQ2" s="80"/>
      <c r="DMR2" s="81"/>
      <c r="DMS2" s="80"/>
      <c r="DMT2" s="81"/>
      <c r="DMU2" s="80"/>
      <c r="DMV2" s="81"/>
      <c r="DMW2" s="80"/>
      <c r="DMX2" s="81"/>
      <c r="DMY2" s="80"/>
      <c r="DMZ2" s="81"/>
      <c r="DNA2" s="80"/>
      <c r="DNB2" s="81"/>
      <c r="DNC2" s="80"/>
      <c r="DND2" s="81"/>
      <c r="DNE2" s="80"/>
      <c r="DNF2" s="81"/>
      <c r="DNG2" s="80"/>
      <c r="DNH2" s="81"/>
      <c r="DNI2" s="80"/>
      <c r="DNJ2" s="81"/>
      <c r="DNK2" s="80"/>
      <c r="DNL2" s="81"/>
      <c r="DNM2" s="80"/>
      <c r="DNN2" s="81"/>
      <c r="DNO2" s="80"/>
      <c r="DNP2" s="81"/>
      <c r="DNQ2" s="80"/>
      <c r="DNR2" s="81"/>
      <c r="DNS2" s="80"/>
      <c r="DNT2" s="81"/>
      <c r="DNU2" s="80"/>
      <c r="DNV2" s="81"/>
      <c r="DNW2" s="80"/>
      <c r="DNX2" s="81"/>
      <c r="DNY2" s="80"/>
      <c r="DNZ2" s="81"/>
      <c r="DOA2" s="80"/>
      <c r="DOB2" s="81"/>
      <c r="DOC2" s="80"/>
      <c r="DOD2" s="81"/>
      <c r="DOE2" s="80"/>
      <c r="DOF2" s="81"/>
      <c r="DOG2" s="80"/>
      <c r="DOH2" s="81"/>
      <c r="DOI2" s="80"/>
      <c r="DOJ2" s="81"/>
      <c r="DOK2" s="80"/>
      <c r="DOL2" s="81"/>
      <c r="DOM2" s="80"/>
      <c r="DON2" s="81"/>
      <c r="DOO2" s="80"/>
      <c r="DOP2" s="81"/>
      <c r="DOQ2" s="80"/>
      <c r="DOR2" s="81"/>
      <c r="DOS2" s="80"/>
      <c r="DOT2" s="81"/>
      <c r="DOU2" s="80"/>
      <c r="DOV2" s="81"/>
      <c r="DOW2" s="80"/>
      <c r="DOX2" s="81"/>
      <c r="DOY2" s="80"/>
      <c r="DOZ2" s="81"/>
      <c r="DPA2" s="80"/>
      <c r="DPB2" s="81"/>
      <c r="DPC2" s="80"/>
      <c r="DPD2" s="81"/>
      <c r="DPE2" s="80"/>
      <c r="DPF2" s="81"/>
      <c r="DPG2" s="80"/>
      <c r="DPH2" s="81"/>
      <c r="DPI2" s="80"/>
      <c r="DPJ2" s="81"/>
      <c r="DPK2" s="80"/>
      <c r="DPL2" s="81"/>
      <c r="DPM2" s="80"/>
      <c r="DPN2" s="81"/>
      <c r="DPO2" s="80"/>
      <c r="DPP2" s="81"/>
      <c r="DPQ2" s="80"/>
      <c r="DPR2" s="81"/>
      <c r="DPS2" s="80"/>
      <c r="DPT2" s="81"/>
      <c r="DPU2" s="80"/>
      <c r="DPV2" s="81"/>
      <c r="DPW2" s="80"/>
      <c r="DPX2" s="81"/>
      <c r="DPY2" s="80"/>
      <c r="DPZ2" s="81"/>
      <c r="DQA2" s="80"/>
      <c r="DQB2" s="81"/>
      <c r="DQC2" s="80"/>
      <c r="DQD2" s="81"/>
      <c r="DQE2" s="80"/>
      <c r="DQF2" s="81"/>
      <c r="DQG2" s="80"/>
      <c r="DQH2" s="81"/>
      <c r="DQI2" s="80"/>
      <c r="DQJ2" s="81"/>
      <c r="DQK2" s="80"/>
      <c r="DQL2" s="81"/>
      <c r="DQM2" s="80"/>
      <c r="DQN2" s="81"/>
      <c r="DQO2" s="80"/>
      <c r="DQP2" s="81"/>
      <c r="DQQ2" s="80"/>
      <c r="DQR2" s="81"/>
      <c r="DQS2" s="80"/>
      <c r="DQT2" s="81"/>
      <c r="DQU2" s="80"/>
      <c r="DQV2" s="81"/>
      <c r="DQW2" s="80"/>
      <c r="DQX2" s="81"/>
      <c r="DQY2" s="80"/>
      <c r="DQZ2" s="81"/>
      <c r="DRA2" s="80"/>
      <c r="DRB2" s="81"/>
      <c r="DRC2" s="80"/>
      <c r="DRD2" s="81"/>
      <c r="DRE2" s="80"/>
      <c r="DRF2" s="81"/>
      <c r="DRG2" s="80"/>
      <c r="DRH2" s="81"/>
      <c r="DRI2" s="80"/>
      <c r="DRJ2" s="81"/>
      <c r="DRK2" s="80"/>
      <c r="DRL2" s="81"/>
      <c r="DRM2" s="80"/>
      <c r="DRN2" s="81"/>
      <c r="DRO2" s="80"/>
      <c r="DRP2" s="81"/>
      <c r="DRQ2" s="80"/>
      <c r="DRR2" s="81"/>
      <c r="DRS2" s="80"/>
      <c r="DRT2" s="81"/>
      <c r="DRU2" s="80"/>
      <c r="DRV2" s="81"/>
      <c r="DRW2" s="80"/>
      <c r="DRX2" s="81"/>
      <c r="DRY2" s="80"/>
      <c r="DRZ2" s="81"/>
      <c r="DSA2" s="80"/>
      <c r="DSB2" s="81"/>
      <c r="DSC2" s="80"/>
      <c r="DSD2" s="81"/>
      <c r="DSE2" s="80"/>
      <c r="DSF2" s="81"/>
      <c r="DSG2" s="80"/>
      <c r="DSH2" s="81"/>
      <c r="DSI2" s="80"/>
      <c r="DSJ2" s="81"/>
      <c r="DSK2" s="80"/>
      <c r="DSL2" s="81"/>
      <c r="DSM2" s="80"/>
      <c r="DSN2" s="81"/>
      <c r="DSO2" s="80"/>
      <c r="DSP2" s="81"/>
      <c r="DSQ2" s="80"/>
      <c r="DSR2" s="81"/>
      <c r="DSS2" s="80"/>
      <c r="DST2" s="81"/>
      <c r="DSU2" s="80"/>
      <c r="DSV2" s="81"/>
      <c r="DSW2" s="80"/>
      <c r="DSX2" s="81"/>
      <c r="DSY2" s="80"/>
      <c r="DSZ2" s="81"/>
      <c r="DTA2" s="80"/>
      <c r="DTB2" s="81"/>
      <c r="DTC2" s="80"/>
      <c r="DTD2" s="81"/>
      <c r="DTE2" s="80"/>
      <c r="DTF2" s="81"/>
      <c r="DTG2" s="80"/>
      <c r="DTH2" s="81"/>
      <c r="DTI2" s="80"/>
      <c r="DTJ2" s="81"/>
      <c r="DTK2" s="80"/>
      <c r="DTL2" s="81"/>
      <c r="DTM2" s="80"/>
      <c r="DTN2" s="81"/>
      <c r="DTO2" s="80"/>
      <c r="DTP2" s="81"/>
      <c r="DTQ2" s="80"/>
      <c r="DTR2" s="81"/>
      <c r="DTS2" s="80"/>
      <c r="DTT2" s="81"/>
      <c r="DTU2" s="80"/>
      <c r="DTV2" s="81"/>
      <c r="DTW2" s="80"/>
      <c r="DTX2" s="81"/>
      <c r="DTY2" s="80"/>
      <c r="DTZ2" s="81"/>
      <c r="DUA2" s="80"/>
      <c r="DUB2" s="81"/>
      <c r="DUC2" s="80"/>
      <c r="DUD2" s="81"/>
      <c r="DUE2" s="80"/>
      <c r="DUF2" s="81"/>
      <c r="DUG2" s="80"/>
      <c r="DUH2" s="81"/>
      <c r="DUI2" s="80"/>
      <c r="DUJ2" s="81"/>
      <c r="DUK2" s="80"/>
      <c r="DUL2" s="81"/>
      <c r="DUM2" s="80"/>
      <c r="DUN2" s="81"/>
      <c r="DUO2" s="80"/>
      <c r="DUP2" s="81"/>
      <c r="DUQ2" s="80"/>
      <c r="DUR2" s="81"/>
      <c r="DUS2" s="80"/>
      <c r="DUT2" s="81"/>
      <c r="DUU2" s="80"/>
      <c r="DUV2" s="81"/>
      <c r="DUW2" s="80"/>
      <c r="DUX2" s="81"/>
      <c r="DUY2" s="80"/>
      <c r="DUZ2" s="81"/>
      <c r="DVA2" s="80"/>
      <c r="DVB2" s="81"/>
      <c r="DVC2" s="80"/>
      <c r="DVD2" s="81"/>
      <c r="DVE2" s="80"/>
      <c r="DVF2" s="81"/>
      <c r="DVG2" s="80"/>
      <c r="DVH2" s="81"/>
      <c r="DVI2" s="80"/>
      <c r="DVJ2" s="81"/>
      <c r="DVK2" s="80"/>
      <c r="DVL2" s="81"/>
      <c r="DVM2" s="80"/>
      <c r="DVN2" s="81"/>
      <c r="DVO2" s="80"/>
      <c r="DVP2" s="81"/>
      <c r="DVQ2" s="80"/>
      <c r="DVR2" s="81"/>
      <c r="DVS2" s="80"/>
      <c r="DVT2" s="81"/>
      <c r="DVU2" s="80"/>
      <c r="DVV2" s="81"/>
      <c r="DVW2" s="80"/>
      <c r="DVX2" s="81"/>
      <c r="DVY2" s="80"/>
      <c r="DVZ2" s="81"/>
      <c r="DWA2" s="80"/>
      <c r="DWB2" s="81"/>
      <c r="DWC2" s="80"/>
      <c r="DWD2" s="81"/>
      <c r="DWE2" s="80"/>
      <c r="DWF2" s="81"/>
      <c r="DWG2" s="80"/>
      <c r="DWH2" s="81"/>
      <c r="DWI2" s="80"/>
      <c r="DWJ2" s="81"/>
      <c r="DWK2" s="80"/>
      <c r="DWL2" s="81"/>
      <c r="DWM2" s="80"/>
      <c r="DWN2" s="81"/>
      <c r="DWO2" s="80"/>
      <c r="DWP2" s="81"/>
      <c r="DWQ2" s="80"/>
      <c r="DWR2" s="81"/>
      <c r="DWS2" s="80"/>
      <c r="DWT2" s="81"/>
      <c r="DWU2" s="80"/>
      <c r="DWV2" s="81"/>
      <c r="DWW2" s="80"/>
      <c r="DWX2" s="81"/>
      <c r="DWY2" s="80"/>
      <c r="DWZ2" s="81"/>
      <c r="DXA2" s="80"/>
      <c r="DXB2" s="81"/>
      <c r="DXC2" s="80"/>
      <c r="DXD2" s="81"/>
      <c r="DXE2" s="80"/>
      <c r="DXF2" s="81"/>
      <c r="DXG2" s="80"/>
      <c r="DXH2" s="81"/>
      <c r="DXI2" s="80"/>
      <c r="DXJ2" s="81"/>
      <c r="DXK2" s="80"/>
      <c r="DXL2" s="81"/>
      <c r="DXM2" s="80"/>
      <c r="DXN2" s="81"/>
      <c r="DXO2" s="80"/>
      <c r="DXP2" s="81"/>
      <c r="DXQ2" s="80"/>
      <c r="DXR2" s="81"/>
      <c r="DXS2" s="80"/>
      <c r="DXT2" s="81"/>
      <c r="DXU2" s="80"/>
      <c r="DXV2" s="81"/>
      <c r="DXW2" s="80"/>
      <c r="DXX2" s="81"/>
      <c r="DXY2" s="80"/>
      <c r="DXZ2" s="81"/>
      <c r="DYA2" s="80"/>
      <c r="DYB2" s="81"/>
      <c r="DYC2" s="80"/>
      <c r="DYD2" s="81"/>
      <c r="DYE2" s="80"/>
      <c r="DYF2" s="81"/>
      <c r="DYG2" s="80"/>
      <c r="DYH2" s="81"/>
      <c r="DYI2" s="80"/>
      <c r="DYJ2" s="81"/>
      <c r="DYK2" s="80"/>
      <c r="DYL2" s="81"/>
      <c r="DYM2" s="80"/>
      <c r="DYN2" s="81"/>
      <c r="DYO2" s="80"/>
      <c r="DYP2" s="81"/>
      <c r="DYQ2" s="80"/>
      <c r="DYR2" s="81"/>
      <c r="DYS2" s="80"/>
      <c r="DYT2" s="81"/>
      <c r="DYU2" s="80"/>
      <c r="DYV2" s="81"/>
      <c r="DYW2" s="80"/>
      <c r="DYX2" s="81"/>
      <c r="DYY2" s="80"/>
      <c r="DYZ2" s="81"/>
      <c r="DZA2" s="80"/>
      <c r="DZB2" s="81"/>
      <c r="DZC2" s="80"/>
      <c r="DZD2" s="81"/>
      <c r="DZE2" s="80"/>
      <c r="DZF2" s="81"/>
      <c r="DZG2" s="80"/>
      <c r="DZH2" s="81"/>
      <c r="DZI2" s="80"/>
      <c r="DZJ2" s="81"/>
      <c r="DZK2" s="80"/>
      <c r="DZL2" s="81"/>
      <c r="DZM2" s="80"/>
      <c r="DZN2" s="81"/>
      <c r="DZO2" s="80"/>
      <c r="DZP2" s="81"/>
      <c r="DZQ2" s="80"/>
      <c r="DZR2" s="81"/>
      <c r="DZS2" s="80"/>
      <c r="DZT2" s="81"/>
      <c r="DZU2" s="80"/>
      <c r="DZV2" s="81"/>
      <c r="DZW2" s="80"/>
      <c r="DZX2" s="81"/>
      <c r="DZY2" s="80"/>
      <c r="DZZ2" s="81"/>
      <c r="EAA2" s="80"/>
      <c r="EAB2" s="81"/>
      <c r="EAC2" s="80"/>
      <c r="EAD2" s="81"/>
      <c r="EAE2" s="80"/>
      <c r="EAF2" s="81"/>
      <c r="EAG2" s="80"/>
      <c r="EAH2" s="81"/>
      <c r="EAI2" s="80"/>
      <c r="EAJ2" s="81"/>
      <c r="EAK2" s="80"/>
      <c r="EAL2" s="81"/>
      <c r="EAM2" s="80"/>
      <c r="EAN2" s="81"/>
      <c r="EAO2" s="80"/>
      <c r="EAP2" s="81"/>
      <c r="EAQ2" s="80"/>
      <c r="EAR2" s="81"/>
      <c r="EAS2" s="80"/>
      <c r="EAT2" s="81"/>
      <c r="EAU2" s="80"/>
      <c r="EAV2" s="81"/>
      <c r="EAW2" s="80"/>
      <c r="EAX2" s="81"/>
      <c r="EAY2" s="80"/>
      <c r="EAZ2" s="81"/>
      <c r="EBA2" s="80"/>
      <c r="EBB2" s="81"/>
      <c r="EBC2" s="80"/>
      <c r="EBD2" s="81"/>
      <c r="EBE2" s="80"/>
      <c r="EBF2" s="81"/>
      <c r="EBG2" s="80"/>
      <c r="EBH2" s="81"/>
      <c r="EBI2" s="80"/>
      <c r="EBJ2" s="81"/>
      <c r="EBK2" s="80"/>
      <c r="EBL2" s="81"/>
      <c r="EBM2" s="80"/>
      <c r="EBN2" s="81"/>
      <c r="EBO2" s="80"/>
      <c r="EBP2" s="81"/>
      <c r="EBQ2" s="80"/>
      <c r="EBR2" s="81"/>
      <c r="EBS2" s="80"/>
      <c r="EBT2" s="81"/>
      <c r="EBU2" s="80"/>
      <c r="EBV2" s="81"/>
      <c r="EBW2" s="80"/>
      <c r="EBX2" s="81"/>
      <c r="EBY2" s="80"/>
      <c r="EBZ2" s="81"/>
      <c r="ECA2" s="80"/>
      <c r="ECB2" s="81"/>
      <c r="ECC2" s="80"/>
      <c r="ECD2" s="81"/>
      <c r="ECE2" s="80"/>
      <c r="ECF2" s="81"/>
      <c r="ECG2" s="80"/>
      <c r="ECH2" s="81"/>
      <c r="ECI2" s="80"/>
      <c r="ECJ2" s="81"/>
      <c r="ECK2" s="80"/>
      <c r="ECL2" s="81"/>
      <c r="ECM2" s="80"/>
      <c r="ECN2" s="81"/>
      <c r="ECO2" s="80"/>
      <c r="ECP2" s="81"/>
      <c r="ECQ2" s="80"/>
      <c r="ECR2" s="81"/>
      <c r="ECS2" s="80"/>
      <c r="ECT2" s="81"/>
      <c r="ECU2" s="80"/>
      <c r="ECV2" s="81"/>
      <c r="ECW2" s="80"/>
      <c r="ECX2" s="81"/>
      <c r="ECY2" s="80"/>
      <c r="ECZ2" s="81"/>
      <c r="EDA2" s="80"/>
      <c r="EDB2" s="81"/>
      <c r="EDC2" s="80"/>
      <c r="EDD2" s="81"/>
      <c r="EDE2" s="80"/>
      <c r="EDF2" s="81"/>
      <c r="EDG2" s="80"/>
      <c r="EDH2" s="81"/>
      <c r="EDI2" s="80"/>
      <c r="EDJ2" s="81"/>
      <c r="EDK2" s="80"/>
      <c r="EDL2" s="81"/>
      <c r="EDM2" s="80"/>
      <c r="EDN2" s="81"/>
      <c r="EDO2" s="80"/>
      <c r="EDP2" s="81"/>
      <c r="EDQ2" s="80"/>
      <c r="EDR2" s="81"/>
      <c r="EDS2" s="80"/>
      <c r="EDT2" s="81"/>
      <c r="EDU2" s="80"/>
      <c r="EDV2" s="81"/>
      <c r="EDW2" s="80"/>
      <c r="EDX2" s="81"/>
      <c r="EDY2" s="80"/>
      <c r="EDZ2" s="81"/>
      <c r="EEA2" s="80"/>
      <c r="EEB2" s="81"/>
      <c r="EEC2" s="80"/>
      <c r="EED2" s="81"/>
      <c r="EEE2" s="80"/>
      <c r="EEF2" s="81"/>
      <c r="EEG2" s="80"/>
      <c r="EEH2" s="81"/>
      <c r="EEI2" s="80"/>
      <c r="EEJ2" s="81"/>
      <c r="EEK2" s="80"/>
      <c r="EEL2" s="81"/>
      <c r="EEM2" s="80"/>
      <c r="EEN2" s="81"/>
      <c r="EEO2" s="80"/>
      <c r="EEP2" s="81"/>
      <c r="EEQ2" s="80"/>
      <c r="EER2" s="81"/>
      <c r="EES2" s="80"/>
      <c r="EET2" s="81"/>
      <c r="EEU2" s="80"/>
      <c r="EEV2" s="81"/>
      <c r="EEW2" s="80"/>
      <c r="EEX2" s="81"/>
      <c r="EEY2" s="80"/>
      <c r="EEZ2" s="81"/>
      <c r="EFA2" s="80"/>
      <c r="EFB2" s="81"/>
      <c r="EFC2" s="80"/>
      <c r="EFD2" s="81"/>
      <c r="EFE2" s="80"/>
      <c r="EFF2" s="81"/>
      <c r="EFG2" s="80"/>
      <c r="EFH2" s="81"/>
      <c r="EFI2" s="80"/>
      <c r="EFJ2" s="81"/>
      <c r="EFK2" s="80"/>
      <c r="EFL2" s="81"/>
      <c r="EFM2" s="80"/>
      <c r="EFN2" s="81"/>
      <c r="EFO2" s="80"/>
      <c r="EFP2" s="81"/>
      <c r="EFQ2" s="80"/>
      <c r="EFR2" s="81"/>
      <c r="EFS2" s="80"/>
      <c r="EFT2" s="81"/>
      <c r="EFU2" s="80"/>
      <c r="EFV2" s="81"/>
      <c r="EFW2" s="80"/>
      <c r="EFX2" s="81"/>
      <c r="EFY2" s="80"/>
      <c r="EFZ2" s="81"/>
      <c r="EGA2" s="80"/>
      <c r="EGB2" s="81"/>
      <c r="EGC2" s="80"/>
      <c r="EGD2" s="81"/>
      <c r="EGE2" s="80"/>
      <c r="EGF2" s="81"/>
      <c r="EGG2" s="80"/>
      <c r="EGH2" s="81"/>
      <c r="EGI2" s="80"/>
      <c r="EGJ2" s="81"/>
      <c r="EGK2" s="80"/>
      <c r="EGL2" s="81"/>
      <c r="EGM2" s="80"/>
      <c r="EGN2" s="81"/>
      <c r="EGO2" s="80"/>
      <c r="EGP2" s="81"/>
      <c r="EGQ2" s="80"/>
      <c r="EGR2" s="81"/>
      <c r="EGS2" s="80"/>
      <c r="EGT2" s="81"/>
      <c r="EGU2" s="80"/>
      <c r="EGV2" s="81"/>
      <c r="EGW2" s="80"/>
      <c r="EGX2" s="81"/>
      <c r="EGY2" s="80"/>
      <c r="EGZ2" s="81"/>
      <c r="EHA2" s="80"/>
      <c r="EHB2" s="81"/>
      <c r="EHC2" s="80"/>
      <c r="EHD2" s="81"/>
      <c r="EHE2" s="80"/>
      <c r="EHF2" s="81"/>
      <c r="EHG2" s="80"/>
      <c r="EHH2" s="81"/>
      <c r="EHI2" s="80"/>
      <c r="EHJ2" s="81"/>
      <c r="EHK2" s="80"/>
      <c r="EHL2" s="81"/>
      <c r="EHM2" s="80"/>
      <c r="EHN2" s="81"/>
      <c r="EHO2" s="80"/>
      <c r="EHP2" s="81"/>
      <c r="EHQ2" s="80"/>
      <c r="EHR2" s="81"/>
      <c r="EHS2" s="80"/>
      <c r="EHT2" s="81"/>
      <c r="EHU2" s="80"/>
      <c r="EHV2" s="81"/>
      <c r="EHW2" s="80"/>
      <c r="EHX2" s="81"/>
      <c r="EHY2" s="80"/>
      <c r="EHZ2" s="81"/>
      <c r="EIA2" s="80"/>
      <c r="EIB2" s="81"/>
      <c r="EIC2" s="80"/>
      <c r="EID2" s="81"/>
      <c r="EIE2" s="80"/>
      <c r="EIF2" s="81"/>
      <c r="EIG2" s="80"/>
      <c r="EIH2" s="81"/>
      <c r="EII2" s="80"/>
      <c r="EIJ2" s="81"/>
      <c r="EIK2" s="80"/>
      <c r="EIL2" s="81"/>
      <c r="EIM2" s="80"/>
      <c r="EIN2" s="81"/>
      <c r="EIO2" s="80"/>
      <c r="EIP2" s="81"/>
      <c r="EIQ2" s="80"/>
      <c r="EIR2" s="81"/>
      <c r="EIS2" s="80"/>
      <c r="EIT2" s="81"/>
      <c r="EIU2" s="80"/>
      <c r="EIV2" s="81"/>
      <c r="EIW2" s="80"/>
      <c r="EIX2" s="81"/>
      <c r="EIY2" s="80"/>
      <c r="EIZ2" s="81"/>
      <c r="EJA2" s="80"/>
      <c r="EJB2" s="81"/>
      <c r="EJC2" s="80"/>
      <c r="EJD2" s="81"/>
      <c r="EJE2" s="80"/>
      <c r="EJF2" s="81"/>
      <c r="EJG2" s="80"/>
      <c r="EJH2" s="81"/>
      <c r="EJI2" s="80"/>
      <c r="EJJ2" s="81"/>
      <c r="EJK2" s="80"/>
      <c r="EJL2" s="81"/>
      <c r="EJM2" s="80"/>
      <c r="EJN2" s="81"/>
      <c r="EJO2" s="80"/>
      <c r="EJP2" s="81"/>
      <c r="EJQ2" s="80"/>
      <c r="EJR2" s="81"/>
      <c r="EJS2" s="80"/>
      <c r="EJT2" s="81"/>
      <c r="EJU2" s="80"/>
      <c r="EJV2" s="81"/>
      <c r="EJW2" s="80"/>
      <c r="EJX2" s="81"/>
      <c r="EJY2" s="80"/>
      <c r="EJZ2" s="81"/>
      <c r="EKA2" s="80"/>
      <c r="EKB2" s="81"/>
      <c r="EKC2" s="80"/>
      <c r="EKD2" s="81"/>
      <c r="EKE2" s="80"/>
      <c r="EKF2" s="81"/>
      <c r="EKG2" s="80"/>
      <c r="EKH2" s="81"/>
      <c r="EKI2" s="80"/>
      <c r="EKJ2" s="81"/>
      <c r="EKK2" s="80"/>
      <c r="EKL2" s="81"/>
      <c r="EKM2" s="80"/>
      <c r="EKN2" s="81"/>
      <c r="EKO2" s="80"/>
      <c r="EKP2" s="81"/>
      <c r="EKQ2" s="80"/>
      <c r="EKR2" s="81"/>
      <c r="EKS2" s="80"/>
      <c r="EKT2" s="81"/>
      <c r="EKU2" s="80"/>
      <c r="EKV2" s="81"/>
      <c r="EKW2" s="80"/>
      <c r="EKX2" s="81"/>
      <c r="EKY2" s="80"/>
      <c r="EKZ2" s="81"/>
      <c r="ELA2" s="80"/>
      <c r="ELB2" s="81"/>
      <c r="ELC2" s="80"/>
      <c r="ELD2" s="81"/>
      <c r="ELE2" s="80"/>
      <c r="ELF2" s="81"/>
      <c r="ELG2" s="80"/>
      <c r="ELH2" s="81"/>
      <c r="ELI2" s="80"/>
      <c r="ELJ2" s="81"/>
      <c r="ELK2" s="80"/>
      <c r="ELL2" s="81"/>
      <c r="ELM2" s="80"/>
      <c r="ELN2" s="81"/>
      <c r="ELO2" s="80"/>
      <c r="ELP2" s="81"/>
      <c r="ELQ2" s="80"/>
      <c r="ELR2" s="81"/>
      <c r="ELS2" s="80"/>
      <c r="ELT2" s="81"/>
      <c r="ELU2" s="80"/>
      <c r="ELV2" s="81"/>
      <c r="ELW2" s="80"/>
      <c r="ELX2" s="81"/>
      <c r="ELY2" s="80"/>
      <c r="ELZ2" s="81"/>
      <c r="EMA2" s="80"/>
      <c r="EMB2" s="81"/>
      <c r="EMC2" s="80"/>
      <c r="EMD2" s="81"/>
      <c r="EME2" s="80"/>
      <c r="EMF2" s="81"/>
      <c r="EMG2" s="80"/>
      <c r="EMH2" s="81"/>
      <c r="EMI2" s="80"/>
      <c r="EMJ2" s="81"/>
      <c r="EMK2" s="80"/>
      <c r="EML2" s="81"/>
      <c r="EMM2" s="80"/>
      <c r="EMN2" s="81"/>
      <c r="EMO2" s="80"/>
      <c r="EMP2" s="81"/>
      <c r="EMQ2" s="80"/>
      <c r="EMR2" s="81"/>
      <c r="EMS2" s="80"/>
      <c r="EMT2" s="81"/>
      <c r="EMU2" s="80"/>
      <c r="EMV2" s="81"/>
      <c r="EMW2" s="80"/>
      <c r="EMX2" s="81"/>
      <c r="EMY2" s="80"/>
      <c r="EMZ2" s="81"/>
      <c r="ENA2" s="80"/>
      <c r="ENB2" s="81"/>
      <c r="ENC2" s="80"/>
      <c r="END2" s="81"/>
      <c r="ENE2" s="80"/>
      <c r="ENF2" s="81"/>
      <c r="ENG2" s="80"/>
      <c r="ENH2" s="81"/>
      <c r="ENI2" s="80"/>
      <c r="ENJ2" s="81"/>
      <c r="ENK2" s="80"/>
      <c r="ENL2" s="81"/>
      <c r="ENM2" s="80"/>
      <c r="ENN2" s="81"/>
      <c r="ENO2" s="80"/>
      <c r="ENP2" s="81"/>
      <c r="ENQ2" s="80"/>
      <c r="ENR2" s="81"/>
      <c r="ENS2" s="80"/>
      <c r="ENT2" s="81"/>
      <c r="ENU2" s="80"/>
      <c r="ENV2" s="81"/>
      <c r="ENW2" s="80"/>
      <c r="ENX2" s="81"/>
      <c r="ENY2" s="80"/>
      <c r="ENZ2" s="81"/>
      <c r="EOA2" s="80"/>
      <c r="EOB2" s="81"/>
      <c r="EOC2" s="80"/>
      <c r="EOD2" s="81"/>
      <c r="EOE2" s="80"/>
      <c r="EOF2" s="81"/>
      <c r="EOG2" s="80"/>
      <c r="EOH2" s="81"/>
      <c r="EOI2" s="80"/>
      <c r="EOJ2" s="81"/>
      <c r="EOK2" s="80"/>
      <c r="EOL2" s="81"/>
      <c r="EOM2" s="80"/>
      <c r="EON2" s="81"/>
      <c r="EOO2" s="80"/>
      <c r="EOP2" s="81"/>
      <c r="EOQ2" s="80"/>
      <c r="EOR2" s="81"/>
      <c r="EOS2" s="80"/>
      <c r="EOT2" s="81"/>
      <c r="EOU2" s="80"/>
      <c r="EOV2" s="81"/>
      <c r="EOW2" s="80"/>
      <c r="EOX2" s="81"/>
      <c r="EOY2" s="80"/>
      <c r="EOZ2" s="81"/>
      <c r="EPA2" s="80"/>
      <c r="EPB2" s="81"/>
      <c r="EPC2" s="80"/>
      <c r="EPD2" s="81"/>
      <c r="EPE2" s="80"/>
      <c r="EPF2" s="81"/>
      <c r="EPG2" s="80"/>
      <c r="EPH2" s="81"/>
      <c r="EPI2" s="80"/>
      <c r="EPJ2" s="81"/>
      <c r="EPK2" s="80"/>
      <c r="EPL2" s="81"/>
      <c r="EPM2" s="80"/>
      <c r="EPN2" s="81"/>
      <c r="EPO2" s="80"/>
      <c r="EPP2" s="81"/>
      <c r="EPQ2" s="80"/>
      <c r="EPR2" s="81"/>
      <c r="EPS2" s="80"/>
      <c r="EPT2" s="81"/>
      <c r="EPU2" s="80"/>
      <c r="EPV2" s="81"/>
      <c r="EPW2" s="80"/>
      <c r="EPX2" s="81"/>
      <c r="EPY2" s="80"/>
      <c r="EPZ2" s="81"/>
      <c r="EQA2" s="80"/>
      <c r="EQB2" s="81"/>
      <c r="EQC2" s="80"/>
      <c r="EQD2" s="81"/>
      <c r="EQE2" s="80"/>
      <c r="EQF2" s="81"/>
      <c r="EQG2" s="80"/>
      <c r="EQH2" s="81"/>
      <c r="EQI2" s="80"/>
      <c r="EQJ2" s="81"/>
      <c r="EQK2" s="80"/>
      <c r="EQL2" s="81"/>
      <c r="EQM2" s="80"/>
      <c r="EQN2" s="81"/>
      <c r="EQO2" s="80"/>
      <c r="EQP2" s="81"/>
      <c r="EQQ2" s="80"/>
      <c r="EQR2" s="81"/>
      <c r="EQS2" s="80"/>
      <c r="EQT2" s="81"/>
      <c r="EQU2" s="80"/>
      <c r="EQV2" s="81"/>
      <c r="EQW2" s="80"/>
      <c r="EQX2" s="81"/>
      <c r="EQY2" s="80"/>
      <c r="EQZ2" s="81"/>
      <c r="ERA2" s="80"/>
      <c r="ERB2" s="81"/>
      <c r="ERC2" s="80"/>
      <c r="ERD2" s="81"/>
      <c r="ERE2" s="80"/>
      <c r="ERF2" s="81"/>
      <c r="ERG2" s="80"/>
      <c r="ERH2" s="81"/>
      <c r="ERI2" s="80"/>
      <c r="ERJ2" s="81"/>
      <c r="ERK2" s="80"/>
      <c r="ERL2" s="81"/>
      <c r="ERM2" s="80"/>
      <c r="ERN2" s="81"/>
      <c r="ERO2" s="80"/>
      <c r="ERP2" s="81"/>
      <c r="ERQ2" s="80"/>
      <c r="ERR2" s="81"/>
      <c r="ERS2" s="80"/>
      <c r="ERT2" s="81"/>
      <c r="ERU2" s="80"/>
      <c r="ERV2" s="81"/>
      <c r="ERW2" s="80"/>
      <c r="ERX2" s="81"/>
      <c r="ERY2" s="80"/>
      <c r="ERZ2" s="81"/>
      <c r="ESA2" s="80"/>
      <c r="ESB2" s="81"/>
      <c r="ESC2" s="80"/>
      <c r="ESD2" s="81"/>
      <c r="ESE2" s="80"/>
      <c r="ESF2" s="81"/>
      <c r="ESG2" s="80"/>
      <c r="ESH2" s="81"/>
      <c r="ESI2" s="80"/>
      <c r="ESJ2" s="81"/>
      <c r="ESK2" s="80"/>
      <c r="ESL2" s="81"/>
      <c r="ESM2" s="80"/>
      <c r="ESN2" s="81"/>
      <c r="ESO2" s="80"/>
      <c r="ESP2" s="81"/>
      <c r="ESQ2" s="80"/>
      <c r="ESR2" s="81"/>
      <c r="ESS2" s="80"/>
      <c r="EST2" s="81"/>
      <c r="ESU2" s="80"/>
      <c r="ESV2" s="81"/>
      <c r="ESW2" s="80"/>
      <c r="ESX2" s="81"/>
      <c r="ESY2" s="80"/>
      <c r="ESZ2" s="81"/>
      <c r="ETA2" s="80"/>
      <c r="ETB2" s="81"/>
      <c r="ETC2" s="80"/>
      <c r="ETD2" s="81"/>
      <c r="ETE2" s="80"/>
      <c r="ETF2" s="81"/>
      <c r="ETG2" s="80"/>
      <c r="ETH2" s="81"/>
      <c r="ETI2" s="80"/>
      <c r="ETJ2" s="81"/>
      <c r="ETK2" s="80"/>
      <c r="ETL2" s="81"/>
      <c r="ETM2" s="80"/>
      <c r="ETN2" s="81"/>
      <c r="ETO2" s="80"/>
      <c r="ETP2" s="81"/>
      <c r="ETQ2" s="80"/>
      <c r="ETR2" s="81"/>
      <c r="ETS2" s="80"/>
      <c r="ETT2" s="81"/>
      <c r="ETU2" s="80"/>
      <c r="ETV2" s="81"/>
      <c r="ETW2" s="80"/>
      <c r="ETX2" s="81"/>
      <c r="ETY2" s="80"/>
      <c r="ETZ2" s="81"/>
      <c r="EUA2" s="80"/>
      <c r="EUB2" s="81"/>
      <c r="EUC2" s="80"/>
      <c r="EUD2" s="81"/>
      <c r="EUE2" s="80"/>
      <c r="EUF2" s="81"/>
      <c r="EUG2" s="80"/>
      <c r="EUH2" s="81"/>
      <c r="EUI2" s="80"/>
      <c r="EUJ2" s="81"/>
      <c r="EUK2" s="80"/>
      <c r="EUL2" s="81"/>
      <c r="EUM2" s="80"/>
      <c r="EUN2" s="81"/>
      <c r="EUO2" s="80"/>
      <c r="EUP2" s="81"/>
      <c r="EUQ2" s="80"/>
      <c r="EUR2" s="81"/>
      <c r="EUS2" s="80"/>
      <c r="EUT2" s="81"/>
      <c r="EUU2" s="80"/>
      <c r="EUV2" s="81"/>
      <c r="EUW2" s="80"/>
      <c r="EUX2" s="81"/>
      <c r="EUY2" s="80"/>
      <c r="EUZ2" s="81"/>
      <c r="EVA2" s="80"/>
      <c r="EVB2" s="81"/>
      <c r="EVC2" s="80"/>
      <c r="EVD2" s="81"/>
      <c r="EVE2" s="80"/>
      <c r="EVF2" s="81"/>
      <c r="EVG2" s="80"/>
      <c r="EVH2" s="81"/>
      <c r="EVI2" s="80"/>
      <c r="EVJ2" s="81"/>
      <c r="EVK2" s="80"/>
      <c r="EVL2" s="81"/>
      <c r="EVM2" s="80"/>
      <c r="EVN2" s="81"/>
      <c r="EVO2" s="80"/>
      <c r="EVP2" s="81"/>
      <c r="EVQ2" s="80"/>
      <c r="EVR2" s="81"/>
      <c r="EVS2" s="80"/>
      <c r="EVT2" s="81"/>
      <c r="EVU2" s="80"/>
      <c r="EVV2" s="81"/>
      <c r="EVW2" s="80"/>
      <c r="EVX2" s="81"/>
      <c r="EVY2" s="80"/>
      <c r="EVZ2" s="81"/>
      <c r="EWA2" s="80"/>
      <c r="EWB2" s="81"/>
      <c r="EWC2" s="80"/>
      <c r="EWD2" s="81"/>
      <c r="EWE2" s="80"/>
      <c r="EWF2" s="81"/>
      <c r="EWG2" s="80"/>
      <c r="EWH2" s="81"/>
      <c r="EWI2" s="80"/>
      <c r="EWJ2" s="81"/>
      <c r="EWK2" s="80"/>
      <c r="EWL2" s="81"/>
      <c r="EWM2" s="80"/>
      <c r="EWN2" s="81"/>
      <c r="EWO2" s="80"/>
      <c r="EWP2" s="81"/>
      <c r="EWQ2" s="80"/>
      <c r="EWR2" s="81"/>
      <c r="EWS2" s="80"/>
      <c r="EWT2" s="81"/>
      <c r="EWU2" s="80"/>
      <c r="EWV2" s="81"/>
      <c r="EWW2" s="80"/>
      <c r="EWX2" s="81"/>
      <c r="EWY2" s="80"/>
      <c r="EWZ2" s="81"/>
      <c r="EXA2" s="80"/>
      <c r="EXB2" s="81"/>
      <c r="EXC2" s="80"/>
      <c r="EXD2" s="81"/>
      <c r="EXE2" s="80"/>
      <c r="EXF2" s="81"/>
      <c r="EXG2" s="80"/>
      <c r="EXH2" s="81"/>
      <c r="EXI2" s="80"/>
      <c r="EXJ2" s="81"/>
      <c r="EXK2" s="80"/>
      <c r="EXL2" s="81"/>
      <c r="EXM2" s="80"/>
      <c r="EXN2" s="81"/>
      <c r="EXO2" s="80"/>
      <c r="EXP2" s="81"/>
      <c r="EXQ2" s="80"/>
      <c r="EXR2" s="81"/>
      <c r="EXS2" s="80"/>
      <c r="EXT2" s="81"/>
      <c r="EXU2" s="80"/>
      <c r="EXV2" s="81"/>
      <c r="EXW2" s="80"/>
      <c r="EXX2" s="81"/>
      <c r="EXY2" s="80"/>
      <c r="EXZ2" s="81"/>
      <c r="EYA2" s="80"/>
      <c r="EYB2" s="81"/>
      <c r="EYC2" s="80"/>
      <c r="EYD2" s="81"/>
      <c r="EYE2" s="80"/>
      <c r="EYF2" s="81"/>
      <c r="EYG2" s="80"/>
      <c r="EYH2" s="81"/>
      <c r="EYI2" s="80"/>
      <c r="EYJ2" s="81"/>
      <c r="EYK2" s="80"/>
      <c r="EYL2" s="81"/>
      <c r="EYM2" s="80"/>
      <c r="EYN2" s="81"/>
      <c r="EYO2" s="80"/>
      <c r="EYP2" s="81"/>
      <c r="EYQ2" s="80"/>
      <c r="EYR2" s="81"/>
      <c r="EYS2" s="80"/>
      <c r="EYT2" s="81"/>
      <c r="EYU2" s="80"/>
      <c r="EYV2" s="81"/>
      <c r="EYW2" s="80"/>
      <c r="EYX2" s="81"/>
      <c r="EYY2" s="80"/>
      <c r="EYZ2" s="81"/>
      <c r="EZA2" s="80"/>
      <c r="EZB2" s="81"/>
      <c r="EZC2" s="80"/>
      <c r="EZD2" s="81"/>
      <c r="EZE2" s="80"/>
      <c r="EZF2" s="81"/>
      <c r="EZG2" s="80"/>
      <c r="EZH2" s="81"/>
      <c r="EZI2" s="80"/>
      <c r="EZJ2" s="81"/>
      <c r="EZK2" s="80"/>
      <c r="EZL2" s="81"/>
      <c r="EZM2" s="80"/>
      <c r="EZN2" s="81"/>
      <c r="EZO2" s="80"/>
      <c r="EZP2" s="81"/>
      <c r="EZQ2" s="80"/>
      <c r="EZR2" s="81"/>
      <c r="EZS2" s="80"/>
      <c r="EZT2" s="81"/>
      <c r="EZU2" s="80"/>
      <c r="EZV2" s="81"/>
      <c r="EZW2" s="80"/>
      <c r="EZX2" s="81"/>
      <c r="EZY2" s="80"/>
      <c r="EZZ2" s="81"/>
      <c r="FAA2" s="80"/>
      <c r="FAB2" s="81"/>
      <c r="FAC2" s="80"/>
      <c r="FAD2" s="81"/>
      <c r="FAE2" s="80"/>
      <c r="FAF2" s="81"/>
      <c r="FAG2" s="80"/>
      <c r="FAH2" s="81"/>
      <c r="FAI2" s="80"/>
      <c r="FAJ2" s="81"/>
      <c r="FAK2" s="80"/>
      <c r="FAL2" s="81"/>
      <c r="FAM2" s="80"/>
      <c r="FAN2" s="81"/>
      <c r="FAO2" s="80"/>
      <c r="FAP2" s="81"/>
      <c r="FAQ2" s="80"/>
      <c r="FAR2" s="81"/>
      <c r="FAS2" s="80"/>
      <c r="FAT2" s="81"/>
      <c r="FAU2" s="80"/>
      <c r="FAV2" s="81"/>
      <c r="FAW2" s="80"/>
      <c r="FAX2" s="81"/>
      <c r="FAY2" s="80"/>
      <c r="FAZ2" s="81"/>
      <c r="FBA2" s="80"/>
      <c r="FBB2" s="81"/>
      <c r="FBC2" s="80"/>
      <c r="FBD2" s="81"/>
      <c r="FBE2" s="80"/>
      <c r="FBF2" s="81"/>
      <c r="FBG2" s="80"/>
      <c r="FBH2" s="81"/>
      <c r="FBI2" s="80"/>
      <c r="FBJ2" s="81"/>
      <c r="FBK2" s="80"/>
      <c r="FBL2" s="81"/>
      <c r="FBM2" s="80"/>
      <c r="FBN2" s="81"/>
      <c r="FBO2" s="80"/>
      <c r="FBP2" s="81"/>
      <c r="FBQ2" s="80"/>
      <c r="FBR2" s="81"/>
      <c r="FBS2" s="80"/>
      <c r="FBT2" s="81"/>
      <c r="FBU2" s="80"/>
      <c r="FBV2" s="81"/>
      <c r="FBW2" s="80"/>
      <c r="FBX2" s="81"/>
      <c r="FBY2" s="80"/>
      <c r="FBZ2" s="81"/>
      <c r="FCA2" s="80"/>
      <c r="FCB2" s="81"/>
      <c r="FCC2" s="80"/>
      <c r="FCD2" s="81"/>
      <c r="FCE2" s="80"/>
      <c r="FCF2" s="81"/>
      <c r="FCG2" s="80"/>
      <c r="FCH2" s="81"/>
      <c r="FCI2" s="80"/>
      <c r="FCJ2" s="81"/>
      <c r="FCK2" s="80"/>
      <c r="FCL2" s="81"/>
      <c r="FCM2" s="80"/>
      <c r="FCN2" s="81"/>
      <c r="FCO2" s="80"/>
      <c r="FCP2" s="81"/>
      <c r="FCQ2" s="80"/>
      <c r="FCR2" s="81"/>
      <c r="FCS2" s="80"/>
      <c r="FCT2" s="81"/>
      <c r="FCU2" s="80"/>
      <c r="FCV2" s="81"/>
      <c r="FCW2" s="80"/>
      <c r="FCX2" s="81"/>
      <c r="FCY2" s="80"/>
      <c r="FCZ2" s="81"/>
      <c r="FDA2" s="80"/>
      <c r="FDB2" s="81"/>
      <c r="FDC2" s="80"/>
      <c r="FDD2" s="81"/>
      <c r="FDE2" s="80"/>
      <c r="FDF2" s="81"/>
      <c r="FDG2" s="80"/>
      <c r="FDH2" s="81"/>
      <c r="FDI2" s="80"/>
      <c r="FDJ2" s="81"/>
      <c r="FDK2" s="80"/>
      <c r="FDL2" s="81"/>
      <c r="FDM2" s="80"/>
      <c r="FDN2" s="81"/>
      <c r="FDO2" s="80"/>
      <c r="FDP2" s="81"/>
      <c r="FDQ2" s="80"/>
      <c r="FDR2" s="81"/>
      <c r="FDS2" s="80"/>
      <c r="FDT2" s="81"/>
      <c r="FDU2" s="80"/>
      <c r="FDV2" s="81"/>
      <c r="FDW2" s="80"/>
      <c r="FDX2" s="81"/>
      <c r="FDY2" s="80"/>
      <c r="FDZ2" s="81"/>
      <c r="FEA2" s="80"/>
      <c r="FEB2" s="81"/>
      <c r="FEC2" s="80"/>
      <c r="FED2" s="81"/>
      <c r="FEE2" s="80"/>
      <c r="FEF2" s="81"/>
      <c r="FEG2" s="80"/>
      <c r="FEH2" s="81"/>
      <c r="FEI2" s="80"/>
      <c r="FEJ2" s="81"/>
      <c r="FEK2" s="80"/>
      <c r="FEL2" s="81"/>
      <c r="FEM2" s="80"/>
      <c r="FEN2" s="81"/>
      <c r="FEO2" s="80"/>
      <c r="FEP2" s="81"/>
      <c r="FEQ2" s="80"/>
      <c r="FER2" s="81"/>
      <c r="FES2" s="80"/>
      <c r="FET2" s="81"/>
      <c r="FEU2" s="80"/>
      <c r="FEV2" s="81"/>
      <c r="FEW2" s="80"/>
      <c r="FEX2" s="81"/>
      <c r="FEY2" s="80"/>
      <c r="FEZ2" s="81"/>
      <c r="FFA2" s="80"/>
      <c r="FFB2" s="81"/>
      <c r="FFC2" s="80"/>
      <c r="FFD2" s="81"/>
      <c r="FFE2" s="80"/>
      <c r="FFF2" s="81"/>
      <c r="FFG2" s="80"/>
      <c r="FFH2" s="81"/>
      <c r="FFI2" s="80"/>
      <c r="FFJ2" s="81"/>
      <c r="FFK2" s="80"/>
      <c r="FFL2" s="81"/>
      <c r="FFM2" s="80"/>
      <c r="FFN2" s="81"/>
      <c r="FFO2" s="80"/>
      <c r="FFP2" s="81"/>
      <c r="FFQ2" s="80"/>
      <c r="FFR2" s="81"/>
      <c r="FFS2" s="80"/>
      <c r="FFT2" s="81"/>
      <c r="FFU2" s="80"/>
      <c r="FFV2" s="81"/>
      <c r="FFW2" s="80"/>
      <c r="FFX2" s="81"/>
      <c r="FFY2" s="80"/>
      <c r="FFZ2" s="81"/>
      <c r="FGA2" s="80"/>
      <c r="FGB2" s="81"/>
      <c r="FGC2" s="80"/>
      <c r="FGD2" s="81"/>
      <c r="FGE2" s="80"/>
      <c r="FGF2" s="81"/>
      <c r="FGG2" s="80"/>
      <c r="FGH2" s="81"/>
      <c r="FGI2" s="80"/>
      <c r="FGJ2" s="81"/>
      <c r="FGK2" s="80"/>
      <c r="FGL2" s="81"/>
      <c r="FGM2" s="80"/>
      <c r="FGN2" s="81"/>
      <c r="FGO2" s="80"/>
      <c r="FGP2" s="81"/>
      <c r="FGQ2" s="80"/>
      <c r="FGR2" s="81"/>
      <c r="FGS2" s="80"/>
      <c r="FGT2" s="81"/>
      <c r="FGU2" s="80"/>
      <c r="FGV2" s="81"/>
      <c r="FGW2" s="80"/>
      <c r="FGX2" s="81"/>
      <c r="FGY2" s="80"/>
      <c r="FGZ2" s="81"/>
      <c r="FHA2" s="80"/>
      <c r="FHB2" s="81"/>
      <c r="FHC2" s="80"/>
      <c r="FHD2" s="81"/>
      <c r="FHE2" s="80"/>
      <c r="FHF2" s="81"/>
      <c r="FHG2" s="80"/>
      <c r="FHH2" s="81"/>
      <c r="FHI2" s="80"/>
      <c r="FHJ2" s="81"/>
      <c r="FHK2" s="80"/>
      <c r="FHL2" s="81"/>
      <c r="FHM2" s="80"/>
      <c r="FHN2" s="81"/>
      <c r="FHO2" s="80"/>
      <c r="FHP2" s="81"/>
      <c r="FHQ2" s="80"/>
      <c r="FHR2" s="81"/>
      <c r="FHS2" s="80"/>
      <c r="FHT2" s="81"/>
      <c r="FHU2" s="80"/>
      <c r="FHV2" s="81"/>
      <c r="FHW2" s="80"/>
      <c r="FHX2" s="81"/>
      <c r="FHY2" s="80"/>
      <c r="FHZ2" s="81"/>
      <c r="FIA2" s="80"/>
      <c r="FIB2" s="81"/>
      <c r="FIC2" s="80"/>
      <c r="FID2" s="81"/>
      <c r="FIE2" s="80"/>
      <c r="FIF2" s="81"/>
      <c r="FIG2" s="80"/>
      <c r="FIH2" s="81"/>
      <c r="FII2" s="80"/>
      <c r="FIJ2" s="81"/>
      <c r="FIK2" s="80"/>
      <c r="FIL2" s="81"/>
      <c r="FIM2" s="80"/>
      <c r="FIN2" s="81"/>
      <c r="FIO2" s="80"/>
      <c r="FIP2" s="81"/>
      <c r="FIQ2" s="80"/>
      <c r="FIR2" s="81"/>
      <c r="FIS2" s="80"/>
      <c r="FIT2" s="81"/>
      <c r="FIU2" s="80"/>
      <c r="FIV2" s="81"/>
      <c r="FIW2" s="80"/>
      <c r="FIX2" s="81"/>
      <c r="FIY2" s="80"/>
      <c r="FIZ2" s="81"/>
      <c r="FJA2" s="80"/>
      <c r="FJB2" s="81"/>
      <c r="FJC2" s="80"/>
      <c r="FJD2" s="81"/>
      <c r="FJE2" s="80"/>
      <c r="FJF2" s="81"/>
      <c r="FJG2" s="80"/>
      <c r="FJH2" s="81"/>
      <c r="FJI2" s="80"/>
      <c r="FJJ2" s="81"/>
      <c r="FJK2" s="80"/>
      <c r="FJL2" s="81"/>
      <c r="FJM2" s="80"/>
      <c r="FJN2" s="81"/>
      <c r="FJO2" s="80"/>
      <c r="FJP2" s="81"/>
      <c r="FJQ2" s="80"/>
      <c r="FJR2" s="81"/>
      <c r="FJS2" s="80"/>
      <c r="FJT2" s="81"/>
      <c r="FJU2" s="80"/>
      <c r="FJV2" s="81"/>
      <c r="FJW2" s="80"/>
      <c r="FJX2" s="81"/>
      <c r="FJY2" s="80"/>
      <c r="FJZ2" s="81"/>
      <c r="FKA2" s="80"/>
      <c r="FKB2" s="81"/>
      <c r="FKC2" s="80"/>
      <c r="FKD2" s="81"/>
      <c r="FKE2" s="80"/>
      <c r="FKF2" s="81"/>
      <c r="FKG2" s="80"/>
      <c r="FKH2" s="81"/>
      <c r="FKI2" s="80"/>
      <c r="FKJ2" s="81"/>
      <c r="FKK2" s="80"/>
      <c r="FKL2" s="81"/>
      <c r="FKM2" s="80"/>
      <c r="FKN2" s="81"/>
      <c r="FKO2" s="80"/>
      <c r="FKP2" s="81"/>
      <c r="FKQ2" s="80"/>
      <c r="FKR2" s="81"/>
      <c r="FKS2" s="80"/>
      <c r="FKT2" s="81"/>
      <c r="FKU2" s="80"/>
      <c r="FKV2" s="81"/>
      <c r="FKW2" s="80"/>
      <c r="FKX2" s="81"/>
      <c r="FKY2" s="80"/>
      <c r="FKZ2" s="81"/>
      <c r="FLA2" s="80"/>
      <c r="FLB2" s="81"/>
      <c r="FLC2" s="80"/>
      <c r="FLD2" s="81"/>
      <c r="FLE2" s="80"/>
      <c r="FLF2" s="81"/>
      <c r="FLG2" s="80"/>
      <c r="FLH2" s="81"/>
      <c r="FLI2" s="80"/>
      <c r="FLJ2" s="81"/>
      <c r="FLK2" s="80"/>
      <c r="FLL2" s="81"/>
      <c r="FLM2" s="80"/>
      <c r="FLN2" s="81"/>
      <c r="FLO2" s="80"/>
      <c r="FLP2" s="81"/>
      <c r="FLQ2" s="80"/>
      <c r="FLR2" s="81"/>
      <c r="FLS2" s="80"/>
      <c r="FLT2" s="81"/>
      <c r="FLU2" s="80"/>
      <c r="FLV2" s="81"/>
      <c r="FLW2" s="80"/>
      <c r="FLX2" s="81"/>
      <c r="FLY2" s="80"/>
      <c r="FLZ2" s="81"/>
      <c r="FMA2" s="80"/>
      <c r="FMB2" s="81"/>
      <c r="FMC2" s="80"/>
      <c r="FMD2" s="81"/>
      <c r="FME2" s="80"/>
      <c r="FMF2" s="81"/>
      <c r="FMG2" s="80"/>
      <c r="FMH2" s="81"/>
      <c r="FMI2" s="80"/>
      <c r="FMJ2" s="81"/>
      <c r="FMK2" s="80"/>
      <c r="FML2" s="81"/>
      <c r="FMM2" s="80"/>
      <c r="FMN2" s="81"/>
      <c r="FMO2" s="80"/>
      <c r="FMP2" s="81"/>
      <c r="FMQ2" s="80"/>
      <c r="FMR2" s="81"/>
      <c r="FMS2" s="80"/>
      <c r="FMT2" s="81"/>
      <c r="FMU2" s="80"/>
      <c r="FMV2" s="81"/>
      <c r="FMW2" s="80"/>
      <c r="FMX2" s="81"/>
      <c r="FMY2" s="80"/>
      <c r="FMZ2" s="81"/>
      <c r="FNA2" s="80"/>
      <c r="FNB2" s="81"/>
      <c r="FNC2" s="80"/>
      <c r="FND2" s="81"/>
      <c r="FNE2" s="80"/>
      <c r="FNF2" s="81"/>
      <c r="FNG2" s="80"/>
      <c r="FNH2" s="81"/>
      <c r="FNI2" s="80"/>
      <c r="FNJ2" s="81"/>
      <c r="FNK2" s="80"/>
      <c r="FNL2" s="81"/>
      <c r="FNM2" s="80"/>
      <c r="FNN2" s="81"/>
      <c r="FNO2" s="80"/>
      <c r="FNP2" s="81"/>
      <c r="FNQ2" s="80"/>
      <c r="FNR2" s="81"/>
      <c r="FNS2" s="80"/>
      <c r="FNT2" s="81"/>
      <c r="FNU2" s="80"/>
      <c r="FNV2" s="81"/>
      <c r="FNW2" s="80"/>
      <c r="FNX2" s="81"/>
      <c r="FNY2" s="80"/>
      <c r="FNZ2" s="81"/>
      <c r="FOA2" s="80"/>
      <c r="FOB2" s="81"/>
      <c r="FOC2" s="80"/>
      <c r="FOD2" s="81"/>
      <c r="FOE2" s="80"/>
      <c r="FOF2" s="81"/>
      <c r="FOG2" s="80"/>
      <c r="FOH2" s="81"/>
      <c r="FOI2" s="80"/>
      <c r="FOJ2" s="81"/>
      <c r="FOK2" s="80"/>
      <c r="FOL2" s="81"/>
      <c r="FOM2" s="80"/>
      <c r="FON2" s="81"/>
      <c r="FOO2" s="80"/>
      <c r="FOP2" s="81"/>
      <c r="FOQ2" s="80"/>
      <c r="FOR2" s="81"/>
      <c r="FOS2" s="80"/>
      <c r="FOT2" s="81"/>
      <c r="FOU2" s="80"/>
      <c r="FOV2" s="81"/>
      <c r="FOW2" s="80"/>
      <c r="FOX2" s="81"/>
      <c r="FOY2" s="80"/>
      <c r="FOZ2" s="81"/>
      <c r="FPA2" s="80"/>
      <c r="FPB2" s="81"/>
      <c r="FPC2" s="80"/>
      <c r="FPD2" s="81"/>
      <c r="FPE2" s="80"/>
      <c r="FPF2" s="81"/>
      <c r="FPG2" s="80"/>
      <c r="FPH2" s="81"/>
      <c r="FPI2" s="80"/>
      <c r="FPJ2" s="81"/>
      <c r="FPK2" s="80"/>
      <c r="FPL2" s="81"/>
      <c r="FPM2" s="80"/>
      <c r="FPN2" s="81"/>
      <c r="FPO2" s="80"/>
      <c r="FPP2" s="81"/>
      <c r="FPQ2" s="80"/>
      <c r="FPR2" s="81"/>
      <c r="FPS2" s="80"/>
      <c r="FPT2" s="81"/>
      <c r="FPU2" s="80"/>
      <c r="FPV2" s="81"/>
      <c r="FPW2" s="80"/>
      <c r="FPX2" s="81"/>
      <c r="FPY2" s="80"/>
      <c r="FPZ2" s="81"/>
      <c r="FQA2" s="80"/>
      <c r="FQB2" s="81"/>
      <c r="FQC2" s="80"/>
      <c r="FQD2" s="81"/>
      <c r="FQE2" s="80"/>
      <c r="FQF2" s="81"/>
      <c r="FQG2" s="80"/>
      <c r="FQH2" s="81"/>
      <c r="FQI2" s="80"/>
      <c r="FQJ2" s="81"/>
      <c r="FQK2" s="80"/>
      <c r="FQL2" s="81"/>
      <c r="FQM2" s="80"/>
      <c r="FQN2" s="81"/>
      <c r="FQO2" s="80"/>
      <c r="FQP2" s="81"/>
      <c r="FQQ2" s="80"/>
      <c r="FQR2" s="81"/>
      <c r="FQS2" s="80"/>
      <c r="FQT2" s="81"/>
      <c r="FQU2" s="80"/>
      <c r="FQV2" s="81"/>
      <c r="FQW2" s="80"/>
      <c r="FQX2" s="81"/>
      <c r="FQY2" s="80"/>
      <c r="FQZ2" s="81"/>
      <c r="FRA2" s="80"/>
      <c r="FRB2" s="81"/>
      <c r="FRC2" s="80"/>
      <c r="FRD2" s="81"/>
      <c r="FRE2" s="80"/>
      <c r="FRF2" s="81"/>
      <c r="FRG2" s="80"/>
      <c r="FRH2" s="81"/>
      <c r="FRI2" s="80"/>
      <c r="FRJ2" s="81"/>
      <c r="FRK2" s="80"/>
      <c r="FRL2" s="81"/>
      <c r="FRM2" s="80"/>
      <c r="FRN2" s="81"/>
      <c r="FRO2" s="80"/>
      <c r="FRP2" s="81"/>
      <c r="FRQ2" s="80"/>
      <c r="FRR2" s="81"/>
      <c r="FRS2" s="80"/>
      <c r="FRT2" s="81"/>
      <c r="FRU2" s="80"/>
      <c r="FRV2" s="81"/>
      <c r="FRW2" s="80"/>
      <c r="FRX2" s="81"/>
      <c r="FRY2" s="80"/>
      <c r="FRZ2" s="81"/>
      <c r="FSA2" s="80"/>
      <c r="FSB2" s="81"/>
      <c r="FSC2" s="80"/>
      <c r="FSD2" s="81"/>
      <c r="FSE2" s="80"/>
      <c r="FSF2" s="81"/>
      <c r="FSG2" s="80"/>
      <c r="FSH2" s="81"/>
      <c r="FSI2" s="80"/>
      <c r="FSJ2" s="81"/>
      <c r="FSK2" s="80"/>
      <c r="FSL2" s="81"/>
      <c r="FSM2" s="80"/>
      <c r="FSN2" s="81"/>
      <c r="FSO2" s="80"/>
      <c r="FSP2" s="81"/>
      <c r="FSQ2" s="80"/>
      <c r="FSR2" s="81"/>
      <c r="FSS2" s="80"/>
      <c r="FST2" s="81"/>
      <c r="FSU2" s="80"/>
      <c r="FSV2" s="81"/>
      <c r="FSW2" s="80"/>
      <c r="FSX2" s="81"/>
      <c r="FSY2" s="80"/>
      <c r="FSZ2" s="81"/>
      <c r="FTA2" s="80"/>
      <c r="FTB2" s="81"/>
      <c r="FTC2" s="80"/>
      <c r="FTD2" s="81"/>
      <c r="FTE2" s="80"/>
      <c r="FTF2" s="81"/>
      <c r="FTG2" s="80"/>
      <c r="FTH2" s="81"/>
      <c r="FTI2" s="80"/>
      <c r="FTJ2" s="81"/>
      <c r="FTK2" s="80"/>
      <c r="FTL2" s="81"/>
      <c r="FTM2" s="80"/>
      <c r="FTN2" s="81"/>
      <c r="FTO2" s="80"/>
      <c r="FTP2" s="81"/>
      <c r="FTQ2" s="80"/>
      <c r="FTR2" s="81"/>
      <c r="FTS2" s="80"/>
      <c r="FTT2" s="81"/>
      <c r="FTU2" s="80"/>
      <c r="FTV2" s="81"/>
      <c r="FTW2" s="80"/>
      <c r="FTX2" s="81"/>
      <c r="FTY2" s="80"/>
      <c r="FTZ2" s="81"/>
      <c r="FUA2" s="80"/>
      <c r="FUB2" s="81"/>
      <c r="FUC2" s="80"/>
      <c r="FUD2" s="81"/>
      <c r="FUE2" s="80"/>
      <c r="FUF2" s="81"/>
      <c r="FUG2" s="80"/>
      <c r="FUH2" s="81"/>
      <c r="FUI2" s="80"/>
      <c r="FUJ2" s="81"/>
      <c r="FUK2" s="80"/>
      <c r="FUL2" s="81"/>
      <c r="FUM2" s="80"/>
      <c r="FUN2" s="81"/>
      <c r="FUO2" s="80"/>
      <c r="FUP2" s="81"/>
      <c r="FUQ2" s="80"/>
      <c r="FUR2" s="81"/>
      <c r="FUS2" s="80"/>
      <c r="FUT2" s="81"/>
      <c r="FUU2" s="80"/>
      <c r="FUV2" s="81"/>
      <c r="FUW2" s="80"/>
      <c r="FUX2" s="81"/>
      <c r="FUY2" s="80"/>
      <c r="FUZ2" s="81"/>
      <c r="FVA2" s="80"/>
      <c r="FVB2" s="81"/>
      <c r="FVC2" s="80"/>
      <c r="FVD2" s="81"/>
      <c r="FVE2" s="80"/>
      <c r="FVF2" s="81"/>
      <c r="FVG2" s="80"/>
      <c r="FVH2" s="81"/>
      <c r="FVI2" s="80"/>
      <c r="FVJ2" s="81"/>
      <c r="FVK2" s="80"/>
      <c r="FVL2" s="81"/>
      <c r="FVM2" s="80"/>
      <c r="FVN2" s="81"/>
      <c r="FVO2" s="80"/>
      <c r="FVP2" s="81"/>
      <c r="FVQ2" s="80"/>
      <c r="FVR2" s="81"/>
      <c r="FVS2" s="80"/>
      <c r="FVT2" s="81"/>
      <c r="FVU2" s="80"/>
      <c r="FVV2" s="81"/>
      <c r="FVW2" s="80"/>
      <c r="FVX2" s="81"/>
      <c r="FVY2" s="80"/>
      <c r="FVZ2" s="81"/>
      <c r="FWA2" s="80"/>
      <c r="FWB2" s="81"/>
      <c r="FWC2" s="80"/>
      <c r="FWD2" s="81"/>
      <c r="FWE2" s="80"/>
      <c r="FWF2" s="81"/>
      <c r="FWG2" s="80"/>
      <c r="FWH2" s="81"/>
      <c r="FWI2" s="80"/>
      <c r="FWJ2" s="81"/>
      <c r="FWK2" s="80"/>
      <c r="FWL2" s="81"/>
      <c r="FWM2" s="80"/>
      <c r="FWN2" s="81"/>
      <c r="FWO2" s="80"/>
      <c r="FWP2" s="81"/>
      <c r="FWQ2" s="80"/>
      <c r="FWR2" s="81"/>
      <c r="FWS2" s="80"/>
      <c r="FWT2" s="81"/>
      <c r="FWU2" s="80"/>
      <c r="FWV2" s="81"/>
      <c r="FWW2" s="80"/>
      <c r="FWX2" s="81"/>
      <c r="FWY2" s="80"/>
      <c r="FWZ2" s="81"/>
      <c r="FXA2" s="80"/>
      <c r="FXB2" s="81"/>
      <c r="FXC2" s="80"/>
      <c r="FXD2" s="81"/>
      <c r="FXE2" s="80"/>
      <c r="FXF2" s="81"/>
      <c r="FXG2" s="80"/>
      <c r="FXH2" s="81"/>
      <c r="FXI2" s="80"/>
      <c r="FXJ2" s="81"/>
      <c r="FXK2" s="80"/>
      <c r="FXL2" s="81"/>
      <c r="FXM2" s="80"/>
      <c r="FXN2" s="81"/>
      <c r="FXO2" s="80"/>
      <c r="FXP2" s="81"/>
      <c r="FXQ2" s="80"/>
      <c r="FXR2" s="81"/>
      <c r="FXS2" s="80"/>
      <c r="FXT2" s="81"/>
      <c r="FXU2" s="80"/>
      <c r="FXV2" s="81"/>
      <c r="FXW2" s="80"/>
      <c r="FXX2" s="81"/>
      <c r="FXY2" s="80"/>
      <c r="FXZ2" s="81"/>
      <c r="FYA2" s="80"/>
      <c r="FYB2" s="81"/>
      <c r="FYC2" s="80"/>
      <c r="FYD2" s="81"/>
      <c r="FYE2" s="80"/>
      <c r="FYF2" s="81"/>
      <c r="FYG2" s="80"/>
      <c r="FYH2" s="81"/>
      <c r="FYI2" s="80"/>
      <c r="FYJ2" s="81"/>
      <c r="FYK2" s="80"/>
      <c r="FYL2" s="81"/>
      <c r="FYM2" s="80"/>
      <c r="FYN2" s="81"/>
      <c r="FYO2" s="80"/>
      <c r="FYP2" s="81"/>
      <c r="FYQ2" s="80"/>
      <c r="FYR2" s="81"/>
      <c r="FYS2" s="80"/>
      <c r="FYT2" s="81"/>
      <c r="FYU2" s="80"/>
      <c r="FYV2" s="81"/>
      <c r="FYW2" s="80"/>
      <c r="FYX2" s="81"/>
      <c r="FYY2" s="80"/>
      <c r="FYZ2" s="81"/>
      <c r="FZA2" s="80"/>
      <c r="FZB2" s="81"/>
      <c r="FZC2" s="80"/>
      <c r="FZD2" s="81"/>
      <c r="FZE2" s="80"/>
      <c r="FZF2" s="81"/>
      <c r="FZG2" s="80"/>
      <c r="FZH2" s="81"/>
      <c r="FZI2" s="80"/>
      <c r="FZJ2" s="81"/>
      <c r="FZK2" s="80"/>
      <c r="FZL2" s="81"/>
      <c r="FZM2" s="80"/>
      <c r="FZN2" s="81"/>
      <c r="FZO2" s="80"/>
      <c r="FZP2" s="81"/>
      <c r="FZQ2" s="80"/>
      <c r="FZR2" s="81"/>
      <c r="FZS2" s="80"/>
      <c r="FZT2" s="81"/>
      <c r="FZU2" s="80"/>
      <c r="FZV2" s="81"/>
      <c r="FZW2" s="80"/>
      <c r="FZX2" s="81"/>
      <c r="FZY2" s="80"/>
      <c r="FZZ2" s="81"/>
      <c r="GAA2" s="80"/>
      <c r="GAB2" s="81"/>
      <c r="GAC2" s="80"/>
      <c r="GAD2" s="81"/>
      <c r="GAE2" s="80"/>
      <c r="GAF2" s="81"/>
      <c r="GAG2" s="80"/>
      <c r="GAH2" s="81"/>
      <c r="GAI2" s="80"/>
      <c r="GAJ2" s="81"/>
      <c r="GAK2" s="80"/>
      <c r="GAL2" s="81"/>
      <c r="GAM2" s="80"/>
      <c r="GAN2" s="81"/>
      <c r="GAO2" s="80"/>
      <c r="GAP2" s="81"/>
      <c r="GAQ2" s="80"/>
      <c r="GAR2" s="81"/>
      <c r="GAS2" s="80"/>
      <c r="GAT2" s="81"/>
      <c r="GAU2" s="80"/>
      <c r="GAV2" s="81"/>
      <c r="GAW2" s="80"/>
      <c r="GAX2" s="81"/>
      <c r="GAY2" s="80"/>
      <c r="GAZ2" s="81"/>
      <c r="GBA2" s="80"/>
      <c r="GBB2" s="81"/>
      <c r="GBC2" s="80"/>
      <c r="GBD2" s="81"/>
      <c r="GBE2" s="80"/>
      <c r="GBF2" s="81"/>
      <c r="GBG2" s="80"/>
      <c r="GBH2" s="81"/>
      <c r="GBI2" s="80"/>
      <c r="GBJ2" s="81"/>
      <c r="GBK2" s="80"/>
      <c r="GBL2" s="81"/>
      <c r="GBM2" s="80"/>
      <c r="GBN2" s="81"/>
      <c r="GBO2" s="80"/>
      <c r="GBP2" s="81"/>
      <c r="GBQ2" s="80"/>
      <c r="GBR2" s="81"/>
      <c r="GBS2" s="80"/>
      <c r="GBT2" s="81"/>
      <c r="GBU2" s="80"/>
      <c r="GBV2" s="81"/>
      <c r="GBW2" s="80"/>
      <c r="GBX2" s="81"/>
      <c r="GBY2" s="80"/>
      <c r="GBZ2" s="81"/>
      <c r="GCA2" s="80"/>
      <c r="GCB2" s="81"/>
      <c r="GCC2" s="80"/>
      <c r="GCD2" s="81"/>
      <c r="GCE2" s="80"/>
      <c r="GCF2" s="81"/>
      <c r="GCG2" s="80"/>
      <c r="GCH2" s="81"/>
      <c r="GCI2" s="80"/>
      <c r="GCJ2" s="81"/>
      <c r="GCK2" s="80"/>
      <c r="GCL2" s="81"/>
      <c r="GCM2" s="80"/>
      <c r="GCN2" s="81"/>
      <c r="GCO2" s="80"/>
      <c r="GCP2" s="81"/>
      <c r="GCQ2" s="80"/>
      <c r="GCR2" s="81"/>
      <c r="GCS2" s="80"/>
      <c r="GCT2" s="81"/>
      <c r="GCU2" s="80"/>
      <c r="GCV2" s="81"/>
      <c r="GCW2" s="80"/>
      <c r="GCX2" s="81"/>
      <c r="GCY2" s="80"/>
      <c r="GCZ2" s="81"/>
      <c r="GDA2" s="80"/>
      <c r="GDB2" s="81"/>
      <c r="GDC2" s="80"/>
      <c r="GDD2" s="81"/>
      <c r="GDE2" s="80"/>
      <c r="GDF2" s="81"/>
      <c r="GDG2" s="80"/>
      <c r="GDH2" s="81"/>
      <c r="GDI2" s="80"/>
      <c r="GDJ2" s="81"/>
      <c r="GDK2" s="80"/>
      <c r="GDL2" s="81"/>
      <c r="GDM2" s="80"/>
      <c r="GDN2" s="81"/>
      <c r="GDO2" s="80"/>
      <c r="GDP2" s="81"/>
      <c r="GDQ2" s="80"/>
      <c r="GDR2" s="81"/>
      <c r="GDS2" s="80"/>
      <c r="GDT2" s="81"/>
      <c r="GDU2" s="80"/>
      <c r="GDV2" s="81"/>
      <c r="GDW2" s="80"/>
      <c r="GDX2" s="81"/>
      <c r="GDY2" s="80"/>
      <c r="GDZ2" s="81"/>
      <c r="GEA2" s="80"/>
      <c r="GEB2" s="81"/>
      <c r="GEC2" s="80"/>
      <c r="GED2" s="81"/>
      <c r="GEE2" s="80"/>
      <c r="GEF2" s="81"/>
      <c r="GEG2" s="80"/>
      <c r="GEH2" s="81"/>
      <c r="GEI2" s="80"/>
      <c r="GEJ2" s="81"/>
      <c r="GEK2" s="80"/>
      <c r="GEL2" s="81"/>
      <c r="GEM2" s="80"/>
      <c r="GEN2" s="81"/>
      <c r="GEO2" s="80"/>
      <c r="GEP2" s="81"/>
      <c r="GEQ2" s="80"/>
      <c r="GER2" s="81"/>
      <c r="GES2" s="80"/>
      <c r="GET2" s="81"/>
      <c r="GEU2" s="80"/>
      <c r="GEV2" s="81"/>
      <c r="GEW2" s="80"/>
      <c r="GEX2" s="81"/>
      <c r="GEY2" s="80"/>
      <c r="GEZ2" s="81"/>
      <c r="GFA2" s="80"/>
      <c r="GFB2" s="81"/>
      <c r="GFC2" s="80"/>
      <c r="GFD2" s="81"/>
      <c r="GFE2" s="80"/>
      <c r="GFF2" s="81"/>
      <c r="GFG2" s="80"/>
      <c r="GFH2" s="81"/>
      <c r="GFI2" s="80"/>
      <c r="GFJ2" s="81"/>
      <c r="GFK2" s="80"/>
      <c r="GFL2" s="81"/>
      <c r="GFM2" s="80"/>
      <c r="GFN2" s="81"/>
      <c r="GFO2" s="80"/>
      <c r="GFP2" s="81"/>
      <c r="GFQ2" s="80"/>
      <c r="GFR2" s="81"/>
      <c r="GFS2" s="80"/>
      <c r="GFT2" s="81"/>
      <c r="GFU2" s="80"/>
      <c r="GFV2" s="81"/>
      <c r="GFW2" s="80"/>
      <c r="GFX2" s="81"/>
      <c r="GFY2" s="80"/>
      <c r="GFZ2" s="81"/>
      <c r="GGA2" s="80"/>
      <c r="GGB2" s="81"/>
      <c r="GGC2" s="80"/>
      <c r="GGD2" s="81"/>
      <c r="GGE2" s="80"/>
      <c r="GGF2" s="81"/>
      <c r="GGG2" s="80"/>
      <c r="GGH2" s="81"/>
      <c r="GGI2" s="80"/>
      <c r="GGJ2" s="81"/>
      <c r="GGK2" s="80"/>
      <c r="GGL2" s="81"/>
      <c r="GGM2" s="80"/>
      <c r="GGN2" s="81"/>
      <c r="GGO2" s="80"/>
      <c r="GGP2" s="81"/>
      <c r="GGQ2" s="80"/>
      <c r="GGR2" s="81"/>
      <c r="GGS2" s="80"/>
      <c r="GGT2" s="81"/>
      <c r="GGU2" s="80"/>
      <c r="GGV2" s="81"/>
      <c r="GGW2" s="80"/>
      <c r="GGX2" s="81"/>
      <c r="GGY2" s="80"/>
      <c r="GGZ2" s="81"/>
      <c r="GHA2" s="80"/>
      <c r="GHB2" s="81"/>
      <c r="GHC2" s="80"/>
      <c r="GHD2" s="81"/>
      <c r="GHE2" s="80"/>
      <c r="GHF2" s="81"/>
      <c r="GHG2" s="80"/>
      <c r="GHH2" s="81"/>
      <c r="GHI2" s="80"/>
      <c r="GHJ2" s="81"/>
      <c r="GHK2" s="80"/>
      <c r="GHL2" s="81"/>
      <c r="GHM2" s="80"/>
      <c r="GHN2" s="81"/>
      <c r="GHO2" s="80"/>
      <c r="GHP2" s="81"/>
      <c r="GHQ2" s="80"/>
      <c r="GHR2" s="81"/>
      <c r="GHS2" s="80"/>
      <c r="GHT2" s="81"/>
      <c r="GHU2" s="80"/>
      <c r="GHV2" s="81"/>
      <c r="GHW2" s="80"/>
      <c r="GHX2" s="81"/>
      <c r="GHY2" s="80"/>
      <c r="GHZ2" s="81"/>
      <c r="GIA2" s="80"/>
      <c r="GIB2" s="81"/>
      <c r="GIC2" s="80"/>
      <c r="GID2" s="81"/>
      <c r="GIE2" s="80"/>
      <c r="GIF2" s="81"/>
      <c r="GIG2" s="80"/>
      <c r="GIH2" s="81"/>
      <c r="GII2" s="80"/>
      <c r="GIJ2" s="81"/>
      <c r="GIK2" s="80"/>
      <c r="GIL2" s="81"/>
      <c r="GIM2" s="80"/>
      <c r="GIN2" s="81"/>
      <c r="GIO2" s="80"/>
      <c r="GIP2" s="81"/>
      <c r="GIQ2" s="80"/>
      <c r="GIR2" s="81"/>
      <c r="GIS2" s="80"/>
      <c r="GIT2" s="81"/>
      <c r="GIU2" s="80"/>
      <c r="GIV2" s="81"/>
      <c r="GIW2" s="80"/>
      <c r="GIX2" s="81"/>
      <c r="GIY2" s="80"/>
      <c r="GIZ2" s="81"/>
      <c r="GJA2" s="80"/>
      <c r="GJB2" s="81"/>
      <c r="GJC2" s="80"/>
      <c r="GJD2" s="81"/>
      <c r="GJE2" s="80"/>
      <c r="GJF2" s="81"/>
      <c r="GJG2" s="80"/>
      <c r="GJH2" s="81"/>
      <c r="GJI2" s="80"/>
      <c r="GJJ2" s="81"/>
      <c r="GJK2" s="80"/>
      <c r="GJL2" s="81"/>
      <c r="GJM2" s="80"/>
      <c r="GJN2" s="81"/>
      <c r="GJO2" s="80"/>
      <c r="GJP2" s="81"/>
      <c r="GJQ2" s="80"/>
      <c r="GJR2" s="81"/>
      <c r="GJS2" s="80"/>
      <c r="GJT2" s="81"/>
      <c r="GJU2" s="80"/>
      <c r="GJV2" s="81"/>
      <c r="GJW2" s="80"/>
      <c r="GJX2" s="81"/>
      <c r="GJY2" s="80"/>
      <c r="GJZ2" s="81"/>
      <c r="GKA2" s="80"/>
      <c r="GKB2" s="81"/>
      <c r="GKC2" s="80"/>
      <c r="GKD2" s="81"/>
      <c r="GKE2" s="80"/>
      <c r="GKF2" s="81"/>
      <c r="GKG2" s="80"/>
      <c r="GKH2" s="81"/>
      <c r="GKI2" s="80"/>
      <c r="GKJ2" s="81"/>
      <c r="GKK2" s="80"/>
      <c r="GKL2" s="81"/>
      <c r="GKM2" s="80"/>
      <c r="GKN2" s="81"/>
      <c r="GKO2" s="80"/>
      <c r="GKP2" s="81"/>
      <c r="GKQ2" s="80"/>
      <c r="GKR2" s="81"/>
      <c r="GKS2" s="80"/>
      <c r="GKT2" s="81"/>
      <c r="GKU2" s="80"/>
      <c r="GKV2" s="81"/>
      <c r="GKW2" s="80"/>
      <c r="GKX2" s="81"/>
      <c r="GKY2" s="80"/>
      <c r="GKZ2" s="81"/>
      <c r="GLA2" s="80"/>
      <c r="GLB2" s="81"/>
      <c r="GLC2" s="80"/>
      <c r="GLD2" s="81"/>
      <c r="GLE2" s="80"/>
      <c r="GLF2" s="81"/>
      <c r="GLG2" s="80"/>
      <c r="GLH2" s="81"/>
      <c r="GLI2" s="80"/>
      <c r="GLJ2" s="81"/>
      <c r="GLK2" s="80"/>
      <c r="GLL2" s="81"/>
      <c r="GLM2" s="80"/>
      <c r="GLN2" s="81"/>
      <c r="GLO2" s="80"/>
      <c r="GLP2" s="81"/>
      <c r="GLQ2" s="80"/>
      <c r="GLR2" s="81"/>
      <c r="GLS2" s="80"/>
      <c r="GLT2" s="81"/>
      <c r="GLU2" s="80"/>
      <c r="GLV2" s="81"/>
      <c r="GLW2" s="80"/>
      <c r="GLX2" s="81"/>
      <c r="GLY2" s="80"/>
      <c r="GLZ2" s="81"/>
      <c r="GMA2" s="80"/>
      <c r="GMB2" s="81"/>
      <c r="GMC2" s="80"/>
      <c r="GMD2" s="81"/>
      <c r="GME2" s="80"/>
      <c r="GMF2" s="81"/>
      <c r="GMG2" s="80"/>
      <c r="GMH2" s="81"/>
      <c r="GMI2" s="80"/>
      <c r="GMJ2" s="81"/>
      <c r="GMK2" s="80"/>
      <c r="GML2" s="81"/>
      <c r="GMM2" s="80"/>
      <c r="GMN2" s="81"/>
      <c r="GMO2" s="80"/>
      <c r="GMP2" s="81"/>
      <c r="GMQ2" s="80"/>
      <c r="GMR2" s="81"/>
      <c r="GMS2" s="80"/>
      <c r="GMT2" s="81"/>
      <c r="GMU2" s="80"/>
      <c r="GMV2" s="81"/>
      <c r="GMW2" s="80"/>
      <c r="GMX2" s="81"/>
      <c r="GMY2" s="80"/>
      <c r="GMZ2" s="81"/>
      <c r="GNA2" s="80"/>
      <c r="GNB2" s="81"/>
      <c r="GNC2" s="80"/>
      <c r="GND2" s="81"/>
      <c r="GNE2" s="80"/>
      <c r="GNF2" s="81"/>
      <c r="GNG2" s="80"/>
      <c r="GNH2" s="81"/>
      <c r="GNI2" s="80"/>
      <c r="GNJ2" s="81"/>
      <c r="GNK2" s="80"/>
      <c r="GNL2" s="81"/>
      <c r="GNM2" s="80"/>
      <c r="GNN2" s="81"/>
      <c r="GNO2" s="80"/>
      <c r="GNP2" s="81"/>
      <c r="GNQ2" s="80"/>
      <c r="GNR2" s="81"/>
      <c r="GNS2" s="80"/>
      <c r="GNT2" s="81"/>
      <c r="GNU2" s="80"/>
      <c r="GNV2" s="81"/>
      <c r="GNW2" s="80"/>
      <c r="GNX2" s="81"/>
      <c r="GNY2" s="80"/>
      <c r="GNZ2" s="81"/>
      <c r="GOA2" s="80"/>
      <c r="GOB2" s="81"/>
      <c r="GOC2" s="80"/>
      <c r="GOD2" s="81"/>
      <c r="GOE2" s="80"/>
      <c r="GOF2" s="81"/>
      <c r="GOG2" s="80"/>
      <c r="GOH2" s="81"/>
      <c r="GOI2" s="80"/>
      <c r="GOJ2" s="81"/>
      <c r="GOK2" s="80"/>
      <c r="GOL2" s="81"/>
      <c r="GOM2" s="80"/>
      <c r="GON2" s="81"/>
      <c r="GOO2" s="80"/>
      <c r="GOP2" s="81"/>
      <c r="GOQ2" s="80"/>
      <c r="GOR2" s="81"/>
      <c r="GOS2" s="80"/>
      <c r="GOT2" s="81"/>
      <c r="GOU2" s="80"/>
      <c r="GOV2" s="81"/>
      <c r="GOW2" s="80"/>
      <c r="GOX2" s="81"/>
      <c r="GOY2" s="80"/>
      <c r="GOZ2" s="81"/>
      <c r="GPA2" s="80"/>
      <c r="GPB2" s="81"/>
      <c r="GPC2" s="80"/>
      <c r="GPD2" s="81"/>
      <c r="GPE2" s="80"/>
      <c r="GPF2" s="81"/>
      <c r="GPG2" s="80"/>
      <c r="GPH2" s="81"/>
      <c r="GPI2" s="80"/>
      <c r="GPJ2" s="81"/>
      <c r="GPK2" s="80"/>
      <c r="GPL2" s="81"/>
      <c r="GPM2" s="80"/>
      <c r="GPN2" s="81"/>
      <c r="GPO2" s="80"/>
      <c r="GPP2" s="81"/>
      <c r="GPQ2" s="80"/>
      <c r="GPR2" s="81"/>
      <c r="GPS2" s="80"/>
      <c r="GPT2" s="81"/>
      <c r="GPU2" s="80"/>
      <c r="GPV2" s="81"/>
      <c r="GPW2" s="80"/>
      <c r="GPX2" s="81"/>
      <c r="GPY2" s="80"/>
      <c r="GPZ2" s="81"/>
      <c r="GQA2" s="80"/>
      <c r="GQB2" s="81"/>
      <c r="GQC2" s="80"/>
      <c r="GQD2" s="81"/>
      <c r="GQE2" s="80"/>
      <c r="GQF2" s="81"/>
      <c r="GQG2" s="80"/>
      <c r="GQH2" s="81"/>
      <c r="GQI2" s="80"/>
      <c r="GQJ2" s="81"/>
      <c r="GQK2" s="80"/>
      <c r="GQL2" s="81"/>
      <c r="GQM2" s="80"/>
      <c r="GQN2" s="81"/>
      <c r="GQO2" s="80"/>
      <c r="GQP2" s="81"/>
      <c r="GQQ2" s="80"/>
      <c r="GQR2" s="81"/>
      <c r="GQS2" s="80"/>
      <c r="GQT2" s="81"/>
      <c r="GQU2" s="80"/>
      <c r="GQV2" s="81"/>
      <c r="GQW2" s="80"/>
      <c r="GQX2" s="81"/>
      <c r="GQY2" s="80"/>
      <c r="GQZ2" s="81"/>
      <c r="GRA2" s="80"/>
      <c r="GRB2" s="81"/>
      <c r="GRC2" s="80"/>
      <c r="GRD2" s="81"/>
      <c r="GRE2" s="80"/>
      <c r="GRF2" s="81"/>
      <c r="GRG2" s="80"/>
      <c r="GRH2" s="81"/>
      <c r="GRI2" s="80"/>
      <c r="GRJ2" s="81"/>
      <c r="GRK2" s="80"/>
      <c r="GRL2" s="81"/>
      <c r="GRM2" s="80"/>
      <c r="GRN2" s="81"/>
      <c r="GRO2" s="80"/>
      <c r="GRP2" s="81"/>
      <c r="GRQ2" s="80"/>
      <c r="GRR2" s="81"/>
      <c r="GRS2" s="80"/>
      <c r="GRT2" s="81"/>
      <c r="GRU2" s="80"/>
      <c r="GRV2" s="81"/>
      <c r="GRW2" s="80"/>
      <c r="GRX2" s="81"/>
      <c r="GRY2" s="80"/>
      <c r="GRZ2" s="81"/>
      <c r="GSA2" s="80"/>
      <c r="GSB2" s="81"/>
      <c r="GSC2" s="80"/>
      <c r="GSD2" s="81"/>
      <c r="GSE2" s="80"/>
      <c r="GSF2" s="81"/>
      <c r="GSG2" s="80"/>
      <c r="GSH2" s="81"/>
      <c r="GSI2" s="80"/>
      <c r="GSJ2" s="81"/>
      <c r="GSK2" s="80"/>
      <c r="GSL2" s="81"/>
      <c r="GSM2" s="80"/>
      <c r="GSN2" s="81"/>
      <c r="GSO2" s="80"/>
      <c r="GSP2" s="81"/>
      <c r="GSQ2" s="80"/>
      <c r="GSR2" s="81"/>
      <c r="GSS2" s="80"/>
      <c r="GST2" s="81"/>
      <c r="GSU2" s="80"/>
      <c r="GSV2" s="81"/>
      <c r="GSW2" s="80"/>
      <c r="GSX2" s="81"/>
      <c r="GSY2" s="80"/>
      <c r="GSZ2" s="81"/>
      <c r="GTA2" s="80"/>
      <c r="GTB2" s="81"/>
      <c r="GTC2" s="80"/>
      <c r="GTD2" s="81"/>
      <c r="GTE2" s="80"/>
      <c r="GTF2" s="81"/>
      <c r="GTG2" s="80"/>
      <c r="GTH2" s="81"/>
      <c r="GTI2" s="80"/>
      <c r="GTJ2" s="81"/>
      <c r="GTK2" s="80"/>
      <c r="GTL2" s="81"/>
      <c r="GTM2" s="80"/>
      <c r="GTN2" s="81"/>
      <c r="GTO2" s="80"/>
      <c r="GTP2" s="81"/>
      <c r="GTQ2" s="80"/>
      <c r="GTR2" s="81"/>
      <c r="GTS2" s="80"/>
      <c r="GTT2" s="81"/>
      <c r="GTU2" s="80"/>
      <c r="GTV2" s="81"/>
      <c r="GTW2" s="80"/>
      <c r="GTX2" s="81"/>
      <c r="GTY2" s="80"/>
      <c r="GTZ2" s="81"/>
      <c r="GUA2" s="80"/>
      <c r="GUB2" s="81"/>
      <c r="GUC2" s="80"/>
      <c r="GUD2" s="81"/>
      <c r="GUE2" s="80"/>
      <c r="GUF2" s="81"/>
      <c r="GUG2" s="80"/>
      <c r="GUH2" s="81"/>
      <c r="GUI2" s="80"/>
      <c r="GUJ2" s="81"/>
      <c r="GUK2" s="80"/>
      <c r="GUL2" s="81"/>
      <c r="GUM2" s="80"/>
      <c r="GUN2" s="81"/>
      <c r="GUO2" s="80"/>
      <c r="GUP2" s="81"/>
      <c r="GUQ2" s="80"/>
      <c r="GUR2" s="81"/>
      <c r="GUS2" s="80"/>
      <c r="GUT2" s="81"/>
      <c r="GUU2" s="80"/>
      <c r="GUV2" s="81"/>
      <c r="GUW2" s="80"/>
      <c r="GUX2" s="81"/>
      <c r="GUY2" s="80"/>
      <c r="GUZ2" s="81"/>
      <c r="GVA2" s="80"/>
      <c r="GVB2" s="81"/>
      <c r="GVC2" s="80"/>
      <c r="GVD2" s="81"/>
      <c r="GVE2" s="80"/>
      <c r="GVF2" s="81"/>
      <c r="GVG2" s="80"/>
      <c r="GVH2" s="81"/>
      <c r="GVI2" s="80"/>
      <c r="GVJ2" s="81"/>
      <c r="GVK2" s="80"/>
      <c r="GVL2" s="81"/>
      <c r="GVM2" s="80"/>
      <c r="GVN2" s="81"/>
      <c r="GVO2" s="80"/>
      <c r="GVP2" s="81"/>
      <c r="GVQ2" s="80"/>
      <c r="GVR2" s="81"/>
      <c r="GVS2" s="80"/>
      <c r="GVT2" s="81"/>
      <c r="GVU2" s="80"/>
      <c r="GVV2" s="81"/>
      <c r="GVW2" s="80"/>
      <c r="GVX2" s="81"/>
      <c r="GVY2" s="80"/>
      <c r="GVZ2" s="81"/>
      <c r="GWA2" s="80"/>
      <c r="GWB2" s="81"/>
      <c r="GWC2" s="80"/>
      <c r="GWD2" s="81"/>
      <c r="GWE2" s="80"/>
      <c r="GWF2" s="81"/>
      <c r="GWG2" s="80"/>
      <c r="GWH2" s="81"/>
      <c r="GWI2" s="80"/>
      <c r="GWJ2" s="81"/>
      <c r="GWK2" s="80"/>
      <c r="GWL2" s="81"/>
      <c r="GWM2" s="80"/>
      <c r="GWN2" s="81"/>
      <c r="GWO2" s="80"/>
      <c r="GWP2" s="81"/>
      <c r="GWQ2" s="80"/>
      <c r="GWR2" s="81"/>
      <c r="GWS2" s="80"/>
      <c r="GWT2" s="81"/>
      <c r="GWU2" s="80"/>
      <c r="GWV2" s="81"/>
      <c r="GWW2" s="80"/>
      <c r="GWX2" s="81"/>
      <c r="GWY2" s="80"/>
      <c r="GWZ2" s="81"/>
      <c r="GXA2" s="80"/>
      <c r="GXB2" s="81"/>
      <c r="GXC2" s="80"/>
      <c r="GXD2" s="81"/>
      <c r="GXE2" s="80"/>
      <c r="GXF2" s="81"/>
      <c r="GXG2" s="80"/>
      <c r="GXH2" s="81"/>
      <c r="GXI2" s="80"/>
      <c r="GXJ2" s="81"/>
      <c r="GXK2" s="80"/>
      <c r="GXL2" s="81"/>
      <c r="GXM2" s="80"/>
      <c r="GXN2" s="81"/>
      <c r="GXO2" s="80"/>
      <c r="GXP2" s="81"/>
      <c r="GXQ2" s="80"/>
      <c r="GXR2" s="81"/>
      <c r="GXS2" s="80"/>
      <c r="GXT2" s="81"/>
      <c r="GXU2" s="80"/>
      <c r="GXV2" s="81"/>
      <c r="GXW2" s="80"/>
      <c r="GXX2" s="81"/>
      <c r="GXY2" s="80"/>
      <c r="GXZ2" s="81"/>
      <c r="GYA2" s="80"/>
      <c r="GYB2" s="81"/>
      <c r="GYC2" s="80"/>
      <c r="GYD2" s="81"/>
      <c r="GYE2" s="80"/>
      <c r="GYF2" s="81"/>
      <c r="GYG2" s="80"/>
      <c r="GYH2" s="81"/>
      <c r="GYI2" s="80"/>
      <c r="GYJ2" s="81"/>
      <c r="GYK2" s="80"/>
      <c r="GYL2" s="81"/>
      <c r="GYM2" s="80"/>
      <c r="GYN2" s="81"/>
      <c r="GYO2" s="80"/>
      <c r="GYP2" s="81"/>
      <c r="GYQ2" s="80"/>
      <c r="GYR2" s="81"/>
      <c r="GYS2" s="80"/>
      <c r="GYT2" s="81"/>
      <c r="GYU2" s="80"/>
      <c r="GYV2" s="81"/>
      <c r="GYW2" s="80"/>
      <c r="GYX2" s="81"/>
      <c r="GYY2" s="80"/>
      <c r="GYZ2" s="81"/>
      <c r="GZA2" s="80"/>
      <c r="GZB2" s="81"/>
      <c r="GZC2" s="80"/>
      <c r="GZD2" s="81"/>
      <c r="GZE2" s="80"/>
      <c r="GZF2" s="81"/>
      <c r="GZG2" s="80"/>
      <c r="GZH2" s="81"/>
      <c r="GZI2" s="80"/>
      <c r="GZJ2" s="81"/>
      <c r="GZK2" s="80"/>
      <c r="GZL2" s="81"/>
      <c r="GZM2" s="80"/>
      <c r="GZN2" s="81"/>
      <c r="GZO2" s="80"/>
      <c r="GZP2" s="81"/>
      <c r="GZQ2" s="80"/>
      <c r="GZR2" s="81"/>
      <c r="GZS2" s="80"/>
      <c r="GZT2" s="81"/>
      <c r="GZU2" s="80"/>
      <c r="GZV2" s="81"/>
      <c r="GZW2" s="80"/>
      <c r="GZX2" s="81"/>
      <c r="GZY2" s="80"/>
      <c r="GZZ2" s="81"/>
      <c r="HAA2" s="80"/>
      <c r="HAB2" s="81"/>
      <c r="HAC2" s="80"/>
      <c r="HAD2" s="81"/>
      <c r="HAE2" s="80"/>
      <c r="HAF2" s="81"/>
      <c r="HAG2" s="80"/>
      <c r="HAH2" s="81"/>
      <c r="HAI2" s="80"/>
      <c r="HAJ2" s="81"/>
      <c r="HAK2" s="80"/>
      <c r="HAL2" s="81"/>
      <c r="HAM2" s="80"/>
      <c r="HAN2" s="81"/>
      <c r="HAO2" s="80"/>
      <c r="HAP2" s="81"/>
      <c r="HAQ2" s="80"/>
      <c r="HAR2" s="81"/>
      <c r="HAS2" s="80"/>
      <c r="HAT2" s="81"/>
      <c r="HAU2" s="80"/>
      <c r="HAV2" s="81"/>
      <c r="HAW2" s="80"/>
      <c r="HAX2" s="81"/>
      <c r="HAY2" s="80"/>
      <c r="HAZ2" s="81"/>
      <c r="HBA2" s="80"/>
      <c r="HBB2" s="81"/>
      <c r="HBC2" s="80"/>
      <c r="HBD2" s="81"/>
      <c r="HBE2" s="80"/>
      <c r="HBF2" s="81"/>
      <c r="HBG2" s="80"/>
      <c r="HBH2" s="81"/>
      <c r="HBI2" s="80"/>
      <c r="HBJ2" s="81"/>
      <c r="HBK2" s="80"/>
      <c r="HBL2" s="81"/>
      <c r="HBM2" s="80"/>
      <c r="HBN2" s="81"/>
      <c r="HBO2" s="80"/>
      <c r="HBP2" s="81"/>
      <c r="HBQ2" s="80"/>
      <c r="HBR2" s="81"/>
      <c r="HBS2" s="80"/>
      <c r="HBT2" s="81"/>
      <c r="HBU2" s="80"/>
      <c r="HBV2" s="81"/>
      <c r="HBW2" s="80"/>
      <c r="HBX2" s="81"/>
      <c r="HBY2" s="80"/>
      <c r="HBZ2" s="81"/>
      <c r="HCA2" s="80"/>
      <c r="HCB2" s="81"/>
      <c r="HCC2" s="80"/>
      <c r="HCD2" s="81"/>
      <c r="HCE2" s="80"/>
      <c r="HCF2" s="81"/>
      <c r="HCG2" s="80"/>
      <c r="HCH2" s="81"/>
      <c r="HCI2" s="80"/>
      <c r="HCJ2" s="81"/>
      <c r="HCK2" s="80"/>
      <c r="HCL2" s="81"/>
      <c r="HCM2" s="80"/>
      <c r="HCN2" s="81"/>
      <c r="HCO2" s="80"/>
      <c r="HCP2" s="81"/>
      <c r="HCQ2" s="80"/>
      <c r="HCR2" s="81"/>
      <c r="HCS2" s="80"/>
      <c r="HCT2" s="81"/>
      <c r="HCU2" s="80"/>
      <c r="HCV2" s="81"/>
      <c r="HCW2" s="80"/>
      <c r="HCX2" s="81"/>
      <c r="HCY2" s="80"/>
      <c r="HCZ2" s="81"/>
      <c r="HDA2" s="80"/>
      <c r="HDB2" s="81"/>
      <c r="HDC2" s="80"/>
      <c r="HDD2" s="81"/>
      <c r="HDE2" s="80"/>
      <c r="HDF2" s="81"/>
      <c r="HDG2" s="80"/>
      <c r="HDH2" s="81"/>
      <c r="HDI2" s="80"/>
      <c r="HDJ2" s="81"/>
      <c r="HDK2" s="80"/>
      <c r="HDL2" s="81"/>
      <c r="HDM2" s="80"/>
      <c r="HDN2" s="81"/>
      <c r="HDO2" s="80"/>
      <c r="HDP2" s="81"/>
      <c r="HDQ2" s="80"/>
      <c r="HDR2" s="81"/>
      <c r="HDS2" s="80"/>
      <c r="HDT2" s="81"/>
      <c r="HDU2" s="80"/>
      <c r="HDV2" s="81"/>
      <c r="HDW2" s="80"/>
      <c r="HDX2" s="81"/>
      <c r="HDY2" s="80"/>
      <c r="HDZ2" s="81"/>
      <c r="HEA2" s="80"/>
      <c r="HEB2" s="81"/>
      <c r="HEC2" s="80"/>
      <c r="HED2" s="81"/>
      <c r="HEE2" s="80"/>
      <c r="HEF2" s="81"/>
      <c r="HEG2" s="80"/>
      <c r="HEH2" s="81"/>
      <c r="HEI2" s="80"/>
      <c r="HEJ2" s="81"/>
      <c r="HEK2" s="80"/>
      <c r="HEL2" s="81"/>
      <c r="HEM2" s="80"/>
      <c r="HEN2" s="81"/>
      <c r="HEO2" s="80"/>
      <c r="HEP2" s="81"/>
      <c r="HEQ2" s="80"/>
      <c r="HER2" s="81"/>
      <c r="HES2" s="80"/>
      <c r="HET2" s="81"/>
      <c r="HEU2" s="80"/>
      <c r="HEV2" s="81"/>
      <c r="HEW2" s="80"/>
      <c r="HEX2" s="81"/>
      <c r="HEY2" s="80"/>
      <c r="HEZ2" s="81"/>
      <c r="HFA2" s="80"/>
      <c r="HFB2" s="81"/>
      <c r="HFC2" s="80"/>
      <c r="HFD2" s="81"/>
      <c r="HFE2" s="80"/>
      <c r="HFF2" s="81"/>
      <c r="HFG2" s="80"/>
      <c r="HFH2" s="81"/>
      <c r="HFI2" s="80"/>
      <c r="HFJ2" s="81"/>
      <c r="HFK2" s="80"/>
      <c r="HFL2" s="81"/>
      <c r="HFM2" s="80"/>
      <c r="HFN2" s="81"/>
      <c r="HFO2" s="80"/>
      <c r="HFP2" s="81"/>
      <c r="HFQ2" s="80"/>
      <c r="HFR2" s="81"/>
      <c r="HFS2" s="80"/>
      <c r="HFT2" s="81"/>
      <c r="HFU2" s="80"/>
      <c r="HFV2" s="81"/>
      <c r="HFW2" s="80"/>
      <c r="HFX2" s="81"/>
      <c r="HFY2" s="80"/>
      <c r="HFZ2" s="81"/>
      <c r="HGA2" s="80"/>
      <c r="HGB2" s="81"/>
      <c r="HGC2" s="80"/>
      <c r="HGD2" s="81"/>
      <c r="HGE2" s="80"/>
      <c r="HGF2" s="81"/>
      <c r="HGG2" s="80"/>
      <c r="HGH2" s="81"/>
      <c r="HGI2" s="80"/>
      <c r="HGJ2" s="81"/>
      <c r="HGK2" s="80"/>
      <c r="HGL2" s="81"/>
      <c r="HGM2" s="80"/>
      <c r="HGN2" s="81"/>
      <c r="HGO2" s="80"/>
      <c r="HGP2" s="81"/>
      <c r="HGQ2" s="80"/>
      <c r="HGR2" s="81"/>
      <c r="HGS2" s="80"/>
      <c r="HGT2" s="81"/>
      <c r="HGU2" s="80"/>
      <c r="HGV2" s="81"/>
      <c r="HGW2" s="80"/>
      <c r="HGX2" s="81"/>
      <c r="HGY2" s="80"/>
      <c r="HGZ2" s="81"/>
      <c r="HHA2" s="80"/>
      <c r="HHB2" s="81"/>
      <c r="HHC2" s="80"/>
      <c r="HHD2" s="81"/>
      <c r="HHE2" s="80"/>
      <c r="HHF2" s="81"/>
      <c r="HHG2" s="80"/>
      <c r="HHH2" s="81"/>
      <c r="HHI2" s="80"/>
      <c r="HHJ2" s="81"/>
      <c r="HHK2" s="80"/>
      <c r="HHL2" s="81"/>
      <c r="HHM2" s="80"/>
      <c r="HHN2" s="81"/>
      <c r="HHO2" s="80"/>
      <c r="HHP2" s="81"/>
      <c r="HHQ2" s="80"/>
      <c r="HHR2" s="81"/>
      <c r="HHS2" s="80"/>
      <c r="HHT2" s="81"/>
      <c r="HHU2" s="80"/>
      <c r="HHV2" s="81"/>
      <c r="HHW2" s="80"/>
      <c r="HHX2" s="81"/>
      <c r="HHY2" s="80"/>
      <c r="HHZ2" s="81"/>
      <c r="HIA2" s="80"/>
      <c r="HIB2" s="81"/>
      <c r="HIC2" s="80"/>
      <c r="HID2" s="81"/>
      <c r="HIE2" s="80"/>
      <c r="HIF2" s="81"/>
      <c r="HIG2" s="80"/>
      <c r="HIH2" s="81"/>
      <c r="HII2" s="80"/>
      <c r="HIJ2" s="81"/>
      <c r="HIK2" s="80"/>
      <c r="HIL2" s="81"/>
      <c r="HIM2" s="80"/>
      <c r="HIN2" s="81"/>
      <c r="HIO2" s="80"/>
      <c r="HIP2" s="81"/>
      <c r="HIQ2" s="80"/>
      <c r="HIR2" s="81"/>
      <c r="HIS2" s="80"/>
      <c r="HIT2" s="81"/>
      <c r="HIU2" s="80"/>
      <c r="HIV2" s="81"/>
      <c r="HIW2" s="80"/>
      <c r="HIX2" s="81"/>
      <c r="HIY2" s="80"/>
      <c r="HIZ2" s="81"/>
      <c r="HJA2" s="80"/>
      <c r="HJB2" s="81"/>
      <c r="HJC2" s="80"/>
      <c r="HJD2" s="81"/>
      <c r="HJE2" s="80"/>
      <c r="HJF2" s="81"/>
      <c r="HJG2" s="80"/>
      <c r="HJH2" s="81"/>
      <c r="HJI2" s="80"/>
      <c r="HJJ2" s="81"/>
      <c r="HJK2" s="80"/>
      <c r="HJL2" s="81"/>
      <c r="HJM2" s="80"/>
      <c r="HJN2" s="81"/>
      <c r="HJO2" s="80"/>
      <c r="HJP2" s="81"/>
      <c r="HJQ2" s="80"/>
      <c r="HJR2" s="81"/>
      <c r="HJS2" s="80"/>
      <c r="HJT2" s="81"/>
      <c r="HJU2" s="80"/>
      <c r="HJV2" s="81"/>
      <c r="HJW2" s="80"/>
      <c r="HJX2" s="81"/>
      <c r="HJY2" s="80"/>
      <c r="HJZ2" s="81"/>
      <c r="HKA2" s="80"/>
      <c r="HKB2" s="81"/>
      <c r="HKC2" s="80"/>
      <c r="HKD2" s="81"/>
      <c r="HKE2" s="80"/>
      <c r="HKF2" s="81"/>
      <c r="HKG2" s="80"/>
      <c r="HKH2" s="81"/>
      <c r="HKI2" s="80"/>
      <c r="HKJ2" s="81"/>
      <c r="HKK2" s="80"/>
      <c r="HKL2" s="81"/>
      <c r="HKM2" s="80"/>
      <c r="HKN2" s="81"/>
      <c r="HKO2" s="80"/>
      <c r="HKP2" s="81"/>
      <c r="HKQ2" s="80"/>
      <c r="HKR2" s="81"/>
      <c r="HKS2" s="80"/>
      <c r="HKT2" s="81"/>
      <c r="HKU2" s="80"/>
      <c r="HKV2" s="81"/>
      <c r="HKW2" s="80"/>
      <c r="HKX2" s="81"/>
      <c r="HKY2" s="80"/>
      <c r="HKZ2" s="81"/>
      <c r="HLA2" s="80"/>
      <c r="HLB2" s="81"/>
      <c r="HLC2" s="80"/>
      <c r="HLD2" s="81"/>
      <c r="HLE2" s="80"/>
      <c r="HLF2" s="81"/>
      <c r="HLG2" s="80"/>
      <c r="HLH2" s="81"/>
      <c r="HLI2" s="80"/>
      <c r="HLJ2" s="81"/>
      <c r="HLK2" s="80"/>
      <c r="HLL2" s="81"/>
      <c r="HLM2" s="80"/>
      <c r="HLN2" s="81"/>
      <c r="HLO2" s="80"/>
      <c r="HLP2" s="81"/>
      <c r="HLQ2" s="80"/>
      <c r="HLR2" s="81"/>
      <c r="HLS2" s="80"/>
      <c r="HLT2" s="81"/>
      <c r="HLU2" s="80"/>
      <c r="HLV2" s="81"/>
      <c r="HLW2" s="80"/>
      <c r="HLX2" s="81"/>
      <c r="HLY2" s="80"/>
      <c r="HLZ2" s="81"/>
      <c r="HMA2" s="80"/>
      <c r="HMB2" s="81"/>
      <c r="HMC2" s="80"/>
      <c r="HMD2" s="81"/>
      <c r="HME2" s="80"/>
      <c r="HMF2" s="81"/>
      <c r="HMG2" s="80"/>
      <c r="HMH2" s="81"/>
      <c r="HMI2" s="80"/>
      <c r="HMJ2" s="81"/>
      <c r="HMK2" s="80"/>
      <c r="HML2" s="81"/>
      <c r="HMM2" s="80"/>
      <c r="HMN2" s="81"/>
      <c r="HMO2" s="80"/>
      <c r="HMP2" s="81"/>
      <c r="HMQ2" s="80"/>
      <c r="HMR2" s="81"/>
      <c r="HMS2" s="80"/>
      <c r="HMT2" s="81"/>
      <c r="HMU2" s="80"/>
      <c r="HMV2" s="81"/>
      <c r="HMW2" s="80"/>
      <c r="HMX2" s="81"/>
      <c r="HMY2" s="80"/>
      <c r="HMZ2" s="81"/>
      <c r="HNA2" s="80"/>
      <c r="HNB2" s="81"/>
      <c r="HNC2" s="80"/>
      <c r="HND2" s="81"/>
      <c r="HNE2" s="80"/>
      <c r="HNF2" s="81"/>
      <c r="HNG2" s="80"/>
      <c r="HNH2" s="81"/>
      <c r="HNI2" s="80"/>
      <c r="HNJ2" s="81"/>
      <c r="HNK2" s="80"/>
      <c r="HNL2" s="81"/>
      <c r="HNM2" s="80"/>
      <c r="HNN2" s="81"/>
      <c r="HNO2" s="80"/>
      <c r="HNP2" s="81"/>
      <c r="HNQ2" s="80"/>
      <c r="HNR2" s="81"/>
      <c r="HNS2" s="80"/>
      <c r="HNT2" s="81"/>
      <c r="HNU2" s="80"/>
      <c r="HNV2" s="81"/>
      <c r="HNW2" s="80"/>
      <c r="HNX2" s="81"/>
      <c r="HNY2" s="80"/>
      <c r="HNZ2" s="81"/>
      <c r="HOA2" s="80"/>
      <c r="HOB2" s="81"/>
      <c r="HOC2" s="80"/>
      <c r="HOD2" s="81"/>
      <c r="HOE2" s="80"/>
      <c r="HOF2" s="81"/>
      <c r="HOG2" s="80"/>
      <c r="HOH2" s="81"/>
      <c r="HOI2" s="80"/>
      <c r="HOJ2" s="81"/>
      <c r="HOK2" s="80"/>
      <c r="HOL2" s="81"/>
      <c r="HOM2" s="80"/>
      <c r="HON2" s="81"/>
      <c r="HOO2" s="80"/>
      <c r="HOP2" s="81"/>
      <c r="HOQ2" s="80"/>
      <c r="HOR2" s="81"/>
      <c r="HOS2" s="80"/>
      <c r="HOT2" s="81"/>
      <c r="HOU2" s="80"/>
      <c r="HOV2" s="81"/>
      <c r="HOW2" s="80"/>
      <c r="HOX2" s="81"/>
      <c r="HOY2" s="80"/>
      <c r="HOZ2" s="81"/>
      <c r="HPA2" s="80"/>
      <c r="HPB2" s="81"/>
      <c r="HPC2" s="80"/>
      <c r="HPD2" s="81"/>
      <c r="HPE2" s="80"/>
      <c r="HPF2" s="81"/>
      <c r="HPG2" s="80"/>
      <c r="HPH2" s="81"/>
      <c r="HPI2" s="80"/>
      <c r="HPJ2" s="81"/>
      <c r="HPK2" s="80"/>
      <c r="HPL2" s="81"/>
      <c r="HPM2" s="80"/>
      <c r="HPN2" s="81"/>
      <c r="HPO2" s="80"/>
      <c r="HPP2" s="81"/>
      <c r="HPQ2" s="80"/>
      <c r="HPR2" s="81"/>
      <c r="HPS2" s="80"/>
      <c r="HPT2" s="81"/>
      <c r="HPU2" s="80"/>
      <c r="HPV2" s="81"/>
      <c r="HPW2" s="80"/>
      <c r="HPX2" s="81"/>
      <c r="HPY2" s="80"/>
      <c r="HPZ2" s="81"/>
      <c r="HQA2" s="80"/>
      <c r="HQB2" s="81"/>
      <c r="HQC2" s="80"/>
      <c r="HQD2" s="81"/>
      <c r="HQE2" s="80"/>
      <c r="HQF2" s="81"/>
      <c r="HQG2" s="80"/>
      <c r="HQH2" s="81"/>
      <c r="HQI2" s="80"/>
      <c r="HQJ2" s="81"/>
      <c r="HQK2" s="80"/>
      <c r="HQL2" s="81"/>
      <c r="HQM2" s="80"/>
      <c r="HQN2" s="81"/>
      <c r="HQO2" s="80"/>
      <c r="HQP2" s="81"/>
      <c r="HQQ2" s="80"/>
      <c r="HQR2" s="81"/>
      <c r="HQS2" s="80"/>
      <c r="HQT2" s="81"/>
      <c r="HQU2" s="80"/>
      <c r="HQV2" s="81"/>
      <c r="HQW2" s="80"/>
      <c r="HQX2" s="81"/>
      <c r="HQY2" s="80"/>
      <c r="HQZ2" s="81"/>
      <c r="HRA2" s="80"/>
      <c r="HRB2" s="81"/>
      <c r="HRC2" s="80"/>
      <c r="HRD2" s="81"/>
      <c r="HRE2" s="80"/>
      <c r="HRF2" s="81"/>
      <c r="HRG2" s="80"/>
      <c r="HRH2" s="81"/>
      <c r="HRI2" s="80"/>
      <c r="HRJ2" s="81"/>
      <c r="HRK2" s="80"/>
      <c r="HRL2" s="81"/>
      <c r="HRM2" s="80"/>
      <c r="HRN2" s="81"/>
      <c r="HRO2" s="80"/>
      <c r="HRP2" s="81"/>
      <c r="HRQ2" s="80"/>
      <c r="HRR2" s="81"/>
      <c r="HRS2" s="80"/>
      <c r="HRT2" s="81"/>
      <c r="HRU2" s="80"/>
      <c r="HRV2" s="81"/>
      <c r="HRW2" s="80"/>
      <c r="HRX2" s="81"/>
      <c r="HRY2" s="80"/>
      <c r="HRZ2" s="81"/>
      <c r="HSA2" s="80"/>
      <c r="HSB2" s="81"/>
      <c r="HSC2" s="80"/>
      <c r="HSD2" s="81"/>
      <c r="HSE2" s="80"/>
      <c r="HSF2" s="81"/>
      <c r="HSG2" s="80"/>
      <c r="HSH2" s="81"/>
      <c r="HSI2" s="80"/>
      <c r="HSJ2" s="81"/>
      <c r="HSK2" s="80"/>
      <c r="HSL2" s="81"/>
      <c r="HSM2" s="80"/>
      <c r="HSN2" s="81"/>
      <c r="HSO2" s="80"/>
      <c r="HSP2" s="81"/>
      <c r="HSQ2" s="80"/>
      <c r="HSR2" s="81"/>
      <c r="HSS2" s="80"/>
      <c r="HST2" s="81"/>
      <c r="HSU2" s="80"/>
      <c r="HSV2" s="81"/>
      <c r="HSW2" s="80"/>
      <c r="HSX2" s="81"/>
      <c r="HSY2" s="80"/>
      <c r="HSZ2" s="81"/>
      <c r="HTA2" s="80"/>
      <c r="HTB2" s="81"/>
      <c r="HTC2" s="80"/>
      <c r="HTD2" s="81"/>
      <c r="HTE2" s="80"/>
      <c r="HTF2" s="81"/>
      <c r="HTG2" s="80"/>
      <c r="HTH2" s="81"/>
      <c r="HTI2" s="80"/>
      <c r="HTJ2" s="81"/>
      <c r="HTK2" s="80"/>
      <c r="HTL2" s="81"/>
      <c r="HTM2" s="80"/>
      <c r="HTN2" s="81"/>
      <c r="HTO2" s="80"/>
      <c r="HTP2" s="81"/>
      <c r="HTQ2" s="80"/>
      <c r="HTR2" s="81"/>
      <c r="HTS2" s="80"/>
      <c r="HTT2" s="81"/>
      <c r="HTU2" s="80"/>
      <c r="HTV2" s="81"/>
      <c r="HTW2" s="80"/>
      <c r="HTX2" s="81"/>
      <c r="HTY2" s="80"/>
      <c r="HTZ2" s="81"/>
      <c r="HUA2" s="80"/>
      <c r="HUB2" s="81"/>
      <c r="HUC2" s="80"/>
      <c r="HUD2" s="81"/>
      <c r="HUE2" s="80"/>
      <c r="HUF2" s="81"/>
      <c r="HUG2" s="80"/>
      <c r="HUH2" s="81"/>
      <c r="HUI2" s="80"/>
      <c r="HUJ2" s="81"/>
      <c r="HUK2" s="80"/>
      <c r="HUL2" s="81"/>
      <c r="HUM2" s="80"/>
      <c r="HUN2" s="81"/>
      <c r="HUO2" s="80"/>
      <c r="HUP2" s="81"/>
      <c r="HUQ2" s="80"/>
      <c r="HUR2" s="81"/>
      <c r="HUS2" s="80"/>
      <c r="HUT2" s="81"/>
      <c r="HUU2" s="80"/>
      <c r="HUV2" s="81"/>
      <c r="HUW2" s="80"/>
      <c r="HUX2" s="81"/>
      <c r="HUY2" s="80"/>
      <c r="HUZ2" s="81"/>
      <c r="HVA2" s="80"/>
      <c r="HVB2" s="81"/>
      <c r="HVC2" s="80"/>
      <c r="HVD2" s="81"/>
      <c r="HVE2" s="80"/>
      <c r="HVF2" s="81"/>
      <c r="HVG2" s="80"/>
      <c r="HVH2" s="81"/>
      <c r="HVI2" s="80"/>
      <c r="HVJ2" s="81"/>
      <c r="HVK2" s="80"/>
      <c r="HVL2" s="81"/>
      <c r="HVM2" s="80"/>
      <c r="HVN2" s="81"/>
      <c r="HVO2" s="80"/>
      <c r="HVP2" s="81"/>
      <c r="HVQ2" s="80"/>
      <c r="HVR2" s="81"/>
      <c r="HVS2" s="80"/>
      <c r="HVT2" s="81"/>
      <c r="HVU2" s="80"/>
      <c r="HVV2" s="81"/>
      <c r="HVW2" s="80"/>
      <c r="HVX2" s="81"/>
      <c r="HVY2" s="80"/>
      <c r="HVZ2" s="81"/>
      <c r="HWA2" s="80"/>
      <c r="HWB2" s="81"/>
      <c r="HWC2" s="80"/>
      <c r="HWD2" s="81"/>
      <c r="HWE2" s="80"/>
      <c r="HWF2" s="81"/>
      <c r="HWG2" s="80"/>
      <c r="HWH2" s="81"/>
      <c r="HWI2" s="80"/>
      <c r="HWJ2" s="81"/>
      <c r="HWK2" s="80"/>
      <c r="HWL2" s="81"/>
      <c r="HWM2" s="80"/>
      <c r="HWN2" s="81"/>
      <c r="HWO2" s="80"/>
      <c r="HWP2" s="81"/>
      <c r="HWQ2" s="80"/>
      <c r="HWR2" s="81"/>
      <c r="HWS2" s="80"/>
      <c r="HWT2" s="81"/>
      <c r="HWU2" s="80"/>
      <c r="HWV2" s="81"/>
      <c r="HWW2" s="80"/>
      <c r="HWX2" s="81"/>
      <c r="HWY2" s="80"/>
      <c r="HWZ2" s="81"/>
      <c r="HXA2" s="80"/>
      <c r="HXB2" s="81"/>
      <c r="HXC2" s="80"/>
      <c r="HXD2" s="81"/>
      <c r="HXE2" s="80"/>
      <c r="HXF2" s="81"/>
      <c r="HXG2" s="80"/>
      <c r="HXH2" s="81"/>
      <c r="HXI2" s="80"/>
      <c r="HXJ2" s="81"/>
      <c r="HXK2" s="80"/>
      <c r="HXL2" s="81"/>
      <c r="HXM2" s="80"/>
      <c r="HXN2" s="81"/>
      <c r="HXO2" s="80"/>
      <c r="HXP2" s="81"/>
      <c r="HXQ2" s="80"/>
      <c r="HXR2" s="81"/>
      <c r="HXS2" s="80"/>
      <c r="HXT2" s="81"/>
      <c r="HXU2" s="80"/>
      <c r="HXV2" s="81"/>
      <c r="HXW2" s="80"/>
      <c r="HXX2" s="81"/>
      <c r="HXY2" s="80"/>
      <c r="HXZ2" s="81"/>
      <c r="HYA2" s="80"/>
      <c r="HYB2" s="81"/>
      <c r="HYC2" s="80"/>
      <c r="HYD2" s="81"/>
      <c r="HYE2" s="80"/>
      <c r="HYF2" s="81"/>
      <c r="HYG2" s="80"/>
      <c r="HYH2" s="81"/>
      <c r="HYI2" s="80"/>
      <c r="HYJ2" s="81"/>
      <c r="HYK2" s="80"/>
      <c r="HYL2" s="81"/>
      <c r="HYM2" s="80"/>
      <c r="HYN2" s="81"/>
      <c r="HYO2" s="80"/>
      <c r="HYP2" s="81"/>
      <c r="HYQ2" s="80"/>
      <c r="HYR2" s="81"/>
      <c r="HYS2" s="80"/>
      <c r="HYT2" s="81"/>
      <c r="HYU2" s="80"/>
      <c r="HYV2" s="81"/>
      <c r="HYW2" s="80"/>
      <c r="HYX2" s="81"/>
      <c r="HYY2" s="80"/>
      <c r="HYZ2" s="81"/>
      <c r="HZA2" s="80"/>
      <c r="HZB2" s="81"/>
      <c r="HZC2" s="80"/>
      <c r="HZD2" s="81"/>
      <c r="HZE2" s="80"/>
      <c r="HZF2" s="81"/>
      <c r="HZG2" s="80"/>
      <c r="HZH2" s="81"/>
      <c r="HZI2" s="80"/>
      <c r="HZJ2" s="81"/>
      <c r="HZK2" s="80"/>
      <c r="HZL2" s="81"/>
      <c r="HZM2" s="80"/>
      <c r="HZN2" s="81"/>
      <c r="HZO2" s="80"/>
      <c r="HZP2" s="81"/>
      <c r="HZQ2" s="80"/>
      <c r="HZR2" s="81"/>
      <c r="HZS2" s="80"/>
      <c r="HZT2" s="81"/>
      <c r="HZU2" s="80"/>
      <c r="HZV2" s="81"/>
      <c r="HZW2" s="80"/>
      <c r="HZX2" s="81"/>
      <c r="HZY2" s="80"/>
      <c r="HZZ2" s="81"/>
      <c r="IAA2" s="80"/>
      <c r="IAB2" s="81"/>
      <c r="IAC2" s="80"/>
      <c r="IAD2" s="81"/>
      <c r="IAE2" s="80"/>
      <c r="IAF2" s="81"/>
      <c r="IAG2" s="80"/>
      <c r="IAH2" s="81"/>
      <c r="IAI2" s="80"/>
      <c r="IAJ2" s="81"/>
      <c r="IAK2" s="80"/>
      <c r="IAL2" s="81"/>
      <c r="IAM2" s="80"/>
      <c r="IAN2" s="81"/>
      <c r="IAO2" s="80"/>
      <c r="IAP2" s="81"/>
      <c r="IAQ2" s="80"/>
      <c r="IAR2" s="81"/>
      <c r="IAS2" s="80"/>
      <c r="IAT2" s="81"/>
      <c r="IAU2" s="80"/>
      <c r="IAV2" s="81"/>
      <c r="IAW2" s="80"/>
      <c r="IAX2" s="81"/>
      <c r="IAY2" s="80"/>
      <c r="IAZ2" s="81"/>
      <c r="IBA2" s="80"/>
      <c r="IBB2" s="81"/>
      <c r="IBC2" s="80"/>
      <c r="IBD2" s="81"/>
      <c r="IBE2" s="80"/>
      <c r="IBF2" s="81"/>
      <c r="IBG2" s="80"/>
      <c r="IBH2" s="81"/>
      <c r="IBI2" s="80"/>
      <c r="IBJ2" s="81"/>
      <c r="IBK2" s="80"/>
      <c r="IBL2" s="81"/>
      <c r="IBM2" s="80"/>
      <c r="IBN2" s="81"/>
      <c r="IBO2" s="80"/>
      <c r="IBP2" s="81"/>
      <c r="IBQ2" s="80"/>
      <c r="IBR2" s="81"/>
      <c r="IBS2" s="80"/>
      <c r="IBT2" s="81"/>
      <c r="IBU2" s="80"/>
      <c r="IBV2" s="81"/>
      <c r="IBW2" s="80"/>
      <c r="IBX2" s="81"/>
      <c r="IBY2" s="80"/>
      <c r="IBZ2" s="81"/>
      <c r="ICA2" s="80"/>
      <c r="ICB2" s="81"/>
      <c r="ICC2" s="80"/>
      <c r="ICD2" s="81"/>
      <c r="ICE2" s="80"/>
      <c r="ICF2" s="81"/>
      <c r="ICG2" s="80"/>
      <c r="ICH2" s="81"/>
      <c r="ICI2" s="80"/>
      <c r="ICJ2" s="81"/>
      <c r="ICK2" s="80"/>
      <c r="ICL2" s="81"/>
      <c r="ICM2" s="80"/>
      <c r="ICN2" s="81"/>
      <c r="ICO2" s="80"/>
      <c r="ICP2" s="81"/>
      <c r="ICQ2" s="80"/>
      <c r="ICR2" s="81"/>
      <c r="ICS2" s="80"/>
      <c r="ICT2" s="81"/>
      <c r="ICU2" s="80"/>
      <c r="ICV2" s="81"/>
      <c r="ICW2" s="80"/>
      <c r="ICX2" s="81"/>
      <c r="ICY2" s="80"/>
      <c r="ICZ2" s="81"/>
      <c r="IDA2" s="80"/>
      <c r="IDB2" s="81"/>
      <c r="IDC2" s="80"/>
      <c r="IDD2" s="81"/>
      <c r="IDE2" s="80"/>
      <c r="IDF2" s="81"/>
      <c r="IDG2" s="80"/>
      <c r="IDH2" s="81"/>
      <c r="IDI2" s="80"/>
      <c r="IDJ2" s="81"/>
      <c r="IDK2" s="80"/>
      <c r="IDL2" s="81"/>
      <c r="IDM2" s="80"/>
      <c r="IDN2" s="81"/>
      <c r="IDO2" s="80"/>
      <c r="IDP2" s="81"/>
      <c r="IDQ2" s="80"/>
      <c r="IDR2" s="81"/>
      <c r="IDS2" s="80"/>
      <c r="IDT2" s="81"/>
      <c r="IDU2" s="80"/>
      <c r="IDV2" s="81"/>
      <c r="IDW2" s="80"/>
      <c r="IDX2" s="81"/>
      <c r="IDY2" s="80"/>
      <c r="IDZ2" s="81"/>
      <c r="IEA2" s="80"/>
      <c r="IEB2" s="81"/>
      <c r="IEC2" s="80"/>
      <c r="IED2" s="81"/>
      <c r="IEE2" s="80"/>
      <c r="IEF2" s="81"/>
      <c r="IEG2" s="80"/>
      <c r="IEH2" s="81"/>
      <c r="IEI2" s="80"/>
      <c r="IEJ2" s="81"/>
      <c r="IEK2" s="80"/>
      <c r="IEL2" s="81"/>
      <c r="IEM2" s="80"/>
      <c r="IEN2" s="81"/>
      <c r="IEO2" s="80"/>
      <c r="IEP2" s="81"/>
      <c r="IEQ2" s="80"/>
      <c r="IER2" s="81"/>
      <c r="IES2" s="80"/>
      <c r="IET2" s="81"/>
      <c r="IEU2" s="80"/>
      <c r="IEV2" s="81"/>
      <c r="IEW2" s="80"/>
      <c r="IEX2" s="81"/>
      <c r="IEY2" s="80"/>
      <c r="IEZ2" s="81"/>
      <c r="IFA2" s="80"/>
      <c r="IFB2" s="81"/>
      <c r="IFC2" s="80"/>
      <c r="IFD2" s="81"/>
      <c r="IFE2" s="80"/>
      <c r="IFF2" s="81"/>
      <c r="IFG2" s="80"/>
      <c r="IFH2" s="81"/>
      <c r="IFI2" s="80"/>
      <c r="IFJ2" s="81"/>
      <c r="IFK2" s="80"/>
      <c r="IFL2" s="81"/>
      <c r="IFM2" s="80"/>
      <c r="IFN2" s="81"/>
      <c r="IFO2" s="80"/>
      <c r="IFP2" s="81"/>
      <c r="IFQ2" s="80"/>
      <c r="IFR2" s="81"/>
      <c r="IFS2" s="80"/>
      <c r="IFT2" s="81"/>
      <c r="IFU2" s="80"/>
      <c r="IFV2" s="81"/>
      <c r="IFW2" s="80"/>
      <c r="IFX2" s="81"/>
      <c r="IFY2" s="80"/>
      <c r="IFZ2" s="81"/>
      <c r="IGA2" s="80"/>
      <c r="IGB2" s="81"/>
      <c r="IGC2" s="80"/>
      <c r="IGD2" s="81"/>
      <c r="IGE2" s="80"/>
      <c r="IGF2" s="81"/>
      <c r="IGG2" s="80"/>
      <c r="IGH2" s="81"/>
      <c r="IGI2" s="80"/>
      <c r="IGJ2" s="81"/>
      <c r="IGK2" s="80"/>
      <c r="IGL2" s="81"/>
      <c r="IGM2" s="80"/>
      <c r="IGN2" s="81"/>
      <c r="IGO2" s="80"/>
      <c r="IGP2" s="81"/>
      <c r="IGQ2" s="80"/>
      <c r="IGR2" s="81"/>
      <c r="IGS2" s="80"/>
      <c r="IGT2" s="81"/>
      <c r="IGU2" s="80"/>
      <c r="IGV2" s="81"/>
      <c r="IGW2" s="80"/>
      <c r="IGX2" s="81"/>
      <c r="IGY2" s="80"/>
      <c r="IGZ2" s="81"/>
      <c r="IHA2" s="80"/>
      <c r="IHB2" s="81"/>
      <c r="IHC2" s="80"/>
      <c r="IHD2" s="81"/>
      <c r="IHE2" s="80"/>
      <c r="IHF2" s="81"/>
      <c r="IHG2" s="80"/>
      <c r="IHH2" s="81"/>
      <c r="IHI2" s="80"/>
      <c r="IHJ2" s="81"/>
      <c r="IHK2" s="80"/>
      <c r="IHL2" s="81"/>
      <c r="IHM2" s="80"/>
      <c r="IHN2" s="81"/>
      <c r="IHO2" s="80"/>
      <c r="IHP2" s="81"/>
      <c r="IHQ2" s="80"/>
      <c r="IHR2" s="81"/>
      <c r="IHS2" s="80"/>
      <c r="IHT2" s="81"/>
      <c r="IHU2" s="80"/>
      <c r="IHV2" s="81"/>
      <c r="IHW2" s="80"/>
      <c r="IHX2" s="81"/>
      <c r="IHY2" s="80"/>
      <c r="IHZ2" s="81"/>
      <c r="IIA2" s="80"/>
      <c r="IIB2" s="81"/>
      <c r="IIC2" s="80"/>
      <c r="IID2" s="81"/>
      <c r="IIE2" s="80"/>
      <c r="IIF2" s="81"/>
      <c r="IIG2" s="80"/>
      <c r="IIH2" s="81"/>
      <c r="III2" s="80"/>
      <c r="IIJ2" s="81"/>
      <c r="IIK2" s="80"/>
      <c r="IIL2" s="81"/>
      <c r="IIM2" s="80"/>
      <c r="IIN2" s="81"/>
      <c r="IIO2" s="80"/>
      <c r="IIP2" s="81"/>
      <c r="IIQ2" s="80"/>
      <c r="IIR2" s="81"/>
      <c r="IIS2" s="80"/>
      <c r="IIT2" s="81"/>
      <c r="IIU2" s="80"/>
      <c r="IIV2" s="81"/>
      <c r="IIW2" s="80"/>
      <c r="IIX2" s="81"/>
      <c r="IIY2" s="80"/>
      <c r="IIZ2" s="81"/>
      <c r="IJA2" s="80"/>
      <c r="IJB2" s="81"/>
      <c r="IJC2" s="80"/>
      <c r="IJD2" s="81"/>
      <c r="IJE2" s="80"/>
      <c r="IJF2" s="81"/>
      <c r="IJG2" s="80"/>
      <c r="IJH2" s="81"/>
      <c r="IJI2" s="80"/>
      <c r="IJJ2" s="81"/>
      <c r="IJK2" s="80"/>
      <c r="IJL2" s="81"/>
      <c r="IJM2" s="80"/>
      <c r="IJN2" s="81"/>
      <c r="IJO2" s="80"/>
      <c r="IJP2" s="81"/>
      <c r="IJQ2" s="80"/>
      <c r="IJR2" s="81"/>
      <c r="IJS2" s="80"/>
      <c r="IJT2" s="81"/>
      <c r="IJU2" s="80"/>
      <c r="IJV2" s="81"/>
      <c r="IJW2" s="80"/>
      <c r="IJX2" s="81"/>
      <c r="IJY2" s="80"/>
      <c r="IJZ2" s="81"/>
      <c r="IKA2" s="80"/>
      <c r="IKB2" s="81"/>
      <c r="IKC2" s="80"/>
      <c r="IKD2" s="81"/>
      <c r="IKE2" s="80"/>
      <c r="IKF2" s="81"/>
      <c r="IKG2" s="80"/>
      <c r="IKH2" s="81"/>
      <c r="IKI2" s="80"/>
      <c r="IKJ2" s="81"/>
      <c r="IKK2" s="80"/>
      <c r="IKL2" s="81"/>
      <c r="IKM2" s="80"/>
      <c r="IKN2" s="81"/>
      <c r="IKO2" s="80"/>
      <c r="IKP2" s="81"/>
      <c r="IKQ2" s="80"/>
      <c r="IKR2" s="81"/>
      <c r="IKS2" s="80"/>
      <c r="IKT2" s="81"/>
      <c r="IKU2" s="80"/>
      <c r="IKV2" s="81"/>
      <c r="IKW2" s="80"/>
      <c r="IKX2" s="81"/>
      <c r="IKY2" s="80"/>
      <c r="IKZ2" s="81"/>
      <c r="ILA2" s="80"/>
      <c r="ILB2" s="81"/>
      <c r="ILC2" s="80"/>
      <c r="ILD2" s="81"/>
      <c r="ILE2" s="80"/>
      <c r="ILF2" s="81"/>
      <c r="ILG2" s="80"/>
      <c r="ILH2" s="81"/>
      <c r="ILI2" s="80"/>
      <c r="ILJ2" s="81"/>
      <c r="ILK2" s="80"/>
      <c r="ILL2" s="81"/>
      <c r="ILM2" s="80"/>
      <c r="ILN2" s="81"/>
      <c r="ILO2" s="80"/>
      <c r="ILP2" s="81"/>
      <c r="ILQ2" s="80"/>
      <c r="ILR2" s="81"/>
      <c r="ILS2" s="80"/>
      <c r="ILT2" s="81"/>
      <c r="ILU2" s="80"/>
      <c r="ILV2" s="81"/>
      <c r="ILW2" s="80"/>
      <c r="ILX2" s="81"/>
      <c r="ILY2" s="80"/>
      <c r="ILZ2" s="81"/>
      <c r="IMA2" s="80"/>
      <c r="IMB2" s="81"/>
      <c r="IMC2" s="80"/>
      <c r="IMD2" s="81"/>
      <c r="IME2" s="80"/>
      <c r="IMF2" s="81"/>
      <c r="IMG2" s="80"/>
      <c r="IMH2" s="81"/>
      <c r="IMI2" s="80"/>
      <c r="IMJ2" s="81"/>
      <c r="IMK2" s="80"/>
      <c r="IML2" s="81"/>
      <c r="IMM2" s="80"/>
      <c r="IMN2" s="81"/>
      <c r="IMO2" s="80"/>
      <c r="IMP2" s="81"/>
      <c r="IMQ2" s="80"/>
      <c r="IMR2" s="81"/>
      <c r="IMS2" s="80"/>
      <c r="IMT2" s="81"/>
      <c r="IMU2" s="80"/>
      <c r="IMV2" s="81"/>
      <c r="IMW2" s="80"/>
      <c r="IMX2" s="81"/>
      <c r="IMY2" s="80"/>
      <c r="IMZ2" s="81"/>
      <c r="INA2" s="80"/>
      <c r="INB2" s="81"/>
      <c r="INC2" s="80"/>
      <c r="IND2" s="81"/>
      <c r="INE2" s="80"/>
      <c r="INF2" s="81"/>
      <c r="ING2" s="80"/>
      <c r="INH2" s="81"/>
      <c r="INI2" s="80"/>
      <c r="INJ2" s="81"/>
      <c r="INK2" s="80"/>
      <c r="INL2" s="81"/>
      <c r="INM2" s="80"/>
      <c r="INN2" s="81"/>
      <c r="INO2" s="80"/>
      <c r="INP2" s="81"/>
      <c r="INQ2" s="80"/>
      <c r="INR2" s="81"/>
      <c r="INS2" s="80"/>
      <c r="INT2" s="81"/>
      <c r="INU2" s="80"/>
      <c r="INV2" s="81"/>
      <c r="INW2" s="80"/>
      <c r="INX2" s="81"/>
      <c r="INY2" s="80"/>
      <c r="INZ2" s="81"/>
      <c r="IOA2" s="80"/>
      <c r="IOB2" s="81"/>
      <c r="IOC2" s="80"/>
      <c r="IOD2" s="81"/>
      <c r="IOE2" s="80"/>
      <c r="IOF2" s="81"/>
      <c r="IOG2" s="80"/>
      <c r="IOH2" s="81"/>
      <c r="IOI2" s="80"/>
      <c r="IOJ2" s="81"/>
      <c r="IOK2" s="80"/>
      <c r="IOL2" s="81"/>
      <c r="IOM2" s="80"/>
      <c r="ION2" s="81"/>
      <c r="IOO2" s="80"/>
      <c r="IOP2" s="81"/>
      <c r="IOQ2" s="80"/>
      <c r="IOR2" s="81"/>
      <c r="IOS2" s="80"/>
      <c r="IOT2" s="81"/>
      <c r="IOU2" s="80"/>
      <c r="IOV2" s="81"/>
      <c r="IOW2" s="80"/>
      <c r="IOX2" s="81"/>
      <c r="IOY2" s="80"/>
      <c r="IOZ2" s="81"/>
      <c r="IPA2" s="80"/>
      <c r="IPB2" s="81"/>
      <c r="IPC2" s="80"/>
      <c r="IPD2" s="81"/>
      <c r="IPE2" s="80"/>
      <c r="IPF2" s="81"/>
      <c r="IPG2" s="80"/>
      <c r="IPH2" s="81"/>
      <c r="IPI2" s="80"/>
      <c r="IPJ2" s="81"/>
      <c r="IPK2" s="80"/>
      <c r="IPL2" s="81"/>
      <c r="IPM2" s="80"/>
      <c r="IPN2" s="81"/>
      <c r="IPO2" s="80"/>
      <c r="IPP2" s="81"/>
      <c r="IPQ2" s="80"/>
      <c r="IPR2" s="81"/>
      <c r="IPS2" s="80"/>
      <c r="IPT2" s="81"/>
      <c r="IPU2" s="80"/>
      <c r="IPV2" s="81"/>
      <c r="IPW2" s="80"/>
      <c r="IPX2" s="81"/>
      <c r="IPY2" s="80"/>
      <c r="IPZ2" s="81"/>
      <c r="IQA2" s="80"/>
      <c r="IQB2" s="81"/>
      <c r="IQC2" s="80"/>
      <c r="IQD2" s="81"/>
      <c r="IQE2" s="80"/>
      <c r="IQF2" s="81"/>
      <c r="IQG2" s="80"/>
      <c r="IQH2" s="81"/>
      <c r="IQI2" s="80"/>
      <c r="IQJ2" s="81"/>
      <c r="IQK2" s="80"/>
      <c r="IQL2" s="81"/>
      <c r="IQM2" s="80"/>
      <c r="IQN2" s="81"/>
      <c r="IQO2" s="80"/>
      <c r="IQP2" s="81"/>
      <c r="IQQ2" s="80"/>
      <c r="IQR2" s="81"/>
      <c r="IQS2" s="80"/>
      <c r="IQT2" s="81"/>
      <c r="IQU2" s="80"/>
      <c r="IQV2" s="81"/>
      <c r="IQW2" s="80"/>
      <c r="IQX2" s="81"/>
      <c r="IQY2" s="80"/>
      <c r="IQZ2" s="81"/>
      <c r="IRA2" s="80"/>
      <c r="IRB2" s="81"/>
      <c r="IRC2" s="80"/>
      <c r="IRD2" s="81"/>
      <c r="IRE2" s="80"/>
      <c r="IRF2" s="81"/>
      <c r="IRG2" s="80"/>
      <c r="IRH2" s="81"/>
      <c r="IRI2" s="80"/>
      <c r="IRJ2" s="81"/>
      <c r="IRK2" s="80"/>
      <c r="IRL2" s="81"/>
      <c r="IRM2" s="80"/>
      <c r="IRN2" s="81"/>
      <c r="IRO2" s="80"/>
      <c r="IRP2" s="81"/>
      <c r="IRQ2" s="80"/>
      <c r="IRR2" s="81"/>
      <c r="IRS2" s="80"/>
      <c r="IRT2" s="81"/>
      <c r="IRU2" s="80"/>
      <c r="IRV2" s="81"/>
      <c r="IRW2" s="80"/>
      <c r="IRX2" s="81"/>
      <c r="IRY2" s="80"/>
      <c r="IRZ2" s="81"/>
      <c r="ISA2" s="80"/>
      <c r="ISB2" s="81"/>
      <c r="ISC2" s="80"/>
      <c r="ISD2" s="81"/>
      <c r="ISE2" s="80"/>
      <c r="ISF2" s="81"/>
      <c r="ISG2" s="80"/>
      <c r="ISH2" s="81"/>
      <c r="ISI2" s="80"/>
      <c r="ISJ2" s="81"/>
      <c r="ISK2" s="80"/>
      <c r="ISL2" s="81"/>
      <c r="ISM2" s="80"/>
      <c r="ISN2" s="81"/>
      <c r="ISO2" s="80"/>
      <c r="ISP2" s="81"/>
      <c r="ISQ2" s="80"/>
      <c r="ISR2" s="81"/>
      <c r="ISS2" s="80"/>
      <c r="IST2" s="81"/>
      <c r="ISU2" s="80"/>
      <c r="ISV2" s="81"/>
      <c r="ISW2" s="80"/>
      <c r="ISX2" s="81"/>
      <c r="ISY2" s="80"/>
      <c r="ISZ2" s="81"/>
      <c r="ITA2" s="80"/>
      <c r="ITB2" s="81"/>
      <c r="ITC2" s="80"/>
      <c r="ITD2" s="81"/>
      <c r="ITE2" s="80"/>
      <c r="ITF2" s="81"/>
      <c r="ITG2" s="80"/>
      <c r="ITH2" s="81"/>
      <c r="ITI2" s="80"/>
      <c r="ITJ2" s="81"/>
      <c r="ITK2" s="80"/>
      <c r="ITL2" s="81"/>
      <c r="ITM2" s="80"/>
      <c r="ITN2" s="81"/>
      <c r="ITO2" s="80"/>
      <c r="ITP2" s="81"/>
      <c r="ITQ2" s="80"/>
      <c r="ITR2" s="81"/>
      <c r="ITS2" s="80"/>
      <c r="ITT2" s="81"/>
      <c r="ITU2" s="80"/>
      <c r="ITV2" s="81"/>
      <c r="ITW2" s="80"/>
      <c r="ITX2" s="81"/>
      <c r="ITY2" s="80"/>
      <c r="ITZ2" s="81"/>
      <c r="IUA2" s="80"/>
      <c r="IUB2" s="81"/>
      <c r="IUC2" s="80"/>
      <c r="IUD2" s="81"/>
      <c r="IUE2" s="80"/>
      <c r="IUF2" s="81"/>
      <c r="IUG2" s="80"/>
      <c r="IUH2" s="81"/>
      <c r="IUI2" s="80"/>
      <c r="IUJ2" s="81"/>
      <c r="IUK2" s="80"/>
      <c r="IUL2" s="81"/>
      <c r="IUM2" s="80"/>
      <c r="IUN2" s="81"/>
      <c r="IUO2" s="80"/>
      <c r="IUP2" s="81"/>
      <c r="IUQ2" s="80"/>
      <c r="IUR2" s="81"/>
      <c r="IUS2" s="80"/>
      <c r="IUT2" s="81"/>
      <c r="IUU2" s="80"/>
      <c r="IUV2" s="81"/>
      <c r="IUW2" s="80"/>
      <c r="IUX2" s="81"/>
      <c r="IUY2" s="80"/>
      <c r="IUZ2" s="81"/>
      <c r="IVA2" s="80"/>
      <c r="IVB2" s="81"/>
      <c r="IVC2" s="80"/>
      <c r="IVD2" s="81"/>
      <c r="IVE2" s="80"/>
      <c r="IVF2" s="81"/>
      <c r="IVG2" s="80"/>
      <c r="IVH2" s="81"/>
      <c r="IVI2" s="80"/>
      <c r="IVJ2" s="81"/>
      <c r="IVK2" s="80"/>
      <c r="IVL2" s="81"/>
      <c r="IVM2" s="80"/>
      <c r="IVN2" s="81"/>
      <c r="IVO2" s="80"/>
      <c r="IVP2" s="81"/>
      <c r="IVQ2" s="80"/>
      <c r="IVR2" s="81"/>
      <c r="IVS2" s="80"/>
      <c r="IVT2" s="81"/>
      <c r="IVU2" s="80"/>
      <c r="IVV2" s="81"/>
      <c r="IVW2" s="80"/>
      <c r="IVX2" s="81"/>
      <c r="IVY2" s="80"/>
      <c r="IVZ2" s="81"/>
      <c r="IWA2" s="80"/>
      <c r="IWB2" s="81"/>
      <c r="IWC2" s="80"/>
      <c r="IWD2" s="81"/>
      <c r="IWE2" s="80"/>
      <c r="IWF2" s="81"/>
      <c r="IWG2" s="80"/>
      <c r="IWH2" s="81"/>
      <c r="IWI2" s="80"/>
      <c r="IWJ2" s="81"/>
      <c r="IWK2" s="80"/>
      <c r="IWL2" s="81"/>
      <c r="IWM2" s="80"/>
      <c r="IWN2" s="81"/>
      <c r="IWO2" s="80"/>
      <c r="IWP2" s="81"/>
      <c r="IWQ2" s="80"/>
      <c r="IWR2" s="81"/>
      <c r="IWS2" s="80"/>
      <c r="IWT2" s="81"/>
      <c r="IWU2" s="80"/>
      <c r="IWV2" s="81"/>
      <c r="IWW2" s="80"/>
      <c r="IWX2" s="81"/>
      <c r="IWY2" s="80"/>
      <c r="IWZ2" s="81"/>
      <c r="IXA2" s="80"/>
      <c r="IXB2" s="81"/>
      <c r="IXC2" s="80"/>
      <c r="IXD2" s="81"/>
      <c r="IXE2" s="80"/>
      <c r="IXF2" s="81"/>
      <c r="IXG2" s="80"/>
      <c r="IXH2" s="81"/>
      <c r="IXI2" s="80"/>
      <c r="IXJ2" s="81"/>
      <c r="IXK2" s="80"/>
      <c r="IXL2" s="81"/>
      <c r="IXM2" s="80"/>
      <c r="IXN2" s="81"/>
      <c r="IXO2" s="80"/>
      <c r="IXP2" s="81"/>
      <c r="IXQ2" s="80"/>
      <c r="IXR2" s="81"/>
      <c r="IXS2" s="80"/>
      <c r="IXT2" s="81"/>
      <c r="IXU2" s="80"/>
      <c r="IXV2" s="81"/>
      <c r="IXW2" s="80"/>
      <c r="IXX2" s="81"/>
      <c r="IXY2" s="80"/>
      <c r="IXZ2" s="81"/>
      <c r="IYA2" s="80"/>
      <c r="IYB2" s="81"/>
      <c r="IYC2" s="80"/>
      <c r="IYD2" s="81"/>
      <c r="IYE2" s="80"/>
      <c r="IYF2" s="81"/>
      <c r="IYG2" s="80"/>
      <c r="IYH2" s="81"/>
      <c r="IYI2" s="80"/>
      <c r="IYJ2" s="81"/>
      <c r="IYK2" s="80"/>
      <c r="IYL2" s="81"/>
      <c r="IYM2" s="80"/>
      <c r="IYN2" s="81"/>
      <c r="IYO2" s="80"/>
      <c r="IYP2" s="81"/>
      <c r="IYQ2" s="80"/>
      <c r="IYR2" s="81"/>
      <c r="IYS2" s="80"/>
      <c r="IYT2" s="81"/>
      <c r="IYU2" s="80"/>
      <c r="IYV2" s="81"/>
      <c r="IYW2" s="80"/>
      <c r="IYX2" s="81"/>
      <c r="IYY2" s="80"/>
      <c r="IYZ2" s="81"/>
      <c r="IZA2" s="80"/>
      <c r="IZB2" s="81"/>
      <c r="IZC2" s="80"/>
      <c r="IZD2" s="81"/>
      <c r="IZE2" s="80"/>
      <c r="IZF2" s="81"/>
      <c r="IZG2" s="80"/>
      <c r="IZH2" s="81"/>
      <c r="IZI2" s="80"/>
      <c r="IZJ2" s="81"/>
      <c r="IZK2" s="80"/>
      <c r="IZL2" s="81"/>
      <c r="IZM2" s="80"/>
      <c r="IZN2" s="81"/>
      <c r="IZO2" s="80"/>
      <c r="IZP2" s="81"/>
      <c r="IZQ2" s="80"/>
      <c r="IZR2" s="81"/>
      <c r="IZS2" s="80"/>
      <c r="IZT2" s="81"/>
      <c r="IZU2" s="80"/>
      <c r="IZV2" s="81"/>
      <c r="IZW2" s="80"/>
      <c r="IZX2" s="81"/>
      <c r="IZY2" s="80"/>
      <c r="IZZ2" s="81"/>
      <c r="JAA2" s="80"/>
      <c r="JAB2" s="81"/>
      <c r="JAC2" s="80"/>
      <c r="JAD2" s="81"/>
      <c r="JAE2" s="80"/>
      <c r="JAF2" s="81"/>
      <c r="JAG2" s="80"/>
      <c r="JAH2" s="81"/>
      <c r="JAI2" s="80"/>
      <c r="JAJ2" s="81"/>
      <c r="JAK2" s="80"/>
      <c r="JAL2" s="81"/>
      <c r="JAM2" s="80"/>
      <c r="JAN2" s="81"/>
      <c r="JAO2" s="80"/>
      <c r="JAP2" s="81"/>
      <c r="JAQ2" s="80"/>
      <c r="JAR2" s="81"/>
      <c r="JAS2" s="80"/>
      <c r="JAT2" s="81"/>
      <c r="JAU2" s="80"/>
      <c r="JAV2" s="81"/>
      <c r="JAW2" s="80"/>
      <c r="JAX2" s="81"/>
      <c r="JAY2" s="80"/>
      <c r="JAZ2" s="81"/>
      <c r="JBA2" s="80"/>
      <c r="JBB2" s="81"/>
      <c r="JBC2" s="80"/>
      <c r="JBD2" s="81"/>
      <c r="JBE2" s="80"/>
      <c r="JBF2" s="81"/>
      <c r="JBG2" s="80"/>
      <c r="JBH2" s="81"/>
      <c r="JBI2" s="80"/>
      <c r="JBJ2" s="81"/>
      <c r="JBK2" s="80"/>
      <c r="JBL2" s="81"/>
      <c r="JBM2" s="80"/>
      <c r="JBN2" s="81"/>
      <c r="JBO2" s="80"/>
      <c r="JBP2" s="81"/>
      <c r="JBQ2" s="80"/>
      <c r="JBR2" s="81"/>
      <c r="JBS2" s="80"/>
      <c r="JBT2" s="81"/>
      <c r="JBU2" s="80"/>
      <c r="JBV2" s="81"/>
      <c r="JBW2" s="80"/>
      <c r="JBX2" s="81"/>
      <c r="JBY2" s="80"/>
      <c r="JBZ2" s="81"/>
      <c r="JCA2" s="80"/>
      <c r="JCB2" s="81"/>
      <c r="JCC2" s="80"/>
      <c r="JCD2" s="81"/>
      <c r="JCE2" s="80"/>
      <c r="JCF2" s="81"/>
      <c r="JCG2" s="80"/>
      <c r="JCH2" s="81"/>
      <c r="JCI2" s="80"/>
      <c r="JCJ2" s="81"/>
      <c r="JCK2" s="80"/>
      <c r="JCL2" s="81"/>
      <c r="JCM2" s="80"/>
      <c r="JCN2" s="81"/>
      <c r="JCO2" s="80"/>
      <c r="JCP2" s="81"/>
      <c r="JCQ2" s="80"/>
      <c r="JCR2" s="81"/>
      <c r="JCS2" s="80"/>
      <c r="JCT2" s="81"/>
      <c r="JCU2" s="80"/>
      <c r="JCV2" s="81"/>
      <c r="JCW2" s="80"/>
      <c r="JCX2" s="81"/>
      <c r="JCY2" s="80"/>
      <c r="JCZ2" s="81"/>
      <c r="JDA2" s="80"/>
      <c r="JDB2" s="81"/>
      <c r="JDC2" s="80"/>
      <c r="JDD2" s="81"/>
      <c r="JDE2" s="80"/>
      <c r="JDF2" s="81"/>
      <c r="JDG2" s="80"/>
      <c r="JDH2" s="81"/>
      <c r="JDI2" s="80"/>
      <c r="JDJ2" s="81"/>
      <c r="JDK2" s="80"/>
      <c r="JDL2" s="81"/>
      <c r="JDM2" s="80"/>
      <c r="JDN2" s="81"/>
      <c r="JDO2" s="80"/>
      <c r="JDP2" s="81"/>
      <c r="JDQ2" s="80"/>
      <c r="JDR2" s="81"/>
      <c r="JDS2" s="80"/>
      <c r="JDT2" s="81"/>
      <c r="JDU2" s="80"/>
      <c r="JDV2" s="81"/>
      <c r="JDW2" s="80"/>
      <c r="JDX2" s="81"/>
      <c r="JDY2" s="80"/>
      <c r="JDZ2" s="81"/>
      <c r="JEA2" s="80"/>
      <c r="JEB2" s="81"/>
      <c r="JEC2" s="80"/>
      <c r="JED2" s="81"/>
      <c r="JEE2" s="80"/>
      <c r="JEF2" s="81"/>
      <c r="JEG2" s="80"/>
      <c r="JEH2" s="81"/>
      <c r="JEI2" s="80"/>
      <c r="JEJ2" s="81"/>
      <c r="JEK2" s="80"/>
      <c r="JEL2" s="81"/>
      <c r="JEM2" s="80"/>
      <c r="JEN2" s="81"/>
      <c r="JEO2" s="80"/>
      <c r="JEP2" s="81"/>
      <c r="JEQ2" s="80"/>
      <c r="JER2" s="81"/>
      <c r="JES2" s="80"/>
      <c r="JET2" s="81"/>
      <c r="JEU2" s="80"/>
      <c r="JEV2" s="81"/>
      <c r="JEW2" s="80"/>
      <c r="JEX2" s="81"/>
      <c r="JEY2" s="80"/>
      <c r="JEZ2" s="81"/>
      <c r="JFA2" s="80"/>
      <c r="JFB2" s="81"/>
      <c r="JFC2" s="80"/>
      <c r="JFD2" s="81"/>
      <c r="JFE2" s="80"/>
      <c r="JFF2" s="81"/>
      <c r="JFG2" s="80"/>
      <c r="JFH2" s="81"/>
      <c r="JFI2" s="80"/>
      <c r="JFJ2" s="81"/>
      <c r="JFK2" s="80"/>
      <c r="JFL2" s="81"/>
      <c r="JFM2" s="80"/>
      <c r="JFN2" s="81"/>
      <c r="JFO2" s="80"/>
      <c r="JFP2" s="81"/>
      <c r="JFQ2" s="80"/>
      <c r="JFR2" s="81"/>
      <c r="JFS2" s="80"/>
      <c r="JFT2" s="81"/>
      <c r="JFU2" s="80"/>
      <c r="JFV2" s="81"/>
      <c r="JFW2" s="80"/>
      <c r="JFX2" s="81"/>
      <c r="JFY2" s="80"/>
      <c r="JFZ2" s="81"/>
      <c r="JGA2" s="80"/>
      <c r="JGB2" s="81"/>
      <c r="JGC2" s="80"/>
      <c r="JGD2" s="81"/>
      <c r="JGE2" s="80"/>
      <c r="JGF2" s="81"/>
      <c r="JGG2" s="80"/>
      <c r="JGH2" s="81"/>
      <c r="JGI2" s="80"/>
      <c r="JGJ2" s="81"/>
      <c r="JGK2" s="80"/>
      <c r="JGL2" s="81"/>
      <c r="JGM2" s="80"/>
      <c r="JGN2" s="81"/>
      <c r="JGO2" s="80"/>
      <c r="JGP2" s="81"/>
      <c r="JGQ2" s="80"/>
      <c r="JGR2" s="81"/>
      <c r="JGS2" s="80"/>
      <c r="JGT2" s="81"/>
      <c r="JGU2" s="80"/>
      <c r="JGV2" s="81"/>
      <c r="JGW2" s="80"/>
      <c r="JGX2" s="81"/>
      <c r="JGY2" s="80"/>
      <c r="JGZ2" s="81"/>
      <c r="JHA2" s="80"/>
      <c r="JHB2" s="81"/>
      <c r="JHC2" s="80"/>
      <c r="JHD2" s="81"/>
      <c r="JHE2" s="80"/>
      <c r="JHF2" s="81"/>
      <c r="JHG2" s="80"/>
      <c r="JHH2" s="81"/>
      <c r="JHI2" s="80"/>
      <c r="JHJ2" s="81"/>
      <c r="JHK2" s="80"/>
      <c r="JHL2" s="81"/>
      <c r="JHM2" s="80"/>
      <c r="JHN2" s="81"/>
      <c r="JHO2" s="80"/>
      <c r="JHP2" s="81"/>
      <c r="JHQ2" s="80"/>
      <c r="JHR2" s="81"/>
      <c r="JHS2" s="80"/>
      <c r="JHT2" s="81"/>
      <c r="JHU2" s="80"/>
      <c r="JHV2" s="81"/>
      <c r="JHW2" s="80"/>
      <c r="JHX2" s="81"/>
      <c r="JHY2" s="80"/>
      <c r="JHZ2" s="81"/>
      <c r="JIA2" s="80"/>
      <c r="JIB2" s="81"/>
      <c r="JIC2" s="80"/>
      <c r="JID2" s="81"/>
      <c r="JIE2" s="80"/>
      <c r="JIF2" s="81"/>
      <c r="JIG2" s="80"/>
      <c r="JIH2" s="81"/>
      <c r="JII2" s="80"/>
      <c r="JIJ2" s="81"/>
      <c r="JIK2" s="80"/>
      <c r="JIL2" s="81"/>
      <c r="JIM2" s="80"/>
      <c r="JIN2" s="81"/>
      <c r="JIO2" s="80"/>
      <c r="JIP2" s="81"/>
      <c r="JIQ2" s="80"/>
      <c r="JIR2" s="81"/>
      <c r="JIS2" s="80"/>
      <c r="JIT2" s="81"/>
      <c r="JIU2" s="80"/>
      <c r="JIV2" s="81"/>
      <c r="JIW2" s="80"/>
      <c r="JIX2" s="81"/>
      <c r="JIY2" s="80"/>
      <c r="JIZ2" s="81"/>
      <c r="JJA2" s="80"/>
      <c r="JJB2" s="81"/>
      <c r="JJC2" s="80"/>
      <c r="JJD2" s="81"/>
      <c r="JJE2" s="80"/>
      <c r="JJF2" s="81"/>
      <c r="JJG2" s="80"/>
      <c r="JJH2" s="81"/>
      <c r="JJI2" s="80"/>
      <c r="JJJ2" s="81"/>
      <c r="JJK2" s="80"/>
      <c r="JJL2" s="81"/>
      <c r="JJM2" s="80"/>
      <c r="JJN2" s="81"/>
      <c r="JJO2" s="80"/>
      <c r="JJP2" s="81"/>
      <c r="JJQ2" s="80"/>
      <c r="JJR2" s="81"/>
      <c r="JJS2" s="80"/>
      <c r="JJT2" s="81"/>
      <c r="JJU2" s="80"/>
      <c r="JJV2" s="81"/>
      <c r="JJW2" s="80"/>
      <c r="JJX2" s="81"/>
      <c r="JJY2" s="80"/>
      <c r="JJZ2" s="81"/>
      <c r="JKA2" s="80"/>
      <c r="JKB2" s="81"/>
      <c r="JKC2" s="80"/>
      <c r="JKD2" s="81"/>
      <c r="JKE2" s="80"/>
      <c r="JKF2" s="81"/>
      <c r="JKG2" s="80"/>
      <c r="JKH2" s="81"/>
      <c r="JKI2" s="80"/>
      <c r="JKJ2" s="81"/>
      <c r="JKK2" s="80"/>
      <c r="JKL2" s="81"/>
      <c r="JKM2" s="80"/>
      <c r="JKN2" s="81"/>
      <c r="JKO2" s="80"/>
      <c r="JKP2" s="81"/>
      <c r="JKQ2" s="80"/>
      <c r="JKR2" s="81"/>
      <c r="JKS2" s="80"/>
      <c r="JKT2" s="81"/>
      <c r="JKU2" s="80"/>
      <c r="JKV2" s="81"/>
      <c r="JKW2" s="80"/>
      <c r="JKX2" s="81"/>
      <c r="JKY2" s="80"/>
      <c r="JKZ2" s="81"/>
      <c r="JLA2" s="80"/>
      <c r="JLB2" s="81"/>
      <c r="JLC2" s="80"/>
      <c r="JLD2" s="81"/>
      <c r="JLE2" s="80"/>
      <c r="JLF2" s="81"/>
      <c r="JLG2" s="80"/>
      <c r="JLH2" s="81"/>
      <c r="JLI2" s="80"/>
      <c r="JLJ2" s="81"/>
      <c r="JLK2" s="80"/>
      <c r="JLL2" s="81"/>
      <c r="JLM2" s="80"/>
      <c r="JLN2" s="81"/>
      <c r="JLO2" s="80"/>
      <c r="JLP2" s="81"/>
      <c r="JLQ2" s="80"/>
      <c r="JLR2" s="81"/>
      <c r="JLS2" s="80"/>
      <c r="JLT2" s="81"/>
      <c r="JLU2" s="80"/>
      <c r="JLV2" s="81"/>
      <c r="JLW2" s="80"/>
      <c r="JLX2" s="81"/>
      <c r="JLY2" s="80"/>
      <c r="JLZ2" s="81"/>
      <c r="JMA2" s="80"/>
      <c r="JMB2" s="81"/>
      <c r="JMC2" s="80"/>
      <c r="JMD2" s="81"/>
      <c r="JME2" s="80"/>
      <c r="JMF2" s="81"/>
      <c r="JMG2" s="80"/>
      <c r="JMH2" s="81"/>
      <c r="JMI2" s="80"/>
      <c r="JMJ2" s="81"/>
      <c r="JMK2" s="80"/>
      <c r="JML2" s="81"/>
      <c r="JMM2" s="80"/>
      <c r="JMN2" s="81"/>
      <c r="JMO2" s="80"/>
      <c r="JMP2" s="81"/>
      <c r="JMQ2" s="80"/>
      <c r="JMR2" s="81"/>
      <c r="JMS2" s="80"/>
      <c r="JMT2" s="81"/>
      <c r="JMU2" s="80"/>
      <c r="JMV2" s="81"/>
      <c r="JMW2" s="80"/>
      <c r="JMX2" s="81"/>
      <c r="JMY2" s="80"/>
      <c r="JMZ2" s="81"/>
      <c r="JNA2" s="80"/>
      <c r="JNB2" s="81"/>
      <c r="JNC2" s="80"/>
      <c r="JND2" s="81"/>
      <c r="JNE2" s="80"/>
      <c r="JNF2" s="81"/>
      <c r="JNG2" s="80"/>
      <c r="JNH2" s="81"/>
      <c r="JNI2" s="80"/>
      <c r="JNJ2" s="81"/>
      <c r="JNK2" s="80"/>
      <c r="JNL2" s="81"/>
      <c r="JNM2" s="80"/>
      <c r="JNN2" s="81"/>
      <c r="JNO2" s="80"/>
      <c r="JNP2" s="81"/>
      <c r="JNQ2" s="80"/>
      <c r="JNR2" s="81"/>
      <c r="JNS2" s="80"/>
      <c r="JNT2" s="81"/>
      <c r="JNU2" s="80"/>
      <c r="JNV2" s="81"/>
      <c r="JNW2" s="80"/>
      <c r="JNX2" s="81"/>
      <c r="JNY2" s="80"/>
      <c r="JNZ2" s="81"/>
      <c r="JOA2" s="80"/>
      <c r="JOB2" s="81"/>
      <c r="JOC2" s="80"/>
      <c r="JOD2" s="81"/>
      <c r="JOE2" s="80"/>
      <c r="JOF2" s="81"/>
      <c r="JOG2" s="80"/>
      <c r="JOH2" s="81"/>
      <c r="JOI2" s="80"/>
      <c r="JOJ2" s="81"/>
      <c r="JOK2" s="80"/>
      <c r="JOL2" s="81"/>
      <c r="JOM2" s="80"/>
      <c r="JON2" s="81"/>
      <c r="JOO2" s="80"/>
      <c r="JOP2" s="81"/>
      <c r="JOQ2" s="80"/>
      <c r="JOR2" s="81"/>
      <c r="JOS2" s="80"/>
      <c r="JOT2" s="81"/>
      <c r="JOU2" s="80"/>
      <c r="JOV2" s="81"/>
      <c r="JOW2" s="80"/>
      <c r="JOX2" s="81"/>
      <c r="JOY2" s="80"/>
      <c r="JOZ2" s="81"/>
      <c r="JPA2" s="80"/>
      <c r="JPB2" s="81"/>
      <c r="JPC2" s="80"/>
      <c r="JPD2" s="81"/>
      <c r="JPE2" s="80"/>
      <c r="JPF2" s="81"/>
      <c r="JPG2" s="80"/>
      <c r="JPH2" s="81"/>
      <c r="JPI2" s="80"/>
      <c r="JPJ2" s="81"/>
      <c r="JPK2" s="80"/>
      <c r="JPL2" s="81"/>
      <c r="JPM2" s="80"/>
      <c r="JPN2" s="81"/>
      <c r="JPO2" s="80"/>
      <c r="JPP2" s="81"/>
      <c r="JPQ2" s="80"/>
      <c r="JPR2" s="81"/>
      <c r="JPS2" s="80"/>
      <c r="JPT2" s="81"/>
      <c r="JPU2" s="80"/>
      <c r="JPV2" s="81"/>
      <c r="JPW2" s="80"/>
      <c r="JPX2" s="81"/>
      <c r="JPY2" s="80"/>
      <c r="JPZ2" s="81"/>
      <c r="JQA2" s="80"/>
      <c r="JQB2" s="81"/>
      <c r="JQC2" s="80"/>
      <c r="JQD2" s="81"/>
      <c r="JQE2" s="80"/>
      <c r="JQF2" s="81"/>
      <c r="JQG2" s="80"/>
      <c r="JQH2" s="81"/>
      <c r="JQI2" s="80"/>
      <c r="JQJ2" s="81"/>
      <c r="JQK2" s="80"/>
      <c r="JQL2" s="81"/>
      <c r="JQM2" s="80"/>
      <c r="JQN2" s="81"/>
      <c r="JQO2" s="80"/>
      <c r="JQP2" s="81"/>
      <c r="JQQ2" s="80"/>
      <c r="JQR2" s="81"/>
      <c r="JQS2" s="80"/>
      <c r="JQT2" s="81"/>
      <c r="JQU2" s="80"/>
      <c r="JQV2" s="81"/>
      <c r="JQW2" s="80"/>
      <c r="JQX2" s="81"/>
      <c r="JQY2" s="80"/>
      <c r="JQZ2" s="81"/>
      <c r="JRA2" s="80"/>
      <c r="JRB2" s="81"/>
      <c r="JRC2" s="80"/>
      <c r="JRD2" s="81"/>
      <c r="JRE2" s="80"/>
      <c r="JRF2" s="81"/>
      <c r="JRG2" s="80"/>
      <c r="JRH2" s="81"/>
      <c r="JRI2" s="80"/>
      <c r="JRJ2" s="81"/>
      <c r="JRK2" s="80"/>
      <c r="JRL2" s="81"/>
      <c r="JRM2" s="80"/>
      <c r="JRN2" s="81"/>
      <c r="JRO2" s="80"/>
      <c r="JRP2" s="81"/>
      <c r="JRQ2" s="80"/>
      <c r="JRR2" s="81"/>
      <c r="JRS2" s="80"/>
      <c r="JRT2" s="81"/>
      <c r="JRU2" s="80"/>
      <c r="JRV2" s="81"/>
      <c r="JRW2" s="80"/>
      <c r="JRX2" s="81"/>
      <c r="JRY2" s="80"/>
      <c r="JRZ2" s="81"/>
      <c r="JSA2" s="80"/>
      <c r="JSB2" s="81"/>
      <c r="JSC2" s="80"/>
      <c r="JSD2" s="81"/>
      <c r="JSE2" s="80"/>
      <c r="JSF2" s="81"/>
      <c r="JSG2" s="80"/>
      <c r="JSH2" s="81"/>
      <c r="JSI2" s="80"/>
      <c r="JSJ2" s="81"/>
      <c r="JSK2" s="80"/>
      <c r="JSL2" s="81"/>
      <c r="JSM2" s="80"/>
      <c r="JSN2" s="81"/>
      <c r="JSO2" s="80"/>
      <c r="JSP2" s="81"/>
      <c r="JSQ2" s="80"/>
      <c r="JSR2" s="81"/>
      <c r="JSS2" s="80"/>
      <c r="JST2" s="81"/>
      <c r="JSU2" s="80"/>
      <c r="JSV2" s="81"/>
      <c r="JSW2" s="80"/>
      <c r="JSX2" s="81"/>
      <c r="JSY2" s="80"/>
      <c r="JSZ2" s="81"/>
      <c r="JTA2" s="80"/>
      <c r="JTB2" s="81"/>
      <c r="JTC2" s="80"/>
      <c r="JTD2" s="81"/>
      <c r="JTE2" s="80"/>
      <c r="JTF2" s="81"/>
      <c r="JTG2" s="80"/>
      <c r="JTH2" s="81"/>
      <c r="JTI2" s="80"/>
      <c r="JTJ2" s="81"/>
      <c r="JTK2" s="80"/>
      <c r="JTL2" s="81"/>
      <c r="JTM2" s="80"/>
      <c r="JTN2" s="81"/>
      <c r="JTO2" s="80"/>
      <c r="JTP2" s="81"/>
      <c r="JTQ2" s="80"/>
      <c r="JTR2" s="81"/>
      <c r="JTS2" s="80"/>
      <c r="JTT2" s="81"/>
      <c r="JTU2" s="80"/>
      <c r="JTV2" s="81"/>
      <c r="JTW2" s="80"/>
      <c r="JTX2" s="81"/>
      <c r="JTY2" s="80"/>
      <c r="JTZ2" s="81"/>
      <c r="JUA2" s="80"/>
      <c r="JUB2" s="81"/>
      <c r="JUC2" s="80"/>
      <c r="JUD2" s="81"/>
      <c r="JUE2" s="80"/>
      <c r="JUF2" s="81"/>
      <c r="JUG2" s="80"/>
      <c r="JUH2" s="81"/>
      <c r="JUI2" s="80"/>
      <c r="JUJ2" s="81"/>
      <c r="JUK2" s="80"/>
      <c r="JUL2" s="81"/>
      <c r="JUM2" s="80"/>
      <c r="JUN2" s="81"/>
      <c r="JUO2" s="80"/>
      <c r="JUP2" s="81"/>
      <c r="JUQ2" s="80"/>
      <c r="JUR2" s="81"/>
      <c r="JUS2" s="80"/>
      <c r="JUT2" s="81"/>
      <c r="JUU2" s="80"/>
      <c r="JUV2" s="81"/>
      <c r="JUW2" s="80"/>
      <c r="JUX2" s="81"/>
      <c r="JUY2" s="80"/>
      <c r="JUZ2" s="81"/>
      <c r="JVA2" s="80"/>
      <c r="JVB2" s="81"/>
      <c r="JVC2" s="80"/>
      <c r="JVD2" s="81"/>
      <c r="JVE2" s="80"/>
      <c r="JVF2" s="81"/>
      <c r="JVG2" s="80"/>
      <c r="JVH2" s="81"/>
      <c r="JVI2" s="80"/>
      <c r="JVJ2" s="81"/>
      <c r="JVK2" s="80"/>
      <c r="JVL2" s="81"/>
      <c r="JVM2" s="80"/>
      <c r="JVN2" s="81"/>
      <c r="JVO2" s="80"/>
      <c r="JVP2" s="81"/>
      <c r="JVQ2" s="80"/>
      <c r="JVR2" s="81"/>
      <c r="JVS2" s="80"/>
      <c r="JVT2" s="81"/>
      <c r="JVU2" s="80"/>
      <c r="JVV2" s="81"/>
      <c r="JVW2" s="80"/>
      <c r="JVX2" s="81"/>
      <c r="JVY2" s="80"/>
      <c r="JVZ2" s="81"/>
      <c r="JWA2" s="80"/>
      <c r="JWB2" s="81"/>
      <c r="JWC2" s="80"/>
      <c r="JWD2" s="81"/>
      <c r="JWE2" s="80"/>
      <c r="JWF2" s="81"/>
      <c r="JWG2" s="80"/>
      <c r="JWH2" s="81"/>
      <c r="JWI2" s="80"/>
      <c r="JWJ2" s="81"/>
      <c r="JWK2" s="80"/>
      <c r="JWL2" s="81"/>
      <c r="JWM2" s="80"/>
      <c r="JWN2" s="81"/>
      <c r="JWO2" s="80"/>
      <c r="JWP2" s="81"/>
      <c r="JWQ2" s="80"/>
      <c r="JWR2" s="81"/>
      <c r="JWS2" s="80"/>
      <c r="JWT2" s="81"/>
      <c r="JWU2" s="80"/>
      <c r="JWV2" s="81"/>
      <c r="JWW2" s="80"/>
      <c r="JWX2" s="81"/>
      <c r="JWY2" s="80"/>
      <c r="JWZ2" s="81"/>
      <c r="JXA2" s="80"/>
      <c r="JXB2" s="81"/>
      <c r="JXC2" s="80"/>
      <c r="JXD2" s="81"/>
      <c r="JXE2" s="80"/>
      <c r="JXF2" s="81"/>
      <c r="JXG2" s="80"/>
      <c r="JXH2" s="81"/>
      <c r="JXI2" s="80"/>
      <c r="JXJ2" s="81"/>
      <c r="JXK2" s="80"/>
      <c r="JXL2" s="81"/>
      <c r="JXM2" s="80"/>
      <c r="JXN2" s="81"/>
      <c r="JXO2" s="80"/>
      <c r="JXP2" s="81"/>
      <c r="JXQ2" s="80"/>
      <c r="JXR2" s="81"/>
      <c r="JXS2" s="80"/>
      <c r="JXT2" s="81"/>
      <c r="JXU2" s="80"/>
      <c r="JXV2" s="81"/>
      <c r="JXW2" s="80"/>
      <c r="JXX2" s="81"/>
      <c r="JXY2" s="80"/>
      <c r="JXZ2" s="81"/>
      <c r="JYA2" s="80"/>
      <c r="JYB2" s="81"/>
      <c r="JYC2" s="80"/>
      <c r="JYD2" s="81"/>
      <c r="JYE2" s="80"/>
      <c r="JYF2" s="81"/>
      <c r="JYG2" s="80"/>
      <c r="JYH2" s="81"/>
      <c r="JYI2" s="80"/>
      <c r="JYJ2" s="81"/>
      <c r="JYK2" s="80"/>
      <c r="JYL2" s="81"/>
      <c r="JYM2" s="80"/>
      <c r="JYN2" s="81"/>
      <c r="JYO2" s="80"/>
      <c r="JYP2" s="81"/>
      <c r="JYQ2" s="80"/>
      <c r="JYR2" s="81"/>
      <c r="JYS2" s="80"/>
      <c r="JYT2" s="81"/>
      <c r="JYU2" s="80"/>
      <c r="JYV2" s="81"/>
      <c r="JYW2" s="80"/>
      <c r="JYX2" s="81"/>
      <c r="JYY2" s="80"/>
      <c r="JYZ2" s="81"/>
      <c r="JZA2" s="80"/>
      <c r="JZB2" s="81"/>
      <c r="JZC2" s="80"/>
      <c r="JZD2" s="81"/>
      <c r="JZE2" s="80"/>
      <c r="JZF2" s="81"/>
      <c r="JZG2" s="80"/>
      <c r="JZH2" s="81"/>
      <c r="JZI2" s="80"/>
      <c r="JZJ2" s="81"/>
      <c r="JZK2" s="80"/>
      <c r="JZL2" s="81"/>
      <c r="JZM2" s="80"/>
      <c r="JZN2" s="81"/>
      <c r="JZO2" s="80"/>
      <c r="JZP2" s="81"/>
      <c r="JZQ2" s="80"/>
      <c r="JZR2" s="81"/>
      <c r="JZS2" s="80"/>
      <c r="JZT2" s="81"/>
      <c r="JZU2" s="80"/>
      <c r="JZV2" s="81"/>
      <c r="JZW2" s="80"/>
      <c r="JZX2" s="81"/>
      <c r="JZY2" s="80"/>
      <c r="JZZ2" s="81"/>
      <c r="KAA2" s="80"/>
      <c r="KAB2" s="81"/>
      <c r="KAC2" s="80"/>
      <c r="KAD2" s="81"/>
      <c r="KAE2" s="80"/>
      <c r="KAF2" s="81"/>
      <c r="KAG2" s="80"/>
      <c r="KAH2" s="81"/>
      <c r="KAI2" s="80"/>
      <c r="KAJ2" s="81"/>
      <c r="KAK2" s="80"/>
      <c r="KAL2" s="81"/>
      <c r="KAM2" s="80"/>
      <c r="KAN2" s="81"/>
      <c r="KAO2" s="80"/>
      <c r="KAP2" s="81"/>
      <c r="KAQ2" s="80"/>
      <c r="KAR2" s="81"/>
      <c r="KAS2" s="80"/>
      <c r="KAT2" s="81"/>
      <c r="KAU2" s="80"/>
      <c r="KAV2" s="81"/>
      <c r="KAW2" s="80"/>
      <c r="KAX2" s="81"/>
      <c r="KAY2" s="80"/>
      <c r="KAZ2" s="81"/>
      <c r="KBA2" s="80"/>
      <c r="KBB2" s="81"/>
      <c r="KBC2" s="80"/>
      <c r="KBD2" s="81"/>
      <c r="KBE2" s="80"/>
      <c r="KBF2" s="81"/>
      <c r="KBG2" s="80"/>
      <c r="KBH2" s="81"/>
      <c r="KBI2" s="80"/>
      <c r="KBJ2" s="81"/>
      <c r="KBK2" s="80"/>
      <c r="KBL2" s="81"/>
      <c r="KBM2" s="80"/>
      <c r="KBN2" s="81"/>
      <c r="KBO2" s="80"/>
      <c r="KBP2" s="81"/>
      <c r="KBQ2" s="80"/>
      <c r="KBR2" s="81"/>
      <c r="KBS2" s="80"/>
      <c r="KBT2" s="81"/>
      <c r="KBU2" s="80"/>
      <c r="KBV2" s="81"/>
      <c r="KBW2" s="80"/>
      <c r="KBX2" s="81"/>
      <c r="KBY2" s="80"/>
      <c r="KBZ2" s="81"/>
      <c r="KCA2" s="80"/>
      <c r="KCB2" s="81"/>
      <c r="KCC2" s="80"/>
      <c r="KCD2" s="81"/>
      <c r="KCE2" s="80"/>
      <c r="KCF2" s="81"/>
      <c r="KCG2" s="80"/>
      <c r="KCH2" s="81"/>
      <c r="KCI2" s="80"/>
      <c r="KCJ2" s="81"/>
      <c r="KCK2" s="80"/>
      <c r="KCL2" s="81"/>
      <c r="KCM2" s="80"/>
      <c r="KCN2" s="81"/>
      <c r="KCO2" s="80"/>
      <c r="KCP2" s="81"/>
      <c r="KCQ2" s="80"/>
      <c r="KCR2" s="81"/>
      <c r="KCS2" s="80"/>
      <c r="KCT2" s="81"/>
      <c r="KCU2" s="80"/>
      <c r="KCV2" s="81"/>
      <c r="KCW2" s="80"/>
      <c r="KCX2" s="81"/>
      <c r="KCY2" s="80"/>
      <c r="KCZ2" s="81"/>
      <c r="KDA2" s="80"/>
      <c r="KDB2" s="81"/>
      <c r="KDC2" s="80"/>
      <c r="KDD2" s="81"/>
      <c r="KDE2" s="80"/>
      <c r="KDF2" s="81"/>
      <c r="KDG2" s="80"/>
      <c r="KDH2" s="81"/>
      <c r="KDI2" s="80"/>
      <c r="KDJ2" s="81"/>
      <c r="KDK2" s="80"/>
      <c r="KDL2" s="81"/>
      <c r="KDM2" s="80"/>
      <c r="KDN2" s="81"/>
      <c r="KDO2" s="80"/>
      <c r="KDP2" s="81"/>
      <c r="KDQ2" s="80"/>
      <c r="KDR2" s="81"/>
      <c r="KDS2" s="80"/>
      <c r="KDT2" s="81"/>
      <c r="KDU2" s="80"/>
      <c r="KDV2" s="81"/>
      <c r="KDW2" s="80"/>
      <c r="KDX2" s="81"/>
      <c r="KDY2" s="80"/>
      <c r="KDZ2" s="81"/>
      <c r="KEA2" s="80"/>
      <c r="KEB2" s="81"/>
      <c r="KEC2" s="80"/>
      <c r="KED2" s="81"/>
      <c r="KEE2" s="80"/>
      <c r="KEF2" s="81"/>
      <c r="KEG2" s="80"/>
      <c r="KEH2" s="81"/>
      <c r="KEI2" s="80"/>
      <c r="KEJ2" s="81"/>
      <c r="KEK2" s="80"/>
      <c r="KEL2" s="81"/>
      <c r="KEM2" s="80"/>
      <c r="KEN2" s="81"/>
      <c r="KEO2" s="80"/>
      <c r="KEP2" s="81"/>
      <c r="KEQ2" s="80"/>
      <c r="KER2" s="81"/>
      <c r="KES2" s="80"/>
      <c r="KET2" s="81"/>
      <c r="KEU2" s="80"/>
      <c r="KEV2" s="81"/>
      <c r="KEW2" s="80"/>
      <c r="KEX2" s="81"/>
      <c r="KEY2" s="80"/>
      <c r="KEZ2" s="81"/>
      <c r="KFA2" s="80"/>
      <c r="KFB2" s="81"/>
      <c r="KFC2" s="80"/>
      <c r="KFD2" s="81"/>
      <c r="KFE2" s="80"/>
      <c r="KFF2" s="81"/>
      <c r="KFG2" s="80"/>
      <c r="KFH2" s="81"/>
      <c r="KFI2" s="80"/>
      <c r="KFJ2" s="81"/>
      <c r="KFK2" s="80"/>
      <c r="KFL2" s="81"/>
      <c r="KFM2" s="80"/>
      <c r="KFN2" s="81"/>
      <c r="KFO2" s="80"/>
      <c r="KFP2" s="81"/>
      <c r="KFQ2" s="80"/>
      <c r="KFR2" s="81"/>
      <c r="KFS2" s="80"/>
      <c r="KFT2" s="81"/>
      <c r="KFU2" s="80"/>
      <c r="KFV2" s="81"/>
      <c r="KFW2" s="80"/>
      <c r="KFX2" s="81"/>
      <c r="KFY2" s="80"/>
      <c r="KFZ2" s="81"/>
      <c r="KGA2" s="80"/>
      <c r="KGB2" s="81"/>
      <c r="KGC2" s="80"/>
      <c r="KGD2" s="81"/>
      <c r="KGE2" s="80"/>
      <c r="KGF2" s="81"/>
      <c r="KGG2" s="80"/>
      <c r="KGH2" s="81"/>
      <c r="KGI2" s="80"/>
      <c r="KGJ2" s="81"/>
      <c r="KGK2" s="80"/>
      <c r="KGL2" s="81"/>
      <c r="KGM2" s="80"/>
      <c r="KGN2" s="81"/>
      <c r="KGO2" s="80"/>
      <c r="KGP2" s="81"/>
      <c r="KGQ2" s="80"/>
      <c r="KGR2" s="81"/>
      <c r="KGS2" s="80"/>
      <c r="KGT2" s="81"/>
      <c r="KGU2" s="80"/>
      <c r="KGV2" s="81"/>
      <c r="KGW2" s="80"/>
      <c r="KGX2" s="81"/>
      <c r="KGY2" s="80"/>
      <c r="KGZ2" s="81"/>
      <c r="KHA2" s="80"/>
      <c r="KHB2" s="81"/>
      <c r="KHC2" s="80"/>
      <c r="KHD2" s="81"/>
      <c r="KHE2" s="80"/>
      <c r="KHF2" s="81"/>
      <c r="KHG2" s="80"/>
      <c r="KHH2" s="81"/>
      <c r="KHI2" s="80"/>
      <c r="KHJ2" s="81"/>
      <c r="KHK2" s="80"/>
      <c r="KHL2" s="81"/>
      <c r="KHM2" s="80"/>
      <c r="KHN2" s="81"/>
      <c r="KHO2" s="80"/>
      <c r="KHP2" s="81"/>
      <c r="KHQ2" s="80"/>
      <c r="KHR2" s="81"/>
      <c r="KHS2" s="80"/>
      <c r="KHT2" s="81"/>
      <c r="KHU2" s="80"/>
      <c r="KHV2" s="81"/>
      <c r="KHW2" s="80"/>
      <c r="KHX2" s="81"/>
      <c r="KHY2" s="80"/>
      <c r="KHZ2" s="81"/>
      <c r="KIA2" s="80"/>
      <c r="KIB2" s="81"/>
      <c r="KIC2" s="80"/>
      <c r="KID2" s="81"/>
      <c r="KIE2" s="80"/>
      <c r="KIF2" s="81"/>
      <c r="KIG2" s="80"/>
      <c r="KIH2" s="81"/>
      <c r="KII2" s="80"/>
      <c r="KIJ2" s="81"/>
      <c r="KIK2" s="80"/>
      <c r="KIL2" s="81"/>
      <c r="KIM2" s="80"/>
      <c r="KIN2" s="81"/>
      <c r="KIO2" s="80"/>
      <c r="KIP2" s="81"/>
      <c r="KIQ2" s="80"/>
      <c r="KIR2" s="81"/>
      <c r="KIS2" s="80"/>
      <c r="KIT2" s="81"/>
      <c r="KIU2" s="80"/>
      <c r="KIV2" s="81"/>
      <c r="KIW2" s="80"/>
      <c r="KIX2" s="81"/>
      <c r="KIY2" s="80"/>
      <c r="KIZ2" s="81"/>
      <c r="KJA2" s="80"/>
      <c r="KJB2" s="81"/>
      <c r="KJC2" s="80"/>
      <c r="KJD2" s="81"/>
      <c r="KJE2" s="80"/>
      <c r="KJF2" s="81"/>
      <c r="KJG2" s="80"/>
      <c r="KJH2" s="81"/>
      <c r="KJI2" s="80"/>
      <c r="KJJ2" s="81"/>
      <c r="KJK2" s="80"/>
      <c r="KJL2" s="81"/>
      <c r="KJM2" s="80"/>
      <c r="KJN2" s="81"/>
      <c r="KJO2" s="80"/>
      <c r="KJP2" s="81"/>
      <c r="KJQ2" s="80"/>
      <c r="KJR2" s="81"/>
      <c r="KJS2" s="80"/>
      <c r="KJT2" s="81"/>
      <c r="KJU2" s="80"/>
      <c r="KJV2" s="81"/>
      <c r="KJW2" s="80"/>
      <c r="KJX2" s="81"/>
      <c r="KJY2" s="80"/>
      <c r="KJZ2" s="81"/>
      <c r="KKA2" s="80"/>
      <c r="KKB2" s="81"/>
      <c r="KKC2" s="80"/>
      <c r="KKD2" s="81"/>
      <c r="KKE2" s="80"/>
      <c r="KKF2" s="81"/>
      <c r="KKG2" s="80"/>
      <c r="KKH2" s="81"/>
      <c r="KKI2" s="80"/>
      <c r="KKJ2" s="81"/>
      <c r="KKK2" s="80"/>
      <c r="KKL2" s="81"/>
      <c r="KKM2" s="80"/>
      <c r="KKN2" s="81"/>
      <c r="KKO2" s="80"/>
      <c r="KKP2" s="81"/>
      <c r="KKQ2" s="80"/>
      <c r="KKR2" s="81"/>
      <c r="KKS2" s="80"/>
      <c r="KKT2" s="81"/>
      <c r="KKU2" s="80"/>
      <c r="KKV2" s="81"/>
      <c r="KKW2" s="80"/>
      <c r="KKX2" s="81"/>
      <c r="KKY2" s="80"/>
      <c r="KKZ2" s="81"/>
      <c r="KLA2" s="80"/>
      <c r="KLB2" s="81"/>
      <c r="KLC2" s="80"/>
      <c r="KLD2" s="81"/>
      <c r="KLE2" s="80"/>
      <c r="KLF2" s="81"/>
      <c r="KLG2" s="80"/>
      <c r="KLH2" s="81"/>
      <c r="KLI2" s="80"/>
      <c r="KLJ2" s="81"/>
      <c r="KLK2" s="80"/>
      <c r="KLL2" s="81"/>
      <c r="KLM2" s="80"/>
      <c r="KLN2" s="81"/>
      <c r="KLO2" s="80"/>
      <c r="KLP2" s="81"/>
      <c r="KLQ2" s="80"/>
      <c r="KLR2" s="81"/>
      <c r="KLS2" s="80"/>
      <c r="KLT2" s="81"/>
      <c r="KLU2" s="80"/>
      <c r="KLV2" s="81"/>
      <c r="KLW2" s="80"/>
      <c r="KLX2" s="81"/>
      <c r="KLY2" s="80"/>
      <c r="KLZ2" s="81"/>
      <c r="KMA2" s="80"/>
      <c r="KMB2" s="81"/>
      <c r="KMC2" s="80"/>
      <c r="KMD2" s="81"/>
      <c r="KME2" s="80"/>
      <c r="KMF2" s="81"/>
      <c r="KMG2" s="80"/>
      <c r="KMH2" s="81"/>
      <c r="KMI2" s="80"/>
      <c r="KMJ2" s="81"/>
      <c r="KMK2" s="80"/>
      <c r="KML2" s="81"/>
      <c r="KMM2" s="80"/>
      <c r="KMN2" s="81"/>
      <c r="KMO2" s="80"/>
      <c r="KMP2" s="81"/>
      <c r="KMQ2" s="80"/>
      <c r="KMR2" s="81"/>
      <c r="KMS2" s="80"/>
      <c r="KMT2" s="81"/>
      <c r="KMU2" s="80"/>
      <c r="KMV2" s="81"/>
      <c r="KMW2" s="80"/>
      <c r="KMX2" s="81"/>
      <c r="KMY2" s="80"/>
      <c r="KMZ2" s="81"/>
      <c r="KNA2" s="80"/>
      <c r="KNB2" s="81"/>
      <c r="KNC2" s="80"/>
      <c r="KND2" s="81"/>
      <c r="KNE2" s="80"/>
      <c r="KNF2" s="81"/>
      <c r="KNG2" s="80"/>
      <c r="KNH2" s="81"/>
      <c r="KNI2" s="80"/>
      <c r="KNJ2" s="81"/>
      <c r="KNK2" s="80"/>
      <c r="KNL2" s="81"/>
      <c r="KNM2" s="80"/>
      <c r="KNN2" s="81"/>
      <c r="KNO2" s="80"/>
      <c r="KNP2" s="81"/>
      <c r="KNQ2" s="80"/>
      <c r="KNR2" s="81"/>
      <c r="KNS2" s="80"/>
      <c r="KNT2" s="81"/>
      <c r="KNU2" s="80"/>
      <c r="KNV2" s="81"/>
      <c r="KNW2" s="80"/>
      <c r="KNX2" s="81"/>
      <c r="KNY2" s="80"/>
      <c r="KNZ2" s="81"/>
      <c r="KOA2" s="80"/>
      <c r="KOB2" s="81"/>
      <c r="KOC2" s="80"/>
      <c r="KOD2" s="81"/>
      <c r="KOE2" s="80"/>
      <c r="KOF2" s="81"/>
      <c r="KOG2" s="80"/>
      <c r="KOH2" s="81"/>
      <c r="KOI2" s="80"/>
      <c r="KOJ2" s="81"/>
      <c r="KOK2" s="80"/>
      <c r="KOL2" s="81"/>
      <c r="KOM2" s="80"/>
      <c r="KON2" s="81"/>
      <c r="KOO2" s="80"/>
      <c r="KOP2" s="81"/>
      <c r="KOQ2" s="80"/>
      <c r="KOR2" s="81"/>
      <c r="KOS2" s="80"/>
      <c r="KOT2" s="81"/>
      <c r="KOU2" s="80"/>
      <c r="KOV2" s="81"/>
      <c r="KOW2" s="80"/>
      <c r="KOX2" s="81"/>
      <c r="KOY2" s="80"/>
      <c r="KOZ2" s="81"/>
      <c r="KPA2" s="80"/>
      <c r="KPB2" s="81"/>
      <c r="KPC2" s="80"/>
      <c r="KPD2" s="81"/>
      <c r="KPE2" s="80"/>
      <c r="KPF2" s="81"/>
      <c r="KPG2" s="80"/>
      <c r="KPH2" s="81"/>
      <c r="KPI2" s="80"/>
      <c r="KPJ2" s="81"/>
      <c r="KPK2" s="80"/>
      <c r="KPL2" s="81"/>
      <c r="KPM2" s="80"/>
      <c r="KPN2" s="81"/>
      <c r="KPO2" s="80"/>
      <c r="KPP2" s="81"/>
      <c r="KPQ2" s="80"/>
      <c r="KPR2" s="81"/>
      <c r="KPS2" s="80"/>
      <c r="KPT2" s="81"/>
      <c r="KPU2" s="80"/>
      <c r="KPV2" s="81"/>
      <c r="KPW2" s="80"/>
      <c r="KPX2" s="81"/>
      <c r="KPY2" s="80"/>
      <c r="KPZ2" s="81"/>
      <c r="KQA2" s="80"/>
      <c r="KQB2" s="81"/>
      <c r="KQC2" s="80"/>
      <c r="KQD2" s="81"/>
      <c r="KQE2" s="80"/>
      <c r="KQF2" s="81"/>
      <c r="KQG2" s="80"/>
      <c r="KQH2" s="81"/>
      <c r="KQI2" s="80"/>
      <c r="KQJ2" s="81"/>
      <c r="KQK2" s="80"/>
      <c r="KQL2" s="81"/>
      <c r="KQM2" s="80"/>
      <c r="KQN2" s="81"/>
      <c r="KQO2" s="80"/>
      <c r="KQP2" s="81"/>
      <c r="KQQ2" s="80"/>
      <c r="KQR2" s="81"/>
      <c r="KQS2" s="80"/>
      <c r="KQT2" s="81"/>
      <c r="KQU2" s="80"/>
      <c r="KQV2" s="81"/>
      <c r="KQW2" s="80"/>
      <c r="KQX2" s="81"/>
      <c r="KQY2" s="80"/>
      <c r="KQZ2" s="81"/>
      <c r="KRA2" s="80"/>
      <c r="KRB2" s="81"/>
      <c r="KRC2" s="80"/>
      <c r="KRD2" s="81"/>
      <c r="KRE2" s="80"/>
      <c r="KRF2" s="81"/>
      <c r="KRG2" s="80"/>
      <c r="KRH2" s="81"/>
      <c r="KRI2" s="80"/>
      <c r="KRJ2" s="81"/>
      <c r="KRK2" s="80"/>
      <c r="KRL2" s="81"/>
      <c r="KRM2" s="80"/>
      <c r="KRN2" s="81"/>
      <c r="KRO2" s="80"/>
      <c r="KRP2" s="81"/>
      <c r="KRQ2" s="80"/>
      <c r="KRR2" s="81"/>
      <c r="KRS2" s="80"/>
      <c r="KRT2" s="81"/>
      <c r="KRU2" s="80"/>
      <c r="KRV2" s="81"/>
      <c r="KRW2" s="80"/>
      <c r="KRX2" s="81"/>
      <c r="KRY2" s="80"/>
      <c r="KRZ2" s="81"/>
      <c r="KSA2" s="80"/>
      <c r="KSB2" s="81"/>
      <c r="KSC2" s="80"/>
      <c r="KSD2" s="81"/>
      <c r="KSE2" s="80"/>
      <c r="KSF2" s="81"/>
      <c r="KSG2" s="80"/>
      <c r="KSH2" s="81"/>
      <c r="KSI2" s="80"/>
      <c r="KSJ2" s="81"/>
      <c r="KSK2" s="80"/>
      <c r="KSL2" s="81"/>
      <c r="KSM2" s="80"/>
      <c r="KSN2" s="81"/>
      <c r="KSO2" s="80"/>
      <c r="KSP2" s="81"/>
      <c r="KSQ2" s="80"/>
      <c r="KSR2" s="81"/>
      <c r="KSS2" s="80"/>
      <c r="KST2" s="81"/>
      <c r="KSU2" s="80"/>
      <c r="KSV2" s="81"/>
      <c r="KSW2" s="80"/>
      <c r="KSX2" s="81"/>
      <c r="KSY2" s="80"/>
      <c r="KSZ2" s="81"/>
      <c r="KTA2" s="80"/>
      <c r="KTB2" s="81"/>
      <c r="KTC2" s="80"/>
      <c r="KTD2" s="81"/>
      <c r="KTE2" s="80"/>
      <c r="KTF2" s="81"/>
      <c r="KTG2" s="80"/>
      <c r="KTH2" s="81"/>
      <c r="KTI2" s="80"/>
      <c r="KTJ2" s="81"/>
      <c r="KTK2" s="80"/>
      <c r="KTL2" s="81"/>
      <c r="KTM2" s="80"/>
      <c r="KTN2" s="81"/>
      <c r="KTO2" s="80"/>
      <c r="KTP2" s="81"/>
      <c r="KTQ2" s="80"/>
      <c r="KTR2" s="81"/>
      <c r="KTS2" s="80"/>
      <c r="KTT2" s="81"/>
      <c r="KTU2" s="80"/>
      <c r="KTV2" s="81"/>
      <c r="KTW2" s="80"/>
      <c r="KTX2" s="81"/>
      <c r="KTY2" s="80"/>
      <c r="KTZ2" s="81"/>
      <c r="KUA2" s="80"/>
      <c r="KUB2" s="81"/>
      <c r="KUC2" s="80"/>
      <c r="KUD2" s="81"/>
      <c r="KUE2" s="80"/>
      <c r="KUF2" s="81"/>
      <c r="KUG2" s="80"/>
      <c r="KUH2" s="81"/>
      <c r="KUI2" s="80"/>
      <c r="KUJ2" s="81"/>
      <c r="KUK2" s="80"/>
      <c r="KUL2" s="81"/>
      <c r="KUM2" s="80"/>
      <c r="KUN2" s="81"/>
      <c r="KUO2" s="80"/>
      <c r="KUP2" s="81"/>
      <c r="KUQ2" s="80"/>
      <c r="KUR2" s="81"/>
      <c r="KUS2" s="80"/>
      <c r="KUT2" s="81"/>
      <c r="KUU2" s="80"/>
      <c r="KUV2" s="81"/>
      <c r="KUW2" s="80"/>
      <c r="KUX2" s="81"/>
      <c r="KUY2" s="80"/>
      <c r="KUZ2" s="81"/>
      <c r="KVA2" s="80"/>
      <c r="KVB2" s="81"/>
      <c r="KVC2" s="80"/>
      <c r="KVD2" s="81"/>
      <c r="KVE2" s="80"/>
      <c r="KVF2" s="81"/>
      <c r="KVG2" s="80"/>
      <c r="KVH2" s="81"/>
      <c r="KVI2" s="80"/>
      <c r="KVJ2" s="81"/>
      <c r="KVK2" s="80"/>
      <c r="KVL2" s="81"/>
      <c r="KVM2" s="80"/>
      <c r="KVN2" s="81"/>
      <c r="KVO2" s="80"/>
      <c r="KVP2" s="81"/>
      <c r="KVQ2" s="80"/>
      <c r="KVR2" s="81"/>
      <c r="KVS2" s="80"/>
      <c r="KVT2" s="81"/>
      <c r="KVU2" s="80"/>
      <c r="KVV2" s="81"/>
      <c r="KVW2" s="80"/>
      <c r="KVX2" s="81"/>
      <c r="KVY2" s="80"/>
      <c r="KVZ2" s="81"/>
      <c r="KWA2" s="80"/>
      <c r="KWB2" s="81"/>
      <c r="KWC2" s="80"/>
      <c r="KWD2" s="81"/>
      <c r="KWE2" s="80"/>
      <c r="KWF2" s="81"/>
      <c r="KWG2" s="80"/>
      <c r="KWH2" s="81"/>
      <c r="KWI2" s="80"/>
      <c r="KWJ2" s="81"/>
      <c r="KWK2" s="80"/>
      <c r="KWL2" s="81"/>
      <c r="KWM2" s="80"/>
      <c r="KWN2" s="81"/>
      <c r="KWO2" s="80"/>
      <c r="KWP2" s="81"/>
      <c r="KWQ2" s="80"/>
      <c r="KWR2" s="81"/>
      <c r="KWS2" s="80"/>
      <c r="KWT2" s="81"/>
      <c r="KWU2" s="80"/>
      <c r="KWV2" s="81"/>
      <c r="KWW2" s="80"/>
      <c r="KWX2" s="81"/>
      <c r="KWY2" s="80"/>
      <c r="KWZ2" s="81"/>
      <c r="KXA2" s="80"/>
      <c r="KXB2" s="81"/>
      <c r="KXC2" s="80"/>
      <c r="KXD2" s="81"/>
      <c r="KXE2" s="80"/>
      <c r="KXF2" s="81"/>
      <c r="KXG2" s="80"/>
      <c r="KXH2" s="81"/>
      <c r="KXI2" s="80"/>
      <c r="KXJ2" s="81"/>
      <c r="KXK2" s="80"/>
      <c r="KXL2" s="81"/>
      <c r="KXM2" s="80"/>
      <c r="KXN2" s="81"/>
      <c r="KXO2" s="80"/>
      <c r="KXP2" s="81"/>
      <c r="KXQ2" s="80"/>
      <c r="KXR2" s="81"/>
      <c r="KXS2" s="80"/>
      <c r="KXT2" s="81"/>
      <c r="KXU2" s="80"/>
      <c r="KXV2" s="81"/>
      <c r="KXW2" s="80"/>
      <c r="KXX2" s="81"/>
      <c r="KXY2" s="80"/>
      <c r="KXZ2" s="81"/>
      <c r="KYA2" s="80"/>
      <c r="KYB2" s="81"/>
      <c r="KYC2" s="80"/>
      <c r="KYD2" s="81"/>
      <c r="KYE2" s="80"/>
      <c r="KYF2" s="81"/>
      <c r="KYG2" s="80"/>
      <c r="KYH2" s="81"/>
      <c r="KYI2" s="80"/>
      <c r="KYJ2" s="81"/>
      <c r="KYK2" s="80"/>
      <c r="KYL2" s="81"/>
      <c r="KYM2" s="80"/>
      <c r="KYN2" s="81"/>
      <c r="KYO2" s="80"/>
      <c r="KYP2" s="81"/>
      <c r="KYQ2" s="80"/>
      <c r="KYR2" s="81"/>
      <c r="KYS2" s="80"/>
      <c r="KYT2" s="81"/>
      <c r="KYU2" s="80"/>
      <c r="KYV2" s="81"/>
      <c r="KYW2" s="80"/>
      <c r="KYX2" s="81"/>
      <c r="KYY2" s="80"/>
      <c r="KYZ2" s="81"/>
      <c r="KZA2" s="80"/>
      <c r="KZB2" s="81"/>
      <c r="KZC2" s="80"/>
      <c r="KZD2" s="81"/>
      <c r="KZE2" s="80"/>
      <c r="KZF2" s="81"/>
      <c r="KZG2" s="80"/>
      <c r="KZH2" s="81"/>
      <c r="KZI2" s="80"/>
      <c r="KZJ2" s="81"/>
      <c r="KZK2" s="80"/>
      <c r="KZL2" s="81"/>
      <c r="KZM2" s="80"/>
      <c r="KZN2" s="81"/>
      <c r="KZO2" s="80"/>
      <c r="KZP2" s="81"/>
      <c r="KZQ2" s="80"/>
      <c r="KZR2" s="81"/>
      <c r="KZS2" s="80"/>
      <c r="KZT2" s="81"/>
      <c r="KZU2" s="80"/>
      <c r="KZV2" s="81"/>
      <c r="KZW2" s="80"/>
      <c r="KZX2" s="81"/>
      <c r="KZY2" s="80"/>
      <c r="KZZ2" s="81"/>
      <c r="LAA2" s="80"/>
      <c r="LAB2" s="81"/>
      <c r="LAC2" s="80"/>
      <c r="LAD2" s="81"/>
      <c r="LAE2" s="80"/>
      <c r="LAF2" s="81"/>
      <c r="LAG2" s="80"/>
      <c r="LAH2" s="81"/>
      <c r="LAI2" s="80"/>
      <c r="LAJ2" s="81"/>
      <c r="LAK2" s="80"/>
      <c r="LAL2" s="81"/>
      <c r="LAM2" s="80"/>
      <c r="LAN2" s="81"/>
      <c r="LAO2" s="80"/>
      <c r="LAP2" s="81"/>
      <c r="LAQ2" s="80"/>
      <c r="LAR2" s="81"/>
      <c r="LAS2" s="80"/>
      <c r="LAT2" s="81"/>
      <c r="LAU2" s="80"/>
      <c r="LAV2" s="81"/>
      <c r="LAW2" s="80"/>
      <c r="LAX2" s="81"/>
      <c r="LAY2" s="80"/>
      <c r="LAZ2" s="81"/>
      <c r="LBA2" s="80"/>
      <c r="LBB2" s="81"/>
      <c r="LBC2" s="80"/>
      <c r="LBD2" s="81"/>
      <c r="LBE2" s="80"/>
      <c r="LBF2" s="81"/>
      <c r="LBG2" s="80"/>
      <c r="LBH2" s="81"/>
      <c r="LBI2" s="80"/>
      <c r="LBJ2" s="81"/>
      <c r="LBK2" s="80"/>
      <c r="LBL2" s="81"/>
      <c r="LBM2" s="80"/>
      <c r="LBN2" s="81"/>
      <c r="LBO2" s="80"/>
      <c r="LBP2" s="81"/>
      <c r="LBQ2" s="80"/>
      <c r="LBR2" s="81"/>
      <c r="LBS2" s="80"/>
      <c r="LBT2" s="81"/>
      <c r="LBU2" s="80"/>
      <c r="LBV2" s="81"/>
      <c r="LBW2" s="80"/>
      <c r="LBX2" s="81"/>
      <c r="LBY2" s="80"/>
      <c r="LBZ2" s="81"/>
      <c r="LCA2" s="80"/>
      <c r="LCB2" s="81"/>
      <c r="LCC2" s="80"/>
      <c r="LCD2" s="81"/>
      <c r="LCE2" s="80"/>
      <c r="LCF2" s="81"/>
      <c r="LCG2" s="80"/>
      <c r="LCH2" s="81"/>
      <c r="LCI2" s="80"/>
      <c r="LCJ2" s="81"/>
      <c r="LCK2" s="80"/>
      <c r="LCL2" s="81"/>
      <c r="LCM2" s="80"/>
      <c r="LCN2" s="81"/>
      <c r="LCO2" s="80"/>
      <c r="LCP2" s="81"/>
      <c r="LCQ2" s="80"/>
      <c r="LCR2" s="81"/>
      <c r="LCS2" s="80"/>
      <c r="LCT2" s="81"/>
      <c r="LCU2" s="80"/>
      <c r="LCV2" s="81"/>
      <c r="LCW2" s="80"/>
      <c r="LCX2" s="81"/>
      <c r="LCY2" s="80"/>
      <c r="LCZ2" s="81"/>
      <c r="LDA2" s="80"/>
      <c r="LDB2" s="81"/>
      <c r="LDC2" s="80"/>
      <c r="LDD2" s="81"/>
      <c r="LDE2" s="80"/>
      <c r="LDF2" s="81"/>
      <c r="LDG2" s="80"/>
      <c r="LDH2" s="81"/>
      <c r="LDI2" s="80"/>
      <c r="LDJ2" s="81"/>
      <c r="LDK2" s="80"/>
      <c r="LDL2" s="81"/>
      <c r="LDM2" s="80"/>
      <c r="LDN2" s="81"/>
      <c r="LDO2" s="80"/>
      <c r="LDP2" s="81"/>
      <c r="LDQ2" s="80"/>
      <c r="LDR2" s="81"/>
      <c r="LDS2" s="80"/>
      <c r="LDT2" s="81"/>
      <c r="LDU2" s="80"/>
      <c r="LDV2" s="81"/>
      <c r="LDW2" s="80"/>
      <c r="LDX2" s="81"/>
      <c r="LDY2" s="80"/>
      <c r="LDZ2" s="81"/>
      <c r="LEA2" s="80"/>
      <c r="LEB2" s="81"/>
      <c r="LEC2" s="80"/>
      <c r="LED2" s="81"/>
      <c r="LEE2" s="80"/>
      <c r="LEF2" s="81"/>
      <c r="LEG2" s="80"/>
      <c r="LEH2" s="81"/>
      <c r="LEI2" s="80"/>
      <c r="LEJ2" s="81"/>
      <c r="LEK2" s="80"/>
      <c r="LEL2" s="81"/>
      <c r="LEM2" s="80"/>
      <c r="LEN2" s="81"/>
      <c r="LEO2" s="80"/>
      <c r="LEP2" s="81"/>
      <c r="LEQ2" s="80"/>
      <c r="LER2" s="81"/>
      <c r="LES2" s="80"/>
      <c r="LET2" s="81"/>
      <c r="LEU2" s="80"/>
      <c r="LEV2" s="81"/>
      <c r="LEW2" s="80"/>
      <c r="LEX2" s="81"/>
      <c r="LEY2" s="80"/>
      <c r="LEZ2" s="81"/>
      <c r="LFA2" s="80"/>
      <c r="LFB2" s="81"/>
      <c r="LFC2" s="80"/>
      <c r="LFD2" s="81"/>
      <c r="LFE2" s="80"/>
      <c r="LFF2" s="81"/>
      <c r="LFG2" s="80"/>
      <c r="LFH2" s="81"/>
      <c r="LFI2" s="80"/>
      <c r="LFJ2" s="81"/>
      <c r="LFK2" s="80"/>
      <c r="LFL2" s="81"/>
      <c r="LFM2" s="80"/>
      <c r="LFN2" s="81"/>
      <c r="LFO2" s="80"/>
      <c r="LFP2" s="81"/>
      <c r="LFQ2" s="80"/>
      <c r="LFR2" s="81"/>
      <c r="LFS2" s="80"/>
      <c r="LFT2" s="81"/>
      <c r="LFU2" s="80"/>
      <c r="LFV2" s="81"/>
      <c r="LFW2" s="80"/>
      <c r="LFX2" s="81"/>
      <c r="LFY2" s="80"/>
      <c r="LFZ2" s="81"/>
      <c r="LGA2" s="80"/>
      <c r="LGB2" s="81"/>
      <c r="LGC2" s="80"/>
      <c r="LGD2" s="81"/>
      <c r="LGE2" s="80"/>
      <c r="LGF2" s="81"/>
      <c r="LGG2" s="80"/>
      <c r="LGH2" s="81"/>
      <c r="LGI2" s="80"/>
      <c r="LGJ2" s="81"/>
      <c r="LGK2" s="80"/>
      <c r="LGL2" s="81"/>
      <c r="LGM2" s="80"/>
      <c r="LGN2" s="81"/>
      <c r="LGO2" s="80"/>
      <c r="LGP2" s="81"/>
      <c r="LGQ2" s="80"/>
      <c r="LGR2" s="81"/>
      <c r="LGS2" s="80"/>
      <c r="LGT2" s="81"/>
      <c r="LGU2" s="80"/>
      <c r="LGV2" s="81"/>
      <c r="LGW2" s="80"/>
      <c r="LGX2" s="81"/>
      <c r="LGY2" s="80"/>
      <c r="LGZ2" s="81"/>
      <c r="LHA2" s="80"/>
      <c r="LHB2" s="81"/>
      <c r="LHC2" s="80"/>
      <c r="LHD2" s="81"/>
      <c r="LHE2" s="80"/>
      <c r="LHF2" s="81"/>
      <c r="LHG2" s="80"/>
      <c r="LHH2" s="81"/>
      <c r="LHI2" s="80"/>
      <c r="LHJ2" s="81"/>
      <c r="LHK2" s="80"/>
      <c r="LHL2" s="81"/>
      <c r="LHM2" s="80"/>
      <c r="LHN2" s="81"/>
      <c r="LHO2" s="80"/>
      <c r="LHP2" s="81"/>
      <c r="LHQ2" s="80"/>
      <c r="LHR2" s="81"/>
      <c r="LHS2" s="80"/>
      <c r="LHT2" s="81"/>
      <c r="LHU2" s="80"/>
      <c r="LHV2" s="81"/>
      <c r="LHW2" s="80"/>
      <c r="LHX2" s="81"/>
      <c r="LHY2" s="80"/>
      <c r="LHZ2" s="81"/>
      <c r="LIA2" s="80"/>
      <c r="LIB2" s="81"/>
      <c r="LIC2" s="80"/>
      <c r="LID2" s="81"/>
      <c r="LIE2" s="80"/>
      <c r="LIF2" s="81"/>
      <c r="LIG2" s="80"/>
      <c r="LIH2" s="81"/>
      <c r="LII2" s="80"/>
      <c r="LIJ2" s="81"/>
      <c r="LIK2" s="80"/>
      <c r="LIL2" s="81"/>
      <c r="LIM2" s="80"/>
      <c r="LIN2" s="81"/>
      <c r="LIO2" s="80"/>
      <c r="LIP2" s="81"/>
      <c r="LIQ2" s="80"/>
      <c r="LIR2" s="81"/>
      <c r="LIS2" s="80"/>
      <c r="LIT2" s="81"/>
      <c r="LIU2" s="80"/>
      <c r="LIV2" s="81"/>
      <c r="LIW2" s="80"/>
      <c r="LIX2" s="81"/>
      <c r="LIY2" s="80"/>
      <c r="LIZ2" s="81"/>
      <c r="LJA2" s="80"/>
      <c r="LJB2" s="81"/>
      <c r="LJC2" s="80"/>
      <c r="LJD2" s="81"/>
      <c r="LJE2" s="80"/>
      <c r="LJF2" s="81"/>
      <c r="LJG2" s="80"/>
      <c r="LJH2" s="81"/>
      <c r="LJI2" s="80"/>
      <c r="LJJ2" s="81"/>
      <c r="LJK2" s="80"/>
      <c r="LJL2" s="81"/>
      <c r="LJM2" s="80"/>
      <c r="LJN2" s="81"/>
      <c r="LJO2" s="80"/>
      <c r="LJP2" s="81"/>
      <c r="LJQ2" s="80"/>
      <c r="LJR2" s="81"/>
      <c r="LJS2" s="80"/>
      <c r="LJT2" s="81"/>
      <c r="LJU2" s="80"/>
      <c r="LJV2" s="81"/>
      <c r="LJW2" s="80"/>
      <c r="LJX2" s="81"/>
      <c r="LJY2" s="80"/>
      <c r="LJZ2" s="81"/>
      <c r="LKA2" s="80"/>
      <c r="LKB2" s="81"/>
      <c r="LKC2" s="80"/>
      <c r="LKD2" s="81"/>
      <c r="LKE2" s="80"/>
      <c r="LKF2" s="81"/>
      <c r="LKG2" s="80"/>
      <c r="LKH2" s="81"/>
      <c r="LKI2" s="80"/>
      <c r="LKJ2" s="81"/>
      <c r="LKK2" s="80"/>
      <c r="LKL2" s="81"/>
      <c r="LKM2" s="80"/>
      <c r="LKN2" s="81"/>
      <c r="LKO2" s="80"/>
      <c r="LKP2" s="81"/>
      <c r="LKQ2" s="80"/>
      <c r="LKR2" s="81"/>
      <c r="LKS2" s="80"/>
      <c r="LKT2" s="81"/>
      <c r="LKU2" s="80"/>
      <c r="LKV2" s="81"/>
      <c r="LKW2" s="80"/>
      <c r="LKX2" s="81"/>
      <c r="LKY2" s="80"/>
      <c r="LKZ2" s="81"/>
      <c r="LLA2" s="80"/>
      <c r="LLB2" s="81"/>
      <c r="LLC2" s="80"/>
      <c r="LLD2" s="81"/>
      <c r="LLE2" s="80"/>
      <c r="LLF2" s="81"/>
      <c r="LLG2" s="80"/>
      <c r="LLH2" s="81"/>
      <c r="LLI2" s="80"/>
      <c r="LLJ2" s="81"/>
      <c r="LLK2" s="80"/>
      <c r="LLL2" s="81"/>
      <c r="LLM2" s="80"/>
      <c r="LLN2" s="81"/>
      <c r="LLO2" s="80"/>
      <c r="LLP2" s="81"/>
      <c r="LLQ2" s="80"/>
      <c r="LLR2" s="81"/>
      <c r="LLS2" s="80"/>
      <c r="LLT2" s="81"/>
      <c r="LLU2" s="80"/>
      <c r="LLV2" s="81"/>
      <c r="LLW2" s="80"/>
      <c r="LLX2" s="81"/>
      <c r="LLY2" s="80"/>
      <c r="LLZ2" s="81"/>
      <c r="LMA2" s="80"/>
      <c r="LMB2" s="81"/>
      <c r="LMC2" s="80"/>
      <c r="LMD2" s="81"/>
      <c r="LME2" s="80"/>
      <c r="LMF2" s="81"/>
      <c r="LMG2" s="80"/>
      <c r="LMH2" s="81"/>
      <c r="LMI2" s="80"/>
      <c r="LMJ2" s="81"/>
      <c r="LMK2" s="80"/>
      <c r="LML2" s="81"/>
      <c r="LMM2" s="80"/>
      <c r="LMN2" s="81"/>
      <c r="LMO2" s="80"/>
      <c r="LMP2" s="81"/>
      <c r="LMQ2" s="80"/>
      <c r="LMR2" s="81"/>
      <c r="LMS2" s="80"/>
      <c r="LMT2" s="81"/>
      <c r="LMU2" s="80"/>
      <c r="LMV2" s="81"/>
      <c r="LMW2" s="80"/>
      <c r="LMX2" s="81"/>
      <c r="LMY2" s="80"/>
      <c r="LMZ2" s="81"/>
      <c r="LNA2" s="80"/>
      <c r="LNB2" s="81"/>
      <c r="LNC2" s="80"/>
      <c r="LND2" s="81"/>
      <c r="LNE2" s="80"/>
      <c r="LNF2" s="81"/>
      <c r="LNG2" s="80"/>
      <c r="LNH2" s="81"/>
      <c r="LNI2" s="80"/>
      <c r="LNJ2" s="81"/>
      <c r="LNK2" s="80"/>
      <c r="LNL2" s="81"/>
      <c r="LNM2" s="80"/>
      <c r="LNN2" s="81"/>
      <c r="LNO2" s="80"/>
      <c r="LNP2" s="81"/>
      <c r="LNQ2" s="80"/>
      <c r="LNR2" s="81"/>
      <c r="LNS2" s="80"/>
      <c r="LNT2" s="81"/>
      <c r="LNU2" s="80"/>
      <c r="LNV2" s="81"/>
      <c r="LNW2" s="80"/>
      <c r="LNX2" s="81"/>
      <c r="LNY2" s="80"/>
      <c r="LNZ2" s="81"/>
      <c r="LOA2" s="80"/>
      <c r="LOB2" s="81"/>
      <c r="LOC2" s="80"/>
      <c r="LOD2" s="81"/>
      <c r="LOE2" s="80"/>
      <c r="LOF2" s="81"/>
      <c r="LOG2" s="80"/>
      <c r="LOH2" s="81"/>
      <c r="LOI2" s="80"/>
      <c r="LOJ2" s="81"/>
      <c r="LOK2" s="80"/>
      <c r="LOL2" s="81"/>
      <c r="LOM2" s="80"/>
      <c r="LON2" s="81"/>
      <c r="LOO2" s="80"/>
      <c r="LOP2" s="81"/>
      <c r="LOQ2" s="80"/>
      <c r="LOR2" s="81"/>
      <c r="LOS2" s="80"/>
      <c r="LOT2" s="81"/>
      <c r="LOU2" s="80"/>
      <c r="LOV2" s="81"/>
      <c r="LOW2" s="80"/>
      <c r="LOX2" s="81"/>
      <c r="LOY2" s="80"/>
      <c r="LOZ2" s="81"/>
      <c r="LPA2" s="80"/>
      <c r="LPB2" s="81"/>
      <c r="LPC2" s="80"/>
      <c r="LPD2" s="81"/>
      <c r="LPE2" s="80"/>
      <c r="LPF2" s="81"/>
      <c r="LPG2" s="80"/>
      <c r="LPH2" s="81"/>
      <c r="LPI2" s="80"/>
      <c r="LPJ2" s="81"/>
      <c r="LPK2" s="80"/>
      <c r="LPL2" s="81"/>
      <c r="LPM2" s="80"/>
      <c r="LPN2" s="81"/>
      <c r="LPO2" s="80"/>
      <c r="LPP2" s="81"/>
      <c r="LPQ2" s="80"/>
      <c r="LPR2" s="81"/>
      <c r="LPS2" s="80"/>
      <c r="LPT2" s="81"/>
      <c r="LPU2" s="80"/>
      <c r="LPV2" s="81"/>
      <c r="LPW2" s="80"/>
      <c r="LPX2" s="81"/>
      <c r="LPY2" s="80"/>
      <c r="LPZ2" s="81"/>
      <c r="LQA2" s="80"/>
      <c r="LQB2" s="81"/>
      <c r="LQC2" s="80"/>
      <c r="LQD2" s="81"/>
      <c r="LQE2" s="80"/>
      <c r="LQF2" s="81"/>
      <c r="LQG2" s="80"/>
      <c r="LQH2" s="81"/>
      <c r="LQI2" s="80"/>
      <c r="LQJ2" s="81"/>
      <c r="LQK2" s="80"/>
      <c r="LQL2" s="81"/>
      <c r="LQM2" s="80"/>
      <c r="LQN2" s="81"/>
      <c r="LQO2" s="80"/>
      <c r="LQP2" s="81"/>
      <c r="LQQ2" s="80"/>
      <c r="LQR2" s="81"/>
      <c r="LQS2" s="80"/>
      <c r="LQT2" s="81"/>
      <c r="LQU2" s="80"/>
      <c r="LQV2" s="81"/>
      <c r="LQW2" s="80"/>
      <c r="LQX2" s="81"/>
      <c r="LQY2" s="80"/>
      <c r="LQZ2" s="81"/>
      <c r="LRA2" s="80"/>
      <c r="LRB2" s="81"/>
      <c r="LRC2" s="80"/>
      <c r="LRD2" s="81"/>
      <c r="LRE2" s="80"/>
      <c r="LRF2" s="81"/>
      <c r="LRG2" s="80"/>
      <c r="LRH2" s="81"/>
      <c r="LRI2" s="80"/>
      <c r="LRJ2" s="81"/>
      <c r="LRK2" s="80"/>
      <c r="LRL2" s="81"/>
      <c r="LRM2" s="80"/>
      <c r="LRN2" s="81"/>
      <c r="LRO2" s="80"/>
      <c r="LRP2" s="81"/>
      <c r="LRQ2" s="80"/>
      <c r="LRR2" s="81"/>
      <c r="LRS2" s="80"/>
      <c r="LRT2" s="81"/>
      <c r="LRU2" s="80"/>
      <c r="LRV2" s="81"/>
      <c r="LRW2" s="80"/>
      <c r="LRX2" s="81"/>
      <c r="LRY2" s="80"/>
      <c r="LRZ2" s="81"/>
      <c r="LSA2" s="80"/>
      <c r="LSB2" s="81"/>
      <c r="LSC2" s="80"/>
      <c r="LSD2" s="81"/>
      <c r="LSE2" s="80"/>
      <c r="LSF2" s="81"/>
      <c r="LSG2" s="80"/>
      <c r="LSH2" s="81"/>
      <c r="LSI2" s="80"/>
      <c r="LSJ2" s="81"/>
      <c r="LSK2" s="80"/>
      <c r="LSL2" s="81"/>
      <c r="LSM2" s="80"/>
      <c r="LSN2" s="81"/>
      <c r="LSO2" s="80"/>
      <c r="LSP2" s="81"/>
      <c r="LSQ2" s="80"/>
      <c r="LSR2" s="81"/>
      <c r="LSS2" s="80"/>
      <c r="LST2" s="81"/>
      <c r="LSU2" s="80"/>
      <c r="LSV2" s="81"/>
      <c r="LSW2" s="80"/>
      <c r="LSX2" s="81"/>
      <c r="LSY2" s="80"/>
      <c r="LSZ2" s="81"/>
      <c r="LTA2" s="80"/>
      <c r="LTB2" s="81"/>
      <c r="LTC2" s="80"/>
      <c r="LTD2" s="81"/>
      <c r="LTE2" s="80"/>
      <c r="LTF2" s="81"/>
      <c r="LTG2" s="80"/>
      <c r="LTH2" s="81"/>
      <c r="LTI2" s="80"/>
      <c r="LTJ2" s="81"/>
      <c r="LTK2" s="80"/>
      <c r="LTL2" s="81"/>
      <c r="LTM2" s="80"/>
      <c r="LTN2" s="81"/>
      <c r="LTO2" s="80"/>
      <c r="LTP2" s="81"/>
      <c r="LTQ2" s="80"/>
      <c r="LTR2" s="81"/>
      <c r="LTS2" s="80"/>
      <c r="LTT2" s="81"/>
      <c r="LTU2" s="80"/>
      <c r="LTV2" s="81"/>
      <c r="LTW2" s="80"/>
      <c r="LTX2" s="81"/>
      <c r="LTY2" s="80"/>
      <c r="LTZ2" s="81"/>
      <c r="LUA2" s="80"/>
      <c r="LUB2" s="81"/>
      <c r="LUC2" s="80"/>
      <c r="LUD2" s="81"/>
      <c r="LUE2" s="80"/>
      <c r="LUF2" s="81"/>
      <c r="LUG2" s="80"/>
      <c r="LUH2" s="81"/>
      <c r="LUI2" s="80"/>
      <c r="LUJ2" s="81"/>
      <c r="LUK2" s="80"/>
      <c r="LUL2" s="81"/>
      <c r="LUM2" s="80"/>
      <c r="LUN2" s="81"/>
      <c r="LUO2" s="80"/>
      <c r="LUP2" s="81"/>
      <c r="LUQ2" s="80"/>
      <c r="LUR2" s="81"/>
      <c r="LUS2" s="80"/>
      <c r="LUT2" s="81"/>
      <c r="LUU2" s="80"/>
      <c r="LUV2" s="81"/>
      <c r="LUW2" s="80"/>
      <c r="LUX2" s="81"/>
      <c r="LUY2" s="80"/>
      <c r="LUZ2" s="81"/>
      <c r="LVA2" s="80"/>
      <c r="LVB2" s="81"/>
      <c r="LVC2" s="80"/>
      <c r="LVD2" s="81"/>
      <c r="LVE2" s="80"/>
      <c r="LVF2" s="81"/>
      <c r="LVG2" s="80"/>
      <c r="LVH2" s="81"/>
      <c r="LVI2" s="80"/>
      <c r="LVJ2" s="81"/>
      <c r="LVK2" s="80"/>
      <c r="LVL2" s="81"/>
      <c r="LVM2" s="80"/>
      <c r="LVN2" s="81"/>
      <c r="LVO2" s="80"/>
      <c r="LVP2" s="81"/>
      <c r="LVQ2" s="80"/>
      <c r="LVR2" s="81"/>
      <c r="LVS2" s="80"/>
      <c r="LVT2" s="81"/>
      <c r="LVU2" s="80"/>
      <c r="LVV2" s="81"/>
      <c r="LVW2" s="80"/>
      <c r="LVX2" s="81"/>
      <c r="LVY2" s="80"/>
      <c r="LVZ2" s="81"/>
      <c r="LWA2" s="80"/>
      <c r="LWB2" s="81"/>
      <c r="LWC2" s="80"/>
      <c r="LWD2" s="81"/>
      <c r="LWE2" s="80"/>
      <c r="LWF2" s="81"/>
      <c r="LWG2" s="80"/>
      <c r="LWH2" s="81"/>
      <c r="LWI2" s="80"/>
      <c r="LWJ2" s="81"/>
      <c r="LWK2" s="80"/>
      <c r="LWL2" s="81"/>
      <c r="LWM2" s="80"/>
      <c r="LWN2" s="81"/>
      <c r="LWO2" s="80"/>
      <c r="LWP2" s="81"/>
      <c r="LWQ2" s="80"/>
      <c r="LWR2" s="81"/>
      <c r="LWS2" s="80"/>
      <c r="LWT2" s="81"/>
      <c r="LWU2" s="80"/>
      <c r="LWV2" s="81"/>
      <c r="LWW2" s="80"/>
      <c r="LWX2" s="81"/>
      <c r="LWY2" s="80"/>
      <c r="LWZ2" s="81"/>
      <c r="LXA2" s="80"/>
      <c r="LXB2" s="81"/>
      <c r="LXC2" s="80"/>
      <c r="LXD2" s="81"/>
      <c r="LXE2" s="80"/>
      <c r="LXF2" s="81"/>
      <c r="LXG2" s="80"/>
      <c r="LXH2" s="81"/>
      <c r="LXI2" s="80"/>
      <c r="LXJ2" s="81"/>
      <c r="LXK2" s="80"/>
      <c r="LXL2" s="81"/>
      <c r="LXM2" s="80"/>
      <c r="LXN2" s="81"/>
      <c r="LXO2" s="80"/>
      <c r="LXP2" s="81"/>
      <c r="LXQ2" s="80"/>
      <c r="LXR2" s="81"/>
      <c r="LXS2" s="80"/>
      <c r="LXT2" s="81"/>
      <c r="LXU2" s="80"/>
      <c r="LXV2" s="81"/>
      <c r="LXW2" s="80"/>
      <c r="LXX2" s="81"/>
      <c r="LXY2" s="80"/>
      <c r="LXZ2" s="81"/>
      <c r="LYA2" s="80"/>
      <c r="LYB2" s="81"/>
      <c r="LYC2" s="80"/>
      <c r="LYD2" s="81"/>
      <c r="LYE2" s="80"/>
      <c r="LYF2" s="81"/>
      <c r="LYG2" s="80"/>
      <c r="LYH2" s="81"/>
      <c r="LYI2" s="80"/>
      <c r="LYJ2" s="81"/>
      <c r="LYK2" s="80"/>
      <c r="LYL2" s="81"/>
      <c r="LYM2" s="80"/>
      <c r="LYN2" s="81"/>
      <c r="LYO2" s="80"/>
      <c r="LYP2" s="81"/>
      <c r="LYQ2" s="80"/>
      <c r="LYR2" s="81"/>
      <c r="LYS2" s="80"/>
      <c r="LYT2" s="81"/>
      <c r="LYU2" s="80"/>
      <c r="LYV2" s="81"/>
      <c r="LYW2" s="80"/>
      <c r="LYX2" s="81"/>
      <c r="LYY2" s="80"/>
      <c r="LYZ2" s="81"/>
      <c r="LZA2" s="80"/>
      <c r="LZB2" s="81"/>
      <c r="LZC2" s="80"/>
      <c r="LZD2" s="81"/>
      <c r="LZE2" s="80"/>
      <c r="LZF2" s="81"/>
      <c r="LZG2" s="80"/>
      <c r="LZH2" s="81"/>
      <c r="LZI2" s="80"/>
      <c r="LZJ2" s="81"/>
      <c r="LZK2" s="80"/>
      <c r="LZL2" s="81"/>
      <c r="LZM2" s="80"/>
      <c r="LZN2" s="81"/>
      <c r="LZO2" s="80"/>
      <c r="LZP2" s="81"/>
      <c r="LZQ2" s="80"/>
      <c r="LZR2" s="81"/>
      <c r="LZS2" s="80"/>
      <c r="LZT2" s="81"/>
      <c r="LZU2" s="80"/>
      <c r="LZV2" s="81"/>
      <c r="LZW2" s="80"/>
      <c r="LZX2" s="81"/>
      <c r="LZY2" s="80"/>
      <c r="LZZ2" s="81"/>
      <c r="MAA2" s="80"/>
      <c r="MAB2" s="81"/>
      <c r="MAC2" s="80"/>
      <c r="MAD2" s="81"/>
      <c r="MAE2" s="80"/>
      <c r="MAF2" s="81"/>
      <c r="MAG2" s="80"/>
      <c r="MAH2" s="81"/>
      <c r="MAI2" s="80"/>
      <c r="MAJ2" s="81"/>
      <c r="MAK2" s="80"/>
      <c r="MAL2" s="81"/>
      <c r="MAM2" s="80"/>
      <c r="MAN2" s="81"/>
      <c r="MAO2" s="80"/>
      <c r="MAP2" s="81"/>
      <c r="MAQ2" s="80"/>
      <c r="MAR2" s="81"/>
      <c r="MAS2" s="80"/>
      <c r="MAT2" s="81"/>
      <c r="MAU2" s="80"/>
      <c r="MAV2" s="81"/>
      <c r="MAW2" s="80"/>
      <c r="MAX2" s="81"/>
      <c r="MAY2" s="80"/>
      <c r="MAZ2" s="81"/>
      <c r="MBA2" s="80"/>
      <c r="MBB2" s="81"/>
      <c r="MBC2" s="80"/>
      <c r="MBD2" s="81"/>
      <c r="MBE2" s="80"/>
      <c r="MBF2" s="81"/>
      <c r="MBG2" s="80"/>
      <c r="MBH2" s="81"/>
      <c r="MBI2" s="80"/>
      <c r="MBJ2" s="81"/>
      <c r="MBK2" s="80"/>
      <c r="MBL2" s="81"/>
      <c r="MBM2" s="80"/>
      <c r="MBN2" s="81"/>
      <c r="MBO2" s="80"/>
      <c r="MBP2" s="81"/>
      <c r="MBQ2" s="80"/>
      <c r="MBR2" s="81"/>
      <c r="MBS2" s="80"/>
      <c r="MBT2" s="81"/>
      <c r="MBU2" s="80"/>
      <c r="MBV2" s="81"/>
      <c r="MBW2" s="80"/>
      <c r="MBX2" s="81"/>
      <c r="MBY2" s="80"/>
      <c r="MBZ2" s="81"/>
      <c r="MCA2" s="80"/>
      <c r="MCB2" s="81"/>
      <c r="MCC2" s="80"/>
      <c r="MCD2" s="81"/>
      <c r="MCE2" s="80"/>
      <c r="MCF2" s="81"/>
      <c r="MCG2" s="80"/>
      <c r="MCH2" s="81"/>
      <c r="MCI2" s="80"/>
      <c r="MCJ2" s="81"/>
      <c r="MCK2" s="80"/>
      <c r="MCL2" s="81"/>
      <c r="MCM2" s="80"/>
      <c r="MCN2" s="81"/>
      <c r="MCO2" s="80"/>
      <c r="MCP2" s="81"/>
      <c r="MCQ2" s="80"/>
      <c r="MCR2" s="81"/>
      <c r="MCS2" s="80"/>
      <c r="MCT2" s="81"/>
      <c r="MCU2" s="80"/>
      <c r="MCV2" s="81"/>
      <c r="MCW2" s="80"/>
      <c r="MCX2" s="81"/>
      <c r="MCY2" s="80"/>
      <c r="MCZ2" s="81"/>
      <c r="MDA2" s="80"/>
      <c r="MDB2" s="81"/>
      <c r="MDC2" s="80"/>
      <c r="MDD2" s="81"/>
      <c r="MDE2" s="80"/>
      <c r="MDF2" s="81"/>
      <c r="MDG2" s="80"/>
      <c r="MDH2" s="81"/>
      <c r="MDI2" s="80"/>
      <c r="MDJ2" s="81"/>
      <c r="MDK2" s="80"/>
      <c r="MDL2" s="81"/>
      <c r="MDM2" s="80"/>
      <c r="MDN2" s="81"/>
      <c r="MDO2" s="80"/>
      <c r="MDP2" s="81"/>
      <c r="MDQ2" s="80"/>
      <c r="MDR2" s="81"/>
      <c r="MDS2" s="80"/>
      <c r="MDT2" s="81"/>
      <c r="MDU2" s="80"/>
      <c r="MDV2" s="81"/>
      <c r="MDW2" s="80"/>
      <c r="MDX2" s="81"/>
      <c r="MDY2" s="80"/>
      <c r="MDZ2" s="81"/>
      <c r="MEA2" s="80"/>
      <c r="MEB2" s="81"/>
      <c r="MEC2" s="80"/>
      <c r="MED2" s="81"/>
      <c r="MEE2" s="80"/>
      <c r="MEF2" s="81"/>
      <c r="MEG2" s="80"/>
      <c r="MEH2" s="81"/>
      <c r="MEI2" s="80"/>
      <c r="MEJ2" s="81"/>
      <c r="MEK2" s="80"/>
      <c r="MEL2" s="81"/>
      <c r="MEM2" s="80"/>
      <c r="MEN2" s="81"/>
      <c r="MEO2" s="80"/>
      <c r="MEP2" s="81"/>
      <c r="MEQ2" s="80"/>
      <c r="MER2" s="81"/>
      <c r="MES2" s="80"/>
      <c r="MET2" s="81"/>
      <c r="MEU2" s="80"/>
      <c r="MEV2" s="81"/>
      <c r="MEW2" s="80"/>
      <c r="MEX2" s="81"/>
      <c r="MEY2" s="80"/>
      <c r="MEZ2" s="81"/>
      <c r="MFA2" s="80"/>
      <c r="MFB2" s="81"/>
      <c r="MFC2" s="80"/>
      <c r="MFD2" s="81"/>
      <c r="MFE2" s="80"/>
      <c r="MFF2" s="81"/>
      <c r="MFG2" s="80"/>
      <c r="MFH2" s="81"/>
      <c r="MFI2" s="80"/>
      <c r="MFJ2" s="81"/>
      <c r="MFK2" s="80"/>
      <c r="MFL2" s="81"/>
      <c r="MFM2" s="80"/>
      <c r="MFN2" s="81"/>
      <c r="MFO2" s="80"/>
      <c r="MFP2" s="81"/>
      <c r="MFQ2" s="80"/>
      <c r="MFR2" s="81"/>
      <c r="MFS2" s="80"/>
      <c r="MFT2" s="81"/>
      <c r="MFU2" s="80"/>
      <c r="MFV2" s="81"/>
      <c r="MFW2" s="80"/>
      <c r="MFX2" s="81"/>
      <c r="MFY2" s="80"/>
      <c r="MFZ2" s="81"/>
      <c r="MGA2" s="80"/>
      <c r="MGB2" s="81"/>
      <c r="MGC2" s="80"/>
      <c r="MGD2" s="81"/>
      <c r="MGE2" s="80"/>
      <c r="MGF2" s="81"/>
      <c r="MGG2" s="80"/>
      <c r="MGH2" s="81"/>
      <c r="MGI2" s="80"/>
      <c r="MGJ2" s="81"/>
      <c r="MGK2" s="80"/>
      <c r="MGL2" s="81"/>
      <c r="MGM2" s="80"/>
      <c r="MGN2" s="81"/>
      <c r="MGO2" s="80"/>
      <c r="MGP2" s="81"/>
      <c r="MGQ2" s="80"/>
      <c r="MGR2" s="81"/>
      <c r="MGS2" s="80"/>
      <c r="MGT2" s="81"/>
      <c r="MGU2" s="80"/>
      <c r="MGV2" s="81"/>
      <c r="MGW2" s="80"/>
      <c r="MGX2" s="81"/>
      <c r="MGY2" s="80"/>
      <c r="MGZ2" s="81"/>
      <c r="MHA2" s="80"/>
      <c r="MHB2" s="81"/>
      <c r="MHC2" s="80"/>
      <c r="MHD2" s="81"/>
      <c r="MHE2" s="80"/>
      <c r="MHF2" s="81"/>
      <c r="MHG2" s="80"/>
      <c r="MHH2" s="81"/>
      <c r="MHI2" s="80"/>
      <c r="MHJ2" s="81"/>
      <c r="MHK2" s="80"/>
      <c r="MHL2" s="81"/>
      <c r="MHM2" s="80"/>
      <c r="MHN2" s="81"/>
      <c r="MHO2" s="80"/>
      <c r="MHP2" s="81"/>
      <c r="MHQ2" s="80"/>
      <c r="MHR2" s="81"/>
      <c r="MHS2" s="80"/>
      <c r="MHT2" s="81"/>
      <c r="MHU2" s="80"/>
      <c r="MHV2" s="81"/>
      <c r="MHW2" s="80"/>
      <c r="MHX2" s="81"/>
      <c r="MHY2" s="80"/>
      <c r="MHZ2" s="81"/>
      <c r="MIA2" s="80"/>
      <c r="MIB2" s="81"/>
      <c r="MIC2" s="80"/>
      <c r="MID2" s="81"/>
      <c r="MIE2" s="80"/>
      <c r="MIF2" s="81"/>
      <c r="MIG2" s="80"/>
      <c r="MIH2" s="81"/>
      <c r="MII2" s="80"/>
      <c r="MIJ2" s="81"/>
      <c r="MIK2" s="80"/>
      <c r="MIL2" s="81"/>
      <c r="MIM2" s="80"/>
      <c r="MIN2" s="81"/>
      <c r="MIO2" s="80"/>
      <c r="MIP2" s="81"/>
      <c r="MIQ2" s="80"/>
      <c r="MIR2" s="81"/>
      <c r="MIS2" s="80"/>
      <c r="MIT2" s="81"/>
      <c r="MIU2" s="80"/>
      <c r="MIV2" s="81"/>
      <c r="MIW2" s="80"/>
      <c r="MIX2" s="81"/>
      <c r="MIY2" s="80"/>
      <c r="MIZ2" s="81"/>
      <c r="MJA2" s="80"/>
      <c r="MJB2" s="81"/>
      <c r="MJC2" s="80"/>
      <c r="MJD2" s="81"/>
      <c r="MJE2" s="80"/>
      <c r="MJF2" s="81"/>
      <c r="MJG2" s="80"/>
      <c r="MJH2" s="81"/>
      <c r="MJI2" s="80"/>
      <c r="MJJ2" s="81"/>
      <c r="MJK2" s="80"/>
      <c r="MJL2" s="81"/>
      <c r="MJM2" s="80"/>
      <c r="MJN2" s="81"/>
      <c r="MJO2" s="80"/>
      <c r="MJP2" s="81"/>
      <c r="MJQ2" s="80"/>
      <c r="MJR2" s="81"/>
      <c r="MJS2" s="80"/>
      <c r="MJT2" s="81"/>
      <c r="MJU2" s="80"/>
      <c r="MJV2" s="81"/>
      <c r="MJW2" s="80"/>
      <c r="MJX2" s="81"/>
      <c r="MJY2" s="80"/>
      <c r="MJZ2" s="81"/>
      <c r="MKA2" s="80"/>
      <c r="MKB2" s="81"/>
      <c r="MKC2" s="80"/>
      <c r="MKD2" s="81"/>
      <c r="MKE2" s="80"/>
      <c r="MKF2" s="81"/>
      <c r="MKG2" s="80"/>
      <c r="MKH2" s="81"/>
      <c r="MKI2" s="80"/>
      <c r="MKJ2" s="81"/>
      <c r="MKK2" s="80"/>
      <c r="MKL2" s="81"/>
      <c r="MKM2" s="80"/>
      <c r="MKN2" s="81"/>
      <c r="MKO2" s="80"/>
      <c r="MKP2" s="81"/>
      <c r="MKQ2" s="80"/>
      <c r="MKR2" s="81"/>
      <c r="MKS2" s="80"/>
      <c r="MKT2" s="81"/>
      <c r="MKU2" s="80"/>
      <c r="MKV2" s="81"/>
      <c r="MKW2" s="80"/>
      <c r="MKX2" s="81"/>
      <c r="MKY2" s="80"/>
      <c r="MKZ2" s="81"/>
      <c r="MLA2" s="80"/>
      <c r="MLB2" s="81"/>
      <c r="MLC2" s="80"/>
      <c r="MLD2" s="81"/>
      <c r="MLE2" s="80"/>
      <c r="MLF2" s="81"/>
      <c r="MLG2" s="80"/>
      <c r="MLH2" s="81"/>
      <c r="MLI2" s="80"/>
      <c r="MLJ2" s="81"/>
      <c r="MLK2" s="80"/>
      <c r="MLL2" s="81"/>
      <c r="MLM2" s="80"/>
      <c r="MLN2" s="81"/>
      <c r="MLO2" s="80"/>
      <c r="MLP2" s="81"/>
      <c r="MLQ2" s="80"/>
      <c r="MLR2" s="81"/>
      <c r="MLS2" s="80"/>
      <c r="MLT2" s="81"/>
      <c r="MLU2" s="80"/>
      <c r="MLV2" s="81"/>
      <c r="MLW2" s="80"/>
      <c r="MLX2" s="81"/>
      <c r="MLY2" s="80"/>
      <c r="MLZ2" s="81"/>
      <c r="MMA2" s="80"/>
      <c r="MMB2" s="81"/>
      <c r="MMC2" s="80"/>
      <c r="MMD2" s="81"/>
      <c r="MME2" s="80"/>
      <c r="MMF2" s="81"/>
      <c r="MMG2" s="80"/>
      <c r="MMH2" s="81"/>
      <c r="MMI2" s="80"/>
      <c r="MMJ2" s="81"/>
      <c r="MMK2" s="80"/>
      <c r="MML2" s="81"/>
      <c r="MMM2" s="80"/>
      <c r="MMN2" s="81"/>
      <c r="MMO2" s="80"/>
      <c r="MMP2" s="81"/>
      <c r="MMQ2" s="80"/>
      <c r="MMR2" s="81"/>
      <c r="MMS2" s="80"/>
      <c r="MMT2" s="81"/>
      <c r="MMU2" s="80"/>
      <c r="MMV2" s="81"/>
      <c r="MMW2" s="80"/>
      <c r="MMX2" s="81"/>
      <c r="MMY2" s="80"/>
      <c r="MMZ2" s="81"/>
      <c r="MNA2" s="80"/>
      <c r="MNB2" s="81"/>
      <c r="MNC2" s="80"/>
      <c r="MND2" s="81"/>
      <c r="MNE2" s="80"/>
      <c r="MNF2" s="81"/>
      <c r="MNG2" s="80"/>
      <c r="MNH2" s="81"/>
      <c r="MNI2" s="80"/>
      <c r="MNJ2" s="81"/>
      <c r="MNK2" s="80"/>
      <c r="MNL2" s="81"/>
      <c r="MNM2" s="80"/>
      <c r="MNN2" s="81"/>
      <c r="MNO2" s="80"/>
      <c r="MNP2" s="81"/>
      <c r="MNQ2" s="80"/>
      <c r="MNR2" s="81"/>
      <c r="MNS2" s="80"/>
      <c r="MNT2" s="81"/>
      <c r="MNU2" s="80"/>
      <c r="MNV2" s="81"/>
      <c r="MNW2" s="80"/>
      <c r="MNX2" s="81"/>
      <c r="MNY2" s="80"/>
      <c r="MNZ2" s="81"/>
      <c r="MOA2" s="80"/>
      <c r="MOB2" s="81"/>
      <c r="MOC2" s="80"/>
      <c r="MOD2" s="81"/>
      <c r="MOE2" s="80"/>
      <c r="MOF2" s="81"/>
      <c r="MOG2" s="80"/>
      <c r="MOH2" s="81"/>
      <c r="MOI2" s="80"/>
      <c r="MOJ2" s="81"/>
      <c r="MOK2" s="80"/>
      <c r="MOL2" s="81"/>
      <c r="MOM2" s="80"/>
      <c r="MON2" s="81"/>
      <c r="MOO2" s="80"/>
      <c r="MOP2" s="81"/>
      <c r="MOQ2" s="80"/>
      <c r="MOR2" s="81"/>
      <c r="MOS2" s="80"/>
      <c r="MOT2" s="81"/>
      <c r="MOU2" s="80"/>
      <c r="MOV2" s="81"/>
      <c r="MOW2" s="80"/>
      <c r="MOX2" s="81"/>
      <c r="MOY2" s="80"/>
      <c r="MOZ2" s="81"/>
      <c r="MPA2" s="80"/>
      <c r="MPB2" s="81"/>
      <c r="MPC2" s="80"/>
      <c r="MPD2" s="81"/>
      <c r="MPE2" s="80"/>
      <c r="MPF2" s="81"/>
      <c r="MPG2" s="80"/>
      <c r="MPH2" s="81"/>
      <c r="MPI2" s="80"/>
      <c r="MPJ2" s="81"/>
      <c r="MPK2" s="80"/>
      <c r="MPL2" s="81"/>
      <c r="MPM2" s="80"/>
      <c r="MPN2" s="81"/>
      <c r="MPO2" s="80"/>
      <c r="MPP2" s="81"/>
      <c r="MPQ2" s="80"/>
      <c r="MPR2" s="81"/>
      <c r="MPS2" s="80"/>
      <c r="MPT2" s="81"/>
      <c r="MPU2" s="80"/>
      <c r="MPV2" s="81"/>
      <c r="MPW2" s="80"/>
      <c r="MPX2" s="81"/>
      <c r="MPY2" s="80"/>
      <c r="MPZ2" s="81"/>
      <c r="MQA2" s="80"/>
      <c r="MQB2" s="81"/>
      <c r="MQC2" s="80"/>
      <c r="MQD2" s="81"/>
      <c r="MQE2" s="80"/>
      <c r="MQF2" s="81"/>
      <c r="MQG2" s="80"/>
      <c r="MQH2" s="81"/>
      <c r="MQI2" s="80"/>
      <c r="MQJ2" s="81"/>
      <c r="MQK2" s="80"/>
      <c r="MQL2" s="81"/>
      <c r="MQM2" s="80"/>
      <c r="MQN2" s="81"/>
      <c r="MQO2" s="80"/>
      <c r="MQP2" s="81"/>
      <c r="MQQ2" s="80"/>
      <c r="MQR2" s="81"/>
      <c r="MQS2" s="80"/>
      <c r="MQT2" s="81"/>
      <c r="MQU2" s="80"/>
      <c r="MQV2" s="81"/>
      <c r="MQW2" s="80"/>
      <c r="MQX2" s="81"/>
      <c r="MQY2" s="80"/>
      <c r="MQZ2" s="81"/>
      <c r="MRA2" s="80"/>
      <c r="MRB2" s="81"/>
      <c r="MRC2" s="80"/>
      <c r="MRD2" s="81"/>
      <c r="MRE2" s="80"/>
      <c r="MRF2" s="81"/>
      <c r="MRG2" s="80"/>
      <c r="MRH2" s="81"/>
      <c r="MRI2" s="80"/>
      <c r="MRJ2" s="81"/>
      <c r="MRK2" s="80"/>
      <c r="MRL2" s="81"/>
      <c r="MRM2" s="80"/>
      <c r="MRN2" s="81"/>
      <c r="MRO2" s="80"/>
      <c r="MRP2" s="81"/>
      <c r="MRQ2" s="80"/>
      <c r="MRR2" s="81"/>
      <c r="MRS2" s="80"/>
      <c r="MRT2" s="81"/>
      <c r="MRU2" s="80"/>
      <c r="MRV2" s="81"/>
      <c r="MRW2" s="80"/>
      <c r="MRX2" s="81"/>
      <c r="MRY2" s="80"/>
      <c r="MRZ2" s="81"/>
      <c r="MSA2" s="80"/>
      <c r="MSB2" s="81"/>
      <c r="MSC2" s="80"/>
      <c r="MSD2" s="81"/>
      <c r="MSE2" s="80"/>
      <c r="MSF2" s="81"/>
      <c r="MSG2" s="80"/>
      <c r="MSH2" s="81"/>
      <c r="MSI2" s="80"/>
      <c r="MSJ2" s="81"/>
      <c r="MSK2" s="80"/>
      <c r="MSL2" s="81"/>
      <c r="MSM2" s="80"/>
      <c r="MSN2" s="81"/>
      <c r="MSO2" s="80"/>
      <c r="MSP2" s="81"/>
      <c r="MSQ2" s="80"/>
      <c r="MSR2" s="81"/>
      <c r="MSS2" s="80"/>
      <c r="MST2" s="81"/>
      <c r="MSU2" s="80"/>
      <c r="MSV2" s="81"/>
      <c r="MSW2" s="80"/>
      <c r="MSX2" s="81"/>
      <c r="MSY2" s="80"/>
      <c r="MSZ2" s="81"/>
      <c r="MTA2" s="80"/>
      <c r="MTB2" s="81"/>
      <c r="MTC2" s="80"/>
      <c r="MTD2" s="81"/>
      <c r="MTE2" s="80"/>
      <c r="MTF2" s="81"/>
      <c r="MTG2" s="80"/>
      <c r="MTH2" s="81"/>
      <c r="MTI2" s="80"/>
      <c r="MTJ2" s="81"/>
      <c r="MTK2" s="80"/>
      <c r="MTL2" s="81"/>
      <c r="MTM2" s="80"/>
      <c r="MTN2" s="81"/>
      <c r="MTO2" s="80"/>
      <c r="MTP2" s="81"/>
      <c r="MTQ2" s="80"/>
      <c r="MTR2" s="81"/>
      <c r="MTS2" s="80"/>
      <c r="MTT2" s="81"/>
      <c r="MTU2" s="80"/>
      <c r="MTV2" s="81"/>
      <c r="MTW2" s="80"/>
      <c r="MTX2" s="81"/>
      <c r="MTY2" s="80"/>
      <c r="MTZ2" s="81"/>
      <c r="MUA2" s="80"/>
      <c r="MUB2" s="81"/>
      <c r="MUC2" s="80"/>
      <c r="MUD2" s="81"/>
      <c r="MUE2" s="80"/>
      <c r="MUF2" s="81"/>
      <c r="MUG2" s="80"/>
      <c r="MUH2" s="81"/>
      <c r="MUI2" s="80"/>
      <c r="MUJ2" s="81"/>
      <c r="MUK2" s="80"/>
      <c r="MUL2" s="81"/>
      <c r="MUM2" s="80"/>
      <c r="MUN2" s="81"/>
      <c r="MUO2" s="80"/>
      <c r="MUP2" s="81"/>
      <c r="MUQ2" s="80"/>
      <c r="MUR2" s="81"/>
      <c r="MUS2" s="80"/>
      <c r="MUT2" s="81"/>
      <c r="MUU2" s="80"/>
      <c r="MUV2" s="81"/>
      <c r="MUW2" s="80"/>
      <c r="MUX2" s="81"/>
      <c r="MUY2" s="80"/>
      <c r="MUZ2" s="81"/>
      <c r="MVA2" s="80"/>
      <c r="MVB2" s="81"/>
      <c r="MVC2" s="80"/>
      <c r="MVD2" s="81"/>
      <c r="MVE2" s="80"/>
      <c r="MVF2" s="81"/>
      <c r="MVG2" s="80"/>
      <c r="MVH2" s="81"/>
      <c r="MVI2" s="80"/>
      <c r="MVJ2" s="81"/>
      <c r="MVK2" s="80"/>
      <c r="MVL2" s="81"/>
      <c r="MVM2" s="80"/>
      <c r="MVN2" s="81"/>
      <c r="MVO2" s="80"/>
      <c r="MVP2" s="81"/>
      <c r="MVQ2" s="80"/>
      <c r="MVR2" s="81"/>
      <c r="MVS2" s="80"/>
      <c r="MVT2" s="81"/>
      <c r="MVU2" s="80"/>
      <c r="MVV2" s="81"/>
      <c r="MVW2" s="80"/>
      <c r="MVX2" s="81"/>
      <c r="MVY2" s="80"/>
      <c r="MVZ2" s="81"/>
      <c r="MWA2" s="80"/>
      <c r="MWB2" s="81"/>
      <c r="MWC2" s="80"/>
      <c r="MWD2" s="81"/>
      <c r="MWE2" s="80"/>
      <c r="MWF2" s="81"/>
      <c r="MWG2" s="80"/>
      <c r="MWH2" s="81"/>
      <c r="MWI2" s="80"/>
      <c r="MWJ2" s="81"/>
      <c r="MWK2" s="80"/>
      <c r="MWL2" s="81"/>
      <c r="MWM2" s="80"/>
      <c r="MWN2" s="81"/>
      <c r="MWO2" s="80"/>
      <c r="MWP2" s="81"/>
      <c r="MWQ2" s="80"/>
      <c r="MWR2" s="81"/>
      <c r="MWS2" s="80"/>
      <c r="MWT2" s="81"/>
      <c r="MWU2" s="80"/>
      <c r="MWV2" s="81"/>
      <c r="MWW2" s="80"/>
      <c r="MWX2" s="81"/>
      <c r="MWY2" s="80"/>
      <c r="MWZ2" s="81"/>
      <c r="MXA2" s="80"/>
      <c r="MXB2" s="81"/>
      <c r="MXC2" s="80"/>
      <c r="MXD2" s="81"/>
      <c r="MXE2" s="80"/>
      <c r="MXF2" s="81"/>
      <c r="MXG2" s="80"/>
      <c r="MXH2" s="81"/>
      <c r="MXI2" s="80"/>
      <c r="MXJ2" s="81"/>
      <c r="MXK2" s="80"/>
      <c r="MXL2" s="81"/>
      <c r="MXM2" s="80"/>
      <c r="MXN2" s="81"/>
      <c r="MXO2" s="80"/>
      <c r="MXP2" s="81"/>
      <c r="MXQ2" s="80"/>
      <c r="MXR2" s="81"/>
      <c r="MXS2" s="80"/>
      <c r="MXT2" s="81"/>
      <c r="MXU2" s="80"/>
      <c r="MXV2" s="81"/>
      <c r="MXW2" s="80"/>
      <c r="MXX2" s="81"/>
      <c r="MXY2" s="80"/>
      <c r="MXZ2" s="81"/>
      <c r="MYA2" s="80"/>
      <c r="MYB2" s="81"/>
      <c r="MYC2" s="80"/>
      <c r="MYD2" s="81"/>
      <c r="MYE2" s="80"/>
      <c r="MYF2" s="81"/>
      <c r="MYG2" s="80"/>
      <c r="MYH2" s="81"/>
      <c r="MYI2" s="80"/>
      <c r="MYJ2" s="81"/>
      <c r="MYK2" s="80"/>
      <c r="MYL2" s="81"/>
      <c r="MYM2" s="80"/>
      <c r="MYN2" s="81"/>
      <c r="MYO2" s="80"/>
      <c r="MYP2" s="81"/>
      <c r="MYQ2" s="80"/>
      <c r="MYR2" s="81"/>
      <c r="MYS2" s="80"/>
      <c r="MYT2" s="81"/>
      <c r="MYU2" s="80"/>
      <c r="MYV2" s="81"/>
      <c r="MYW2" s="80"/>
      <c r="MYX2" s="81"/>
      <c r="MYY2" s="80"/>
      <c r="MYZ2" s="81"/>
      <c r="MZA2" s="80"/>
      <c r="MZB2" s="81"/>
      <c r="MZC2" s="80"/>
      <c r="MZD2" s="81"/>
      <c r="MZE2" s="80"/>
      <c r="MZF2" s="81"/>
      <c r="MZG2" s="80"/>
      <c r="MZH2" s="81"/>
      <c r="MZI2" s="80"/>
      <c r="MZJ2" s="81"/>
      <c r="MZK2" s="80"/>
      <c r="MZL2" s="81"/>
      <c r="MZM2" s="80"/>
      <c r="MZN2" s="81"/>
      <c r="MZO2" s="80"/>
      <c r="MZP2" s="81"/>
      <c r="MZQ2" s="80"/>
      <c r="MZR2" s="81"/>
      <c r="MZS2" s="80"/>
      <c r="MZT2" s="81"/>
      <c r="MZU2" s="80"/>
      <c r="MZV2" s="81"/>
      <c r="MZW2" s="80"/>
      <c r="MZX2" s="81"/>
      <c r="MZY2" s="80"/>
      <c r="MZZ2" s="81"/>
      <c r="NAA2" s="80"/>
      <c r="NAB2" s="81"/>
      <c r="NAC2" s="80"/>
      <c r="NAD2" s="81"/>
      <c r="NAE2" s="80"/>
      <c r="NAF2" s="81"/>
      <c r="NAG2" s="80"/>
      <c r="NAH2" s="81"/>
      <c r="NAI2" s="80"/>
      <c r="NAJ2" s="81"/>
      <c r="NAK2" s="80"/>
      <c r="NAL2" s="81"/>
      <c r="NAM2" s="80"/>
      <c r="NAN2" s="81"/>
      <c r="NAO2" s="80"/>
      <c r="NAP2" s="81"/>
      <c r="NAQ2" s="80"/>
      <c r="NAR2" s="81"/>
      <c r="NAS2" s="80"/>
      <c r="NAT2" s="81"/>
      <c r="NAU2" s="80"/>
      <c r="NAV2" s="81"/>
      <c r="NAW2" s="80"/>
      <c r="NAX2" s="81"/>
      <c r="NAY2" s="80"/>
      <c r="NAZ2" s="81"/>
      <c r="NBA2" s="80"/>
      <c r="NBB2" s="81"/>
      <c r="NBC2" s="80"/>
      <c r="NBD2" s="81"/>
      <c r="NBE2" s="80"/>
      <c r="NBF2" s="81"/>
      <c r="NBG2" s="80"/>
      <c r="NBH2" s="81"/>
      <c r="NBI2" s="80"/>
      <c r="NBJ2" s="81"/>
      <c r="NBK2" s="80"/>
      <c r="NBL2" s="81"/>
      <c r="NBM2" s="80"/>
      <c r="NBN2" s="81"/>
      <c r="NBO2" s="80"/>
      <c r="NBP2" s="81"/>
      <c r="NBQ2" s="80"/>
      <c r="NBR2" s="81"/>
      <c r="NBS2" s="80"/>
      <c r="NBT2" s="81"/>
      <c r="NBU2" s="80"/>
      <c r="NBV2" s="81"/>
      <c r="NBW2" s="80"/>
      <c r="NBX2" s="81"/>
      <c r="NBY2" s="80"/>
      <c r="NBZ2" s="81"/>
      <c r="NCA2" s="80"/>
      <c r="NCB2" s="81"/>
      <c r="NCC2" s="80"/>
      <c r="NCD2" s="81"/>
      <c r="NCE2" s="80"/>
      <c r="NCF2" s="81"/>
      <c r="NCG2" s="80"/>
      <c r="NCH2" s="81"/>
      <c r="NCI2" s="80"/>
      <c r="NCJ2" s="81"/>
      <c r="NCK2" s="80"/>
      <c r="NCL2" s="81"/>
      <c r="NCM2" s="80"/>
      <c r="NCN2" s="81"/>
      <c r="NCO2" s="80"/>
      <c r="NCP2" s="81"/>
      <c r="NCQ2" s="80"/>
      <c r="NCR2" s="81"/>
      <c r="NCS2" s="80"/>
      <c r="NCT2" s="81"/>
      <c r="NCU2" s="80"/>
      <c r="NCV2" s="81"/>
      <c r="NCW2" s="80"/>
      <c r="NCX2" s="81"/>
      <c r="NCY2" s="80"/>
      <c r="NCZ2" s="81"/>
      <c r="NDA2" s="80"/>
      <c r="NDB2" s="81"/>
      <c r="NDC2" s="80"/>
      <c r="NDD2" s="81"/>
      <c r="NDE2" s="80"/>
      <c r="NDF2" s="81"/>
      <c r="NDG2" s="80"/>
      <c r="NDH2" s="81"/>
      <c r="NDI2" s="80"/>
      <c r="NDJ2" s="81"/>
      <c r="NDK2" s="80"/>
      <c r="NDL2" s="81"/>
      <c r="NDM2" s="80"/>
      <c r="NDN2" s="81"/>
      <c r="NDO2" s="80"/>
      <c r="NDP2" s="81"/>
      <c r="NDQ2" s="80"/>
      <c r="NDR2" s="81"/>
      <c r="NDS2" s="80"/>
      <c r="NDT2" s="81"/>
      <c r="NDU2" s="80"/>
      <c r="NDV2" s="81"/>
      <c r="NDW2" s="80"/>
      <c r="NDX2" s="81"/>
      <c r="NDY2" s="80"/>
      <c r="NDZ2" s="81"/>
      <c r="NEA2" s="80"/>
      <c r="NEB2" s="81"/>
      <c r="NEC2" s="80"/>
      <c r="NED2" s="81"/>
      <c r="NEE2" s="80"/>
      <c r="NEF2" s="81"/>
      <c r="NEG2" s="80"/>
      <c r="NEH2" s="81"/>
      <c r="NEI2" s="80"/>
      <c r="NEJ2" s="81"/>
      <c r="NEK2" s="80"/>
      <c r="NEL2" s="81"/>
      <c r="NEM2" s="80"/>
      <c r="NEN2" s="81"/>
      <c r="NEO2" s="80"/>
      <c r="NEP2" s="81"/>
      <c r="NEQ2" s="80"/>
      <c r="NER2" s="81"/>
      <c r="NES2" s="80"/>
      <c r="NET2" s="81"/>
      <c r="NEU2" s="80"/>
      <c r="NEV2" s="81"/>
      <c r="NEW2" s="80"/>
      <c r="NEX2" s="81"/>
      <c r="NEY2" s="80"/>
      <c r="NEZ2" s="81"/>
      <c r="NFA2" s="80"/>
      <c r="NFB2" s="81"/>
      <c r="NFC2" s="80"/>
      <c r="NFD2" s="81"/>
      <c r="NFE2" s="80"/>
      <c r="NFF2" s="81"/>
      <c r="NFG2" s="80"/>
      <c r="NFH2" s="81"/>
      <c r="NFI2" s="80"/>
      <c r="NFJ2" s="81"/>
      <c r="NFK2" s="80"/>
      <c r="NFL2" s="81"/>
      <c r="NFM2" s="80"/>
      <c r="NFN2" s="81"/>
      <c r="NFO2" s="80"/>
      <c r="NFP2" s="81"/>
      <c r="NFQ2" s="80"/>
      <c r="NFR2" s="81"/>
      <c r="NFS2" s="80"/>
      <c r="NFT2" s="81"/>
      <c r="NFU2" s="80"/>
      <c r="NFV2" s="81"/>
      <c r="NFW2" s="80"/>
      <c r="NFX2" s="81"/>
      <c r="NFY2" s="80"/>
      <c r="NFZ2" s="81"/>
      <c r="NGA2" s="80"/>
      <c r="NGB2" s="81"/>
      <c r="NGC2" s="80"/>
      <c r="NGD2" s="81"/>
      <c r="NGE2" s="80"/>
      <c r="NGF2" s="81"/>
      <c r="NGG2" s="80"/>
      <c r="NGH2" s="81"/>
      <c r="NGI2" s="80"/>
      <c r="NGJ2" s="81"/>
      <c r="NGK2" s="80"/>
      <c r="NGL2" s="81"/>
      <c r="NGM2" s="80"/>
      <c r="NGN2" s="81"/>
      <c r="NGO2" s="80"/>
      <c r="NGP2" s="81"/>
      <c r="NGQ2" s="80"/>
      <c r="NGR2" s="81"/>
      <c r="NGS2" s="80"/>
      <c r="NGT2" s="81"/>
      <c r="NGU2" s="80"/>
      <c r="NGV2" s="81"/>
      <c r="NGW2" s="80"/>
      <c r="NGX2" s="81"/>
      <c r="NGY2" s="80"/>
      <c r="NGZ2" s="81"/>
      <c r="NHA2" s="80"/>
      <c r="NHB2" s="81"/>
      <c r="NHC2" s="80"/>
      <c r="NHD2" s="81"/>
      <c r="NHE2" s="80"/>
      <c r="NHF2" s="81"/>
      <c r="NHG2" s="80"/>
      <c r="NHH2" s="81"/>
      <c r="NHI2" s="80"/>
      <c r="NHJ2" s="81"/>
      <c r="NHK2" s="80"/>
      <c r="NHL2" s="81"/>
      <c r="NHM2" s="80"/>
      <c r="NHN2" s="81"/>
      <c r="NHO2" s="80"/>
      <c r="NHP2" s="81"/>
      <c r="NHQ2" s="80"/>
      <c r="NHR2" s="81"/>
      <c r="NHS2" s="80"/>
      <c r="NHT2" s="81"/>
      <c r="NHU2" s="80"/>
      <c r="NHV2" s="81"/>
      <c r="NHW2" s="80"/>
      <c r="NHX2" s="81"/>
      <c r="NHY2" s="80"/>
      <c r="NHZ2" s="81"/>
      <c r="NIA2" s="80"/>
      <c r="NIB2" s="81"/>
      <c r="NIC2" s="80"/>
      <c r="NID2" s="81"/>
      <c r="NIE2" s="80"/>
      <c r="NIF2" s="81"/>
      <c r="NIG2" s="80"/>
      <c r="NIH2" s="81"/>
      <c r="NII2" s="80"/>
      <c r="NIJ2" s="81"/>
      <c r="NIK2" s="80"/>
      <c r="NIL2" s="81"/>
      <c r="NIM2" s="80"/>
      <c r="NIN2" s="81"/>
      <c r="NIO2" s="80"/>
      <c r="NIP2" s="81"/>
      <c r="NIQ2" s="80"/>
      <c r="NIR2" s="81"/>
      <c r="NIS2" s="80"/>
      <c r="NIT2" s="81"/>
      <c r="NIU2" s="80"/>
      <c r="NIV2" s="81"/>
      <c r="NIW2" s="80"/>
      <c r="NIX2" s="81"/>
      <c r="NIY2" s="80"/>
      <c r="NIZ2" s="81"/>
      <c r="NJA2" s="80"/>
      <c r="NJB2" s="81"/>
      <c r="NJC2" s="80"/>
      <c r="NJD2" s="81"/>
      <c r="NJE2" s="80"/>
      <c r="NJF2" s="81"/>
      <c r="NJG2" s="80"/>
      <c r="NJH2" s="81"/>
      <c r="NJI2" s="80"/>
      <c r="NJJ2" s="81"/>
      <c r="NJK2" s="80"/>
      <c r="NJL2" s="81"/>
      <c r="NJM2" s="80"/>
      <c r="NJN2" s="81"/>
      <c r="NJO2" s="80"/>
      <c r="NJP2" s="81"/>
      <c r="NJQ2" s="80"/>
      <c r="NJR2" s="81"/>
      <c r="NJS2" s="80"/>
      <c r="NJT2" s="81"/>
      <c r="NJU2" s="80"/>
      <c r="NJV2" s="81"/>
      <c r="NJW2" s="80"/>
      <c r="NJX2" s="81"/>
      <c r="NJY2" s="80"/>
      <c r="NJZ2" s="81"/>
      <c r="NKA2" s="80"/>
      <c r="NKB2" s="81"/>
      <c r="NKC2" s="80"/>
      <c r="NKD2" s="81"/>
      <c r="NKE2" s="80"/>
      <c r="NKF2" s="81"/>
      <c r="NKG2" s="80"/>
      <c r="NKH2" s="81"/>
      <c r="NKI2" s="80"/>
      <c r="NKJ2" s="81"/>
      <c r="NKK2" s="80"/>
      <c r="NKL2" s="81"/>
      <c r="NKM2" s="80"/>
      <c r="NKN2" s="81"/>
      <c r="NKO2" s="80"/>
      <c r="NKP2" s="81"/>
      <c r="NKQ2" s="80"/>
      <c r="NKR2" s="81"/>
      <c r="NKS2" s="80"/>
      <c r="NKT2" s="81"/>
      <c r="NKU2" s="80"/>
      <c r="NKV2" s="81"/>
      <c r="NKW2" s="80"/>
      <c r="NKX2" s="81"/>
      <c r="NKY2" s="80"/>
      <c r="NKZ2" s="81"/>
      <c r="NLA2" s="80"/>
      <c r="NLB2" s="81"/>
      <c r="NLC2" s="80"/>
      <c r="NLD2" s="81"/>
      <c r="NLE2" s="80"/>
      <c r="NLF2" s="81"/>
      <c r="NLG2" s="80"/>
      <c r="NLH2" s="81"/>
      <c r="NLI2" s="80"/>
      <c r="NLJ2" s="81"/>
      <c r="NLK2" s="80"/>
      <c r="NLL2" s="81"/>
      <c r="NLM2" s="80"/>
      <c r="NLN2" s="81"/>
      <c r="NLO2" s="80"/>
      <c r="NLP2" s="81"/>
      <c r="NLQ2" s="80"/>
      <c r="NLR2" s="81"/>
      <c r="NLS2" s="80"/>
      <c r="NLT2" s="81"/>
      <c r="NLU2" s="80"/>
      <c r="NLV2" s="81"/>
      <c r="NLW2" s="80"/>
      <c r="NLX2" s="81"/>
      <c r="NLY2" s="80"/>
      <c r="NLZ2" s="81"/>
      <c r="NMA2" s="80"/>
      <c r="NMB2" s="81"/>
      <c r="NMC2" s="80"/>
      <c r="NMD2" s="81"/>
      <c r="NME2" s="80"/>
      <c r="NMF2" s="81"/>
      <c r="NMG2" s="80"/>
      <c r="NMH2" s="81"/>
      <c r="NMI2" s="80"/>
      <c r="NMJ2" s="81"/>
      <c r="NMK2" s="80"/>
      <c r="NML2" s="81"/>
      <c r="NMM2" s="80"/>
      <c r="NMN2" s="81"/>
      <c r="NMO2" s="80"/>
      <c r="NMP2" s="81"/>
      <c r="NMQ2" s="80"/>
      <c r="NMR2" s="81"/>
      <c r="NMS2" s="80"/>
      <c r="NMT2" s="81"/>
      <c r="NMU2" s="80"/>
      <c r="NMV2" s="81"/>
      <c r="NMW2" s="80"/>
      <c r="NMX2" s="81"/>
      <c r="NMY2" s="80"/>
      <c r="NMZ2" s="81"/>
      <c r="NNA2" s="80"/>
      <c r="NNB2" s="81"/>
      <c r="NNC2" s="80"/>
      <c r="NND2" s="81"/>
      <c r="NNE2" s="80"/>
      <c r="NNF2" s="81"/>
      <c r="NNG2" s="80"/>
      <c r="NNH2" s="81"/>
      <c r="NNI2" s="80"/>
      <c r="NNJ2" s="81"/>
      <c r="NNK2" s="80"/>
      <c r="NNL2" s="81"/>
      <c r="NNM2" s="80"/>
      <c r="NNN2" s="81"/>
      <c r="NNO2" s="80"/>
      <c r="NNP2" s="81"/>
      <c r="NNQ2" s="80"/>
      <c r="NNR2" s="81"/>
      <c r="NNS2" s="80"/>
      <c r="NNT2" s="81"/>
      <c r="NNU2" s="80"/>
      <c r="NNV2" s="81"/>
      <c r="NNW2" s="80"/>
      <c r="NNX2" s="81"/>
      <c r="NNY2" s="80"/>
      <c r="NNZ2" s="81"/>
      <c r="NOA2" s="80"/>
      <c r="NOB2" s="81"/>
      <c r="NOC2" s="80"/>
      <c r="NOD2" s="81"/>
      <c r="NOE2" s="80"/>
      <c r="NOF2" s="81"/>
      <c r="NOG2" s="80"/>
      <c r="NOH2" s="81"/>
      <c r="NOI2" s="80"/>
      <c r="NOJ2" s="81"/>
      <c r="NOK2" s="80"/>
      <c r="NOL2" s="81"/>
      <c r="NOM2" s="80"/>
      <c r="NON2" s="81"/>
      <c r="NOO2" s="80"/>
      <c r="NOP2" s="81"/>
      <c r="NOQ2" s="80"/>
      <c r="NOR2" s="81"/>
      <c r="NOS2" s="80"/>
      <c r="NOT2" s="81"/>
      <c r="NOU2" s="80"/>
      <c r="NOV2" s="81"/>
      <c r="NOW2" s="80"/>
      <c r="NOX2" s="81"/>
      <c r="NOY2" s="80"/>
      <c r="NOZ2" s="81"/>
      <c r="NPA2" s="80"/>
      <c r="NPB2" s="81"/>
      <c r="NPC2" s="80"/>
      <c r="NPD2" s="81"/>
      <c r="NPE2" s="80"/>
      <c r="NPF2" s="81"/>
      <c r="NPG2" s="80"/>
      <c r="NPH2" s="81"/>
      <c r="NPI2" s="80"/>
      <c r="NPJ2" s="81"/>
      <c r="NPK2" s="80"/>
      <c r="NPL2" s="81"/>
      <c r="NPM2" s="80"/>
      <c r="NPN2" s="81"/>
      <c r="NPO2" s="80"/>
      <c r="NPP2" s="81"/>
      <c r="NPQ2" s="80"/>
      <c r="NPR2" s="81"/>
      <c r="NPS2" s="80"/>
      <c r="NPT2" s="81"/>
      <c r="NPU2" s="80"/>
      <c r="NPV2" s="81"/>
      <c r="NPW2" s="80"/>
      <c r="NPX2" s="81"/>
      <c r="NPY2" s="80"/>
      <c r="NPZ2" s="81"/>
      <c r="NQA2" s="80"/>
      <c r="NQB2" s="81"/>
      <c r="NQC2" s="80"/>
      <c r="NQD2" s="81"/>
      <c r="NQE2" s="80"/>
      <c r="NQF2" s="81"/>
      <c r="NQG2" s="80"/>
      <c r="NQH2" s="81"/>
      <c r="NQI2" s="80"/>
      <c r="NQJ2" s="81"/>
      <c r="NQK2" s="80"/>
      <c r="NQL2" s="81"/>
      <c r="NQM2" s="80"/>
      <c r="NQN2" s="81"/>
      <c r="NQO2" s="80"/>
      <c r="NQP2" s="81"/>
      <c r="NQQ2" s="80"/>
      <c r="NQR2" s="81"/>
      <c r="NQS2" s="80"/>
      <c r="NQT2" s="81"/>
      <c r="NQU2" s="80"/>
      <c r="NQV2" s="81"/>
      <c r="NQW2" s="80"/>
      <c r="NQX2" s="81"/>
      <c r="NQY2" s="80"/>
      <c r="NQZ2" s="81"/>
      <c r="NRA2" s="80"/>
      <c r="NRB2" s="81"/>
      <c r="NRC2" s="80"/>
      <c r="NRD2" s="81"/>
      <c r="NRE2" s="80"/>
      <c r="NRF2" s="81"/>
      <c r="NRG2" s="80"/>
      <c r="NRH2" s="81"/>
      <c r="NRI2" s="80"/>
      <c r="NRJ2" s="81"/>
      <c r="NRK2" s="80"/>
      <c r="NRL2" s="81"/>
      <c r="NRM2" s="80"/>
      <c r="NRN2" s="81"/>
      <c r="NRO2" s="80"/>
      <c r="NRP2" s="81"/>
      <c r="NRQ2" s="80"/>
      <c r="NRR2" s="81"/>
      <c r="NRS2" s="80"/>
      <c r="NRT2" s="81"/>
      <c r="NRU2" s="80"/>
      <c r="NRV2" s="81"/>
      <c r="NRW2" s="80"/>
      <c r="NRX2" s="81"/>
      <c r="NRY2" s="80"/>
      <c r="NRZ2" s="81"/>
      <c r="NSA2" s="80"/>
      <c r="NSB2" s="81"/>
      <c r="NSC2" s="80"/>
      <c r="NSD2" s="81"/>
      <c r="NSE2" s="80"/>
      <c r="NSF2" s="81"/>
      <c r="NSG2" s="80"/>
      <c r="NSH2" s="81"/>
      <c r="NSI2" s="80"/>
      <c r="NSJ2" s="81"/>
      <c r="NSK2" s="80"/>
      <c r="NSL2" s="81"/>
      <c r="NSM2" s="80"/>
      <c r="NSN2" s="81"/>
      <c r="NSO2" s="80"/>
      <c r="NSP2" s="81"/>
      <c r="NSQ2" s="80"/>
      <c r="NSR2" s="81"/>
      <c r="NSS2" s="80"/>
      <c r="NST2" s="81"/>
      <c r="NSU2" s="80"/>
      <c r="NSV2" s="81"/>
      <c r="NSW2" s="80"/>
      <c r="NSX2" s="81"/>
      <c r="NSY2" s="80"/>
      <c r="NSZ2" s="81"/>
      <c r="NTA2" s="80"/>
      <c r="NTB2" s="81"/>
      <c r="NTC2" s="80"/>
      <c r="NTD2" s="81"/>
      <c r="NTE2" s="80"/>
      <c r="NTF2" s="81"/>
      <c r="NTG2" s="80"/>
      <c r="NTH2" s="81"/>
      <c r="NTI2" s="80"/>
      <c r="NTJ2" s="81"/>
      <c r="NTK2" s="80"/>
      <c r="NTL2" s="81"/>
      <c r="NTM2" s="80"/>
      <c r="NTN2" s="81"/>
      <c r="NTO2" s="80"/>
      <c r="NTP2" s="81"/>
      <c r="NTQ2" s="80"/>
      <c r="NTR2" s="81"/>
      <c r="NTS2" s="80"/>
      <c r="NTT2" s="81"/>
      <c r="NTU2" s="80"/>
      <c r="NTV2" s="81"/>
      <c r="NTW2" s="80"/>
      <c r="NTX2" s="81"/>
      <c r="NTY2" s="80"/>
      <c r="NTZ2" s="81"/>
      <c r="NUA2" s="80"/>
      <c r="NUB2" s="81"/>
      <c r="NUC2" s="80"/>
      <c r="NUD2" s="81"/>
      <c r="NUE2" s="80"/>
      <c r="NUF2" s="81"/>
      <c r="NUG2" s="80"/>
      <c r="NUH2" s="81"/>
      <c r="NUI2" s="80"/>
      <c r="NUJ2" s="81"/>
      <c r="NUK2" s="80"/>
      <c r="NUL2" s="81"/>
      <c r="NUM2" s="80"/>
      <c r="NUN2" s="81"/>
      <c r="NUO2" s="80"/>
      <c r="NUP2" s="81"/>
      <c r="NUQ2" s="80"/>
      <c r="NUR2" s="81"/>
      <c r="NUS2" s="80"/>
      <c r="NUT2" s="81"/>
      <c r="NUU2" s="80"/>
      <c r="NUV2" s="81"/>
      <c r="NUW2" s="80"/>
      <c r="NUX2" s="81"/>
      <c r="NUY2" s="80"/>
      <c r="NUZ2" s="81"/>
      <c r="NVA2" s="80"/>
      <c r="NVB2" s="81"/>
      <c r="NVC2" s="80"/>
      <c r="NVD2" s="81"/>
      <c r="NVE2" s="80"/>
      <c r="NVF2" s="81"/>
      <c r="NVG2" s="80"/>
      <c r="NVH2" s="81"/>
      <c r="NVI2" s="80"/>
      <c r="NVJ2" s="81"/>
      <c r="NVK2" s="80"/>
      <c r="NVL2" s="81"/>
      <c r="NVM2" s="80"/>
      <c r="NVN2" s="81"/>
      <c r="NVO2" s="80"/>
      <c r="NVP2" s="81"/>
      <c r="NVQ2" s="80"/>
      <c r="NVR2" s="81"/>
      <c r="NVS2" s="80"/>
      <c r="NVT2" s="81"/>
      <c r="NVU2" s="80"/>
      <c r="NVV2" s="81"/>
      <c r="NVW2" s="80"/>
      <c r="NVX2" s="81"/>
      <c r="NVY2" s="80"/>
      <c r="NVZ2" s="81"/>
      <c r="NWA2" s="80"/>
      <c r="NWB2" s="81"/>
      <c r="NWC2" s="80"/>
      <c r="NWD2" s="81"/>
      <c r="NWE2" s="80"/>
      <c r="NWF2" s="81"/>
      <c r="NWG2" s="80"/>
      <c r="NWH2" s="81"/>
      <c r="NWI2" s="80"/>
      <c r="NWJ2" s="81"/>
      <c r="NWK2" s="80"/>
      <c r="NWL2" s="81"/>
      <c r="NWM2" s="80"/>
      <c r="NWN2" s="81"/>
      <c r="NWO2" s="80"/>
      <c r="NWP2" s="81"/>
      <c r="NWQ2" s="80"/>
      <c r="NWR2" s="81"/>
      <c r="NWS2" s="80"/>
      <c r="NWT2" s="81"/>
      <c r="NWU2" s="80"/>
      <c r="NWV2" s="81"/>
      <c r="NWW2" s="80"/>
      <c r="NWX2" s="81"/>
      <c r="NWY2" s="80"/>
      <c r="NWZ2" s="81"/>
      <c r="NXA2" s="80"/>
      <c r="NXB2" s="81"/>
      <c r="NXC2" s="80"/>
      <c r="NXD2" s="81"/>
      <c r="NXE2" s="80"/>
      <c r="NXF2" s="81"/>
      <c r="NXG2" s="80"/>
      <c r="NXH2" s="81"/>
      <c r="NXI2" s="80"/>
      <c r="NXJ2" s="81"/>
      <c r="NXK2" s="80"/>
      <c r="NXL2" s="81"/>
      <c r="NXM2" s="80"/>
      <c r="NXN2" s="81"/>
      <c r="NXO2" s="80"/>
      <c r="NXP2" s="81"/>
      <c r="NXQ2" s="80"/>
      <c r="NXR2" s="81"/>
      <c r="NXS2" s="80"/>
      <c r="NXT2" s="81"/>
      <c r="NXU2" s="80"/>
      <c r="NXV2" s="81"/>
      <c r="NXW2" s="80"/>
      <c r="NXX2" s="81"/>
      <c r="NXY2" s="80"/>
      <c r="NXZ2" s="81"/>
      <c r="NYA2" s="80"/>
      <c r="NYB2" s="81"/>
      <c r="NYC2" s="80"/>
      <c r="NYD2" s="81"/>
      <c r="NYE2" s="80"/>
      <c r="NYF2" s="81"/>
      <c r="NYG2" s="80"/>
      <c r="NYH2" s="81"/>
      <c r="NYI2" s="80"/>
      <c r="NYJ2" s="81"/>
      <c r="NYK2" s="80"/>
      <c r="NYL2" s="81"/>
      <c r="NYM2" s="80"/>
      <c r="NYN2" s="81"/>
      <c r="NYO2" s="80"/>
      <c r="NYP2" s="81"/>
      <c r="NYQ2" s="80"/>
      <c r="NYR2" s="81"/>
      <c r="NYS2" s="80"/>
      <c r="NYT2" s="81"/>
      <c r="NYU2" s="80"/>
      <c r="NYV2" s="81"/>
      <c r="NYW2" s="80"/>
      <c r="NYX2" s="81"/>
      <c r="NYY2" s="80"/>
      <c r="NYZ2" s="81"/>
      <c r="NZA2" s="80"/>
      <c r="NZB2" s="81"/>
      <c r="NZC2" s="80"/>
      <c r="NZD2" s="81"/>
      <c r="NZE2" s="80"/>
      <c r="NZF2" s="81"/>
      <c r="NZG2" s="80"/>
      <c r="NZH2" s="81"/>
      <c r="NZI2" s="80"/>
      <c r="NZJ2" s="81"/>
      <c r="NZK2" s="80"/>
      <c r="NZL2" s="81"/>
      <c r="NZM2" s="80"/>
      <c r="NZN2" s="81"/>
      <c r="NZO2" s="80"/>
      <c r="NZP2" s="81"/>
      <c r="NZQ2" s="80"/>
      <c r="NZR2" s="81"/>
      <c r="NZS2" s="80"/>
      <c r="NZT2" s="81"/>
      <c r="NZU2" s="80"/>
      <c r="NZV2" s="81"/>
      <c r="NZW2" s="80"/>
      <c r="NZX2" s="81"/>
      <c r="NZY2" s="80"/>
      <c r="NZZ2" s="81"/>
      <c r="OAA2" s="80"/>
      <c r="OAB2" s="81"/>
      <c r="OAC2" s="80"/>
      <c r="OAD2" s="81"/>
      <c r="OAE2" s="80"/>
      <c r="OAF2" s="81"/>
      <c r="OAG2" s="80"/>
      <c r="OAH2" s="81"/>
      <c r="OAI2" s="80"/>
      <c r="OAJ2" s="81"/>
      <c r="OAK2" s="80"/>
      <c r="OAL2" s="81"/>
      <c r="OAM2" s="80"/>
      <c r="OAN2" s="81"/>
      <c r="OAO2" s="80"/>
      <c r="OAP2" s="81"/>
      <c r="OAQ2" s="80"/>
      <c r="OAR2" s="81"/>
      <c r="OAS2" s="80"/>
      <c r="OAT2" s="81"/>
      <c r="OAU2" s="80"/>
      <c r="OAV2" s="81"/>
      <c r="OAW2" s="80"/>
      <c r="OAX2" s="81"/>
      <c r="OAY2" s="80"/>
      <c r="OAZ2" s="81"/>
      <c r="OBA2" s="80"/>
      <c r="OBB2" s="81"/>
      <c r="OBC2" s="80"/>
      <c r="OBD2" s="81"/>
      <c r="OBE2" s="80"/>
      <c r="OBF2" s="81"/>
      <c r="OBG2" s="80"/>
      <c r="OBH2" s="81"/>
      <c r="OBI2" s="80"/>
      <c r="OBJ2" s="81"/>
      <c r="OBK2" s="80"/>
      <c r="OBL2" s="81"/>
      <c r="OBM2" s="80"/>
      <c r="OBN2" s="81"/>
      <c r="OBO2" s="80"/>
      <c r="OBP2" s="81"/>
      <c r="OBQ2" s="80"/>
      <c r="OBR2" s="81"/>
      <c r="OBS2" s="80"/>
      <c r="OBT2" s="81"/>
      <c r="OBU2" s="80"/>
      <c r="OBV2" s="81"/>
      <c r="OBW2" s="80"/>
      <c r="OBX2" s="81"/>
      <c r="OBY2" s="80"/>
      <c r="OBZ2" s="81"/>
      <c r="OCA2" s="80"/>
      <c r="OCB2" s="81"/>
      <c r="OCC2" s="80"/>
      <c r="OCD2" s="81"/>
      <c r="OCE2" s="80"/>
      <c r="OCF2" s="81"/>
      <c r="OCG2" s="80"/>
      <c r="OCH2" s="81"/>
      <c r="OCI2" s="80"/>
      <c r="OCJ2" s="81"/>
      <c r="OCK2" s="80"/>
      <c r="OCL2" s="81"/>
      <c r="OCM2" s="80"/>
      <c r="OCN2" s="81"/>
      <c r="OCO2" s="80"/>
      <c r="OCP2" s="81"/>
      <c r="OCQ2" s="80"/>
      <c r="OCR2" s="81"/>
      <c r="OCS2" s="80"/>
      <c r="OCT2" s="81"/>
      <c r="OCU2" s="80"/>
      <c r="OCV2" s="81"/>
      <c r="OCW2" s="80"/>
      <c r="OCX2" s="81"/>
      <c r="OCY2" s="80"/>
      <c r="OCZ2" s="81"/>
      <c r="ODA2" s="80"/>
      <c r="ODB2" s="81"/>
      <c r="ODC2" s="80"/>
      <c r="ODD2" s="81"/>
      <c r="ODE2" s="80"/>
      <c r="ODF2" s="81"/>
      <c r="ODG2" s="80"/>
      <c r="ODH2" s="81"/>
      <c r="ODI2" s="80"/>
      <c r="ODJ2" s="81"/>
      <c r="ODK2" s="80"/>
      <c r="ODL2" s="81"/>
      <c r="ODM2" s="80"/>
      <c r="ODN2" s="81"/>
      <c r="ODO2" s="80"/>
      <c r="ODP2" s="81"/>
      <c r="ODQ2" s="80"/>
      <c r="ODR2" s="81"/>
      <c r="ODS2" s="80"/>
      <c r="ODT2" s="81"/>
      <c r="ODU2" s="80"/>
      <c r="ODV2" s="81"/>
      <c r="ODW2" s="80"/>
      <c r="ODX2" s="81"/>
      <c r="ODY2" s="80"/>
      <c r="ODZ2" s="81"/>
      <c r="OEA2" s="80"/>
      <c r="OEB2" s="81"/>
      <c r="OEC2" s="80"/>
      <c r="OED2" s="81"/>
      <c r="OEE2" s="80"/>
      <c r="OEF2" s="81"/>
      <c r="OEG2" s="80"/>
      <c r="OEH2" s="81"/>
      <c r="OEI2" s="80"/>
      <c r="OEJ2" s="81"/>
      <c r="OEK2" s="80"/>
      <c r="OEL2" s="81"/>
      <c r="OEM2" s="80"/>
      <c r="OEN2" s="81"/>
      <c r="OEO2" s="80"/>
      <c r="OEP2" s="81"/>
      <c r="OEQ2" s="80"/>
      <c r="OER2" s="81"/>
      <c r="OES2" s="80"/>
      <c r="OET2" s="81"/>
      <c r="OEU2" s="80"/>
      <c r="OEV2" s="81"/>
      <c r="OEW2" s="80"/>
      <c r="OEX2" s="81"/>
      <c r="OEY2" s="80"/>
      <c r="OEZ2" s="81"/>
      <c r="OFA2" s="80"/>
      <c r="OFB2" s="81"/>
      <c r="OFC2" s="80"/>
      <c r="OFD2" s="81"/>
      <c r="OFE2" s="80"/>
      <c r="OFF2" s="81"/>
      <c r="OFG2" s="80"/>
      <c r="OFH2" s="81"/>
      <c r="OFI2" s="80"/>
      <c r="OFJ2" s="81"/>
      <c r="OFK2" s="80"/>
      <c r="OFL2" s="81"/>
      <c r="OFM2" s="80"/>
      <c r="OFN2" s="81"/>
      <c r="OFO2" s="80"/>
      <c r="OFP2" s="81"/>
      <c r="OFQ2" s="80"/>
      <c r="OFR2" s="81"/>
      <c r="OFS2" s="80"/>
      <c r="OFT2" s="81"/>
      <c r="OFU2" s="80"/>
      <c r="OFV2" s="81"/>
      <c r="OFW2" s="80"/>
      <c r="OFX2" s="81"/>
      <c r="OFY2" s="80"/>
      <c r="OFZ2" s="81"/>
      <c r="OGA2" s="80"/>
      <c r="OGB2" s="81"/>
      <c r="OGC2" s="80"/>
      <c r="OGD2" s="81"/>
      <c r="OGE2" s="80"/>
      <c r="OGF2" s="81"/>
      <c r="OGG2" s="80"/>
      <c r="OGH2" s="81"/>
      <c r="OGI2" s="80"/>
      <c r="OGJ2" s="81"/>
      <c r="OGK2" s="80"/>
      <c r="OGL2" s="81"/>
      <c r="OGM2" s="80"/>
      <c r="OGN2" s="81"/>
      <c r="OGO2" s="80"/>
      <c r="OGP2" s="81"/>
      <c r="OGQ2" s="80"/>
      <c r="OGR2" s="81"/>
      <c r="OGS2" s="80"/>
      <c r="OGT2" s="81"/>
      <c r="OGU2" s="80"/>
      <c r="OGV2" s="81"/>
      <c r="OGW2" s="80"/>
      <c r="OGX2" s="81"/>
      <c r="OGY2" s="80"/>
      <c r="OGZ2" s="81"/>
      <c r="OHA2" s="80"/>
      <c r="OHB2" s="81"/>
      <c r="OHC2" s="80"/>
      <c r="OHD2" s="81"/>
      <c r="OHE2" s="80"/>
      <c r="OHF2" s="81"/>
      <c r="OHG2" s="80"/>
      <c r="OHH2" s="81"/>
      <c r="OHI2" s="80"/>
      <c r="OHJ2" s="81"/>
      <c r="OHK2" s="80"/>
      <c r="OHL2" s="81"/>
      <c r="OHM2" s="80"/>
      <c r="OHN2" s="81"/>
      <c r="OHO2" s="80"/>
      <c r="OHP2" s="81"/>
      <c r="OHQ2" s="80"/>
      <c r="OHR2" s="81"/>
      <c r="OHS2" s="80"/>
      <c r="OHT2" s="81"/>
      <c r="OHU2" s="80"/>
      <c r="OHV2" s="81"/>
      <c r="OHW2" s="80"/>
      <c r="OHX2" s="81"/>
      <c r="OHY2" s="80"/>
      <c r="OHZ2" s="81"/>
      <c r="OIA2" s="80"/>
      <c r="OIB2" s="81"/>
      <c r="OIC2" s="80"/>
      <c r="OID2" s="81"/>
      <c r="OIE2" s="80"/>
      <c r="OIF2" s="81"/>
      <c r="OIG2" s="80"/>
      <c r="OIH2" s="81"/>
      <c r="OII2" s="80"/>
      <c r="OIJ2" s="81"/>
      <c r="OIK2" s="80"/>
      <c r="OIL2" s="81"/>
      <c r="OIM2" s="80"/>
      <c r="OIN2" s="81"/>
      <c r="OIO2" s="80"/>
      <c r="OIP2" s="81"/>
      <c r="OIQ2" s="80"/>
      <c r="OIR2" s="81"/>
      <c r="OIS2" s="80"/>
      <c r="OIT2" s="81"/>
      <c r="OIU2" s="80"/>
      <c r="OIV2" s="81"/>
      <c r="OIW2" s="80"/>
      <c r="OIX2" s="81"/>
      <c r="OIY2" s="80"/>
      <c r="OIZ2" s="81"/>
      <c r="OJA2" s="80"/>
      <c r="OJB2" s="81"/>
      <c r="OJC2" s="80"/>
      <c r="OJD2" s="81"/>
      <c r="OJE2" s="80"/>
      <c r="OJF2" s="81"/>
      <c r="OJG2" s="80"/>
      <c r="OJH2" s="81"/>
      <c r="OJI2" s="80"/>
      <c r="OJJ2" s="81"/>
      <c r="OJK2" s="80"/>
      <c r="OJL2" s="81"/>
      <c r="OJM2" s="80"/>
      <c r="OJN2" s="81"/>
      <c r="OJO2" s="80"/>
      <c r="OJP2" s="81"/>
      <c r="OJQ2" s="80"/>
      <c r="OJR2" s="81"/>
      <c r="OJS2" s="80"/>
      <c r="OJT2" s="81"/>
      <c r="OJU2" s="80"/>
      <c r="OJV2" s="81"/>
      <c r="OJW2" s="80"/>
      <c r="OJX2" s="81"/>
      <c r="OJY2" s="80"/>
      <c r="OJZ2" s="81"/>
      <c r="OKA2" s="80"/>
      <c r="OKB2" s="81"/>
      <c r="OKC2" s="80"/>
      <c r="OKD2" s="81"/>
      <c r="OKE2" s="80"/>
      <c r="OKF2" s="81"/>
      <c r="OKG2" s="80"/>
      <c r="OKH2" s="81"/>
      <c r="OKI2" s="80"/>
      <c r="OKJ2" s="81"/>
      <c r="OKK2" s="80"/>
      <c r="OKL2" s="81"/>
      <c r="OKM2" s="80"/>
      <c r="OKN2" s="81"/>
      <c r="OKO2" s="80"/>
      <c r="OKP2" s="81"/>
      <c r="OKQ2" s="80"/>
      <c r="OKR2" s="81"/>
      <c r="OKS2" s="80"/>
      <c r="OKT2" s="81"/>
      <c r="OKU2" s="80"/>
      <c r="OKV2" s="81"/>
      <c r="OKW2" s="80"/>
      <c r="OKX2" s="81"/>
      <c r="OKY2" s="80"/>
      <c r="OKZ2" s="81"/>
      <c r="OLA2" s="80"/>
      <c r="OLB2" s="81"/>
      <c r="OLC2" s="80"/>
      <c r="OLD2" s="81"/>
      <c r="OLE2" s="80"/>
      <c r="OLF2" s="81"/>
      <c r="OLG2" s="80"/>
      <c r="OLH2" s="81"/>
      <c r="OLI2" s="80"/>
      <c r="OLJ2" s="81"/>
      <c r="OLK2" s="80"/>
      <c r="OLL2" s="81"/>
      <c r="OLM2" s="80"/>
      <c r="OLN2" s="81"/>
      <c r="OLO2" s="80"/>
      <c r="OLP2" s="81"/>
      <c r="OLQ2" s="80"/>
      <c r="OLR2" s="81"/>
      <c r="OLS2" s="80"/>
      <c r="OLT2" s="81"/>
      <c r="OLU2" s="80"/>
      <c r="OLV2" s="81"/>
      <c r="OLW2" s="80"/>
      <c r="OLX2" s="81"/>
      <c r="OLY2" s="80"/>
      <c r="OLZ2" s="81"/>
      <c r="OMA2" s="80"/>
      <c r="OMB2" s="81"/>
      <c r="OMC2" s="80"/>
      <c r="OMD2" s="81"/>
      <c r="OME2" s="80"/>
      <c r="OMF2" s="81"/>
      <c r="OMG2" s="80"/>
      <c r="OMH2" s="81"/>
      <c r="OMI2" s="80"/>
      <c r="OMJ2" s="81"/>
      <c r="OMK2" s="80"/>
      <c r="OML2" s="81"/>
      <c r="OMM2" s="80"/>
      <c r="OMN2" s="81"/>
      <c r="OMO2" s="80"/>
      <c r="OMP2" s="81"/>
      <c r="OMQ2" s="80"/>
      <c r="OMR2" s="81"/>
      <c r="OMS2" s="80"/>
      <c r="OMT2" s="81"/>
      <c r="OMU2" s="80"/>
      <c r="OMV2" s="81"/>
      <c r="OMW2" s="80"/>
      <c r="OMX2" s="81"/>
      <c r="OMY2" s="80"/>
      <c r="OMZ2" s="81"/>
      <c r="ONA2" s="80"/>
      <c r="ONB2" s="81"/>
      <c r="ONC2" s="80"/>
      <c r="OND2" s="81"/>
      <c r="ONE2" s="80"/>
      <c r="ONF2" s="81"/>
      <c r="ONG2" s="80"/>
      <c r="ONH2" s="81"/>
      <c r="ONI2" s="80"/>
      <c r="ONJ2" s="81"/>
      <c r="ONK2" s="80"/>
      <c r="ONL2" s="81"/>
      <c r="ONM2" s="80"/>
      <c r="ONN2" s="81"/>
      <c r="ONO2" s="80"/>
      <c r="ONP2" s="81"/>
      <c r="ONQ2" s="80"/>
      <c r="ONR2" s="81"/>
      <c r="ONS2" s="80"/>
      <c r="ONT2" s="81"/>
      <c r="ONU2" s="80"/>
      <c r="ONV2" s="81"/>
      <c r="ONW2" s="80"/>
      <c r="ONX2" s="81"/>
      <c r="ONY2" s="80"/>
      <c r="ONZ2" s="81"/>
      <c r="OOA2" s="80"/>
      <c r="OOB2" s="81"/>
      <c r="OOC2" s="80"/>
      <c r="OOD2" s="81"/>
      <c r="OOE2" s="80"/>
      <c r="OOF2" s="81"/>
      <c r="OOG2" s="80"/>
      <c r="OOH2" s="81"/>
      <c r="OOI2" s="80"/>
      <c r="OOJ2" s="81"/>
      <c r="OOK2" s="80"/>
      <c r="OOL2" s="81"/>
      <c r="OOM2" s="80"/>
      <c r="OON2" s="81"/>
      <c r="OOO2" s="80"/>
      <c r="OOP2" s="81"/>
      <c r="OOQ2" s="80"/>
      <c r="OOR2" s="81"/>
      <c r="OOS2" s="80"/>
      <c r="OOT2" s="81"/>
      <c r="OOU2" s="80"/>
      <c r="OOV2" s="81"/>
      <c r="OOW2" s="80"/>
      <c r="OOX2" s="81"/>
      <c r="OOY2" s="80"/>
      <c r="OOZ2" s="81"/>
      <c r="OPA2" s="80"/>
      <c r="OPB2" s="81"/>
      <c r="OPC2" s="80"/>
      <c r="OPD2" s="81"/>
      <c r="OPE2" s="80"/>
      <c r="OPF2" s="81"/>
      <c r="OPG2" s="80"/>
      <c r="OPH2" s="81"/>
      <c r="OPI2" s="80"/>
      <c r="OPJ2" s="81"/>
      <c r="OPK2" s="80"/>
      <c r="OPL2" s="81"/>
      <c r="OPM2" s="80"/>
      <c r="OPN2" s="81"/>
      <c r="OPO2" s="80"/>
      <c r="OPP2" s="81"/>
      <c r="OPQ2" s="80"/>
      <c r="OPR2" s="81"/>
      <c r="OPS2" s="80"/>
      <c r="OPT2" s="81"/>
      <c r="OPU2" s="80"/>
      <c r="OPV2" s="81"/>
      <c r="OPW2" s="80"/>
      <c r="OPX2" s="81"/>
      <c r="OPY2" s="80"/>
      <c r="OPZ2" s="81"/>
      <c r="OQA2" s="80"/>
      <c r="OQB2" s="81"/>
      <c r="OQC2" s="80"/>
      <c r="OQD2" s="81"/>
      <c r="OQE2" s="80"/>
      <c r="OQF2" s="81"/>
      <c r="OQG2" s="80"/>
      <c r="OQH2" s="81"/>
      <c r="OQI2" s="80"/>
      <c r="OQJ2" s="81"/>
      <c r="OQK2" s="80"/>
      <c r="OQL2" s="81"/>
      <c r="OQM2" s="80"/>
      <c r="OQN2" s="81"/>
      <c r="OQO2" s="80"/>
      <c r="OQP2" s="81"/>
      <c r="OQQ2" s="80"/>
      <c r="OQR2" s="81"/>
      <c r="OQS2" s="80"/>
      <c r="OQT2" s="81"/>
      <c r="OQU2" s="80"/>
      <c r="OQV2" s="81"/>
      <c r="OQW2" s="80"/>
      <c r="OQX2" s="81"/>
      <c r="OQY2" s="80"/>
      <c r="OQZ2" s="81"/>
      <c r="ORA2" s="80"/>
      <c r="ORB2" s="81"/>
      <c r="ORC2" s="80"/>
      <c r="ORD2" s="81"/>
      <c r="ORE2" s="80"/>
      <c r="ORF2" s="81"/>
      <c r="ORG2" s="80"/>
      <c r="ORH2" s="81"/>
      <c r="ORI2" s="80"/>
      <c r="ORJ2" s="81"/>
      <c r="ORK2" s="80"/>
      <c r="ORL2" s="81"/>
      <c r="ORM2" s="80"/>
      <c r="ORN2" s="81"/>
      <c r="ORO2" s="80"/>
      <c r="ORP2" s="81"/>
      <c r="ORQ2" s="80"/>
      <c r="ORR2" s="81"/>
      <c r="ORS2" s="80"/>
      <c r="ORT2" s="81"/>
      <c r="ORU2" s="80"/>
      <c r="ORV2" s="81"/>
      <c r="ORW2" s="80"/>
      <c r="ORX2" s="81"/>
      <c r="ORY2" s="80"/>
      <c r="ORZ2" s="81"/>
      <c r="OSA2" s="80"/>
      <c r="OSB2" s="81"/>
      <c r="OSC2" s="80"/>
      <c r="OSD2" s="81"/>
      <c r="OSE2" s="80"/>
      <c r="OSF2" s="81"/>
      <c r="OSG2" s="80"/>
      <c r="OSH2" s="81"/>
      <c r="OSI2" s="80"/>
      <c r="OSJ2" s="81"/>
      <c r="OSK2" s="80"/>
      <c r="OSL2" s="81"/>
      <c r="OSM2" s="80"/>
      <c r="OSN2" s="81"/>
      <c r="OSO2" s="80"/>
      <c r="OSP2" s="81"/>
      <c r="OSQ2" s="80"/>
      <c r="OSR2" s="81"/>
      <c r="OSS2" s="80"/>
      <c r="OST2" s="81"/>
      <c r="OSU2" s="80"/>
      <c r="OSV2" s="81"/>
      <c r="OSW2" s="80"/>
      <c r="OSX2" s="81"/>
      <c r="OSY2" s="80"/>
      <c r="OSZ2" s="81"/>
      <c r="OTA2" s="80"/>
      <c r="OTB2" s="81"/>
      <c r="OTC2" s="80"/>
      <c r="OTD2" s="81"/>
      <c r="OTE2" s="80"/>
      <c r="OTF2" s="81"/>
      <c r="OTG2" s="80"/>
      <c r="OTH2" s="81"/>
      <c r="OTI2" s="80"/>
      <c r="OTJ2" s="81"/>
      <c r="OTK2" s="80"/>
      <c r="OTL2" s="81"/>
      <c r="OTM2" s="80"/>
      <c r="OTN2" s="81"/>
      <c r="OTO2" s="80"/>
      <c r="OTP2" s="81"/>
      <c r="OTQ2" s="80"/>
      <c r="OTR2" s="81"/>
      <c r="OTS2" s="80"/>
      <c r="OTT2" s="81"/>
      <c r="OTU2" s="80"/>
      <c r="OTV2" s="81"/>
      <c r="OTW2" s="80"/>
      <c r="OTX2" s="81"/>
      <c r="OTY2" s="80"/>
      <c r="OTZ2" s="81"/>
      <c r="OUA2" s="80"/>
      <c r="OUB2" s="81"/>
      <c r="OUC2" s="80"/>
      <c r="OUD2" s="81"/>
      <c r="OUE2" s="80"/>
      <c r="OUF2" s="81"/>
      <c r="OUG2" s="80"/>
      <c r="OUH2" s="81"/>
      <c r="OUI2" s="80"/>
      <c r="OUJ2" s="81"/>
      <c r="OUK2" s="80"/>
      <c r="OUL2" s="81"/>
      <c r="OUM2" s="80"/>
      <c r="OUN2" s="81"/>
      <c r="OUO2" s="80"/>
      <c r="OUP2" s="81"/>
      <c r="OUQ2" s="80"/>
      <c r="OUR2" s="81"/>
      <c r="OUS2" s="80"/>
      <c r="OUT2" s="81"/>
      <c r="OUU2" s="80"/>
      <c r="OUV2" s="81"/>
      <c r="OUW2" s="80"/>
      <c r="OUX2" s="81"/>
      <c r="OUY2" s="80"/>
      <c r="OUZ2" s="81"/>
      <c r="OVA2" s="80"/>
      <c r="OVB2" s="81"/>
      <c r="OVC2" s="80"/>
      <c r="OVD2" s="81"/>
      <c r="OVE2" s="80"/>
      <c r="OVF2" s="81"/>
      <c r="OVG2" s="80"/>
      <c r="OVH2" s="81"/>
      <c r="OVI2" s="80"/>
      <c r="OVJ2" s="81"/>
      <c r="OVK2" s="80"/>
      <c r="OVL2" s="81"/>
      <c r="OVM2" s="80"/>
      <c r="OVN2" s="81"/>
      <c r="OVO2" s="80"/>
      <c r="OVP2" s="81"/>
      <c r="OVQ2" s="80"/>
      <c r="OVR2" s="81"/>
      <c r="OVS2" s="80"/>
      <c r="OVT2" s="81"/>
      <c r="OVU2" s="80"/>
      <c r="OVV2" s="81"/>
      <c r="OVW2" s="80"/>
      <c r="OVX2" s="81"/>
      <c r="OVY2" s="80"/>
      <c r="OVZ2" s="81"/>
      <c r="OWA2" s="80"/>
      <c r="OWB2" s="81"/>
      <c r="OWC2" s="80"/>
      <c r="OWD2" s="81"/>
      <c r="OWE2" s="80"/>
      <c r="OWF2" s="81"/>
      <c r="OWG2" s="80"/>
      <c r="OWH2" s="81"/>
      <c r="OWI2" s="80"/>
      <c r="OWJ2" s="81"/>
      <c r="OWK2" s="80"/>
      <c r="OWL2" s="81"/>
      <c r="OWM2" s="80"/>
      <c r="OWN2" s="81"/>
      <c r="OWO2" s="80"/>
      <c r="OWP2" s="81"/>
      <c r="OWQ2" s="80"/>
      <c r="OWR2" s="81"/>
      <c r="OWS2" s="80"/>
      <c r="OWT2" s="81"/>
      <c r="OWU2" s="80"/>
      <c r="OWV2" s="81"/>
      <c r="OWW2" s="80"/>
      <c r="OWX2" s="81"/>
      <c r="OWY2" s="80"/>
      <c r="OWZ2" s="81"/>
      <c r="OXA2" s="80"/>
      <c r="OXB2" s="81"/>
      <c r="OXC2" s="80"/>
      <c r="OXD2" s="81"/>
      <c r="OXE2" s="80"/>
      <c r="OXF2" s="81"/>
      <c r="OXG2" s="80"/>
      <c r="OXH2" s="81"/>
      <c r="OXI2" s="80"/>
      <c r="OXJ2" s="81"/>
      <c r="OXK2" s="80"/>
      <c r="OXL2" s="81"/>
      <c r="OXM2" s="80"/>
      <c r="OXN2" s="81"/>
      <c r="OXO2" s="80"/>
      <c r="OXP2" s="81"/>
      <c r="OXQ2" s="80"/>
      <c r="OXR2" s="81"/>
      <c r="OXS2" s="80"/>
      <c r="OXT2" s="81"/>
      <c r="OXU2" s="80"/>
      <c r="OXV2" s="81"/>
      <c r="OXW2" s="80"/>
      <c r="OXX2" s="81"/>
      <c r="OXY2" s="80"/>
      <c r="OXZ2" s="81"/>
      <c r="OYA2" s="80"/>
      <c r="OYB2" s="81"/>
      <c r="OYC2" s="80"/>
      <c r="OYD2" s="81"/>
      <c r="OYE2" s="80"/>
      <c r="OYF2" s="81"/>
      <c r="OYG2" s="80"/>
      <c r="OYH2" s="81"/>
      <c r="OYI2" s="80"/>
      <c r="OYJ2" s="81"/>
      <c r="OYK2" s="80"/>
      <c r="OYL2" s="81"/>
      <c r="OYM2" s="80"/>
      <c r="OYN2" s="81"/>
      <c r="OYO2" s="80"/>
      <c r="OYP2" s="81"/>
      <c r="OYQ2" s="80"/>
      <c r="OYR2" s="81"/>
      <c r="OYS2" s="80"/>
      <c r="OYT2" s="81"/>
      <c r="OYU2" s="80"/>
      <c r="OYV2" s="81"/>
      <c r="OYW2" s="80"/>
      <c r="OYX2" s="81"/>
      <c r="OYY2" s="80"/>
      <c r="OYZ2" s="81"/>
      <c r="OZA2" s="80"/>
      <c r="OZB2" s="81"/>
      <c r="OZC2" s="80"/>
      <c r="OZD2" s="81"/>
      <c r="OZE2" s="80"/>
      <c r="OZF2" s="81"/>
      <c r="OZG2" s="80"/>
      <c r="OZH2" s="81"/>
      <c r="OZI2" s="80"/>
      <c r="OZJ2" s="81"/>
      <c r="OZK2" s="80"/>
      <c r="OZL2" s="81"/>
      <c r="OZM2" s="80"/>
      <c r="OZN2" s="81"/>
      <c r="OZO2" s="80"/>
      <c r="OZP2" s="81"/>
      <c r="OZQ2" s="80"/>
      <c r="OZR2" s="81"/>
      <c r="OZS2" s="80"/>
      <c r="OZT2" s="81"/>
      <c r="OZU2" s="80"/>
      <c r="OZV2" s="81"/>
      <c r="OZW2" s="80"/>
      <c r="OZX2" s="81"/>
      <c r="OZY2" s="80"/>
      <c r="OZZ2" s="81"/>
      <c r="PAA2" s="80"/>
      <c r="PAB2" s="81"/>
      <c r="PAC2" s="80"/>
      <c r="PAD2" s="81"/>
      <c r="PAE2" s="80"/>
      <c r="PAF2" s="81"/>
      <c r="PAG2" s="80"/>
      <c r="PAH2" s="81"/>
      <c r="PAI2" s="80"/>
      <c r="PAJ2" s="81"/>
      <c r="PAK2" s="80"/>
      <c r="PAL2" s="81"/>
      <c r="PAM2" s="80"/>
      <c r="PAN2" s="81"/>
      <c r="PAO2" s="80"/>
      <c r="PAP2" s="81"/>
      <c r="PAQ2" s="80"/>
      <c r="PAR2" s="81"/>
      <c r="PAS2" s="80"/>
      <c r="PAT2" s="81"/>
      <c r="PAU2" s="80"/>
      <c r="PAV2" s="81"/>
      <c r="PAW2" s="80"/>
      <c r="PAX2" s="81"/>
      <c r="PAY2" s="80"/>
      <c r="PAZ2" s="81"/>
      <c r="PBA2" s="80"/>
      <c r="PBB2" s="81"/>
      <c r="PBC2" s="80"/>
      <c r="PBD2" s="81"/>
      <c r="PBE2" s="80"/>
      <c r="PBF2" s="81"/>
      <c r="PBG2" s="80"/>
      <c r="PBH2" s="81"/>
      <c r="PBI2" s="80"/>
      <c r="PBJ2" s="81"/>
      <c r="PBK2" s="80"/>
      <c r="PBL2" s="81"/>
      <c r="PBM2" s="80"/>
      <c r="PBN2" s="81"/>
      <c r="PBO2" s="80"/>
      <c r="PBP2" s="81"/>
      <c r="PBQ2" s="80"/>
      <c r="PBR2" s="81"/>
      <c r="PBS2" s="80"/>
      <c r="PBT2" s="81"/>
      <c r="PBU2" s="80"/>
      <c r="PBV2" s="81"/>
      <c r="PBW2" s="80"/>
      <c r="PBX2" s="81"/>
      <c r="PBY2" s="80"/>
      <c r="PBZ2" s="81"/>
      <c r="PCA2" s="80"/>
      <c r="PCB2" s="81"/>
      <c r="PCC2" s="80"/>
      <c r="PCD2" s="81"/>
      <c r="PCE2" s="80"/>
      <c r="PCF2" s="81"/>
      <c r="PCG2" s="80"/>
      <c r="PCH2" s="81"/>
      <c r="PCI2" s="80"/>
      <c r="PCJ2" s="81"/>
      <c r="PCK2" s="80"/>
      <c r="PCL2" s="81"/>
      <c r="PCM2" s="80"/>
      <c r="PCN2" s="81"/>
      <c r="PCO2" s="80"/>
      <c r="PCP2" s="81"/>
      <c r="PCQ2" s="80"/>
      <c r="PCR2" s="81"/>
      <c r="PCS2" s="80"/>
      <c r="PCT2" s="81"/>
      <c r="PCU2" s="80"/>
      <c r="PCV2" s="81"/>
      <c r="PCW2" s="80"/>
      <c r="PCX2" s="81"/>
      <c r="PCY2" s="80"/>
      <c r="PCZ2" s="81"/>
      <c r="PDA2" s="80"/>
      <c r="PDB2" s="81"/>
      <c r="PDC2" s="80"/>
      <c r="PDD2" s="81"/>
      <c r="PDE2" s="80"/>
      <c r="PDF2" s="81"/>
      <c r="PDG2" s="80"/>
      <c r="PDH2" s="81"/>
      <c r="PDI2" s="80"/>
      <c r="PDJ2" s="81"/>
      <c r="PDK2" s="80"/>
      <c r="PDL2" s="81"/>
      <c r="PDM2" s="80"/>
      <c r="PDN2" s="81"/>
      <c r="PDO2" s="80"/>
      <c r="PDP2" s="81"/>
      <c r="PDQ2" s="80"/>
      <c r="PDR2" s="81"/>
      <c r="PDS2" s="80"/>
      <c r="PDT2" s="81"/>
      <c r="PDU2" s="80"/>
      <c r="PDV2" s="81"/>
      <c r="PDW2" s="80"/>
      <c r="PDX2" s="81"/>
      <c r="PDY2" s="80"/>
      <c r="PDZ2" s="81"/>
      <c r="PEA2" s="80"/>
      <c r="PEB2" s="81"/>
      <c r="PEC2" s="80"/>
      <c r="PED2" s="81"/>
      <c r="PEE2" s="80"/>
      <c r="PEF2" s="81"/>
      <c r="PEG2" s="80"/>
      <c r="PEH2" s="81"/>
      <c r="PEI2" s="80"/>
      <c r="PEJ2" s="81"/>
      <c r="PEK2" s="80"/>
      <c r="PEL2" s="81"/>
      <c r="PEM2" s="80"/>
      <c r="PEN2" s="81"/>
      <c r="PEO2" s="80"/>
      <c r="PEP2" s="81"/>
      <c r="PEQ2" s="80"/>
      <c r="PER2" s="81"/>
      <c r="PES2" s="80"/>
      <c r="PET2" s="81"/>
      <c r="PEU2" s="80"/>
      <c r="PEV2" s="81"/>
      <c r="PEW2" s="80"/>
      <c r="PEX2" s="81"/>
      <c r="PEY2" s="80"/>
      <c r="PEZ2" s="81"/>
      <c r="PFA2" s="80"/>
      <c r="PFB2" s="81"/>
      <c r="PFC2" s="80"/>
      <c r="PFD2" s="81"/>
      <c r="PFE2" s="80"/>
      <c r="PFF2" s="81"/>
      <c r="PFG2" s="80"/>
      <c r="PFH2" s="81"/>
      <c r="PFI2" s="80"/>
      <c r="PFJ2" s="81"/>
      <c r="PFK2" s="80"/>
      <c r="PFL2" s="81"/>
      <c r="PFM2" s="80"/>
      <c r="PFN2" s="81"/>
      <c r="PFO2" s="80"/>
      <c r="PFP2" s="81"/>
      <c r="PFQ2" s="80"/>
      <c r="PFR2" s="81"/>
      <c r="PFS2" s="80"/>
      <c r="PFT2" s="81"/>
      <c r="PFU2" s="80"/>
      <c r="PFV2" s="81"/>
      <c r="PFW2" s="80"/>
      <c r="PFX2" s="81"/>
      <c r="PFY2" s="80"/>
      <c r="PFZ2" s="81"/>
      <c r="PGA2" s="80"/>
      <c r="PGB2" s="81"/>
      <c r="PGC2" s="80"/>
      <c r="PGD2" s="81"/>
      <c r="PGE2" s="80"/>
      <c r="PGF2" s="81"/>
      <c r="PGG2" s="80"/>
      <c r="PGH2" s="81"/>
      <c r="PGI2" s="80"/>
      <c r="PGJ2" s="81"/>
      <c r="PGK2" s="80"/>
      <c r="PGL2" s="81"/>
      <c r="PGM2" s="80"/>
      <c r="PGN2" s="81"/>
      <c r="PGO2" s="80"/>
      <c r="PGP2" s="81"/>
      <c r="PGQ2" s="80"/>
      <c r="PGR2" s="81"/>
      <c r="PGS2" s="80"/>
      <c r="PGT2" s="81"/>
      <c r="PGU2" s="80"/>
      <c r="PGV2" s="81"/>
      <c r="PGW2" s="80"/>
      <c r="PGX2" s="81"/>
      <c r="PGY2" s="80"/>
      <c r="PGZ2" s="81"/>
      <c r="PHA2" s="80"/>
      <c r="PHB2" s="81"/>
      <c r="PHC2" s="80"/>
      <c r="PHD2" s="81"/>
      <c r="PHE2" s="80"/>
      <c r="PHF2" s="81"/>
      <c r="PHG2" s="80"/>
      <c r="PHH2" s="81"/>
      <c r="PHI2" s="80"/>
      <c r="PHJ2" s="81"/>
      <c r="PHK2" s="80"/>
      <c r="PHL2" s="81"/>
      <c r="PHM2" s="80"/>
      <c r="PHN2" s="81"/>
      <c r="PHO2" s="80"/>
      <c r="PHP2" s="81"/>
      <c r="PHQ2" s="80"/>
      <c r="PHR2" s="81"/>
      <c r="PHS2" s="80"/>
      <c r="PHT2" s="81"/>
      <c r="PHU2" s="80"/>
      <c r="PHV2" s="81"/>
      <c r="PHW2" s="80"/>
      <c r="PHX2" s="81"/>
      <c r="PHY2" s="80"/>
      <c r="PHZ2" s="81"/>
      <c r="PIA2" s="80"/>
      <c r="PIB2" s="81"/>
      <c r="PIC2" s="80"/>
      <c r="PID2" s="81"/>
      <c r="PIE2" s="80"/>
      <c r="PIF2" s="81"/>
      <c r="PIG2" s="80"/>
      <c r="PIH2" s="81"/>
      <c r="PII2" s="80"/>
      <c r="PIJ2" s="81"/>
      <c r="PIK2" s="80"/>
      <c r="PIL2" s="81"/>
      <c r="PIM2" s="80"/>
      <c r="PIN2" s="81"/>
      <c r="PIO2" s="80"/>
      <c r="PIP2" s="81"/>
      <c r="PIQ2" s="80"/>
      <c r="PIR2" s="81"/>
      <c r="PIS2" s="80"/>
      <c r="PIT2" s="81"/>
      <c r="PIU2" s="80"/>
      <c r="PIV2" s="81"/>
      <c r="PIW2" s="80"/>
      <c r="PIX2" s="81"/>
      <c r="PIY2" s="80"/>
      <c r="PIZ2" s="81"/>
      <c r="PJA2" s="80"/>
      <c r="PJB2" s="81"/>
      <c r="PJC2" s="80"/>
      <c r="PJD2" s="81"/>
      <c r="PJE2" s="80"/>
      <c r="PJF2" s="81"/>
      <c r="PJG2" s="80"/>
      <c r="PJH2" s="81"/>
      <c r="PJI2" s="80"/>
      <c r="PJJ2" s="81"/>
      <c r="PJK2" s="80"/>
      <c r="PJL2" s="81"/>
      <c r="PJM2" s="80"/>
      <c r="PJN2" s="81"/>
      <c r="PJO2" s="80"/>
      <c r="PJP2" s="81"/>
      <c r="PJQ2" s="80"/>
      <c r="PJR2" s="81"/>
      <c r="PJS2" s="80"/>
      <c r="PJT2" s="81"/>
      <c r="PJU2" s="80"/>
      <c r="PJV2" s="81"/>
      <c r="PJW2" s="80"/>
      <c r="PJX2" s="81"/>
      <c r="PJY2" s="80"/>
      <c r="PJZ2" s="81"/>
      <c r="PKA2" s="80"/>
      <c r="PKB2" s="81"/>
      <c r="PKC2" s="80"/>
      <c r="PKD2" s="81"/>
      <c r="PKE2" s="80"/>
      <c r="PKF2" s="81"/>
      <c r="PKG2" s="80"/>
      <c r="PKH2" s="81"/>
      <c r="PKI2" s="80"/>
      <c r="PKJ2" s="81"/>
      <c r="PKK2" s="80"/>
      <c r="PKL2" s="81"/>
      <c r="PKM2" s="80"/>
      <c r="PKN2" s="81"/>
      <c r="PKO2" s="80"/>
      <c r="PKP2" s="81"/>
      <c r="PKQ2" s="80"/>
      <c r="PKR2" s="81"/>
      <c r="PKS2" s="80"/>
      <c r="PKT2" s="81"/>
      <c r="PKU2" s="80"/>
      <c r="PKV2" s="81"/>
      <c r="PKW2" s="80"/>
      <c r="PKX2" s="81"/>
      <c r="PKY2" s="80"/>
      <c r="PKZ2" s="81"/>
      <c r="PLA2" s="80"/>
      <c r="PLB2" s="81"/>
      <c r="PLC2" s="80"/>
      <c r="PLD2" s="81"/>
      <c r="PLE2" s="80"/>
      <c r="PLF2" s="81"/>
      <c r="PLG2" s="80"/>
      <c r="PLH2" s="81"/>
      <c r="PLI2" s="80"/>
      <c r="PLJ2" s="81"/>
      <c r="PLK2" s="80"/>
      <c r="PLL2" s="81"/>
      <c r="PLM2" s="80"/>
      <c r="PLN2" s="81"/>
      <c r="PLO2" s="80"/>
      <c r="PLP2" s="81"/>
      <c r="PLQ2" s="80"/>
      <c r="PLR2" s="81"/>
      <c r="PLS2" s="80"/>
      <c r="PLT2" s="81"/>
      <c r="PLU2" s="80"/>
      <c r="PLV2" s="81"/>
      <c r="PLW2" s="80"/>
      <c r="PLX2" s="81"/>
      <c r="PLY2" s="80"/>
      <c r="PLZ2" s="81"/>
      <c r="PMA2" s="80"/>
      <c r="PMB2" s="81"/>
      <c r="PMC2" s="80"/>
      <c r="PMD2" s="81"/>
      <c r="PME2" s="80"/>
      <c r="PMF2" s="81"/>
      <c r="PMG2" s="80"/>
      <c r="PMH2" s="81"/>
      <c r="PMI2" s="80"/>
      <c r="PMJ2" s="81"/>
      <c r="PMK2" s="80"/>
      <c r="PML2" s="81"/>
      <c r="PMM2" s="80"/>
      <c r="PMN2" s="81"/>
      <c r="PMO2" s="80"/>
      <c r="PMP2" s="81"/>
      <c r="PMQ2" s="80"/>
      <c r="PMR2" s="81"/>
      <c r="PMS2" s="80"/>
      <c r="PMT2" s="81"/>
      <c r="PMU2" s="80"/>
      <c r="PMV2" s="81"/>
      <c r="PMW2" s="80"/>
      <c r="PMX2" s="81"/>
      <c r="PMY2" s="80"/>
      <c r="PMZ2" s="81"/>
      <c r="PNA2" s="80"/>
      <c r="PNB2" s="81"/>
      <c r="PNC2" s="80"/>
      <c r="PND2" s="81"/>
      <c r="PNE2" s="80"/>
      <c r="PNF2" s="81"/>
      <c r="PNG2" s="80"/>
      <c r="PNH2" s="81"/>
      <c r="PNI2" s="80"/>
      <c r="PNJ2" s="81"/>
      <c r="PNK2" s="80"/>
      <c r="PNL2" s="81"/>
      <c r="PNM2" s="80"/>
      <c r="PNN2" s="81"/>
      <c r="PNO2" s="80"/>
      <c r="PNP2" s="81"/>
      <c r="PNQ2" s="80"/>
      <c r="PNR2" s="81"/>
      <c r="PNS2" s="80"/>
      <c r="PNT2" s="81"/>
      <c r="PNU2" s="80"/>
      <c r="PNV2" s="81"/>
      <c r="PNW2" s="80"/>
      <c r="PNX2" s="81"/>
      <c r="PNY2" s="80"/>
      <c r="PNZ2" s="81"/>
      <c r="POA2" s="80"/>
      <c r="POB2" s="81"/>
      <c r="POC2" s="80"/>
      <c r="POD2" s="81"/>
      <c r="POE2" s="80"/>
      <c r="POF2" s="81"/>
      <c r="POG2" s="80"/>
      <c r="POH2" s="81"/>
      <c r="POI2" s="80"/>
      <c r="POJ2" s="81"/>
      <c r="POK2" s="80"/>
      <c r="POL2" s="81"/>
      <c r="POM2" s="80"/>
      <c r="PON2" s="81"/>
      <c r="POO2" s="80"/>
      <c r="POP2" s="81"/>
      <c r="POQ2" s="80"/>
      <c r="POR2" s="81"/>
      <c r="POS2" s="80"/>
      <c r="POT2" s="81"/>
      <c r="POU2" s="80"/>
      <c r="POV2" s="81"/>
      <c r="POW2" s="80"/>
      <c r="POX2" s="81"/>
      <c r="POY2" s="80"/>
      <c r="POZ2" s="81"/>
      <c r="PPA2" s="80"/>
      <c r="PPB2" s="81"/>
      <c r="PPC2" s="80"/>
      <c r="PPD2" s="81"/>
      <c r="PPE2" s="80"/>
      <c r="PPF2" s="81"/>
      <c r="PPG2" s="80"/>
      <c r="PPH2" s="81"/>
      <c r="PPI2" s="80"/>
      <c r="PPJ2" s="81"/>
      <c r="PPK2" s="80"/>
      <c r="PPL2" s="81"/>
      <c r="PPM2" s="80"/>
      <c r="PPN2" s="81"/>
      <c r="PPO2" s="80"/>
      <c r="PPP2" s="81"/>
      <c r="PPQ2" s="80"/>
      <c r="PPR2" s="81"/>
      <c r="PPS2" s="80"/>
      <c r="PPT2" s="81"/>
      <c r="PPU2" s="80"/>
      <c r="PPV2" s="81"/>
      <c r="PPW2" s="80"/>
      <c r="PPX2" s="81"/>
      <c r="PPY2" s="80"/>
      <c r="PPZ2" s="81"/>
      <c r="PQA2" s="80"/>
      <c r="PQB2" s="81"/>
      <c r="PQC2" s="80"/>
      <c r="PQD2" s="81"/>
      <c r="PQE2" s="80"/>
      <c r="PQF2" s="81"/>
      <c r="PQG2" s="80"/>
      <c r="PQH2" s="81"/>
      <c r="PQI2" s="80"/>
      <c r="PQJ2" s="81"/>
      <c r="PQK2" s="80"/>
      <c r="PQL2" s="81"/>
      <c r="PQM2" s="80"/>
      <c r="PQN2" s="81"/>
      <c r="PQO2" s="80"/>
      <c r="PQP2" s="81"/>
      <c r="PQQ2" s="80"/>
      <c r="PQR2" s="81"/>
      <c r="PQS2" s="80"/>
      <c r="PQT2" s="81"/>
      <c r="PQU2" s="80"/>
      <c r="PQV2" s="81"/>
      <c r="PQW2" s="80"/>
      <c r="PQX2" s="81"/>
      <c r="PQY2" s="80"/>
      <c r="PQZ2" s="81"/>
      <c r="PRA2" s="80"/>
      <c r="PRB2" s="81"/>
      <c r="PRC2" s="80"/>
      <c r="PRD2" s="81"/>
      <c r="PRE2" s="80"/>
      <c r="PRF2" s="81"/>
      <c r="PRG2" s="80"/>
      <c r="PRH2" s="81"/>
      <c r="PRI2" s="80"/>
      <c r="PRJ2" s="81"/>
      <c r="PRK2" s="80"/>
      <c r="PRL2" s="81"/>
      <c r="PRM2" s="80"/>
      <c r="PRN2" s="81"/>
      <c r="PRO2" s="80"/>
      <c r="PRP2" s="81"/>
      <c r="PRQ2" s="80"/>
      <c r="PRR2" s="81"/>
      <c r="PRS2" s="80"/>
      <c r="PRT2" s="81"/>
      <c r="PRU2" s="80"/>
      <c r="PRV2" s="81"/>
      <c r="PRW2" s="80"/>
      <c r="PRX2" s="81"/>
      <c r="PRY2" s="80"/>
      <c r="PRZ2" s="81"/>
      <c r="PSA2" s="80"/>
      <c r="PSB2" s="81"/>
      <c r="PSC2" s="80"/>
      <c r="PSD2" s="81"/>
      <c r="PSE2" s="80"/>
      <c r="PSF2" s="81"/>
      <c r="PSG2" s="80"/>
      <c r="PSH2" s="81"/>
      <c r="PSI2" s="80"/>
      <c r="PSJ2" s="81"/>
      <c r="PSK2" s="80"/>
      <c r="PSL2" s="81"/>
      <c r="PSM2" s="80"/>
      <c r="PSN2" s="81"/>
      <c r="PSO2" s="80"/>
      <c r="PSP2" s="81"/>
      <c r="PSQ2" s="80"/>
      <c r="PSR2" s="81"/>
      <c r="PSS2" s="80"/>
      <c r="PST2" s="81"/>
      <c r="PSU2" s="80"/>
      <c r="PSV2" s="81"/>
      <c r="PSW2" s="80"/>
      <c r="PSX2" s="81"/>
      <c r="PSY2" s="80"/>
      <c r="PSZ2" s="81"/>
      <c r="PTA2" s="80"/>
      <c r="PTB2" s="81"/>
      <c r="PTC2" s="80"/>
      <c r="PTD2" s="81"/>
      <c r="PTE2" s="80"/>
      <c r="PTF2" s="81"/>
      <c r="PTG2" s="80"/>
      <c r="PTH2" s="81"/>
      <c r="PTI2" s="80"/>
      <c r="PTJ2" s="81"/>
      <c r="PTK2" s="80"/>
      <c r="PTL2" s="81"/>
      <c r="PTM2" s="80"/>
      <c r="PTN2" s="81"/>
      <c r="PTO2" s="80"/>
      <c r="PTP2" s="81"/>
      <c r="PTQ2" s="80"/>
      <c r="PTR2" s="81"/>
      <c r="PTS2" s="80"/>
      <c r="PTT2" s="81"/>
      <c r="PTU2" s="80"/>
      <c r="PTV2" s="81"/>
      <c r="PTW2" s="80"/>
      <c r="PTX2" s="81"/>
      <c r="PTY2" s="80"/>
      <c r="PTZ2" s="81"/>
      <c r="PUA2" s="80"/>
      <c r="PUB2" s="81"/>
      <c r="PUC2" s="80"/>
      <c r="PUD2" s="81"/>
      <c r="PUE2" s="80"/>
      <c r="PUF2" s="81"/>
      <c r="PUG2" s="80"/>
      <c r="PUH2" s="81"/>
      <c r="PUI2" s="80"/>
      <c r="PUJ2" s="81"/>
      <c r="PUK2" s="80"/>
      <c r="PUL2" s="81"/>
      <c r="PUM2" s="80"/>
      <c r="PUN2" s="81"/>
      <c r="PUO2" s="80"/>
      <c r="PUP2" s="81"/>
      <c r="PUQ2" s="80"/>
      <c r="PUR2" s="81"/>
      <c r="PUS2" s="80"/>
      <c r="PUT2" s="81"/>
      <c r="PUU2" s="80"/>
      <c r="PUV2" s="81"/>
      <c r="PUW2" s="80"/>
      <c r="PUX2" s="81"/>
      <c r="PUY2" s="80"/>
      <c r="PUZ2" s="81"/>
      <c r="PVA2" s="80"/>
      <c r="PVB2" s="81"/>
      <c r="PVC2" s="80"/>
      <c r="PVD2" s="81"/>
      <c r="PVE2" s="80"/>
      <c r="PVF2" s="81"/>
      <c r="PVG2" s="80"/>
      <c r="PVH2" s="81"/>
      <c r="PVI2" s="80"/>
      <c r="PVJ2" s="81"/>
      <c r="PVK2" s="80"/>
      <c r="PVL2" s="81"/>
      <c r="PVM2" s="80"/>
      <c r="PVN2" s="81"/>
      <c r="PVO2" s="80"/>
      <c r="PVP2" s="81"/>
      <c r="PVQ2" s="80"/>
      <c r="PVR2" s="81"/>
      <c r="PVS2" s="80"/>
      <c r="PVT2" s="81"/>
      <c r="PVU2" s="80"/>
      <c r="PVV2" s="81"/>
      <c r="PVW2" s="80"/>
      <c r="PVX2" s="81"/>
      <c r="PVY2" s="80"/>
      <c r="PVZ2" s="81"/>
      <c r="PWA2" s="80"/>
      <c r="PWB2" s="81"/>
      <c r="PWC2" s="80"/>
      <c r="PWD2" s="81"/>
      <c r="PWE2" s="80"/>
      <c r="PWF2" s="81"/>
      <c r="PWG2" s="80"/>
      <c r="PWH2" s="81"/>
      <c r="PWI2" s="80"/>
      <c r="PWJ2" s="81"/>
      <c r="PWK2" s="80"/>
      <c r="PWL2" s="81"/>
      <c r="PWM2" s="80"/>
      <c r="PWN2" s="81"/>
      <c r="PWO2" s="80"/>
      <c r="PWP2" s="81"/>
      <c r="PWQ2" s="80"/>
      <c r="PWR2" s="81"/>
      <c r="PWS2" s="80"/>
      <c r="PWT2" s="81"/>
      <c r="PWU2" s="80"/>
      <c r="PWV2" s="81"/>
      <c r="PWW2" s="80"/>
      <c r="PWX2" s="81"/>
      <c r="PWY2" s="80"/>
      <c r="PWZ2" s="81"/>
      <c r="PXA2" s="80"/>
      <c r="PXB2" s="81"/>
      <c r="PXC2" s="80"/>
      <c r="PXD2" s="81"/>
      <c r="PXE2" s="80"/>
      <c r="PXF2" s="81"/>
      <c r="PXG2" s="80"/>
      <c r="PXH2" s="81"/>
      <c r="PXI2" s="80"/>
      <c r="PXJ2" s="81"/>
      <c r="PXK2" s="80"/>
      <c r="PXL2" s="81"/>
      <c r="PXM2" s="80"/>
      <c r="PXN2" s="81"/>
      <c r="PXO2" s="80"/>
      <c r="PXP2" s="81"/>
      <c r="PXQ2" s="80"/>
      <c r="PXR2" s="81"/>
      <c r="PXS2" s="80"/>
      <c r="PXT2" s="81"/>
      <c r="PXU2" s="80"/>
      <c r="PXV2" s="81"/>
      <c r="PXW2" s="80"/>
      <c r="PXX2" s="81"/>
      <c r="PXY2" s="80"/>
      <c r="PXZ2" s="81"/>
      <c r="PYA2" s="80"/>
      <c r="PYB2" s="81"/>
      <c r="PYC2" s="80"/>
      <c r="PYD2" s="81"/>
      <c r="PYE2" s="80"/>
      <c r="PYF2" s="81"/>
      <c r="PYG2" s="80"/>
      <c r="PYH2" s="81"/>
      <c r="PYI2" s="80"/>
      <c r="PYJ2" s="81"/>
      <c r="PYK2" s="80"/>
      <c r="PYL2" s="81"/>
      <c r="PYM2" s="80"/>
      <c r="PYN2" s="81"/>
      <c r="PYO2" s="80"/>
      <c r="PYP2" s="81"/>
      <c r="PYQ2" s="80"/>
      <c r="PYR2" s="81"/>
      <c r="PYS2" s="80"/>
      <c r="PYT2" s="81"/>
      <c r="PYU2" s="80"/>
      <c r="PYV2" s="81"/>
      <c r="PYW2" s="80"/>
      <c r="PYX2" s="81"/>
      <c r="PYY2" s="80"/>
      <c r="PYZ2" s="81"/>
      <c r="PZA2" s="80"/>
      <c r="PZB2" s="81"/>
      <c r="PZC2" s="80"/>
      <c r="PZD2" s="81"/>
      <c r="PZE2" s="80"/>
      <c r="PZF2" s="81"/>
      <c r="PZG2" s="80"/>
      <c r="PZH2" s="81"/>
      <c r="PZI2" s="80"/>
      <c r="PZJ2" s="81"/>
      <c r="PZK2" s="80"/>
      <c r="PZL2" s="81"/>
      <c r="PZM2" s="80"/>
      <c r="PZN2" s="81"/>
      <c r="PZO2" s="80"/>
      <c r="PZP2" s="81"/>
      <c r="PZQ2" s="80"/>
      <c r="PZR2" s="81"/>
      <c r="PZS2" s="80"/>
      <c r="PZT2" s="81"/>
      <c r="PZU2" s="80"/>
      <c r="PZV2" s="81"/>
      <c r="PZW2" s="80"/>
      <c r="PZX2" s="81"/>
      <c r="PZY2" s="80"/>
      <c r="PZZ2" s="81"/>
      <c r="QAA2" s="80"/>
      <c r="QAB2" s="81"/>
      <c r="QAC2" s="80"/>
      <c r="QAD2" s="81"/>
      <c r="QAE2" s="80"/>
      <c r="QAF2" s="81"/>
      <c r="QAG2" s="80"/>
      <c r="QAH2" s="81"/>
      <c r="QAI2" s="80"/>
      <c r="QAJ2" s="81"/>
      <c r="QAK2" s="80"/>
      <c r="QAL2" s="81"/>
      <c r="QAM2" s="80"/>
      <c r="QAN2" s="81"/>
      <c r="QAO2" s="80"/>
      <c r="QAP2" s="81"/>
      <c r="QAQ2" s="80"/>
      <c r="QAR2" s="81"/>
      <c r="QAS2" s="80"/>
      <c r="QAT2" s="81"/>
      <c r="QAU2" s="80"/>
      <c r="QAV2" s="81"/>
      <c r="QAW2" s="80"/>
      <c r="QAX2" s="81"/>
      <c r="QAY2" s="80"/>
      <c r="QAZ2" s="81"/>
      <c r="QBA2" s="80"/>
      <c r="QBB2" s="81"/>
      <c r="QBC2" s="80"/>
      <c r="QBD2" s="81"/>
      <c r="QBE2" s="80"/>
      <c r="QBF2" s="81"/>
      <c r="QBG2" s="80"/>
      <c r="QBH2" s="81"/>
      <c r="QBI2" s="80"/>
      <c r="QBJ2" s="81"/>
      <c r="QBK2" s="80"/>
      <c r="QBL2" s="81"/>
      <c r="QBM2" s="80"/>
      <c r="QBN2" s="81"/>
      <c r="QBO2" s="80"/>
      <c r="QBP2" s="81"/>
      <c r="QBQ2" s="80"/>
      <c r="QBR2" s="81"/>
      <c r="QBS2" s="80"/>
      <c r="QBT2" s="81"/>
      <c r="QBU2" s="80"/>
      <c r="QBV2" s="81"/>
      <c r="QBW2" s="80"/>
      <c r="QBX2" s="81"/>
      <c r="QBY2" s="80"/>
      <c r="QBZ2" s="81"/>
      <c r="QCA2" s="80"/>
      <c r="QCB2" s="81"/>
      <c r="QCC2" s="80"/>
      <c r="QCD2" s="81"/>
      <c r="QCE2" s="80"/>
      <c r="QCF2" s="81"/>
      <c r="QCG2" s="80"/>
      <c r="QCH2" s="81"/>
      <c r="QCI2" s="80"/>
      <c r="QCJ2" s="81"/>
      <c r="QCK2" s="80"/>
      <c r="QCL2" s="81"/>
      <c r="QCM2" s="80"/>
      <c r="QCN2" s="81"/>
      <c r="QCO2" s="80"/>
      <c r="QCP2" s="81"/>
      <c r="QCQ2" s="80"/>
      <c r="QCR2" s="81"/>
      <c r="QCS2" s="80"/>
      <c r="QCT2" s="81"/>
      <c r="QCU2" s="80"/>
      <c r="QCV2" s="81"/>
      <c r="QCW2" s="80"/>
      <c r="QCX2" s="81"/>
      <c r="QCY2" s="80"/>
      <c r="QCZ2" s="81"/>
      <c r="QDA2" s="80"/>
      <c r="QDB2" s="81"/>
      <c r="QDC2" s="80"/>
      <c r="QDD2" s="81"/>
      <c r="QDE2" s="80"/>
      <c r="QDF2" s="81"/>
      <c r="QDG2" s="80"/>
      <c r="QDH2" s="81"/>
      <c r="QDI2" s="80"/>
      <c r="QDJ2" s="81"/>
      <c r="QDK2" s="80"/>
      <c r="QDL2" s="81"/>
      <c r="QDM2" s="80"/>
      <c r="QDN2" s="81"/>
      <c r="QDO2" s="80"/>
      <c r="QDP2" s="81"/>
      <c r="QDQ2" s="80"/>
      <c r="QDR2" s="81"/>
      <c r="QDS2" s="80"/>
      <c r="QDT2" s="81"/>
      <c r="QDU2" s="80"/>
      <c r="QDV2" s="81"/>
      <c r="QDW2" s="80"/>
      <c r="QDX2" s="81"/>
      <c r="QDY2" s="80"/>
      <c r="QDZ2" s="81"/>
      <c r="QEA2" s="80"/>
      <c r="QEB2" s="81"/>
      <c r="QEC2" s="80"/>
      <c r="QED2" s="81"/>
      <c r="QEE2" s="80"/>
      <c r="QEF2" s="81"/>
      <c r="QEG2" s="80"/>
      <c r="QEH2" s="81"/>
      <c r="QEI2" s="80"/>
      <c r="QEJ2" s="81"/>
      <c r="QEK2" s="80"/>
      <c r="QEL2" s="81"/>
      <c r="QEM2" s="80"/>
      <c r="QEN2" s="81"/>
      <c r="QEO2" s="80"/>
      <c r="QEP2" s="81"/>
      <c r="QEQ2" s="80"/>
      <c r="QER2" s="81"/>
      <c r="QES2" s="80"/>
      <c r="QET2" s="81"/>
      <c r="QEU2" s="80"/>
      <c r="QEV2" s="81"/>
      <c r="QEW2" s="80"/>
      <c r="QEX2" s="81"/>
      <c r="QEY2" s="80"/>
      <c r="QEZ2" s="81"/>
      <c r="QFA2" s="80"/>
      <c r="QFB2" s="81"/>
      <c r="QFC2" s="80"/>
      <c r="QFD2" s="81"/>
      <c r="QFE2" s="80"/>
      <c r="QFF2" s="81"/>
      <c r="QFG2" s="80"/>
      <c r="QFH2" s="81"/>
      <c r="QFI2" s="80"/>
      <c r="QFJ2" s="81"/>
      <c r="QFK2" s="80"/>
      <c r="QFL2" s="81"/>
      <c r="QFM2" s="80"/>
      <c r="QFN2" s="81"/>
      <c r="QFO2" s="80"/>
      <c r="QFP2" s="81"/>
      <c r="QFQ2" s="80"/>
      <c r="QFR2" s="81"/>
      <c r="QFS2" s="80"/>
      <c r="QFT2" s="81"/>
      <c r="QFU2" s="80"/>
      <c r="QFV2" s="81"/>
      <c r="QFW2" s="80"/>
      <c r="QFX2" s="81"/>
      <c r="QFY2" s="80"/>
      <c r="QFZ2" s="81"/>
      <c r="QGA2" s="80"/>
      <c r="QGB2" s="81"/>
      <c r="QGC2" s="80"/>
      <c r="QGD2" s="81"/>
      <c r="QGE2" s="80"/>
      <c r="QGF2" s="81"/>
      <c r="QGG2" s="80"/>
      <c r="QGH2" s="81"/>
      <c r="QGI2" s="80"/>
      <c r="QGJ2" s="81"/>
      <c r="QGK2" s="80"/>
      <c r="QGL2" s="81"/>
      <c r="QGM2" s="80"/>
      <c r="QGN2" s="81"/>
      <c r="QGO2" s="80"/>
      <c r="QGP2" s="81"/>
      <c r="QGQ2" s="80"/>
      <c r="QGR2" s="81"/>
      <c r="QGS2" s="80"/>
      <c r="QGT2" s="81"/>
      <c r="QGU2" s="80"/>
      <c r="QGV2" s="81"/>
      <c r="QGW2" s="80"/>
      <c r="QGX2" s="81"/>
      <c r="QGY2" s="80"/>
      <c r="QGZ2" s="81"/>
      <c r="QHA2" s="80"/>
      <c r="QHB2" s="81"/>
      <c r="QHC2" s="80"/>
      <c r="QHD2" s="81"/>
      <c r="QHE2" s="80"/>
      <c r="QHF2" s="81"/>
      <c r="QHG2" s="80"/>
      <c r="QHH2" s="81"/>
      <c r="QHI2" s="80"/>
      <c r="QHJ2" s="81"/>
      <c r="QHK2" s="80"/>
      <c r="QHL2" s="81"/>
      <c r="QHM2" s="80"/>
      <c r="QHN2" s="81"/>
      <c r="QHO2" s="80"/>
      <c r="QHP2" s="81"/>
      <c r="QHQ2" s="80"/>
      <c r="QHR2" s="81"/>
      <c r="QHS2" s="80"/>
      <c r="QHT2" s="81"/>
      <c r="QHU2" s="80"/>
      <c r="QHV2" s="81"/>
      <c r="QHW2" s="80"/>
      <c r="QHX2" s="81"/>
      <c r="QHY2" s="80"/>
      <c r="QHZ2" s="81"/>
      <c r="QIA2" s="80"/>
      <c r="QIB2" s="81"/>
      <c r="QIC2" s="80"/>
      <c r="QID2" s="81"/>
      <c r="QIE2" s="80"/>
      <c r="QIF2" s="81"/>
      <c r="QIG2" s="80"/>
      <c r="QIH2" s="81"/>
      <c r="QII2" s="80"/>
      <c r="QIJ2" s="81"/>
      <c r="QIK2" s="80"/>
      <c r="QIL2" s="81"/>
      <c r="QIM2" s="80"/>
      <c r="QIN2" s="81"/>
      <c r="QIO2" s="80"/>
      <c r="QIP2" s="81"/>
      <c r="QIQ2" s="80"/>
      <c r="QIR2" s="81"/>
      <c r="QIS2" s="80"/>
      <c r="QIT2" s="81"/>
      <c r="QIU2" s="80"/>
      <c r="QIV2" s="81"/>
      <c r="QIW2" s="80"/>
      <c r="QIX2" s="81"/>
      <c r="QIY2" s="80"/>
      <c r="QIZ2" s="81"/>
      <c r="QJA2" s="80"/>
      <c r="QJB2" s="81"/>
      <c r="QJC2" s="80"/>
      <c r="QJD2" s="81"/>
      <c r="QJE2" s="80"/>
      <c r="QJF2" s="81"/>
      <c r="QJG2" s="80"/>
      <c r="QJH2" s="81"/>
      <c r="QJI2" s="80"/>
      <c r="QJJ2" s="81"/>
      <c r="QJK2" s="80"/>
      <c r="QJL2" s="81"/>
      <c r="QJM2" s="80"/>
      <c r="QJN2" s="81"/>
      <c r="QJO2" s="80"/>
      <c r="QJP2" s="81"/>
      <c r="QJQ2" s="80"/>
      <c r="QJR2" s="81"/>
      <c r="QJS2" s="80"/>
      <c r="QJT2" s="81"/>
      <c r="QJU2" s="80"/>
      <c r="QJV2" s="81"/>
      <c r="QJW2" s="80"/>
      <c r="QJX2" s="81"/>
      <c r="QJY2" s="80"/>
      <c r="QJZ2" s="81"/>
      <c r="QKA2" s="80"/>
      <c r="QKB2" s="81"/>
      <c r="QKC2" s="80"/>
      <c r="QKD2" s="81"/>
      <c r="QKE2" s="80"/>
      <c r="QKF2" s="81"/>
      <c r="QKG2" s="80"/>
      <c r="QKH2" s="81"/>
      <c r="QKI2" s="80"/>
      <c r="QKJ2" s="81"/>
      <c r="QKK2" s="80"/>
      <c r="QKL2" s="81"/>
      <c r="QKM2" s="80"/>
      <c r="QKN2" s="81"/>
      <c r="QKO2" s="80"/>
      <c r="QKP2" s="81"/>
      <c r="QKQ2" s="80"/>
      <c r="QKR2" s="81"/>
      <c r="QKS2" s="80"/>
      <c r="QKT2" s="81"/>
      <c r="QKU2" s="80"/>
      <c r="QKV2" s="81"/>
      <c r="QKW2" s="80"/>
      <c r="QKX2" s="81"/>
      <c r="QKY2" s="80"/>
      <c r="QKZ2" s="81"/>
      <c r="QLA2" s="80"/>
      <c r="QLB2" s="81"/>
      <c r="QLC2" s="80"/>
      <c r="QLD2" s="81"/>
      <c r="QLE2" s="80"/>
      <c r="QLF2" s="81"/>
      <c r="QLG2" s="80"/>
      <c r="QLH2" s="81"/>
      <c r="QLI2" s="80"/>
      <c r="QLJ2" s="81"/>
      <c r="QLK2" s="80"/>
      <c r="QLL2" s="81"/>
      <c r="QLM2" s="80"/>
      <c r="QLN2" s="81"/>
      <c r="QLO2" s="80"/>
      <c r="QLP2" s="81"/>
      <c r="QLQ2" s="80"/>
      <c r="QLR2" s="81"/>
      <c r="QLS2" s="80"/>
      <c r="QLT2" s="81"/>
      <c r="QLU2" s="80"/>
      <c r="QLV2" s="81"/>
      <c r="QLW2" s="80"/>
      <c r="QLX2" s="81"/>
      <c r="QLY2" s="80"/>
      <c r="QLZ2" s="81"/>
      <c r="QMA2" s="80"/>
      <c r="QMB2" s="81"/>
      <c r="QMC2" s="80"/>
      <c r="QMD2" s="81"/>
      <c r="QME2" s="80"/>
      <c r="QMF2" s="81"/>
      <c r="QMG2" s="80"/>
      <c r="QMH2" s="81"/>
      <c r="QMI2" s="80"/>
      <c r="QMJ2" s="81"/>
      <c r="QMK2" s="80"/>
      <c r="QML2" s="81"/>
      <c r="QMM2" s="80"/>
      <c r="QMN2" s="81"/>
      <c r="QMO2" s="80"/>
      <c r="QMP2" s="81"/>
      <c r="QMQ2" s="80"/>
      <c r="QMR2" s="81"/>
      <c r="QMS2" s="80"/>
      <c r="QMT2" s="81"/>
      <c r="QMU2" s="80"/>
      <c r="QMV2" s="81"/>
      <c r="QMW2" s="80"/>
      <c r="QMX2" s="81"/>
      <c r="QMY2" s="80"/>
      <c r="QMZ2" s="81"/>
      <c r="QNA2" s="80"/>
      <c r="QNB2" s="81"/>
      <c r="QNC2" s="80"/>
      <c r="QND2" s="81"/>
      <c r="QNE2" s="80"/>
      <c r="QNF2" s="81"/>
      <c r="QNG2" s="80"/>
      <c r="QNH2" s="81"/>
      <c r="QNI2" s="80"/>
      <c r="QNJ2" s="81"/>
      <c r="QNK2" s="80"/>
      <c r="QNL2" s="81"/>
      <c r="QNM2" s="80"/>
      <c r="QNN2" s="81"/>
      <c r="QNO2" s="80"/>
      <c r="QNP2" s="81"/>
      <c r="QNQ2" s="80"/>
      <c r="QNR2" s="81"/>
      <c r="QNS2" s="80"/>
      <c r="QNT2" s="81"/>
      <c r="QNU2" s="80"/>
      <c r="QNV2" s="81"/>
      <c r="QNW2" s="80"/>
      <c r="QNX2" s="81"/>
      <c r="QNY2" s="80"/>
      <c r="QNZ2" s="81"/>
      <c r="QOA2" s="80"/>
      <c r="QOB2" s="81"/>
      <c r="QOC2" s="80"/>
      <c r="QOD2" s="81"/>
      <c r="QOE2" s="80"/>
      <c r="QOF2" s="81"/>
      <c r="QOG2" s="80"/>
      <c r="QOH2" s="81"/>
      <c r="QOI2" s="80"/>
      <c r="QOJ2" s="81"/>
      <c r="QOK2" s="80"/>
      <c r="QOL2" s="81"/>
      <c r="QOM2" s="80"/>
      <c r="QON2" s="81"/>
      <c r="QOO2" s="80"/>
      <c r="QOP2" s="81"/>
      <c r="QOQ2" s="80"/>
      <c r="QOR2" s="81"/>
      <c r="QOS2" s="80"/>
      <c r="QOT2" s="81"/>
      <c r="QOU2" s="80"/>
      <c r="QOV2" s="81"/>
      <c r="QOW2" s="80"/>
      <c r="QOX2" s="81"/>
      <c r="QOY2" s="80"/>
      <c r="QOZ2" s="81"/>
      <c r="QPA2" s="80"/>
      <c r="QPB2" s="81"/>
      <c r="QPC2" s="80"/>
      <c r="QPD2" s="81"/>
      <c r="QPE2" s="80"/>
      <c r="QPF2" s="81"/>
      <c r="QPG2" s="80"/>
      <c r="QPH2" s="81"/>
      <c r="QPI2" s="80"/>
      <c r="QPJ2" s="81"/>
      <c r="QPK2" s="80"/>
      <c r="QPL2" s="81"/>
      <c r="QPM2" s="80"/>
      <c r="QPN2" s="81"/>
      <c r="QPO2" s="80"/>
      <c r="QPP2" s="81"/>
      <c r="QPQ2" s="80"/>
      <c r="QPR2" s="81"/>
      <c r="QPS2" s="80"/>
      <c r="QPT2" s="81"/>
      <c r="QPU2" s="80"/>
      <c r="QPV2" s="81"/>
      <c r="QPW2" s="80"/>
      <c r="QPX2" s="81"/>
      <c r="QPY2" s="80"/>
      <c r="QPZ2" s="81"/>
      <c r="QQA2" s="80"/>
      <c r="QQB2" s="81"/>
      <c r="QQC2" s="80"/>
      <c r="QQD2" s="81"/>
      <c r="QQE2" s="80"/>
      <c r="QQF2" s="81"/>
      <c r="QQG2" s="80"/>
      <c r="QQH2" s="81"/>
      <c r="QQI2" s="80"/>
      <c r="QQJ2" s="81"/>
      <c r="QQK2" s="80"/>
      <c r="QQL2" s="81"/>
      <c r="QQM2" s="80"/>
      <c r="QQN2" s="81"/>
      <c r="QQO2" s="80"/>
      <c r="QQP2" s="81"/>
      <c r="QQQ2" s="80"/>
      <c r="QQR2" s="81"/>
      <c r="QQS2" s="80"/>
      <c r="QQT2" s="81"/>
      <c r="QQU2" s="80"/>
      <c r="QQV2" s="81"/>
      <c r="QQW2" s="80"/>
      <c r="QQX2" s="81"/>
      <c r="QQY2" s="80"/>
      <c r="QQZ2" s="81"/>
      <c r="QRA2" s="80"/>
      <c r="QRB2" s="81"/>
      <c r="QRC2" s="80"/>
      <c r="QRD2" s="81"/>
      <c r="QRE2" s="80"/>
      <c r="QRF2" s="81"/>
      <c r="QRG2" s="80"/>
      <c r="QRH2" s="81"/>
      <c r="QRI2" s="80"/>
      <c r="QRJ2" s="81"/>
      <c r="QRK2" s="80"/>
      <c r="QRL2" s="81"/>
      <c r="QRM2" s="80"/>
      <c r="QRN2" s="81"/>
      <c r="QRO2" s="80"/>
      <c r="QRP2" s="81"/>
      <c r="QRQ2" s="80"/>
      <c r="QRR2" s="81"/>
      <c r="QRS2" s="80"/>
      <c r="QRT2" s="81"/>
      <c r="QRU2" s="80"/>
      <c r="QRV2" s="81"/>
      <c r="QRW2" s="80"/>
      <c r="QRX2" s="81"/>
      <c r="QRY2" s="80"/>
      <c r="QRZ2" s="81"/>
      <c r="QSA2" s="80"/>
      <c r="QSB2" s="81"/>
      <c r="QSC2" s="80"/>
      <c r="QSD2" s="81"/>
      <c r="QSE2" s="80"/>
      <c r="QSF2" s="81"/>
      <c r="QSG2" s="80"/>
      <c r="QSH2" s="81"/>
      <c r="QSI2" s="80"/>
      <c r="QSJ2" s="81"/>
      <c r="QSK2" s="80"/>
      <c r="QSL2" s="81"/>
      <c r="QSM2" s="80"/>
      <c r="QSN2" s="81"/>
      <c r="QSO2" s="80"/>
      <c r="QSP2" s="81"/>
      <c r="QSQ2" s="80"/>
      <c r="QSR2" s="81"/>
      <c r="QSS2" s="80"/>
      <c r="QST2" s="81"/>
      <c r="QSU2" s="80"/>
      <c r="QSV2" s="81"/>
      <c r="QSW2" s="80"/>
      <c r="QSX2" s="81"/>
      <c r="QSY2" s="80"/>
      <c r="QSZ2" s="81"/>
      <c r="QTA2" s="80"/>
      <c r="QTB2" s="81"/>
      <c r="QTC2" s="80"/>
      <c r="QTD2" s="81"/>
      <c r="QTE2" s="80"/>
      <c r="QTF2" s="81"/>
      <c r="QTG2" s="80"/>
      <c r="QTH2" s="81"/>
      <c r="QTI2" s="80"/>
      <c r="QTJ2" s="81"/>
      <c r="QTK2" s="80"/>
      <c r="QTL2" s="81"/>
      <c r="QTM2" s="80"/>
      <c r="QTN2" s="81"/>
      <c r="QTO2" s="80"/>
      <c r="QTP2" s="81"/>
      <c r="QTQ2" s="80"/>
      <c r="QTR2" s="81"/>
      <c r="QTS2" s="80"/>
      <c r="QTT2" s="81"/>
      <c r="QTU2" s="80"/>
      <c r="QTV2" s="81"/>
      <c r="QTW2" s="80"/>
      <c r="QTX2" s="81"/>
      <c r="QTY2" s="80"/>
      <c r="QTZ2" s="81"/>
      <c r="QUA2" s="80"/>
      <c r="QUB2" s="81"/>
      <c r="QUC2" s="80"/>
      <c r="QUD2" s="81"/>
      <c r="QUE2" s="80"/>
      <c r="QUF2" s="81"/>
      <c r="QUG2" s="80"/>
      <c r="QUH2" s="81"/>
      <c r="QUI2" s="80"/>
      <c r="QUJ2" s="81"/>
      <c r="QUK2" s="80"/>
      <c r="QUL2" s="81"/>
      <c r="QUM2" s="80"/>
      <c r="QUN2" s="81"/>
      <c r="QUO2" s="80"/>
      <c r="QUP2" s="81"/>
      <c r="QUQ2" s="80"/>
      <c r="QUR2" s="81"/>
      <c r="QUS2" s="80"/>
      <c r="QUT2" s="81"/>
      <c r="QUU2" s="80"/>
      <c r="QUV2" s="81"/>
      <c r="QUW2" s="80"/>
      <c r="QUX2" s="81"/>
      <c r="QUY2" s="80"/>
      <c r="QUZ2" s="81"/>
      <c r="QVA2" s="80"/>
      <c r="QVB2" s="81"/>
      <c r="QVC2" s="80"/>
      <c r="QVD2" s="81"/>
      <c r="QVE2" s="80"/>
      <c r="QVF2" s="81"/>
      <c r="QVG2" s="80"/>
      <c r="QVH2" s="81"/>
      <c r="QVI2" s="80"/>
      <c r="QVJ2" s="81"/>
      <c r="QVK2" s="80"/>
      <c r="QVL2" s="81"/>
      <c r="QVM2" s="80"/>
      <c r="QVN2" s="81"/>
      <c r="QVO2" s="80"/>
      <c r="QVP2" s="81"/>
      <c r="QVQ2" s="80"/>
      <c r="QVR2" s="81"/>
      <c r="QVS2" s="80"/>
      <c r="QVT2" s="81"/>
      <c r="QVU2" s="80"/>
      <c r="QVV2" s="81"/>
      <c r="QVW2" s="80"/>
      <c r="QVX2" s="81"/>
      <c r="QVY2" s="80"/>
      <c r="QVZ2" s="81"/>
      <c r="QWA2" s="80"/>
      <c r="QWB2" s="81"/>
      <c r="QWC2" s="80"/>
      <c r="QWD2" s="81"/>
      <c r="QWE2" s="80"/>
      <c r="QWF2" s="81"/>
      <c r="QWG2" s="80"/>
      <c r="QWH2" s="81"/>
      <c r="QWI2" s="80"/>
      <c r="QWJ2" s="81"/>
      <c r="QWK2" s="80"/>
      <c r="QWL2" s="81"/>
      <c r="QWM2" s="80"/>
      <c r="QWN2" s="81"/>
      <c r="QWO2" s="80"/>
      <c r="QWP2" s="81"/>
      <c r="QWQ2" s="80"/>
      <c r="QWR2" s="81"/>
      <c r="QWS2" s="80"/>
      <c r="QWT2" s="81"/>
      <c r="QWU2" s="80"/>
      <c r="QWV2" s="81"/>
      <c r="QWW2" s="80"/>
      <c r="QWX2" s="81"/>
      <c r="QWY2" s="80"/>
      <c r="QWZ2" s="81"/>
      <c r="QXA2" s="80"/>
      <c r="QXB2" s="81"/>
      <c r="QXC2" s="80"/>
      <c r="QXD2" s="81"/>
      <c r="QXE2" s="80"/>
      <c r="QXF2" s="81"/>
      <c r="QXG2" s="80"/>
      <c r="QXH2" s="81"/>
      <c r="QXI2" s="80"/>
      <c r="QXJ2" s="81"/>
      <c r="QXK2" s="80"/>
      <c r="QXL2" s="81"/>
      <c r="QXM2" s="80"/>
      <c r="QXN2" s="81"/>
      <c r="QXO2" s="80"/>
      <c r="QXP2" s="81"/>
      <c r="QXQ2" s="80"/>
      <c r="QXR2" s="81"/>
      <c r="QXS2" s="80"/>
      <c r="QXT2" s="81"/>
      <c r="QXU2" s="80"/>
      <c r="QXV2" s="81"/>
      <c r="QXW2" s="80"/>
      <c r="QXX2" s="81"/>
      <c r="QXY2" s="80"/>
      <c r="QXZ2" s="81"/>
      <c r="QYA2" s="80"/>
      <c r="QYB2" s="81"/>
      <c r="QYC2" s="80"/>
      <c r="QYD2" s="81"/>
      <c r="QYE2" s="80"/>
      <c r="QYF2" s="81"/>
      <c r="QYG2" s="80"/>
      <c r="QYH2" s="81"/>
      <c r="QYI2" s="80"/>
      <c r="QYJ2" s="81"/>
      <c r="QYK2" s="80"/>
      <c r="QYL2" s="81"/>
      <c r="QYM2" s="80"/>
      <c r="QYN2" s="81"/>
      <c r="QYO2" s="80"/>
      <c r="QYP2" s="81"/>
      <c r="QYQ2" s="80"/>
      <c r="QYR2" s="81"/>
      <c r="QYS2" s="80"/>
      <c r="QYT2" s="81"/>
      <c r="QYU2" s="80"/>
      <c r="QYV2" s="81"/>
      <c r="QYW2" s="80"/>
      <c r="QYX2" s="81"/>
      <c r="QYY2" s="80"/>
      <c r="QYZ2" s="81"/>
      <c r="QZA2" s="80"/>
      <c r="QZB2" s="81"/>
      <c r="QZC2" s="80"/>
      <c r="QZD2" s="81"/>
      <c r="QZE2" s="80"/>
      <c r="QZF2" s="81"/>
      <c r="QZG2" s="80"/>
      <c r="QZH2" s="81"/>
      <c r="QZI2" s="80"/>
      <c r="QZJ2" s="81"/>
      <c r="QZK2" s="80"/>
      <c r="QZL2" s="81"/>
      <c r="QZM2" s="80"/>
      <c r="QZN2" s="81"/>
      <c r="QZO2" s="80"/>
      <c r="QZP2" s="81"/>
      <c r="QZQ2" s="80"/>
      <c r="QZR2" s="81"/>
      <c r="QZS2" s="80"/>
      <c r="QZT2" s="81"/>
      <c r="QZU2" s="80"/>
      <c r="QZV2" s="81"/>
      <c r="QZW2" s="80"/>
      <c r="QZX2" s="81"/>
      <c r="QZY2" s="80"/>
      <c r="QZZ2" s="81"/>
      <c r="RAA2" s="80"/>
      <c r="RAB2" s="81"/>
      <c r="RAC2" s="80"/>
      <c r="RAD2" s="81"/>
      <c r="RAE2" s="80"/>
      <c r="RAF2" s="81"/>
      <c r="RAG2" s="80"/>
      <c r="RAH2" s="81"/>
      <c r="RAI2" s="80"/>
      <c r="RAJ2" s="81"/>
      <c r="RAK2" s="80"/>
      <c r="RAL2" s="81"/>
      <c r="RAM2" s="80"/>
      <c r="RAN2" s="81"/>
      <c r="RAO2" s="80"/>
      <c r="RAP2" s="81"/>
      <c r="RAQ2" s="80"/>
      <c r="RAR2" s="81"/>
      <c r="RAS2" s="80"/>
      <c r="RAT2" s="81"/>
      <c r="RAU2" s="80"/>
      <c r="RAV2" s="81"/>
      <c r="RAW2" s="80"/>
      <c r="RAX2" s="81"/>
      <c r="RAY2" s="80"/>
      <c r="RAZ2" s="81"/>
      <c r="RBA2" s="80"/>
      <c r="RBB2" s="81"/>
      <c r="RBC2" s="80"/>
      <c r="RBD2" s="81"/>
      <c r="RBE2" s="80"/>
      <c r="RBF2" s="81"/>
      <c r="RBG2" s="80"/>
      <c r="RBH2" s="81"/>
      <c r="RBI2" s="80"/>
      <c r="RBJ2" s="81"/>
      <c r="RBK2" s="80"/>
      <c r="RBL2" s="81"/>
      <c r="RBM2" s="80"/>
      <c r="RBN2" s="81"/>
      <c r="RBO2" s="80"/>
      <c r="RBP2" s="81"/>
      <c r="RBQ2" s="80"/>
      <c r="RBR2" s="81"/>
      <c r="RBS2" s="80"/>
      <c r="RBT2" s="81"/>
      <c r="RBU2" s="80"/>
      <c r="RBV2" s="81"/>
      <c r="RBW2" s="80"/>
      <c r="RBX2" s="81"/>
      <c r="RBY2" s="80"/>
      <c r="RBZ2" s="81"/>
      <c r="RCA2" s="80"/>
      <c r="RCB2" s="81"/>
      <c r="RCC2" s="80"/>
      <c r="RCD2" s="81"/>
      <c r="RCE2" s="80"/>
      <c r="RCF2" s="81"/>
      <c r="RCG2" s="80"/>
      <c r="RCH2" s="81"/>
      <c r="RCI2" s="80"/>
      <c r="RCJ2" s="81"/>
      <c r="RCK2" s="80"/>
      <c r="RCL2" s="81"/>
      <c r="RCM2" s="80"/>
      <c r="RCN2" s="81"/>
      <c r="RCO2" s="80"/>
      <c r="RCP2" s="81"/>
      <c r="RCQ2" s="80"/>
      <c r="RCR2" s="81"/>
      <c r="RCS2" s="80"/>
      <c r="RCT2" s="81"/>
      <c r="RCU2" s="80"/>
      <c r="RCV2" s="81"/>
      <c r="RCW2" s="80"/>
      <c r="RCX2" s="81"/>
      <c r="RCY2" s="80"/>
      <c r="RCZ2" s="81"/>
      <c r="RDA2" s="80"/>
      <c r="RDB2" s="81"/>
      <c r="RDC2" s="80"/>
      <c r="RDD2" s="81"/>
      <c r="RDE2" s="80"/>
      <c r="RDF2" s="81"/>
      <c r="RDG2" s="80"/>
      <c r="RDH2" s="81"/>
      <c r="RDI2" s="80"/>
      <c r="RDJ2" s="81"/>
      <c r="RDK2" s="80"/>
      <c r="RDL2" s="81"/>
      <c r="RDM2" s="80"/>
      <c r="RDN2" s="81"/>
      <c r="RDO2" s="80"/>
      <c r="RDP2" s="81"/>
      <c r="RDQ2" s="80"/>
      <c r="RDR2" s="81"/>
      <c r="RDS2" s="80"/>
      <c r="RDT2" s="81"/>
      <c r="RDU2" s="80"/>
      <c r="RDV2" s="81"/>
      <c r="RDW2" s="80"/>
      <c r="RDX2" s="81"/>
      <c r="RDY2" s="80"/>
      <c r="RDZ2" s="81"/>
      <c r="REA2" s="80"/>
      <c r="REB2" s="81"/>
      <c r="REC2" s="80"/>
      <c r="RED2" s="81"/>
      <c r="REE2" s="80"/>
      <c r="REF2" s="81"/>
      <c r="REG2" s="80"/>
      <c r="REH2" s="81"/>
      <c r="REI2" s="80"/>
      <c r="REJ2" s="81"/>
      <c r="REK2" s="80"/>
      <c r="REL2" s="81"/>
      <c r="REM2" s="80"/>
      <c r="REN2" s="81"/>
      <c r="REO2" s="80"/>
      <c r="REP2" s="81"/>
      <c r="REQ2" s="80"/>
      <c r="RER2" s="81"/>
      <c r="RES2" s="80"/>
      <c r="RET2" s="81"/>
      <c r="REU2" s="80"/>
      <c r="REV2" s="81"/>
      <c r="REW2" s="80"/>
      <c r="REX2" s="81"/>
      <c r="REY2" s="80"/>
      <c r="REZ2" s="81"/>
      <c r="RFA2" s="80"/>
      <c r="RFB2" s="81"/>
      <c r="RFC2" s="80"/>
      <c r="RFD2" s="81"/>
      <c r="RFE2" s="80"/>
      <c r="RFF2" s="81"/>
      <c r="RFG2" s="80"/>
      <c r="RFH2" s="81"/>
      <c r="RFI2" s="80"/>
      <c r="RFJ2" s="81"/>
      <c r="RFK2" s="80"/>
      <c r="RFL2" s="81"/>
      <c r="RFM2" s="80"/>
      <c r="RFN2" s="81"/>
      <c r="RFO2" s="80"/>
      <c r="RFP2" s="81"/>
      <c r="RFQ2" s="80"/>
      <c r="RFR2" s="81"/>
      <c r="RFS2" s="80"/>
      <c r="RFT2" s="81"/>
      <c r="RFU2" s="80"/>
      <c r="RFV2" s="81"/>
      <c r="RFW2" s="80"/>
      <c r="RFX2" s="81"/>
      <c r="RFY2" s="80"/>
      <c r="RFZ2" s="81"/>
      <c r="RGA2" s="80"/>
      <c r="RGB2" s="81"/>
      <c r="RGC2" s="80"/>
      <c r="RGD2" s="81"/>
      <c r="RGE2" s="80"/>
      <c r="RGF2" s="81"/>
      <c r="RGG2" s="80"/>
      <c r="RGH2" s="81"/>
      <c r="RGI2" s="80"/>
      <c r="RGJ2" s="81"/>
      <c r="RGK2" s="80"/>
      <c r="RGL2" s="81"/>
      <c r="RGM2" s="80"/>
      <c r="RGN2" s="81"/>
      <c r="RGO2" s="80"/>
      <c r="RGP2" s="81"/>
      <c r="RGQ2" s="80"/>
      <c r="RGR2" s="81"/>
      <c r="RGS2" s="80"/>
      <c r="RGT2" s="81"/>
      <c r="RGU2" s="80"/>
      <c r="RGV2" s="81"/>
      <c r="RGW2" s="80"/>
      <c r="RGX2" s="81"/>
      <c r="RGY2" s="80"/>
      <c r="RGZ2" s="81"/>
      <c r="RHA2" s="80"/>
      <c r="RHB2" s="81"/>
      <c r="RHC2" s="80"/>
      <c r="RHD2" s="81"/>
      <c r="RHE2" s="80"/>
      <c r="RHF2" s="81"/>
      <c r="RHG2" s="80"/>
      <c r="RHH2" s="81"/>
      <c r="RHI2" s="80"/>
      <c r="RHJ2" s="81"/>
      <c r="RHK2" s="80"/>
      <c r="RHL2" s="81"/>
      <c r="RHM2" s="80"/>
      <c r="RHN2" s="81"/>
      <c r="RHO2" s="80"/>
      <c r="RHP2" s="81"/>
      <c r="RHQ2" s="80"/>
      <c r="RHR2" s="81"/>
      <c r="RHS2" s="80"/>
      <c r="RHT2" s="81"/>
      <c r="RHU2" s="80"/>
      <c r="RHV2" s="81"/>
      <c r="RHW2" s="80"/>
      <c r="RHX2" s="81"/>
      <c r="RHY2" s="80"/>
      <c r="RHZ2" s="81"/>
      <c r="RIA2" s="80"/>
      <c r="RIB2" s="81"/>
      <c r="RIC2" s="80"/>
      <c r="RID2" s="81"/>
      <c r="RIE2" s="80"/>
      <c r="RIF2" s="81"/>
      <c r="RIG2" s="80"/>
      <c r="RIH2" s="81"/>
      <c r="RII2" s="80"/>
      <c r="RIJ2" s="81"/>
      <c r="RIK2" s="80"/>
      <c r="RIL2" s="81"/>
      <c r="RIM2" s="80"/>
      <c r="RIN2" s="81"/>
      <c r="RIO2" s="80"/>
      <c r="RIP2" s="81"/>
      <c r="RIQ2" s="80"/>
      <c r="RIR2" s="81"/>
      <c r="RIS2" s="80"/>
      <c r="RIT2" s="81"/>
      <c r="RIU2" s="80"/>
      <c r="RIV2" s="81"/>
      <c r="RIW2" s="80"/>
      <c r="RIX2" s="81"/>
      <c r="RIY2" s="80"/>
      <c r="RIZ2" s="81"/>
      <c r="RJA2" s="80"/>
      <c r="RJB2" s="81"/>
      <c r="RJC2" s="80"/>
      <c r="RJD2" s="81"/>
      <c r="RJE2" s="80"/>
      <c r="RJF2" s="81"/>
      <c r="RJG2" s="80"/>
      <c r="RJH2" s="81"/>
      <c r="RJI2" s="80"/>
      <c r="RJJ2" s="81"/>
      <c r="RJK2" s="80"/>
      <c r="RJL2" s="81"/>
      <c r="RJM2" s="80"/>
      <c r="RJN2" s="81"/>
      <c r="RJO2" s="80"/>
      <c r="RJP2" s="81"/>
      <c r="RJQ2" s="80"/>
      <c r="RJR2" s="81"/>
      <c r="RJS2" s="80"/>
      <c r="RJT2" s="81"/>
      <c r="RJU2" s="80"/>
      <c r="RJV2" s="81"/>
      <c r="RJW2" s="80"/>
      <c r="RJX2" s="81"/>
      <c r="RJY2" s="80"/>
      <c r="RJZ2" s="81"/>
      <c r="RKA2" s="80"/>
      <c r="RKB2" s="81"/>
      <c r="RKC2" s="80"/>
      <c r="RKD2" s="81"/>
      <c r="RKE2" s="80"/>
      <c r="RKF2" s="81"/>
      <c r="RKG2" s="80"/>
      <c r="RKH2" s="81"/>
      <c r="RKI2" s="80"/>
      <c r="RKJ2" s="81"/>
      <c r="RKK2" s="80"/>
      <c r="RKL2" s="81"/>
      <c r="RKM2" s="80"/>
      <c r="RKN2" s="81"/>
      <c r="RKO2" s="80"/>
      <c r="RKP2" s="81"/>
      <c r="RKQ2" s="80"/>
      <c r="RKR2" s="81"/>
      <c r="RKS2" s="80"/>
      <c r="RKT2" s="81"/>
      <c r="RKU2" s="80"/>
      <c r="RKV2" s="81"/>
      <c r="RKW2" s="80"/>
      <c r="RKX2" s="81"/>
      <c r="RKY2" s="80"/>
      <c r="RKZ2" s="81"/>
      <c r="RLA2" s="80"/>
      <c r="RLB2" s="81"/>
      <c r="RLC2" s="80"/>
      <c r="RLD2" s="81"/>
      <c r="RLE2" s="80"/>
      <c r="RLF2" s="81"/>
      <c r="RLG2" s="80"/>
      <c r="RLH2" s="81"/>
      <c r="RLI2" s="80"/>
      <c r="RLJ2" s="81"/>
      <c r="RLK2" s="80"/>
      <c r="RLL2" s="81"/>
      <c r="RLM2" s="80"/>
      <c r="RLN2" s="81"/>
      <c r="RLO2" s="80"/>
      <c r="RLP2" s="81"/>
      <c r="RLQ2" s="80"/>
      <c r="RLR2" s="81"/>
      <c r="RLS2" s="80"/>
      <c r="RLT2" s="81"/>
      <c r="RLU2" s="80"/>
      <c r="RLV2" s="81"/>
      <c r="RLW2" s="80"/>
      <c r="RLX2" s="81"/>
      <c r="RLY2" s="80"/>
      <c r="RLZ2" s="81"/>
      <c r="RMA2" s="80"/>
      <c r="RMB2" s="81"/>
      <c r="RMC2" s="80"/>
      <c r="RMD2" s="81"/>
      <c r="RME2" s="80"/>
      <c r="RMF2" s="81"/>
      <c r="RMG2" s="80"/>
      <c r="RMH2" s="81"/>
      <c r="RMI2" s="80"/>
      <c r="RMJ2" s="81"/>
      <c r="RMK2" s="80"/>
      <c r="RML2" s="81"/>
      <c r="RMM2" s="80"/>
      <c r="RMN2" s="81"/>
      <c r="RMO2" s="80"/>
      <c r="RMP2" s="81"/>
      <c r="RMQ2" s="80"/>
      <c r="RMR2" s="81"/>
      <c r="RMS2" s="80"/>
      <c r="RMT2" s="81"/>
      <c r="RMU2" s="80"/>
      <c r="RMV2" s="81"/>
      <c r="RMW2" s="80"/>
      <c r="RMX2" s="81"/>
      <c r="RMY2" s="80"/>
      <c r="RMZ2" s="81"/>
      <c r="RNA2" s="80"/>
      <c r="RNB2" s="81"/>
      <c r="RNC2" s="80"/>
      <c r="RND2" s="81"/>
      <c r="RNE2" s="80"/>
      <c r="RNF2" s="81"/>
      <c r="RNG2" s="80"/>
      <c r="RNH2" s="81"/>
      <c r="RNI2" s="80"/>
      <c r="RNJ2" s="81"/>
      <c r="RNK2" s="80"/>
      <c r="RNL2" s="81"/>
      <c r="RNM2" s="80"/>
      <c r="RNN2" s="81"/>
      <c r="RNO2" s="80"/>
      <c r="RNP2" s="81"/>
      <c r="RNQ2" s="80"/>
      <c r="RNR2" s="81"/>
      <c r="RNS2" s="80"/>
      <c r="RNT2" s="81"/>
      <c r="RNU2" s="80"/>
      <c r="RNV2" s="81"/>
      <c r="RNW2" s="80"/>
      <c r="RNX2" s="81"/>
      <c r="RNY2" s="80"/>
      <c r="RNZ2" s="81"/>
      <c r="ROA2" s="80"/>
      <c r="ROB2" s="81"/>
      <c r="ROC2" s="80"/>
      <c r="ROD2" s="81"/>
      <c r="ROE2" s="80"/>
      <c r="ROF2" s="81"/>
      <c r="ROG2" s="80"/>
      <c r="ROH2" s="81"/>
      <c r="ROI2" s="80"/>
      <c r="ROJ2" s="81"/>
      <c r="ROK2" s="80"/>
      <c r="ROL2" s="81"/>
      <c r="ROM2" s="80"/>
      <c r="RON2" s="81"/>
      <c r="ROO2" s="80"/>
      <c r="ROP2" s="81"/>
      <c r="ROQ2" s="80"/>
      <c r="ROR2" s="81"/>
      <c r="ROS2" s="80"/>
      <c r="ROT2" s="81"/>
      <c r="ROU2" s="80"/>
      <c r="ROV2" s="81"/>
      <c r="ROW2" s="80"/>
      <c r="ROX2" s="81"/>
      <c r="ROY2" s="80"/>
      <c r="ROZ2" s="81"/>
      <c r="RPA2" s="80"/>
      <c r="RPB2" s="81"/>
      <c r="RPC2" s="80"/>
      <c r="RPD2" s="81"/>
      <c r="RPE2" s="80"/>
      <c r="RPF2" s="81"/>
      <c r="RPG2" s="80"/>
      <c r="RPH2" s="81"/>
      <c r="RPI2" s="80"/>
      <c r="RPJ2" s="81"/>
      <c r="RPK2" s="80"/>
      <c r="RPL2" s="81"/>
      <c r="RPM2" s="80"/>
      <c r="RPN2" s="81"/>
      <c r="RPO2" s="80"/>
      <c r="RPP2" s="81"/>
      <c r="RPQ2" s="80"/>
      <c r="RPR2" s="81"/>
      <c r="RPS2" s="80"/>
      <c r="RPT2" s="81"/>
      <c r="RPU2" s="80"/>
      <c r="RPV2" s="81"/>
      <c r="RPW2" s="80"/>
      <c r="RPX2" s="81"/>
      <c r="RPY2" s="80"/>
      <c r="RPZ2" s="81"/>
      <c r="RQA2" s="80"/>
      <c r="RQB2" s="81"/>
      <c r="RQC2" s="80"/>
      <c r="RQD2" s="81"/>
      <c r="RQE2" s="80"/>
      <c r="RQF2" s="81"/>
      <c r="RQG2" s="80"/>
      <c r="RQH2" s="81"/>
      <c r="RQI2" s="80"/>
      <c r="RQJ2" s="81"/>
      <c r="RQK2" s="80"/>
      <c r="RQL2" s="81"/>
      <c r="RQM2" s="80"/>
      <c r="RQN2" s="81"/>
      <c r="RQO2" s="80"/>
      <c r="RQP2" s="81"/>
      <c r="RQQ2" s="80"/>
      <c r="RQR2" s="81"/>
      <c r="RQS2" s="80"/>
      <c r="RQT2" s="81"/>
      <c r="RQU2" s="80"/>
      <c r="RQV2" s="81"/>
      <c r="RQW2" s="80"/>
      <c r="RQX2" s="81"/>
      <c r="RQY2" s="80"/>
      <c r="RQZ2" s="81"/>
      <c r="RRA2" s="80"/>
      <c r="RRB2" s="81"/>
      <c r="RRC2" s="80"/>
      <c r="RRD2" s="81"/>
      <c r="RRE2" s="80"/>
      <c r="RRF2" s="81"/>
      <c r="RRG2" s="80"/>
      <c r="RRH2" s="81"/>
      <c r="RRI2" s="80"/>
      <c r="RRJ2" s="81"/>
      <c r="RRK2" s="80"/>
      <c r="RRL2" s="81"/>
      <c r="RRM2" s="80"/>
      <c r="RRN2" s="81"/>
      <c r="RRO2" s="80"/>
      <c r="RRP2" s="81"/>
      <c r="RRQ2" s="80"/>
      <c r="RRR2" s="81"/>
      <c r="RRS2" s="80"/>
      <c r="RRT2" s="81"/>
      <c r="RRU2" s="80"/>
      <c r="RRV2" s="81"/>
      <c r="RRW2" s="80"/>
      <c r="RRX2" s="81"/>
      <c r="RRY2" s="80"/>
      <c r="RRZ2" s="81"/>
      <c r="RSA2" s="80"/>
      <c r="RSB2" s="81"/>
      <c r="RSC2" s="80"/>
      <c r="RSD2" s="81"/>
      <c r="RSE2" s="80"/>
      <c r="RSF2" s="81"/>
      <c r="RSG2" s="80"/>
      <c r="RSH2" s="81"/>
      <c r="RSI2" s="80"/>
      <c r="RSJ2" s="81"/>
      <c r="RSK2" s="80"/>
      <c r="RSL2" s="81"/>
      <c r="RSM2" s="80"/>
      <c r="RSN2" s="81"/>
      <c r="RSO2" s="80"/>
      <c r="RSP2" s="81"/>
      <c r="RSQ2" s="80"/>
      <c r="RSR2" s="81"/>
      <c r="RSS2" s="80"/>
      <c r="RST2" s="81"/>
      <c r="RSU2" s="80"/>
      <c r="RSV2" s="81"/>
      <c r="RSW2" s="80"/>
      <c r="RSX2" s="81"/>
      <c r="RSY2" s="80"/>
      <c r="RSZ2" s="81"/>
      <c r="RTA2" s="80"/>
      <c r="RTB2" s="81"/>
      <c r="RTC2" s="80"/>
      <c r="RTD2" s="81"/>
      <c r="RTE2" s="80"/>
      <c r="RTF2" s="81"/>
      <c r="RTG2" s="80"/>
      <c r="RTH2" s="81"/>
      <c r="RTI2" s="80"/>
      <c r="RTJ2" s="81"/>
      <c r="RTK2" s="80"/>
      <c r="RTL2" s="81"/>
      <c r="RTM2" s="80"/>
      <c r="RTN2" s="81"/>
      <c r="RTO2" s="80"/>
      <c r="RTP2" s="81"/>
      <c r="RTQ2" s="80"/>
      <c r="RTR2" s="81"/>
      <c r="RTS2" s="80"/>
      <c r="RTT2" s="81"/>
      <c r="RTU2" s="80"/>
      <c r="RTV2" s="81"/>
      <c r="RTW2" s="80"/>
      <c r="RTX2" s="81"/>
      <c r="RTY2" s="80"/>
      <c r="RTZ2" s="81"/>
      <c r="RUA2" s="80"/>
      <c r="RUB2" s="81"/>
      <c r="RUC2" s="80"/>
      <c r="RUD2" s="81"/>
      <c r="RUE2" s="80"/>
      <c r="RUF2" s="81"/>
      <c r="RUG2" s="80"/>
      <c r="RUH2" s="81"/>
      <c r="RUI2" s="80"/>
      <c r="RUJ2" s="81"/>
      <c r="RUK2" s="80"/>
      <c r="RUL2" s="81"/>
      <c r="RUM2" s="80"/>
      <c r="RUN2" s="81"/>
      <c r="RUO2" s="80"/>
      <c r="RUP2" s="81"/>
      <c r="RUQ2" s="80"/>
      <c r="RUR2" s="81"/>
      <c r="RUS2" s="80"/>
      <c r="RUT2" s="81"/>
      <c r="RUU2" s="80"/>
      <c r="RUV2" s="81"/>
      <c r="RUW2" s="80"/>
      <c r="RUX2" s="81"/>
      <c r="RUY2" s="80"/>
      <c r="RUZ2" s="81"/>
      <c r="RVA2" s="80"/>
      <c r="RVB2" s="81"/>
      <c r="RVC2" s="80"/>
      <c r="RVD2" s="81"/>
      <c r="RVE2" s="80"/>
      <c r="RVF2" s="81"/>
      <c r="RVG2" s="80"/>
      <c r="RVH2" s="81"/>
      <c r="RVI2" s="80"/>
      <c r="RVJ2" s="81"/>
      <c r="RVK2" s="80"/>
      <c r="RVL2" s="81"/>
      <c r="RVM2" s="80"/>
      <c r="RVN2" s="81"/>
      <c r="RVO2" s="80"/>
      <c r="RVP2" s="81"/>
      <c r="RVQ2" s="80"/>
      <c r="RVR2" s="81"/>
      <c r="RVS2" s="80"/>
      <c r="RVT2" s="81"/>
      <c r="RVU2" s="80"/>
      <c r="RVV2" s="81"/>
      <c r="RVW2" s="80"/>
      <c r="RVX2" s="81"/>
      <c r="RVY2" s="80"/>
      <c r="RVZ2" s="81"/>
      <c r="RWA2" s="80"/>
      <c r="RWB2" s="81"/>
      <c r="RWC2" s="80"/>
      <c r="RWD2" s="81"/>
      <c r="RWE2" s="80"/>
      <c r="RWF2" s="81"/>
      <c r="RWG2" s="80"/>
      <c r="RWH2" s="81"/>
      <c r="RWI2" s="80"/>
      <c r="RWJ2" s="81"/>
      <c r="RWK2" s="80"/>
      <c r="RWL2" s="81"/>
      <c r="RWM2" s="80"/>
      <c r="RWN2" s="81"/>
      <c r="RWO2" s="80"/>
      <c r="RWP2" s="81"/>
      <c r="RWQ2" s="80"/>
      <c r="RWR2" s="81"/>
      <c r="RWS2" s="80"/>
      <c r="RWT2" s="81"/>
      <c r="RWU2" s="80"/>
      <c r="RWV2" s="81"/>
      <c r="RWW2" s="80"/>
      <c r="RWX2" s="81"/>
      <c r="RWY2" s="80"/>
      <c r="RWZ2" s="81"/>
      <c r="RXA2" s="80"/>
      <c r="RXB2" s="81"/>
      <c r="RXC2" s="80"/>
      <c r="RXD2" s="81"/>
      <c r="RXE2" s="80"/>
      <c r="RXF2" s="81"/>
      <c r="RXG2" s="80"/>
      <c r="RXH2" s="81"/>
      <c r="RXI2" s="80"/>
      <c r="RXJ2" s="81"/>
      <c r="RXK2" s="80"/>
      <c r="RXL2" s="81"/>
      <c r="RXM2" s="80"/>
      <c r="RXN2" s="81"/>
      <c r="RXO2" s="80"/>
      <c r="RXP2" s="81"/>
      <c r="RXQ2" s="80"/>
      <c r="RXR2" s="81"/>
      <c r="RXS2" s="80"/>
      <c r="RXT2" s="81"/>
      <c r="RXU2" s="80"/>
      <c r="RXV2" s="81"/>
      <c r="RXW2" s="80"/>
      <c r="RXX2" s="81"/>
      <c r="RXY2" s="80"/>
      <c r="RXZ2" s="81"/>
      <c r="RYA2" s="80"/>
      <c r="RYB2" s="81"/>
      <c r="RYC2" s="80"/>
      <c r="RYD2" s="81"/>
      <c r="RYE2" s="80"/>
      <c r="RYF2" s="81"/>
      <c r="RYG2" s="80"/>
      <c r="RYH2" s="81"/>
      <c r="RYI2" s="80"/>
      <c r="RYJ2" s="81"/>
      <c r="RYK2" s="80"/>
      <c r="RYL2" s="81"/>
      <c r="RYM2" s="80"/>
      <c r="RYN2" s="81"/>
      <c r="RYO2" s="80"/>
      <c r="RYP2" s="81"/>
      <c r="RYQ2" s="80"/>
      <c r="RYR2" s="81"/>
      <c r="RYS2" s="80"/>
      <c r="RYT2" s="81"/>
      <c r="RYU2" s="80"/>
      <c r="RYV2" s="81"/>
      <c r="RYW2" s="80"/>
      <c r="RYX2" s="81"/>
      <c r="RYY2" s="80"/>
      <c r="RYZ2" s="81"/>
      <c r="RZA2" s="80"/>
      <c r="RZB2" s="81"/>
      <c r="RZC2" s="80"/>
      <c r="RZD2" s="81"/>
      <c r="RZE2" s="80"/>
      <c r="RZF2" s="81"/>
      <c r="RZG2" s="80"/>
      <c r="RZH2" s="81"/>
      <c r="RZI2" s="80"/>
      <c r="RZJ2" s="81"/>
      <c r="RZK2" s="80"/>
      <c r="RZL2" s="81"/>
      <c r="RZM2" s="80"/>
      <c r="RZN2" s="81"/>
      <c r="RZO2" s="80"/>
      <c r="RZP2" s="81"/>
      <c r="RZQ2" s="80"/>
      <c r="RZR2" s="81"/>
      <c r="RZS2" s="80"/>
      <c r="RZT2" s="81"/>
      <c r="RZU2" s="80"/>
      <c r="RZV2" s="81"/>
      <c r="RZW2" s="80"/>
      <c r="RZX2" s="81"/>
      <c r="RZY2" s="80"/>
      <c r="RZZ2" s="81"/>
      <c r="SAA2" s="80"/>
      <c r="SAB2" s="81"/>
      <c r="SAC2" s="80"/>
      <c r="SAD2" s="81"/>
      <c r="SAE2" s="80"/>
      <c r="SAF2" s="81"/>
      <c r="SAG2" s="80"/>
      <c r="SAH2" s="81"/>
      <c r="SAI2" s="80"/>
      <c r="SAJ2" s="81"/>
      <c r="SAK2" s="80"/>
      <c r="SAL2" s="81"/>
      <c r="SAM2" s="80"/>
      <c r="SAN2" s="81"/>
      <c r="SAO2" s="80"/>
      <c r="SAP2" s="81"/>
      <c r="SAQ2" s="80"/>
      <c r="SAR2" s="81"/>
      <c r="SAS2" s="80"/>
      <c r="SAT2" s="81"/>
      <c r="SAU2" s="80"/>
      <c r="SAV2" s="81"/>
      <c r="SAW2" s="80"/>
      <c r="SAX2" s="81"/>
      <c r="SAY2" s="80"/>
      <c r="SAZ2" s="81"/>
      <c r="SBA2" s="80"/>
      <c r="SBB2" s="81"/>
      <c r="SBC2" s="80"/>
      <c r="SBD2" s="81"/>
      <c r="SBE2" s="80"/>
      <c r="SBF2" s="81"/>
      <c r="SBG2" s="80"/>
      <c r="SBH2" s="81"/>
      <c r="SBI2" s="80"/>
      <c r="SBJ2" s="81"/>
      <c r="SBK2" s="80"/>
      <c r="SBL2" s="81"/>
      <c r="SBM2" s="80"/>
      <c r="SBN2" s="81"/>
      <c r="SBO2" s="80"/>
      <c r="SBP2" s="81"/>
      <c r="SBQ2" s="80"/>
      <c r="SBR2" s="81"/>
      <c r="SBS2" s="80"/>
      <c r="SBT2" s="81"/>
      <c r="SBU2" s="80"/>
      <c r="SBV2" s="81"/>
      <c r="SBW2" s="80"/>
      <c r="SBX2" s="81"/>
      <c r="SBY2" s="80"/>
      <c r="SBZ2" s="81"/>
      <c r="SCA2" s="80"/>
      <c r="SCB2" s="81"/>
      <c r="SCC2" s="80"/>
      <c r="SCD2" s="81"/>
      <c r="SCE2" s="80"/>
      <c r="SCF2" s="81"/>
      <c r="SCG2" s="80"/>
      <c r="SCH2" s="81"/>
      <c r="SCI2" s="80"/>
      <c r="SCJ2" s="81"/>
      <c r="SCK2" s="80"/>
      <c r="SCL2" s="81"/>
      <c r="SCM2" s="80"/>
      <c r="SCN2" s="81"/>
      <c r="SCO2" s="80"/>
      <c r="SCP2" s="81"/>
      <c r="SCQ2" s="80"/>
      <c r="SCR2" s="81"/>
      <c r="SCS2" s="80"/>
      <c r="SCT2" s="81"/>
      <c r="SCU2" s="80"/>
      <c r="SCV2" s="81"/>
      <c r="SCW2" s="80"/>
      <c r="SCX2" s="81"/>
      <c r="SCY2" s="80"/>
      <c r="SCZ2" s="81"/>
      <c r="SDA2" s="80"/>
      <c r="SDB2" s="81"/>
      <c r="SDC2" s="80"/>
      <c r="SDD2" s="81"/>
      <c r="SDE2" s="80"/>
      <c r="SDF2" s="81"/>
      <c r="SDG2" s="80"/>
      <c r="SDH2" s="81"/>
      <c r="SDI2" s="80"/>
      <c r="SDJ2" s="81"/>
      <c r="SDK2" s="80"/>
      <c r="SDL2" s="81"/>
      <c r="SDM2" s="80"/>
      <c r="SDN2" s="81"/>
      <c r="SDO2" s="80"/>
      <c r="SDP2" s="81"/>
      <c r="SDQ2" s="80"/>
      <c r="SDR2" s="81"/>
      <c r="SDS2" s="80"/>
      <c r="SDT2" s="81"/>
      <c r="SDU2" s="80"/>
      <c r="SDV2" s="81"/>
      <c r="SDW2" s="80"/>
      <c r="SDX2" s="81"/>
      <c r="SDY2" s="80"/>
      <c r="SDZ2" s="81"/>
      <c r="SEA2" s="80"/>
      <c r="SEB2" s="81"/>
      <c r="SEC2" s="80"/>
      <c r="SED2" s="81"/>
      <c r="SEE2" s="80"/>
      <c r="SEF2" s="81"/>
      <c r="SEG2" s="80"/>
      <c r="SEH2" s="81"/>
      <c r="SEI2" s="80"/>
      <c r="SEJ2" s="81"/>
      <c r="SEK2" s="80"/>
      <c r="SEL2" s="81"/>
      <c r="SEM2" s="80"/>
      <c r="SEN2" s="81"/>
      <c r="SEO2" s="80"/>
      <c r="SEP2" s="81"/>
      <c r="SEQ2" s="80"/>
      <c r="SER2" s="81"/>
      <c r="SES2" s="80"/>
      <c r="SET2" s="81"/>
      <c r="SEU2" s="80"/>
      <c r="SEV2" s="81"/>
      <c r="SEW2" s="80"/>
      <c r="SEX2" s="81"/>
      <c r="SEY2" s="80"/>
      <c r="SEZ2" s="81"/>
      <c r="SFA2" s="80"/>
      <c r="SFB2" s="81"/>
      <c r="SFC2" s="80"/>
      <c r="SFD2" s="81"/>
      <c r="SFE2" s="80"/>
      <c r="SFF2" s="81"/>
      <c r="SFG2" s="80"/>
      <c r="SFH2" s="81"/>
      <c r="SFI2" s="80"/>
      <c r="SFJ2" s="81"/>
      <c r="SFK2" s="80"/>
      <c r="SFL2" s="81"/>
      <c r="SFM2" s="80"/>
      <c r="SFN2" s="81"/>
      <c r="SFO2" s="80"/>
      <c r="SFP2" s="81"/>
      <c r="SFQ2" s="80"/>
      <c r="SFR2" s="81"/>
      <c r="SFS2" s="80"/>
      <c r="SFT2" s="81"/>
      <c r="SFU2" s="80"/>
      <c r="SFV2" s="81"/>
      <c r="SFW2" s="80"/>
      <c r="SFX2" s="81"/>
      <c r="SFY2" s="80"/>
      <c r="SFZ2" s="81"/>
      <c r="SGA2" s="80"/>
      <c r="SGB2" s="81"/>
      <c r="SGC2" s="80"/>
      <c r="SGD2" s="81"/>
      <c r="SGE2" s="80"/>
      <c r="SGF2" s="81"/>
      <c r="SGG2" s="80"/>
      <c r="SGH2" s="81"/>
      <c r="SGI2" s="80"/>
      <c r="SGJ2" s="81"/>
      <c r="SGK2" s="80"/>
      <c r="SGL2" s="81"/>
      <c r="SGM2" s="80"/>
      <c r="SGN2" s="81"/>
      <c r="SGO2" s="80"/>
      <c r="SGP2" s="81"/>
      <c r="SGQ2" s="80"/>
      <c r="SGR2" s="81"/>
      <c r="SGS2" s="80"/>
      <c r="SGT2" s="81"/>
      <c r="SGU2" s="80"/>
      <c r="SGV2" s="81"/>
      <c r="SGW2" s="80"/>
      <c r="SGX2" s="81"/>
      <c r="SGY2" s="80"/>
      <c r="SGZ2" s="81"/>
      <c r="SHA2" s="80"/>
      <c r="SHB2" s="81"/>
      <c r="SHC2" s="80"/>
      <c r="SHD2" s="81"/>
      <c r="SHE2" s="80"/>
      <c r="SHF2" s="81"/>
      <c r="SHG2" s="80"/>
      <c r="SHH2" s="81"/>
      <c r="SHI2" s="80"/>
      <c r="SHJ2" s="81"/>
      <c r="SHK2" s="80"/>
      <c r="SHL2" s="81"/>
      <c r="SHM2" s="80"/>
      <c r="SHN2" s="81"/>
      <c r="SHO2" s="80"/>
      <c r="SHP2" s="81"/>
      <c r="SHQ2" s="80"/>
      <c r="SHR2" s="81"/>
      <c r="SHS2" s="80"/>
      <c r="SHT2" s="81"/>
      <c r="SHU2" s="80"/>
      <c r="SHV2" s="81"/>
      <c r="SHW2" s="80"/>
      <c r="SHX2" s="81"/>
      <c r="SHY2" s="80"/>
      <c r="SHZ2" s="81"/>
      <c r="SIA2" s="80"/>
      <c r="SIB2" s="81"/>
      <c r="SIC2" s="80"/>
      <c r="SID2" s="81"/>
      <c r="SIE2" s="80"/>
      <c r="SIF2" s="81"/>
      <c r="SIG2" s="80"/>
      <c r="SIH2" s="81"/>
      <c r="SII2" s="80"/>
      <c r="SIJ2" s="81"/>
      <c r="SIK2" s="80"/>
      <c r="SIL2" s="81"/>
      <c r="SIM2" s="80"/>
      <c r="SIN2" s="81"/>
      <c r="SIO2" s="80"/>
      <c r="SIP2" s="81"/>
      <c r="SIQ2" s="80"/>
      <c r="SIR2" s="81"/>
      <c r="SIS2" s="80"/>
      <c r="SIT2" s="81"/>
      <c r="SIU2" s="80"/>
      <c r="SIV2" s="81"/>
      <c r="SIW2" s="80"/>
      <c r="SIX2" s="81"/>
      <c r="SIY2" s="80"/>
      <c r="SIZ2" s="81"/>
      <c r="SJA2" s="80"/>
      <c r="SJB2" s="81"/>
      <c r="SJC2" s="80"/>
      <c r="SJD2" s="81"/>
      <c r="SJE2" s="80"/>
      <c r="SJF2" s="81"/>
      <c r="SJG2" s="80"/>
      <c r="SJH2" s="81"/>
      <c r="SJI2" s="80"/>
      <c r="SJJ2" s="81"/>
      <c r="SJK2" s="80"/>
      <c r="SJL2" s="81"/>
      <c r="SJM2" s="80"/>
      <c r="SJN2" s="81"/>
      <c r="SJO2" s="80"/>
      <c r="SJP2" s="81"/>
      <c r="SJQ2" s="80"/>
      <c r="SJR2" s="81"/>
      <c r="SJS2" s="80"/>
      <c r="SJT2" s="81"/>
      <c r="SJU2" s="80"/>
      <c r="SJV2" s="81"/>
      <c r="SJW2" s="80"/>
      <c r="SJX2" s="81"/>
      <c r="SJY2" s="80"/>
      <c r="SJZ2" s="81"/>
      <c r="SKA2" s="80"/>
      <c r="SKB2" s="81"/>
      <c r="SKC2" s="80"/>
      <c r="SKD2" s="81"/>
      <c r="SKE2" s="80"/>
      <c r="SKF2" s="81"/>
      <c r="SKG2" s="80"/>
      <c r="SKH2" s="81"/>
      <c r="SKI2" s="80"/>
      <c r="SKJ2" s="81"/>
      <c r="SKK2" s="80"/>
      <c r="SKL2" s="81"/>
      <c r="SKM2" s="80"/>
      <c r="SKN2" s="81"/>
      <c r="SKO2" s="80"/>
      <c r="SKP2" s="81"/>
      <c r="SKQ2" s="80"/>
      <c r="SKR2" s="81"/>
      <c r="SKS2" s="80"/>
      <c r="SKT2" s="81"/>
      <c r="SKU2" s="80"/>
      <c r="SKV2" s="81"/>
      <c r="SKW2" s="80"/>
      <c r="SKX2" s="81"/>
      <c r="SKY2" s="80"/>
      <c r="SKZ2" s="81"/>
      <c r="SLA2" s="80"/>
      <c r="SLB2" s="81"/>
      <c r="SLC2" s="80"/>
      <c r="SLD2" s="81"/>
      <c r="SLE2" s="80"/>
      <c r="SLF2" s="81"/>
      <c r="SLG2" s="80"/>
      <c r="SLH2" s="81"/>
      <c r="SLI2" s="80"/>
      <c r="SLJ2" s="81"/>
      <c r="SLK2" s="80"/>
      <c r="SLL2" s="81"/>
      <c r="SLM2" s="80"/>
      <c r="SLN2" s="81"/>
      <c r="SLO2" s="80"/>
      <c r="SLP2" s="81"/>
      <c r="SLQ2" s="80"/>
      <c r="SLR2" s="81"/>
      <c r="SLS2" s="80"/>
      <c r="SLT2" s="81"/>
      <c r="SLU2" s="80"/>
      <c r="SLV2" s="81"/>
      <c r="SLW2" s="80"/>
      <c r="SLX2" s="81"/>
      <c r="SLY2" s="80"/>
      <c r="SLZ2" s="81"/>
      <c r="SMA2" s="80"/>
      <c r="SMB2" s="81"/>
      <c r="SMC2" s="80"/>
      <c r="SMD2" s="81"/>
      <c r="SME2" s="80"/>
      <c r="SMF2" s="81"/>
      <c r="SMG2" s="80"/>
      <c r="SMH2" s="81"/>
      <c r="SMI2" s="80"/>
      <c r="SMJ2" s="81"/>
      <c r="SMK2" s="80"/>
      <c r="SML2" s="81"/>
      <c r="SMM2" s="80"/>
      <c r="SMN2" s="81"/>
      <c r="SMO2" s="80"/>
      <c r="SMP2" s="81"/>
      <c r="SMQ2" s="80"/>
      <c r="SMR2" s="81"/>
      <c r="SMS2" s="80"/>
      <c r="SMT2" s="81"/>
      <c r="SMU2" s="80"/>
      <c r="SMV2" s="81"/>
      <c r="SMW2" s="80"/>
      <c r="SMX2" s="81"/>
      <c r="SMY2" s="80"/>
      <c r="SMZ2" s="81"/>
      <c r="SNA2" s="80"/>
      <c r="SNB2" s="81"/>
      <c r="SNC2" s="80"/>
      <c r="SND2" s="81"/>
      <c r="SNE2" s="80"/>
      <c r="SNF2" s="81"/>
      <c r="SNG2" s="80"/>
      <c r="SNH2" s="81"/>
      <c r="SNI2" s="80"/>
      <c r="SNJ2" s="81"/>
      <c r="SNK2" s="80"/>
      <c r="SNL2" s="81"/>
      <c r="SNM2" s="80"/>
      <c r="SNN2" s="81"/>
      <c r="SNO2" s="80"/>
      <c r="SNP2" s="81"/>
      <c r="SNQ2" s="80"/>
      <c r="SNR2" s="81"/>
      <c r="SNS2" s="80"/>
      <c r="SNT2" s="81"/>
      <c r="SNU2" s="80"/>
      <c r="SNV2" s="81"/>
      <c r="SNW2" s="80"/>
      <c r="SNX2" s="81"/>
      <c r="SNY2" s="80"/>
      <c r="SNZ2" s="81"/>
      <c r="SOA2" s="80"/>
      <c r="SOB2" s="81"/>
      <c r="SOC2" s="80"/>
      <c r="SOD2" s="81"/>
      <c r="SOE2" s="80"/>
      <c r="SOF2" s="81"/>
      <c r="SOG2" s="80"/>
      <c r="SOH2" s="81"/>
      <c r="SOI2" s="80"/>
      <c r="SOJ2" s="81"/>
      <c r="SOK2" s="80"/>
      <c r="SOL2" s="81"/>
      <c r="SOM2" s="80"/>
      <c r="SON2" s="81"/>
      <c r="SOO2" s="80"/>
      <c r="SOP2" s="81"/>
      <c r="SOQ2" s="80"/>
      <c r="SOR2" s="81"/>
      <c r="SOS2" s="80"/>
      <c r="SOT2" s="81"/>
      <c r="SOU2" s="80"/>
      <c r="SOV2" s="81"/>
      <c r="SOW2" s="80"/>
      <c r="SOX2" s="81"/>
      <c r="SOY2" s="80"/>
      <c r="SOZ2" s="81"/>
      <c r="SPA2" s="80"/>
      <c r="SPB2" s="81"/>
      <c r="SPC2" s="80"/>
      <c r="SPD2" s="81"/>
      <c r="SPE2" s="80"/>
      <c r="SPF2" s="81"/>
      <c r="SPG2" s="80"/>
      <c r="SPH2" s="81"/>
      <c r="SPI2" s="80"/>
      <c r="SPJ2" s="81"/>
      <c r="SPK2" s="80"/>
      <c r="SPL2" s="81"/>
      <c r="SPM2" s="80"/>
      <c r="SPN2" s="81"/>
      <c r="SPO2" s="80"/>
      <c r="SPP2" s="81"/>
      <c r="SPQ2" s="80"/>
      <c r="SPR2" s="81"/>
      <c r="SPS2" s="80"/>
      <c r="SPT2" s="81"/>
      <c r="SPU2" s="80"/>
      <c r="SPV2" s="81"/>
      <c r="SPW2" s="80"/>
      <c r="SPX2" s="81"/>
      <c r="SPY2" s="80"/>
      <c r="SPZ2" s="81"/>
      <c r="SQA2" s="80"/>
      <c r="SQB2" s="81"/>
      <c r="SQC2" s="80"/>
      <c r="SQD2" s="81"/>
      <c r="SQE2" s="80"/>
      <c r="SQF2" s="81"/>
      <c r="SQG2" s="80"/>
      <c r="SQH2" s="81"/>
      <c r="SQI2" s="80"/>
      <c r="SQJ2" s="81"/>
      <c r="SQK2" s="80"/>
      <c r="SQL2" s="81"/>
      <c r="SQM2" s="80"/>
      <c r="SQN2" s="81"/>
      <c r="SQO2" s="80"/>
      <c r="SQP2" s="81"/>
      <c r="SQQ2" s="80"/>
      <c r="SQR2" s="81"/>
      <c r="SQS2" s="80"/>
      <c r="SQT2" s="81"/>
      <c r="SQU2" s="80"/>
      <c r="SQV2" s="81"/>
      <c r="SQW2" s="80"/>
      <c r="SQX2" s="81"/>
      <c r="SQY2" s="80"/>
      <c r="SQZ2" s="81"/>
      <c r="SRA2" s="80"/>
      <c r="SRB2" s="81"/>
      <c r="SRC2" s="80"/>
      <c r="SRD2" s="81"/>
      <c r="SRE2" s="80"/>
      <c r="SRF2" s="81"/>
      <c r="SRG2" s="80"/>
      <c r="SRH2" s="81"/>
      <c r="SRI2" s="80"/>
      <c r="SRJ2" s="81"/>
      <c r="SRK2" s="80"/>
      <c r="SRL2" s="81"/>
      <c r="SRM2" s="80"/>
      <c r="SRN2" s="81"/>
      <c r="SRO2" s="80"/>
      <c r="SRP2" s="81"/>
      <c r="SRQ2" s="80"/>
      <c r="SRR2" s="81"/>
      <c r="SRS2" s="80"/>
      <c r="SRT2" s="81"/>
      <c r="SRU2" s="80"/>
      <c r="SRV2" s="81"/>
      <c r="SRW2" s="80"/>
      <c r="SRX2" s="81"/>
      <c r="SRY2" s="80"/>
      <c r="SRZ2" s="81"/>
      <c r="SSA2" s="80"/>
      <c r="SSB2" s="81"/>
      <c r="SSC2" s="80"/>
      <c r="SSD2" s="81"/>
      <c r="SSE2" s="80"/>
      <c r="SSF2" s="81"/>
      <c r="SSG2" s="80"/>
      <c r="SSH2" s="81"/>
      <c r="SSI2" s="80"/>
      <c r="SSJ2" s="81"/>
      <c r="SSK2" s="80"/>
      <c r="SSL2" s="81"/>
      <c r="SSM2" s="80"/>
      <c r="SSN2" s="81"/>
      <c r="SSO2" s="80"/>
      <c r="SSP2" s="81"/>
      <c r="SSQ2" s="80"/>
      <c r="SSR2" s="81"/>
      <c r="SSS2" s="80"/>
      <c r="SST2" s="81"/>
      <c r="SSU2" s="80"/>
      <c r="SSV2" s="81"/>
      <c r="SSW2" s="80"/>
      <c r="SSX2" s="81"/>
      <c r="SSY2" s="80"/>
      <c r="SSZ2" s="81"/>
      <c r="STA2" s="80"/>
      <c r="STB2" s="81"/>
      <c r="STC2" s="80"/>
      <c r="STD2" s="81"/>
      <c r="STE2" s="80"/>
      <c r="STF2" s="81"/>
      <c r="STG2" s="80"/>
      <c r="STH2" s="81"/>
      <c r="STI2" s="80"/>
      <c r="STJ2" s="81"/>
      <c r="STK2" s="80"/>
      <c r="STL2" s="81"/>
      <c r="STM2" s="80"/>
      <c r="STN2" s="81"/>
      <c r="STO2" s="80"/>
      <c r="STP2" s="81"/>
      <c r="STQ2" s="80"/>
      <c r="STR2" s="81"/>
      <c r="STS2" s="80"/>
      <c r="STT2" s="81"/>
      <c r="STU2" s="80"/>
      <c r="STV2" s="81"/>
      <c r="STW2" s="80"/>
      <c r="STX2" s="81"/>
      <c r="STY2" s="80"/>
      <c r="STZ2" s="81"/>
      <c r="SUA2" s="80"/>
      <c r="SUB2" s="81"/>
      <c r="SUC2" s="80"/>
      <c r="SUD2" s="81"/>
      <c r="SUE2" s="80"/>
      <c r="SUF2" s="81"/>
      <c r="SUG2" s="80"/>
      <c r="SUH2" s="81"/>
      <c r="SUI2" s="80"/>
      <c r="SUJ2" s="81"/>
      <c r="SUK2" s="80"/>
      <c r="SUL2" s="81"/>
      <c r="SUM2" s="80"/>
      <c r="SUN2" s="81"/>
      <c r="SUO2" s="80"/>
      <c r="SUP2" s="81"/>
      <c r="SUQ2" s="80"/>
      <c r="SUR2" s="81"/>
      <c r="SUS2" s="80"/>
      <c r="SUT2" s="81"/>
      <c r="SUU2" s="80"/>
      <c r="SUV2" s="81"/>
      <c r="SUW2" s="80"/>
      <c r="SUX2" s="81"/>
      <c r="SUY2" s="80"/>
      <c r="SUZ2" s="81"/>
      <c r="SVA2" s="80"/>
      <c r="SVB2" s="81"/>
      <c r="SVC2" s="80"/>
      <c r="SVD2" s="81"/>
      <c r="SVE2" s="80"/>
      <c r="SVF2" s="81"/>
      <c r="SVG2" s="80"/>
      <c r="SVH2" s="81"/>
      <c r="SVI2" s="80"/>
      <c r="SVJ2" s="81"/>
      <c r="SVK2" s="80"/>
      <c r="SVL2" s="81"/>
      <c r="SVM2" s="80"/>
      <c r="SVN2" s="81"/>
      <c r="SVO2" s="80"/>
      <c r="SVP2" s="81"/>
      <c r="SVQ2" s="80"/>
      <c r="SVR2" s="81"/>
      <c r="SVS2" s="80"/>
      <c r="SVT2" s="81"/>
      <c r="SVU2" s="80"/>
      <c r="SVV2" s="81"/>
      <c r="SVW2" s="80"/>
      <c r="SVX2" s="81"/>
      <c r="SVY2" s="80"/>
      <c r="SVZ2" s="81"/>
      <c r="SWA2" s="80"/>
      <c r="SWB2" s="81"/>
      <c r="SWC2" s="80"/>
      <c r="SWD2" s="81"/>
      <c r="SWE2" s="80"/>
      <c r="SWF2" s="81"/>
      <c r="SWG2" s="80"/>
      <c r="SWH2" s="81"/>
      <c r="SWI2" s="80"/>
      <c r="SWJ2" s="81"/>
      <c r="SWK2" s="80"/>
      <c r="SWL2" s="81"/>
      <c r="SWM2" s="80"/>
      <c r="SWN2" s="81"/>
      <c r="SWO2" s="80"/>
      <c r="SWP2" s="81"/>
      <c r="SWQ2" s="80"/>
      <c r="SWR2" s="81"/>
      <c r="SWS2" s="80"/>
      <c r="SWT2" s="81"/>
      <c r="SWU2" s="80"/>
      <c r="SWV2" s="81"/>
      <c r="SWW2" s="80"/>
      <c r="SWX2" s="81"/>
      <c r="SWY2" s="80"/>
      <c r="SWZ2" s="81"/>
      <c r="SXA2" s="80"/>
      <c r="SXB2" s="81"/>
      <c r="SXC2" s="80"/>
      <c r="SXD2" s="81"/>
      <c r="SXE2" s="80"/>
      <c r="SXF2" s="81"/>
      <c r="SXG2" s="80"/>
      <c r="SXH2" s="81"/>
      <c r="SXI2" s="80"/>
      <c r="SXJ2" s="81"/>
      <c r="SXK2" s="80"/>
      <c r="SXL2" s="81"/>
      <c r="SXM2" s="80"/>
      <c r="SXN2" s="81"/>
      <c r="SXO2" s="80"/>
      <c r="SXP2" s="81"/>
      <c r="SXQ2" s="80"/>
      <c r="SXR2" s="81"/>
      <c r="SXS2" s="80"/>
      <c r="SXT2" s="81"/>
      <c r="SXU2" s="80"/>
      <c r="SXV2" s="81"/>
      <c r="SXW2" s="80"/>
      <c r="SXX2" s="81"/>
      <c r="SXY2" s="80"/>
      <c r="SXZ2" s="81"/>
      <c r="SYA2" s="80"/>
      <c r="SYB2" s="81"/>
      <c r="SYC2" s="80"/>
      <c r="SYD2" s="81"/>
      <c r="SYE2" s="80"/>
      <c r="SYF2" s="81"/>
      <c r="SYG2" s="80"/>
      <c r="SYH2" s="81"/>
      <c r="SYI2" s="80"/>
      <c r="SYJ2" s="81"/>
      <c r="SYK2" s="80"/>
      <c r="SYL2" s="81"/>
      <c r="SYM2" s="80"/>
      <c r="SYN2" s="81"/>
      <c r="SYO2" s="80"/>
      <c r="SYP2" s="81"/>
      <c r="SYQ2" s="80"/>
      <c r="SYR2" s="81"/>
      <c r="SYS2" s="80"/>
      <c r="SYT2" s="81"/>
      <c r="SYU2" s="80"/>
      <c r="SYV2" s="81"/>
      <c r="SYW2" s="80"/>
      <c r="SYX2" s="81"/>
      <c r="SYY2" s="80"/>
      <c r="SYZ2" s="81"/>
      <c r="SZA2" s="80"/>
      <c r="SZB2" s="81"/>
      <c r="SZC2" s="80"/>
      <c r="SZD2" s="81"/>
      <c r="SZE2" s="80"/>
      <c r="SZF2" s="81"/>
      <c r="SZG2" s="80"/>
      <c r="SZH2" s="81"/>
      <c r="SZI2" s="80"/>
      <c r="SZJ2" s="81"/>
      <c r="SZK2" s="80"/>
      <c r="SZL2" s="81"/>
      <c r="SZM2" s="80"/>
      <c r="SZN2" s="81"/>
      <c r="SZO2" s="80"/>
      <c r="SZP2" s="81"/>
      <c r="SZQ2" s="80"/>
      <c r="SZR2" s="81"/>
      <c r="SZS2" s="80"/>
      <c r="SZT2" s="81"/>
      <c r="SZU2" s="80"/>
      <c r="SZV2" s="81"/>
      <c r="SZW2" s="80"/>
      <c r="SZX2" s="81"/>
      <c r="SZY2" s="80"/>
      <c r="SZZ2" s="81"/>
      <c r="TAA2" s="80"/>
      <c r="TAB2" s="81"/>
      <c r="TAC2" s="80"/>
      <c r="TAD2" s="81"/>
      <c r="TAE2" s="80"/>
      <c r="TAF2" s="81"/>
      <c r="TAG2" s="80"/>
      <c r="TAH2" s="81"/>
      <c r="TAI2" s="80"/>
      <c r="TAJ2" s="81"/>
      <c r="TAK2" s="80"/>
      <c r="TAL2" s="81"/>
      <c r="TAM2" s="80"/>
      <c r="TAN2" s="81"/>
      <c r="TAO2" s="80"/>
      <c r="TAP2" s="81"/>
      <c r="TAQ2" s="80"/>
      <c r="TAR2" s="81"/>
      <c r="TAS2" s="80"/>
      <c r="TAT2" s="81"/>
      <c r="TAU2" s="80"/>
      <c r="TAV2" s="81"/>
      <c r="TAW2" s="80"/>
      <c r="TAX2" s="81"/>
      <c r="TAY2" s="80"/>
      <c r="TAZ2" s="81"/>
      <c r="TBA2" s="80"/>
      <c r="TBB2" s="81"/>
      <c r="TBC2" s="80"/>
      <c r="TBD2" s="81"/>
      <c r="TBE2" s="80"/>
      <c r="TBF2" s="81"/>
      <c r="TBG2" s="80"/>
      <c r="TBH2" s="81"/>
      <c r="TBI2" s="80"/>
      <c r="TBJ2" s="81"/>
      <c r="TBK2" s="80"/>
      <c r="TBL2" s="81"/>
      <c r="TBM2" s="80"/>
      <c r="TBN2" s="81"/>
      <c r="TBO2" s="80"/>
      <c r="TBP2" s="81"/>
      <c r="TBQ2" s="80"/>
      <c r="TBR2" s="81"/>
      <c r="TBS2" s="80"/>
      <c r="TBT2" s="81"/>
      <c r="TBU2" s="80"/>
      <c r="TBV2" s="81"/>
      <c r="TBW2" s="80"/>
      <c r="TBX2" s="81"/>
      <c r="TBY2" s="80"/>
      <c r="TBZ2" s="81"/>
      <c r="TCA2" s="80"/>
      <c r="TCB2" s="81"/>
      <c r="TCC2" s="80"/>
      <c r="TCD2" s="81"/>
      <c r="TCE2" s="80"/>
      <c r="TCF2" s="81"/>
      <c r="TCG2" s="80"/>
      <c r="TCH2" s="81"/>
      <c r="TCI2" s="80"/>
      <c r="TCJ2" s="81"/>
      <c r="TCK2" s="80"/>
      <c r="TCL2" s="81"/>
      <c r="TCM2" s="80"/>
      <c r="TCN2" s="81"/>
      <c r="TCO2" s="80"/>
      <c r="TCP2" s="81"/>
      <c r="TCQ2" s="80"/>
      <c r="TCR2" s="81"/>
      <c r="TCS2" s="80"/>
      <c r="TCT2" s="81"/>
      <c r="TCU2" s="80"/>
      <c r="TCV2" s="81"/>
      <c r="TCW2" s="80"/>
      <c r="TCX2" s="81"/>
      <c r="TCY2" s="80"/>
      <c r="TCZ2" s="81"/>
      <c r="TDA2" s="80"/>
      <c r="TDB2" s="81"/>
      <c r="TDC2" s="80"/>
      <c r="TDD2" s="81"/>
      <c r="TDE2" s="80"/>
      <c r="TDF2" s="81"/>
      <c r="TDG2" s="80"/>
      <c r="TDH2" s="81"/>
      <c r="TDI2" s="80"/>
      <c r="TDJ2" s="81"/>
      <c r="TDK2" s="80"/>
      <c r="TDL2" s="81"/>
      <c r="TDM2" s="80"/>
      <c r="TDN2" s="81"/>
      <c r="TDO2" s="80"/>
      <c r="TDP2" s="81"/>
      <c r="TDQ2" s="80"/>
      <c r="TDR2" s="81"/>
      <c r="TDS2" s="80"/>
      <c r="TDT2" s="81"/>
      <c r="TDU2" s="80"/>
      <c r="TDV2" s="81"/>
      <c r="TDW2" s="80"/>
      <c r="TDX2" s="81"/>
      <c r="TDY2" s="80"/>
      <c r="TDZ2" s="81"/>
      <c r="TEA2" s="80"/>
      <c r="TEB2" s="81"/>
      <c r="TEC2" s="80"/>
      <c r="TED2" s="81"/>
      <c r="TEE2" s="80"/>
      <c r="TEF2" s="81"/>
      <c r="TEG2" s="80"/>
      <c r="TEH2" s="81"/>
      <c r="TEI2" s="80"/>
      <c r="TEJ2" s="81"/>
      <c r="TEK2" s="80"/>
      <c r="TEL2" s="81"/>
      <c r="TEM2" s="80"/>
      <c r="TEN2" s="81"/>
      <c r="TEO2" s="80"/>
      <c r="TEP2" s="81"/>
      <c r="TEQ2" s="80"/>
      <c r="TER2" s="81"/>
      <c r="TES2" s="80"/>
      <c r="TET2" s="81"/>
      <c r="TEU2" s="80"/>
      <c r="TEV2" s="81"/>
      <c r="TEW2" s="80"/>
      <c r="TEX2" s="81"/>
      <c r="TEY2" s="80"/>
      <c r="TEZ2" s="81"/>
      <c r="TFA2" s="80"/>
      <c r="TFB2" s="81"/>
      <c r="TFC2" s="80"/>
      <c r="TFD2" s="81"/>
      <c r="TFE2" s="80"/>
      <c r="TFF2" s="81"/>
      <c r="TFG2" s="80"/>
      <c r="TFH2" s="81"/>
      <c r="TFI2" s="80"/>
      <c r="TFJ2" s="81"/>
      <c r="TFK2" s="80"/>
      <c r="TFL2" s="81"/>
      <c r="TFM2" s="80"/>
      <c r="TFN2" s="81"/>
      <c r="TFO2" s="80"/>
      <c r="TFP2" s="81"/>
      <c r="TFQ2" s="80"/>
      <c r="TFR2" s="81"/>
      <c r="TFS2" s="80"/>
      <c r="TFT2" s="81"/>
      <c r="TFU2" s="80"/>
      <c r="TFV2" s="81"/>
      <c r="TFW2" s="80"/>
      <c r="TFX2" s="81"/>
      <c r="TFY2" s="80"/>
      <c r="TFZ2" s="81"/>
      <c r="TGA2" s="80"/>
      <c r="TGB2" s="81"/>
      <c r="TGC2" s="80"/>
      <c r="TGD2" s="81"/>
      <c r="TGE2" s="80"/>
      <c r="TGF2" s="81"/>
      <c r="TGG2" s="80"/>
      <c r="TGH2" s="81"/>
      <c r="TGI2" s="80"/>
      <c r="TGJ2" s="81"/>
      <c r="TGK2" s="80"/>
      <c r="TGL2" s="81"/>
      <c r="TGM2" s="80"/>
      <c r="TGN2" s="81"/>
      <c r="TGO2" s="80"/>
      <c r="TGP2" s="81"/>
      <c r="TGQ2" s="80"/>
      <c r="TGR2" s="81"/>
      <c r="TGS2" s="80"/>
      <c r="TGT2" s="81"/>
      <c r="TGU2" s="80"/>
      <c r="TGV2" s="81"/>
      <c r="TGW2" s="80"/>
      <c r="TGX2" s="81"/>
      <c r="TGY2" s="80"/>
      <c r="TGZ2" s="81"/>
      <c r="THA2" s="80"/>
      <c r="THB2" s="81"/>
      <c r="THC2" s="80"/>
      <c r="THD2" s="81"/>
      <c r="THE2" s="80"/>
      <c r="THF2" s="81"/>
      <c r="THG2" s="80"/>
      <c r="THH2" s="81"/>
      <c r="THI2" s="80"/>
      <c r="THJ2" s="81"/>
      <c r="THK2" s="80"/>
      <c r="THL2" s="81"/>
      <c r="THM2" s="80"/>
      <c r="THN2" s="81"/>
      <c r="THO2" s="80"/>
      <c r="THP2" s="81"/>
      <c r="THQ2" s="80"/>
      <c r="THR2" s="81"/>
      <c r="THS2" s="80"/>
      <c r="THT2" s="81"/>
      <c r="THU2" s="80"/>
      <c r="THV2" s="81"/>
      <c r="THW2" s="80"/>
      <c r="THX2" s="81"/>
      <c r="THY2" s="80"/>
      <c r="THZ2" s="81"/>
      <c r="TIA2" s="80"/>
      <c r="TIB2" s="81"/>
      <c r="TIC2" s="80"/>
      <c r="TID2" s="81"/>
      <c r="TIE2" s="80"/>
      <c r="TIF2" s="81"/>
      <c r="TIG2" s="80"/>
      <c r="TIH2" s="81"/>
      <c r="TII2" s="80"/>
      <c r="TIJ2" s="81"/>
      <c r="TIK2" s="80"/>
      <c r="TIL2" s="81"/>
      <c r="TIM2" s="80"/>
      <c r="TIN2" s="81"/>
      <c r="TIO2" s="80"/>
      <c r="TIP2" s="81"/>
      <c r="TIQ2" s="80"/>
      <c r="TIR2" s="81"/>
      <c r="TIS2" s="80"/>
      <c r="TIT2" s="81"/>
      <c r="TIU2" s="80"/>
      <c r="TIV2" s="81"/>
      <c r="TIW2" s="80"/>
      <c r="TIX2" s="81"/>
      <c r="TIY2" s="80"/>
      <c r="TIZ2" s="81"/>
      <c r="TJA2" s="80"/>
      <c r="TJB2" s="81"/>
      <c r="TJC2" s="80"/>
      <c r="TJD2" s="81"/>
      <c r="TJE2" s="80"/>
      <c r="TJF2" s="81"/>
      <c r="TJG2" s="80"/>
      <c r="TJH2" s="81"/>
      <c r="TJI2" s="80"/>
      <c r="TJJ2" s="81"/>
      <c r="TJK2" s="80"/>
      <c r="TJL2" s="81"/>
      <c r="TJM2" s="80"/>
      <c r="TJN2" s="81"/>
      <c r="TJO2" s="80"/>
      <c r="TJP2" s="81"/>
      <c r="TJQ2" s="80"/>
      <c r="TJR2" s="81"/>
      <c r="TJS2" s="80"/>
      <c r="TJT2" s="81"/>
      <c r="TJU2" s="80"/>
      <c r="TJV2" s="81"/>
      <c r="TJW2" s="80"/>
      <c r="TJX2" s="81"/>
      <c r="TJY2" s="80"/>
      <c r="TJZ2" s="81"/>
      <c r="TKA2" s="80"/>
      <c r="TKB2" s="81"/>
      <c r="TKC2" s="80"/>
      <c r="TKD2" s="81"/>
      <c r="TKE2" s="80"/>
      <c r="TKF2" s="81"/>
      <c r="TKG2" s="80"/>
      <c r="TKH2" s="81"/>
      <c r="TKI2" s="80"/>
      <c r="TKJ2" s="81"/>
      <c r="TKK2" s="80"/>
      <c r="TKL2" s="81"/>
      <c r="TKM2" s="80"/>
      <c r="TKN2" s="81"/>
      <c r="TKO2" s="80"/>
      <c r="TKP2" s="81"/>
      <c r="TKQ2" s="80"/>
      <c r="TKR2" s="81"/>
      <c r="TKS2" s="80"/>
      <c r="TKT2" s="81"/>
      <c r="TKU2" s="80"/>
      <c r="TKV2" s="81"/>
      <c r="TKW2" s="80"/>
      <c r="TKX2" s="81"/>
      <c r="TKY2" s="80"/>
      <c r="TKZ2" s="81"/>
      <c r="TLA2" s="80"/>
      <c r="TLB2" s="81"/>
      <c r="TLC2" s="80"/>
      <c r="TLD2" s="81"/>
      <c r="TLE2" s="80"/>
      <c r="TLF2" s="81"/>
      <c r="TLG2" s="80"/>
      <c r="TLH2" s="81"/>
      <c r="TLI2" s="80"/>
      <c r="TLJ2" s="81"/>
      <c r="TLK2" s="80"/>
      <c r="TLL2" s="81"/>
      <c r="TLM2" s="80"/>
      <c r="TLN2" s="81"/>
      <c r="TLO2" s="80"/>
      <c r="TLP2" s="81"/>
      <c r="TLQ2" s="80"/>
      <c r="TLR2" s="81"/>
      <c r="TLS2" s="80"/>
      <c r="TLT2" s="81"/>
      <c r="TLU2" s="80"/>
      <c r="TLV2" s="81"/>
      <c r="TLW2" s="80"/>
      <c r="TLX2" s="81"/>
      <c r="TLY2" s="80"/>
      <c r="TLZ2" s="81"/>
      <c r="TMA2" s="80"/>
      <c r="TMB2" s="81"/>
      <c r="TMC2" s="80"/>
      <c r="TMD2" s="81"/>
      <c r="TME2" s="80"/>
      <c r="TMF2" s="81"/>
      <c r="TMG2" s="80"/>
      <c r="TMH2" s="81"/>
      <c r="TMI2" s="80"/>
      <c r="TMJ2" s="81"/>
      <c r="TMK2" s="80"/>
      <c r="TML2" s="81"/>
      <c r="TMM2" s="80"/>
      <c r="TMN2" s="81"/>
      <c r="TMO2" s="80"/>
      <c r="TMP2" s="81"/>
      <c r="TMQ2" s="80"/>
      <c r="TMR2" s="81"/>
      <c r="TMS2" s="80"/>
      <c r="TMT2" s="81"/>
      <c r="TMU2" s="80"/>
      <c r="TMV2" s="81"/>
      <c r="TMW2" s="80"/>
      <c r="TMX2" s="81"/>
      <c r="TMY2" s="80"/>
      <c r="TMZ2" s="81"/>
      <c r="TNA2" s="80"/>
      <c r="TNB2" s="81"/>
      <c r="TNC2" s="80"/>
      <c r="TND2" s="81"/>
      <c r="TNE2" s="80"/>
      <c r="TNF2" s="81"/>
      <c r="TNG2" s="80"/>
      <c r="TNH2" s="81"/>
      <c r="TNI2" s="80"/>
      <c r="TNJ2" s="81"/>
      <c r="TNK2" s="80"/>
      <c r="TNL2" s="81"/>
      <c r="TNM2" s="80"/>
      <c r="TNN2" s="81"/>
      <c r="TNO2" s="80"/>
      <c r="TNP2" s="81"/>
      <c r="TNQ2" s="80"/>
      <c r="TNR2" s="81"/>
      <c r="TNS2" s="80"/>
      <c r="TNT2" s="81"/>
      <c r="TNU2" s="80"/>
      <c r="TNV2" s="81"/>
      <c r="TNW2" s="80"/>
      <c r="TNX2" s="81"/>
      <c r="TNY2" s="80"/>
      <c r="TNZ2" s="81"/>
      <c r="TOA2" s="80"/>
      <c r="TOB2" s="81"/>
      <c r="TOC2" s="80"/>
      <c r="TOD2" s="81"/>
      <c r="TOE2" s="80"/>
      <c r="TOF2" s="81"/>
      <c r="TOG2" s="80"/>
      <c r="TOH2" s="81"/>
      <c r="TOI2" s="80"/>
      <c r="TOJ2" s="81"/>
      <c r="TOK2" s="80"/>
      <c r="TOL2" s="81"/>
      <c r="TOM2" s="80"/>
      <c r="TON2" s="81"/>
      <c r="TOO2" s="80"/>
      <c r="TOP2" s="81"/>
      <c r="TOQ2" s="80"/>
      <c r="TOR2" s="81"/>
      <c r="TOS2" s="80"/>
      <c r="TOT2" s="81"/>
      <c r="TOU2" s="80"/>
      <c r="TOV2" s="81"/>
      <c r="TOW2" s="80"/>
      <c r="TOX2" s="81"/>
      <c r="TOY2" s="80"/>
      <c r="TOZ2" s="81"/>
      <c r="TPA2" s="80"/>
      <c r="TPB2" s="81"/>
      <c r="TPC2" s="80"/>
      <c r="TPD2" s="81"/>
      <c r="TPE2" s="80"/>
      <c r="TPF2" s="81"/>
      <c r="TPG2" s="80"/>
      <c r="TPH2" s="81"/>
      <c r="TPI2" s="80"/>
      <c r="TPJ2" s="81"/>
      <c r="TPK2" s="80"/>
      <c r="TPL2" s="81"/>
      <c r="TPM2" s="80"/>
      <c r="TPN2" s="81"/>
      <c r="TPO2" s="80"/>
      <c r="TPP2" s="81"/>
      <c r="TPQ2" s="80"/>
      <c r="TPR2" s="81"/>
      <c r="TPS2" s="80"/>
      <c r="TPT2" s="81"/>
      <c r="TPU2" s="80"/>
      <c r="TPV2" s="81"/>
      <c r="TPW2" s="80"/>
      <c r="TPX2" s="81"/>
      <c r="TPY2" s="80"/>
      <c r="TPZ2" s="81"/>
      <c r="TQA2" s="80"/>
      <c r="TQB2" s="81"/>
      <c r="TQC2" s="80"/>
      <c r="TQD2" s="81"/>
      <c r="TQE2" s="80"/>
      <c r="TQF2" s="81"/>
      <c r="TQG2" s="80"/>
      <c r="TQH2" s="81"/>
      <c r="TQI2" s="80"/>
      <c r="TQJ2" s="81"/>
      <c r="TQK2" s="80"/>
      <c r="TQL2" s="81"/>
      <c r="TQM2" s="80"/>
      <c r="TQN2" s="81"/>
      <c r="TQO2" s="80"/>
      <c r="TQP2" s="81"/>
      <c r="TQQ2" s="80"/>
      <c r="TQR2" s="81"/>
      <c r="TQS2" s="80"/>
      <c r="TQT2" s="81"/>
      <c r="TQU2" s="80"/>
      <c r="TQV2" s="81"/>
      <c r="TQW2" s="80"/>
      <c r="TQX2" s="81"/>
      <c r="TQY2" s="80"/>
      <c r="TQZ2" s="81"/>
      <c r="TRA2" s="80"/>
      <c r="TRB2" s="81"/>
      <c r="TRC2" s="80"/>
      <c r="TRD2" s="81"/>
      <c r="TRE2" s="80"/>
      <c r="TRF2" s="81"/>
      <c r="TRG2" s="80"/>
      <c r="TRH2" s="81"/>
      <c r="TRI2" s="80"/>
      <c r="TRJ2" s="81"/>
      <c r="TRK2" s="80"/>
      <c r="TRL2" s="81"/>
      <c r="TRM2" s="80"/>
      <c r="TRN2" s="81"/>
      <c r="TRO2" s="80"/>
      <c r="TRP2" s="81"/>
      <c r="TRQ2" s="80"/>
      <c r="TRR2" s="81"/>
      <c r="TRS2" s="80"/>
      <c r="TRT2" s="81"/>
      <c r="TRU2" s="80"/>
      <c r="TRV2" s="81"/>
      <c r="TRW2" s="80"/>
      <c r="TRX2" s="81"/>
      <c r="TRY2" s="80"/>
      <c r="TRZ2" s="81"/>
      <c r="TSA2" s="80"/>
      <c r="TSB2" s="81"/>
      <c r="TSC2" s="80"/>
      <c r="TSD2" s="81"/>
      <c r="TSE2" s="80"/>
      <c r="TSF2" s="81"/>
      <c r="TSG2" s="80"/>
      <c r="TSH2" s="81"/>
      <c r="TSI2" s="80"/>
      <c r="TSJ2" s="81"/>
      <c r="TSK2" s="80"/>
      <c r="TSL2" s="81"/>
      <c r="TSM2" s="80"/>
      <c r="TSN2" s="81"/>
      <c r="TSO2" s="80"/>
      <c r="TSP2" s="81"/>
      <c r="TSQ2" s="80"/>
      <c r="TSR2" s="81"/>
      <c r="TSS2" s="80"/>
      <c r="TST2" s="81"/>
      <c r="TSU2" s="80"/>
      <c r="TSV2" s="81"/>
      <c r="TSW2" s="80"/>
      <c r="TSX2" s="81"/>
      <c r="TSY2" s="80"/>
      <c r="TSZ2" s="81"/>
      <c r="TTA2" s="80"/>
      <c r="TTB2" s="81"/>
      <c r="TTC2" s="80"/>
      <c r="TTD2" s="81"/>
      <c r="TTE2" s="80"/>
      <c r="TTF2" s="81"/>
      <c r="TTG2" s="80"/>
      <c r="TTH2" s="81"/>
      <c r="TTI2" s="80"/>
      <c r="TTJ2" s="81"/>
      <c r="TTK2" s="80"/>
      <c r="TTL2" s="81"/>
      <c r="TTM2" s="80"/>
      <c r="TTN2" s="81"/>
      <c r="TTO2" s="80"/>
      <c r="TTP2" s="81"/>
      <c r="TTQ2" s="80"/>
      <c r="TTR2" s="81"/>
      <c r="TTS2" s="80"/>
      <c r="TTT2" s="81"/>
      <c r="TTU2" s="80"/>
      <c r="TTV2" s="81"/>
      <c r="TTW2" s="80"/>
      <c r="TTX2" s="81"/>
      <c r="TTY2" s="80"/>
      <c r="TTZ2" s="81"/>
      <c r="TUA2" s="80"/>
      <c r="TUB2" s="81"/>
      <c r="TUC2" s="80"/>
      <c r="TUD2" s="81"/>
      <c r="TUE2" s="80"/>
      <c r="TUF2" s="81"/>
      <c r="TUG2" s="80"/>
      <c r="TUH2" s="81"/>
      <c r="TUI2" s="80"/>
      <c r="TUJ2" s="81"/>
      <c r="TUK2" s="80"/>
      <c r="TUL2" s="81"/>
      <c r="TUM2" s="80"/>
      <c r="TUN2" s="81"/>
      <c r="TUO2" s="80"/>
      <c r="TUP2" s="81"/>
      <c r="TUQ2" s="80"/>
      <c r="TUR2" s="81"/>
      <c r="TUS2" s="80"/>
      <c r="TUT2" s="81"/>
      <c r="TUU2" s="80"/>
      <c r="TUV2" s="81"/>
      <c r="TUW2" s="80"/>
      <c r="TUX2" s="81"/>
      <c r="TUY2" s="80"/>
      <c r="TUZ2" s="81"/>
      <c r="TVA2" s="80"/>
      <c r="TVB2" s="81"/>
      <c r="TVC2" s="80"/>
      <c r="TVD2" s="81"/>
      <c r="TVE2" s="80"/>
      <c r="TVF2" s="81"/>
      <c r="TVG2" s="80"/>
      <c r="TVH2" s="81"/>
      <c r="TVI2" s="80"/>
      <c r="TVJ2" s="81"/>
      <c r="TVK2" s="80"/>
      <c r="TVL2" s="81"/>
      <c r="TVM2" s="80"/>
      <c r="TVN2" s="81"/>
      <c r="TVO2" s="80"/>
      <c r="TVP2" s="81"/>
      <c r="TVQ2" s="80"/>
      <c r="TVR2" s="81"/>
      <c r="TVS2" s="80"/>
      <c r="TVT2" s="81"/>
      <c r="TVU2" s="80"/>
      <c r="TVV2" s="81"/>
      <c r="TVW2" s="80"/>
      <c r="TVX2" s="81"/>
      <c r="TVY2" s="80"/>
      <c r="TVZ2" s="81"/>
      <c r="TWA2" s="80"/>
      <c r="TWB2" s="81"/>
      <c r="TWC2" s="80"/>
      <c r="TWD2" s="81"/>
      <c r="TWE2" s="80"/>
      <c r="TWF2" s="81"/>
      <c r="TWG2" s="80"/>
      <c r="TWH2" s="81"/>
      <c r="TWI2" s="80"/>
      <c r="TWJ2" s="81"/>
      <c r="TWK2" s="80"/>
      <c r="TWL2" s="81"/>
      <c r="TWM2" s="80"/>
      <c r="TWN2" s="81"/>
      <c r="TWO2" s="80"/>
      <c r="TWP2" s="81"/>
      <c r="TWQ2" s="80"/>
      <c r="TWR2" s="81"/>
      <c r="TWS2" s="80"/>
      <c r="TWT2" s="81"/>
      <c r="TWU2" s="80"/>
      <c r="TWV2" s="81"/>
      <c r="TWW2" s="80"/>
      <c r="TWX2" s="81"/>
      <c r="TWY2" s="80"/>
      <c r="TWZ2" s="81"/>
      <c r="TXA2" s="80"/>
      <c r="TXB2" s="81"/>
      <c r="TXC2" s="80"/>
      <c r="TXD2" s="81"/>
      <c r="TXE2" s="80"/>
      <c r="TXF2" s="81"/>
      <c r="TXG2" s="80"/>
      <c r="TXH2" s="81"/>
      <c r="TXI2" s="80"/>
      <c r="TXJ2" s="81"/>
      <c r="TXK2" s="80"/>
      <c r="TXL2" s="81"/>
      <c r="TXM2" s="80"/>
      <c r="TXN2" s="81"/>
      <c r="TXO2" s="80"/>
      <c r="TXP2" s="81"/>
      <c r="TXQ2" s="80"/>
      <c r="TXR2" s="81"/>
      <c r="TXS2" s="80"/>
      <c r="TXT2" s="81"/>
      <c r="TXU2" s="80"/>
      <c r="TXV2" s="81"/>
      <c r="TXW2" s="80"/>
      <c r="TXX2" s="81"/>
      <c r="TXY2" s="80"/>
      <c r="TXZ2" s="81"/>
      <c r="TYA2" s="80"/>
      <c r="TYB2" s="81"/>
      <c r="TYC2" s="80"/>
      <c r="TYD2" s="81"/>
      <c r="TYE2" s="80"/>
      <c r="TYF2" s="81"/>
      <c r="TYG2" s="80"/>
      <c r="TYH2" s="81"/>
      <c r="TYI2" s="80"/>
      <c r="TYJ2" s="81"/>
      <c r="TYK2" s="80"/>
      <c r="TYL2" s="81"/>
      <c r="TYM2" s="80"/>
      <c r="TYN2" s="81"/>
      <c r="TYO2" s="80"/>
      <c r="TYP2" s="81"/>
      <c r="TYQ2" s="80"/>
      <c r="TYR2" s="81"/>
      <c r="TYS2" s="80"/>
      <c r="TYT2" s="81"/>
      <c r="TYU2" s="80"/>
      <c r="TYV2" s="81"/>
      <c r="TYW2" s="80"/>
      <c r="TYX2" s="81"/>
      <c r="TYY2" s="80"/>
      <c r="TYZ2" s="81"/>
      <c r="TZA2" s="80"/>
      <c r="TZB2" s="81"/>
      <c r="TZC2" s="80"/>
      <c r="TZD2" s="81"/>
      <c r="TZE2" s="80"/>
      <c r="TZF2" s="81"/>
      <c r="TZG2" s="80"/>
      <c r="TZH2" s="81"/>
      <c r="TZI2" s="80"/>
      <c r="TZJ2" s="81"/>
      <c r="TZK2" s="80"/>
      <c r="TZL2" s="81"/>
      <c r="TZM2" s="80"/>
      <c r="TZN2" s="81"/>
      <c r="TZO2" s="80"/>
      <c r="TZP2" s="81"/>
      <c r="TZQ2" s="80"/>
      <c r="TZR2" s="81"/>
      <c r="TZS2" s="80"/>
      <c r="TZT2" s="81"/>
      <c r="TZU2" s="80"/>
      <c r="TZV2" s="81"/>
      <c r="TZW2" s="80"/>
      <c r="TZX2" s="81"/>
      <c r="TZY2" s="80"/>
      <c r="TZZ2" s="81"/>
      <c r="UAA2" s="80"/>
      <c r="UAB2" s="81"/>
      <c r="UAC2" s="80"/>
      <c r="UAD2" s="81"/>
      <c r="UAE2" s="80"/>
      <c r="UAF2" s="81"/>
      <c r="UAG2" s="80"/>
      <c r="UAH2" s="81"/>
      <c r="UAI2" s="80"/>
      <c r="UAJ2" s="81"/>
      <c r="UAK2" s="80"/>
      <c r="UAL2" s="81"/>
      <c r="UAM2" s="80"/>
      <c r="UAN2" s="81"/>
      <c r="UAO2" s="80"/>
      <c r="UAP2" s="81"/>
      <c r="UAQ2" s="80"/>
      <c r="UAR2" s="81"/>
      <c r="UAS2" s="80"/>
      <c r="UAT2" s="81"/>
      <c r="UAU2" s="80"/>
      <c r="UAV2" s="81"/>
      <c r="UAW2" s="80"/>
      <c r="UAX2" s="81"/>
      <c r="UAY2" s="80"/>
      <c r="UAZ2" s="81"/>
      <c r="UBA2" s="80"/>
      <c r="UBB2" s="81"/>
      <c r="UBC2" s="80"/>
      <c r="UBD2" s="81"/>
      <c r="UBE2" s="80"/>
      <c r="UBF2" s="81"/>
      <c r="UBG2" s="80"/>
      <c r="UBH2" s="81"/>
      <c r="UBI2" s="80"/>
      <c r="UBJ2" s="81"/>
      <c r="UBK2" s="80"/>
      <c r="UBL2" s="81"/>
      <c r="UBM2" s="80"/>
      <c r="UBN2" s="81"/>
      <c r="UBO2" s="80"/>
      <c r="UBP2" s="81"/>
      <c r="UBQ2" s="80"/>
      <c r="UBR2" s="81"/>
      <c r="UBS2" s="80"/>
      <c r="UBT2" s="81"/>
      <c r="UBU2" s="80"/>
      <c r="UBV2" s="81"/>
      <c r="UBW2" s="80"/>
      <c r="UBX2" s="81"/>
      <c r="UBY2" s="80"/>
      <c r="UBZ2" s="81"/>
      <c r="UCA2" s="80"/>
      <c r="UCB2" s="81"/>
      <c r="UCC2" s="80"/>
      <c r="UCD2" s="81"/>
      <c r="UCE2" s="80"/>
      <c r="UCF2" s="81"/>
      <c r="UCG2" s="80"/>
      <c r="UCH2" s="81"/>
      <c r="UCI2" s="80"/>
      <c r="UCJ2" s="81"/>
      <c r="UCK2" s="80"/>
      <c r="UCL2" s="81"/>
      <c r="UCM2" s="80"/>
      <c r="UCN2" s="81"/>
      <c r="UCO2" s="80"/>
      <c r="UCP2" s="81"/>
      <c r="UCQ2" s="80"/>
      <c r="UCR2" s="81"/>
      <c r="UCS2" s="80"/>
      <c r="UCT2" s="81"/>
      <c r="UCU2" s="80"/>
      <c r="UCV2" s="81"/>
      <c r="UCW2" s="80"/>
      <c r="UCX2" s="81"/>
      <c r="UCY2" s="80"/>
      <c r="UCZ2" s="81"/>
      <c r="UDA2" s="80"/>
      <c r="UDB2" s="81"/>
      <c r="UDC2" s="80"/>
      <c r="UDD2" s="81"/>
      <c r="UDE2" s="80"/>
      <c r="UDF2" s="81"/>
      <c r="UDG2" s="80"/>
      <c r="UDH2" s="81"/>
      <c r="UDI2" s="80"/>
      <c r="UDJ2" s="81"/>
      <c r="UDK2" s="80"/>
      <c r="UDL2" s="81"/>
      <c r="UDM2" s="80"/>
      <c r="UDN2" s="81"/>
      <c r="UDO2" s="80"/>
      <c r="UDP2" s="81"/>
      <c r="UDQ2" s="80"/>
      <c r="UDR2" s="81"/>
      <c r="UDS2" s="80"/>
      <c r="UDT2" s="81"/>
      <c r="UDU2" s="80"/>
      <c r="UDV2" s="81"/>
      <c r="UDW2" s="80"/>
      <c r="UDX2" s="81"/>
      <c r="UDY2" s="80"/>
      <c r="UDZ2" s="81"/>
      <c r="UEA2" s="80"/>
      <c r="UEB2" s="81"/>
      <c r="UEC2" s="80"/>
      <c r="UED2" s="81"/>
      <c r="UEE2" s="80"/>
      <c r="UEF2" s="81"/>
      <c r="UEG2" s="80"/>
      <c r="UEH2" s="81"/>
      <c r="UEI2" s="80"/>
      <c r="UEJ2" s="81"/>
      <c r="UEK2" s="80"/>
      <c r="UEL2" s="81"/>
      <c r="UEM2" s="80"/>
      <c r="UEN2" s="81"/>
      <c r="UEO2" s="80"/>
      <c r="UEP2" s="81"/>
      <c r="UEQ2" s="80"/>
      <c r="UER2" s="81"/>
      <c r="UES2" s="80"/>
      <c r="UET2" s="81"/>
      <c r="UEU2" s="80"/>
      <c r="UEV2" s="81"/>
      <c r="UEW2" s="80"/>
      <c r="UEX2" s="81"/>
      <c r="UEY2" s="80"/>
      <c r="UEZ2" s="81"/>
      <c r="UFA2" s="80"/>
      <c r="UFB2" s="81"/>
      <c r="UFC2" s="80"/>
      <c r="UFD2" s="81"/>
      <c r="UFE2" s="80"/>
      <c r="UFF2" s="81"/>
      <c r="UFG2" s="80"/>
      <c r="UFH2" s="81"/>
      <c r="UFI2" s="80"/>
      <c r="UFJ2" s="81"/>
      <c r="UFK2" s="80"/>
      <c r="UFL2" s="81"/>
      <c r="UFM2" s="80"/>
      <c r="UFN2" s="81"/>
      <c r="UFO2" s="80"/>
      <c r="UFP2" s="81"/>
      <c r="UFQ2" s="80"/>
      <c r="UFR2" s="81"/>
      <c r="UFS2" s="80"/>
      <c r="UFT2" s="81"/>
      <c r="UFU2" s="80"/>
      <c r="UFV2" s="81"/>
      <c r="UFW2" s="80"/>
      <c r="UFX2" s="81"/>
      <c r="UFY2" s="80"/>
      <c r="UFZ2" s="81"/>
      <c r="UGA2" s="80"/>
      <c r="UGB2" s="81"/>
      <c r="UGC2" s="80"/>
      <c r="UGD2" s="81"/>
      <c r="UGE2" s="80"/>
      <c r="UGF2" s="81"/>
      <c r="UGG2" s="80"/>
      <c r="UGH2" s="81"/>
      <c r="UGI2" s="80"/>
      <c r="UGJ2" s="81"/>
      <c r="UGK2" s="80"/>
      <c r="UGL2" s="81"/>
      <c r="UGM2" s="80"/>
      <c r="UGN2" s="81"/>
      <c r="UGO2" s="80"/>
      <c r="UGP2" s="81"/>
      <c r="UGQ2" s="80"/>
      <c r="UGR2" s="81"/>
      <c r="UGS2" s="80"/>
      <c r="UGT2" s="81"/>
      <c r="UGU2" s="80"/>
      <c r="UGV2" s="81"/>
      <c r="UGW2" s="80"/>
      <c r="UGX2" s="81"/>
      <c r="UGY2" s="80"/>
      <c r="UGZ2" s="81"/>
      <c r="UHA2" s="80"/>
      <c r="UHB2" s="81"/>
      <c r="UHC2" s="80"/>
      <c r="UHD2" s="81"/>
      <c r="UHE2" s="80"/>
      <c r="UHF2" s="81"/>
      <c r="UHG2" s="80"/>
      <c r="UHH2" s="81"/>
      <c r="UHI2" s="80"/>
      <c r="UHJ2" s="81"/>
      <c r="UHK2" s="80"/>
      <c r="UHL2" s="81"/>
      <c r="UHM2" s="80"/>
      <c r="UHN2" s="81"/>
      <c r="UHO2" s="80"/>
      <c r="UHP2" s="81"/>
      <c r="UHQ2" s="80"/>
      <c r="UHR2" s="81"/>
      <c r="UHS2" s="80"/>
      <c r="UHT2" s="81"/>
      <c r="UHU2" s="80"/>
      <c r="UHV2" s="81"/>
      <c r="UHW2" s="80"/>
      <c r="UHX2" s="81"/>
      <c r="UHY2" s="80"/>
      <c r="UHZ2" s="81"/>
      <c r="UIA2" s="80"/>
      <c r="UIB2" s="81"/>
      <c r="UIC2" s="80"/>
      <c r="UID2" s="81"/>
      <c r="UIE2" s="80"/>
      <c r="UIF2" s="81"/>
      <c r="UIG2" s="80"/>
      <c r="UIH2" s="81"/>
      <c r="UII2" s="80"/>
      <c r="UIJ2" s="81"/>
      <c r="UIK2" s="80"/>
      <c r="UIL2" s="81"/>
      <c r="UIM2" s="80"/>
      <c r="UIN2" s="81"/>
      <c r="UIO2" s="80"/>
      <c r="UIP2" s="81"/>
      <c r="UIQ2" s="80"/>
      <c r="UIR2" s="81"/>
      <c r="UIS2" s="80"/>
      <c r="UIT2" s="81"/>
      <c r="UIU2" s="80"/>
      <c r="UIV2" s="81"/>
      <c r="UIW2" s="80"/>
      <c r="UIX2" s="81"/>
      <c r="UIY2" s="80"/>
      <c r="UIZ2" s="81"/>
      <c r="UJA2" s="80"/>
      <c r="UJB2" s="81"/>
      <c r="UJC2" s="80"/>
      <c r="UJD2" s="81"/>
      <c r="UJE2" s="80"/>
      <c r="UJF2" s="81"/>
      <c r="UJG2" s="80"/>
      <c r="UJH2" s="81"/>
      <c r="UJI2" s="80"/>
      <c r="UJJ2" s="81"/>
      <c r="UJK2" s="80"/>
      <c r="UJL2" s="81"/>
      <c r="UJM2" s="80"/>
      <c r="UJN2" s="81"/>
      <c r="UJO2" s="80"/>
      <c r="UJP2" s="81"/>
      <c r="UJQ2" s="80"/>
      <c r="UJR2" s="81"/>
      <c r="UJS2" s="80"/>
      <c r="UJT2" s="81"/>
      <c r="UJU2" s="80"/>
      <c r="UJV2" s="81"/>
      <c r="UJW2" s="80"/>
      <c r="UJX2" s="81"/>
      <c r="UJY2" s="80"/>
      <c r="UJZ2" s="81"/>
      <c r="UKA2" s="80"/>
      <c r="UKB2" s="81"/>
      <c r="UKC2" s="80"/>
      <c r="UKD2" s="81"/>
      <c r="UKE2" s="80"/>
      <c r="UKF2" s="81"/>
      <c r="UKG2" s="80"/>
      <c r="UKH2" s="81"/>
      <c r="UKI2" s="80"/>
      <c r="UKJ2" s="81"/>
      <c r="UKK2" s="80"/>
      <c r="UKL2" s="81"/>
      <c r="UKM2" s="80"/>
      <c r="UKN2" s="81"/>
      <c r="UKO2" s="80"/>
      <c r="UKP2" s="81"/>
      <c r="UKQ2" s="80"/>
      <c r="UKR2" s="81"/>
      <c r="UKS2" s="80"/>
      <c r="UKT2" s="81"/>
      <c r="UKU2" s="80"/>
      <c r="UKV2" s="81"/>
      <c r="UKW2" s="80"/>
      <c r="UKX2" s="81"/>
      <c r="UKY2" s="80"/>
      <c r="UKZ2" s="81"/>
      <c r="ULA2" s="80"/>
      <c r="ULB2" s="81"/>
      <c r="ULC2" s="80"/>
      <c r="ULD2" s="81"/>
      <c r="ULE2" s="80"/>
      <c r="ULF2" s="81"/>
      <c r="ULG2" s="80"/>
      <c r="ULH2" s="81"/>
      <c r="ULI2" s="80"/>
      <c r="ULJ2" s="81"/>
      <c r="ULK2" s="80"/>
      <c r="ULL2" s="81"/>
      <c r="ULM2" s="80"/>
      <c r="ULN2" s="81"/>
      <c r="ULO2" s="80"/>
      <c r="ULP2" s="81"/>
      <c r="ULQ2" s="80"/>
      <c r="ULR2" s="81"/>
      <c r="ULS2" s="80"/>
      <c r="ULT2" s="81"/>
      <c r="ULU2" s="80"/>
      <c r="ULV2" s="81"/>
      <c r="ULW2" s="80"/>
      <c r="ULX2" s="81"/>
      <c r="ULY2" s="80"/>
      <c r="ULZ2" s="81"/>
      <c r="UMA2" s="80"/>
      <c r="UMB2" s="81"/>
      <c r="UMC2" s="80"/>
      <c r="UMD2" s="81"/>
      <c r="UME2" s="80"/>
      <c r="UMF2" s="81"/>
      <c r="UMG2" s="80"/>
      <c r="UMH2" s="81"/>
      <c r="UMI2" s="80"/>
      <c r="UMJ2" s="81"/>
      <c r="UMK2" s="80"/>
      <c r="UML2" s="81"/>
      <c r="UMM2" s="80"/>
      <c r="UMN2" s="81"/>
      <c r="UMO2" s="80"/>
      <c r="UMP2" s="81"/>
      <c r="UMQ2" s="80"/>
      <c r="UMR2" s="81"/>
      <c r="UMS2" s="80"/>
      <c r="UMT2" s="81"/>
      <c r="UMU2" s="80"/>
      <c r="UMV2" s="81"/>
      <c r="UMW2" s="80"/>
      <c r="UMX2" s="81"/>
      <c r="UMY2" s="80"/>
      <c r="UMZ2" s="81"/>
      <c r="UNA2" s="80"/>
      <c r="UNB2" s="81"/>
      <c r="UNC2" s="80"/>
      <c r="UND2" s="81"/>
      <c r="UNE2" s="80"/>
      <c r="UNF2" s="81"/>
      <c r="UNG2" s="80"/>
      <c r="UNH2" s="81"/>
      <c r="UNI2" s="80"/>
      <c r="UNJ2" s="81"/>
      <c r="UNK2" s="80"/>
      <c r="UNL2" s="81"/>
      <c r="UNM2" s="80"/>
      <c r="UNN2" s="81"/>
      <c r="UNO2" s="80"/>
      <c r="UNP2" s="81"/>
      <c r="UNQ2" s="80"/>
      <c r="UNR2" s="81"/>
      <c r="UNS2" s="80"/>
      <c r="UNT2" s="81"/>
      <c r="UNU2" s="80"/>
      <c r="UNV2" s="81"/>
      <c r="UNW2" s="80"/>
      <c r="UNX2" s="81"/>
      <c r="UNY2" s="80"/>
      <c r="UNZ2" s="81"/>
      <c r="UOA2" s="80"/>
      <c r="UOB2" s="81"/>
      <c r="UOC2" s="80"/>
      <c r="UOD2" s="81"/>
      <c r="UOE2" s="80"/>
      <c r="UOF2" s="81"/>
      <c r="UOG2" s="80"/>
      <c r="UOH2" s="81"/>
      <c r="UOI2" s="80"/>
      <c r="UOJ2" s="81"/>
      <c r="UOK2" s="80"/>
      <c r="UOL2" s="81"/>
      <c r="UOM2" s="80"/>
      <c r="UON2" s="81"/>
      <c r="UOO2" s="80"/>
      <c r="UOP2" s="81"/>
      <c r="UOQ2" s="80"/>
      <c r="UOR2" s="81"/>
      <c r="UOS2" s="80"/>
      <c r="UOT2" s="81"/>
      <c r="UOU2" s="80"/>
      <c r="UOV2" s="81"/>
      <c r="UOW2" s="80"/>
      <c r="UOX2" s="81"/>
      <c r="UOY2" s="80"/>
      <c r="UOZ2" s="81"/>
      <c r="UPA2" s="80"/>
      <c r="UPB2" s="81"/>
      <c r="UPC2" s="80"/>
      <c r="UPD2" s="81"/>
      <c r="UPE2" s="80"/>
      <c r="UPF2" s="81"/>
      <c r="UPG2" s="80"/>
      <c r="UPH2" s="81"/>
      <c r="UPI2" s="80"/>
      <c r="UPJ2" s="81"/>
      <c r="UPK2" s="80"/>
      <c r="UPL2" s="81"/>
      <c r="UPM2" s="80"/>
      <c r="UPN2" s="81"/>
      <c r="UPO2" s="80"/>
      <c r="UPP2" s="81"/>
      <c r="UPQ2" s="80"/>
      <c r="UPR2" s="81"/>
      <c r="UPS2" s="80"/>
      <c r="UPT2" s="81"/>
      <c r="UPU2" s="80"/>
      <c r="UPV2" s="81"/>
      <c r="UPW2" s="80"/>
      <c r="UPX2" s="81"/>
      <c r="UPY2" s="80"/>
      <c r="UPZ2" s="81"/>
      <c r="UQA2" s="80"/>
      <c r="UQB2" s="81"/>
      <c r="UQC2" s="80"/>
      <c r="UQD2" s="81"/>
      <c r="UQE2" s="80"/>
      <c r="UQF2" s="81"/>
      <c r="UQG2" s="80"/>
      <c r="UQH2" s="81"/>
      <c r="UQI2" s="80"/>
      <c r="UQJ2" s="81"/>
      <c r="UQK2" s="80"/>
      <c r="UQL2" s="81"/>
      <c r="UQM2" s="80"/>
      <c r="UQN2" s="81"/>
      <c r="UQO2" s="80"/>
      <c r="UQP2" s="81"/>
      <c r="UQQ2" s="80"/>
      <c r="UQR2" s="81"/>
      <c r="UQS2" s="80"/>
      <c r="UQT2" s="81"/>
      <c r="UQU2" s="80"/>
      <c r="UQV2" s="81"/>
      <c r="UQW2" s="80"/>
      <c r="UQX2" s="81"/>
      <c r="UQY2" s="80"/>
      <c r="UQZ2" s="81"/>
      <c r="URA2" s="80"/>
      <c r="URB2" s="81"/>
      <c r="URC2" s="80"/>
      <c r="URD2" s="81"/>
      <c r="URE2" s="80"/>
      <c r="URF2" s="81"/>
      <c r="URG2" s="80"/>
      <c r="URH2" s="81"/>
      <c r="URI2" s="80"/>
      <c r="URJ2" s="81"/>
      <c r="URK2" s="80"/>
      <c r="URL2" s="81"/>
      <c r="URM2" s="80"/>
      <c r="URN2" s="81"/>
      <c r="URO2" s="80"/>
      <c r="URP2" s="81"/>
      <c r="URQ2" s="80"/>
      <c r="URR2" s="81"/>
      <c r="URS2" s="80"/>
      <c r="URT2" s="81"/>
      <c r="URU2" s="80"/>
      <c r="URV2" s="81"/>
      <c r="URW2" s="80"/>
      <c r="URX2" s="81"/>
      <c r="URY2" s="80"/>
      <c r="URZ2" s="81"/>
      <c r="USA2" s="80"/>
      <c r="USB2" s="81"/>
      <c r="USC2" s="80"/>
      <c r="USD2" s="81"/>
      <c r="USE2" s="80"/>
      <c r="USF2" s="81"/>
      <c r="USG2" s="80"/>
      <c r="USH2" s="81"/>
      <c r="USI2" s="80"/>
      <c r="USJ2" s="81"/>
      <c r="USK2" s="80"/>
      <c r="USL2" s="81"/>
      <c r="USM2" s="80"/>
      <c r="USN2" s="81"/>
      <c r="USO2" s="80"/>
      <c r="USP2" s="81"/>
      <c r="USQ2" s="80"/>
      <c r="USR2" s="81"/>
      <c r="USS2" s="80"/>
      <c r="UST2" s="81"/>
      <c r="USU2" s="80"/>
      <c r="USV2" s="81"/>
      <c r="USW2" s="80"/>
      <c r="USX2" s="81"/>
      <c r="USY2" s="80"/>
      <c r="USZ2" s="81"/>
      <c r="UTA2" s="80"/>
      <c r="UTB2" s="81"/>
      <c r="UTC2" s="80"/>
      <c r="UTD2" s="81"/>
      <c r="UTE2" s="80"/>
      <c r="UTF2" s="81"/>
      <c r="UTG2" s="80"/>
      <c r="UTH2" s="81"/>
      <c r="UTI2" s="80"/>
      <c r="UTJ2" s="81"/>
      <c r="UTK2" s="80"/>
      <c r="UTL2" s="81"/>
      <c r="UTM2" s="80"/>
      <c r="UTN2" s="81"/>
      <c r="UTO2" s="80"/>
      <c r="UTP2" s="81"/>
      <c r="UTQ2" s="80"/>
      <c r="UTR2" s="81"/>
      <c r="UTS2" s="80"/>
      <c r="UTT2" s="81"/>
      <c r="UTU2" s="80"/>
      <c r="UTV2" s="81"/>
      <c r="UTW2" s="80"/>
      <c r="UTX2" s="81"/>
      <c r="UTY2" s="80"/>
      <c r="UTZ2" s="81"/>
      <c r="UUA2" s="80"/>
      <c r="UUB2" s="81"/>
      <c r="UUC2" s="80"/>
      <c r="UUD2" s="81"/>
      <c r="UUE2" s="80"/>
      <c r="UUF2" s="81"/>
      <c r="UUG2" s="80"/>
      <c r="UUH2" s="81"/>
      <c r="UUI2" s="80"/>
      <c r="UUJ2" s="81"/>
      <c r="UUK2" s="80"/>
      <c r="UUL2" s="81"/>
      <c r="UUM2" s="80"/>
      <c r="UUN2" s="81"/>
      <c r="UUO2" s="80"/>
      <c r="UUP2" s="81"/>
      <c r="UUQ2" s="80"/>
      <c r="UUR2" s="81"/>
      <c r="UUS2" s="80"/>
      <c r="UUT2" s="81"/>
      <c r="UUU2" s="80"/>
      <c r="UUV2" s="81"/>
      <c r="UUW2" s="80"/>
      <c r="UUX2" s="81"/>
      <c r="UUY2" s="80"/>
      <c r="UUZ2" s="81"/>
      <c r="UVA2" s="80"/>
      <c r="UVB2" s="81"/>
      <c r="UVC2" s="80"/>
      <c r="UVD2" s="81"/>
      <c r="UVE2" s="80"/>
      <c r="UVF2" s="81"/>
      <c r="UVG2" s="80"/>
      <c r="UVH2" s="81"/>
      <c r="UVI2" s="80"/>
      <c r="UVJ2" s="81"/>
      <c r="UVK2" s="80"/>
      <c r="UVL2" s="81"/>
      <c r="UVM2" s="80"/>
      <c r="UVN2" s="81"/>
      <c r="UVO2" s="80"/>
      <c r="UVP2" s="81"/>
      <c r="UVQ2" s="80"/>
      <c r="UVR2" s="81"/>
      <c r="UVS2" s="80"/>
      <c r="UVT2" s="81"/>
      <c r="UVU2" s="80"/>
      <c r="UVV2" s="81"/>
      <c r="UVW2" s="80"/>
      <c r="UVX2" s="81"/>
      <c r="UVY2" s="80"/>
      <c r="UVZ2" s="81"/>
      <c r="UWA2" s="80"/>
      <c r="UWB2" s="81"/>
      <c r="UWC2" s="80"/>
      <c r="UWD2" s="81"/>
      <c r="UWE2" s="80"/>
      <c r="UWF2" s="81"/>
      <c r="UWG2" s="80"/>
      <c r="UWH2" s="81"/>
      <c r="UWI2" s="80"/>
      <c r="UWJ2" s="81"/>
      <c r="UWK2" s="80"/>
      <c r="UWL2" s="81"/>
      <c r="UWM2" s="80"/>
      <c r="UWN2" s="81"/>
      <c r="UWO2" s="80"/>
      <c r="UWP2" s="81"/>
      <c r="UWQ2" s="80"/>
      <c r="UWR2" s="81"/>
      <c r="UWS2" s="80"/>
      <c r="UWT2" s="81"/>
      <c r="UWU2" s="80"/>
      <c r="UWV2" s="81"/>
      <c r="UWW2" s="80"/>
      <c r="UWX2" s="81"/>
      <c r="UWY2" s="80"/>
      <c r="UWZ2" s="81"/>
      <c r="UXA2" s="80"/>
      <c r="UXB2" s="81"/>
      <c r="UXC2" s="80"/>
      <c r="UXD2" s="81"/>
      <c r="UXE2" s="80"/>
      <c r="UXF2" s="81"/>
      <c r="UXG2" s="80"/>
      <c r="UXH2" s="81"/>
      <c r="UXI2" s="80"/>
      <c r="UXJ2" s="81"/>
      <c r="UXK2" s="80"/>
      <c r="UXL2" s="81"/>
      <c r="UXM2" s="80"/>
      <c r="UXN2" s="81"/>
      <c r="UXO2" s="80"/>
      <c r="UXP2" s="81"/>
      <c r="UXQ2" s="80"/>
      <c r="UXR2" s="81"/>
      <c r="UXS2" s="80"/>
      <c r="UXT2" s="81"/>
      <c r="UXU2" s="80"/>
      <c r="UXV2" s="81"/>
      <c r="UXW2" s="80"/>
      <c r="UXX2" s="81"/>
      <c r="UXY2" s="80"/>
      <c r="UXZ2" s="81"/>
      <c r="UYA2" s="80"/>
      <c r="UYB2" s="81"/>
      <c r="UYC2" s="80"/>
      <c r="UYD2" s="81"/>
      <c r="UYE2" s="80"/>
      <c r="UYF2" s="81"/>
      <c r="UYG2" s="80"/>
      <c r="UYH2" s="81"/>
      <c r="UYI2" s="80"/>
      <c r="UYJ2" s="81"/>
      <c r="UYK2" s="80"/>
      <c r="UYL2" s="81"/>
      <c r="UYM2" s="80"/>
      <c r="UYN2" s="81"/>
      <c r="UYO2" s="80"/>
      <c r="UYP2" s="81"/>
      <c r="UYQ2" s="80"/>
      <c r="UYR2" s="81"/>
      <c r="UYS2" s="80"/>
      <c r="UYT2" s="81"/>
      <c r="UYU2" s="80"/>
      <c r="UYV2" s="81"/>
      <c r="UYW2" s="80"/>
      <c r="UYX2" s="81"/>
      <c r="UYY2" s="80"/>
      <c r="UYZ2" s="81"/>
      <c r="UZA2" s="80"/>
      <c r="UZB2" s="81"/>
      <c r="UZC2" s="80"/>
      <c r="UZD2" s="81"/>
      <c r="UZE2" s="80"/>
      <c r="UZF2" s="81"/>
      <c r="UZG2" s="80"/>
      <c r="UZH2" s="81"/>
      <c r="UZI2" s="80"/>
      <c r="UZJ2" s="81"/>
      <c r="UZK2" s="80"/>
      <c r="UZL2" s="81"/>
      <c r="UZM2" s="80"/>
      <c r="UZN2" s="81"/>
      <c r="UZO2" s="80"/>
      <c r="UZP2" s="81"/>
      <c r="UZQ2" s="80"/>
      <c r="UZR2" s="81"/>
      <c r="UZS2" s="80"/>
      <c r="UZT2" s="81"/>
      <c r="UZU2" s="80"/>
      <c r="UZV2" s="81"/>
      <c r="UZW2" s="80"/>
      <c r="UZX2" s="81"/>
      <c r="UZY2" s="80"/>
      <c r="UZZ2" s="81"/>
      <c r="VAA2" s="80"/>
      <c r="VAB2" s="81"/>
      <c r="VAC2" s="80"/>
      <c r="VAD2" s="81"/>
      <c r="VAE2" s="80"/>
      <c r="VAF2" s="81"/>
      <c r="VAG2" s="80"/>
      <c r="VAH2" s="81"/>
      <c r="VAI2" s="80"/>
      <c r="VAJ2" s="81"/>
      <c r="VAK2" s="80"/>
      <c r="VAL2" s="81"/>
      <c r="VAM2" s="80"/>
      <c r="VAN2" s="81"/>
      <c r="VAO2" s="80"/>
      <c r="VAP2" s="81"/>
      <c r="VAQ2" s="80"/>
      <c r="VAR2" s="81"/>
      <c r="VAS2" s="80"/>
      <c r="VAT2" s="81"/>
      <c r="VAU2" s="80"/>
      <c r="VAV2" s="81"/>
      <c r="VAW2" s="80"/>
      <c r="VAX2" s="81"/>
      <c r="VAY2" s="80"/>
      <c r="VAZ2" s="81"/>
      <c r="VBA2" s="80"/>
      <c r="VBB2" s="81"/>
      <c r="VBC2" s="80"/>
      <c r="VBD2" s="81"/>
      <c r="VBE2" s="80"/>
      <c r="VBF2" s="81"/>
      <c r="VBG2" s="80"/>
      <c r="VBH2" s="81"/>
      <c r="VBI2" s="80"/>
      <c r="VBJ2" s="81"/>
      <c r="VBK2" s="80"/>
      <c r="VBL2" s="81"/>
      <c r="VBM2" s="80"/>
      <c r="VBN2" s="81"/>
      <c r="VBO2" s="80"/>
      <c r="VBP2" s="81"/>
      <c r="VBQ2" s="80"/>
      <c r="VBR2" s="81"/>
      <c r="VBS2" s="80"/>
      <c r="VBT2" s="81"/>
      <c r="VBU2" s="80"/>
      <c r="VBV2" s="81"/>
      <c r="VBW2" s="80"/>
      <c r="VBX2" s="81"/>
      <c r="VBY2" s="80"/>
      <c r="VBZ2" s="81"/>
      <c r="VCA2" s="80"/>
      <c r="VCB2" s="81"/>
      <c r="VCC2" s="80"/>
      <c r="VCD2" s="81"/>
      <c r="VCE2" s="80"/>
      <c r="VCF2" s="81"/>
      <c r="VCG2" s="80"/>
      <c r="VCH2" s="81"/>
      <c r="VCI2" s="80"/>
      <c r="VCJ2" s="81"/>
      <c r="VCK2" s="80"/>
      <c r="VCL2" s="81"/>
      <c r="VCM2" s="80"/>
      <c r="VCN2" s="81"/>
      <c r="VCO2" s="80"/>
      <c r="VCP2" s="81"/>
      <c r="VCQ2" s="80"/>
      <c r="VCR2" s="81"/>
      <c r="VCS2" s="80"/>
      <c r="VCT2" s="81"/>
      <c r="VCU2" s="80"/>
      <c r="VCV2" s="81"/>
      <c r="VCW2" s="80"/>
      <c r="VCX2" s="81"/>
      <c r="VCY2" s="80"/>
      <c r="VCZ2" s="81"/>
      <c r="VDA2" s="80"/>
      <c r="VDB2" s="81"/>
      <c r="VDC2" s="80"/>
      <c r="VDD2" s="81"/>
      <c r="VDE2" s="80"/>
      <c r="VDF2" s="81"/>
      <c r="VDG2" s="80"/>
      <c r="VDH2" s="81"/>
      <c r="VDI2" s="80"/>
      <c r="VDJ2" s="81"/>
      <c r="VDK2" s="80"/>
      <c r="VDL2" s="81"/>
      <c r="VDM2" s="80"/>
      <c r="VDN2" s="81"/>
      <c r="VDO2" s="80"/>
      <c r="VDP2" s="81"/>
      <c r="VDQ2" s="80"/>
      <c r="VDR2" s="81"/>
      <c r="VDS2" s="80"/>
      <c r="VDT2" s="81"/>
      <c r="VDU2" s="80"/>
      <c r="VDV2" s="81"/>
      <c r="VDW2" s="80"/>
      <c r="VDX2" s="81"/>
      <c r="VDY2" s="80"/>
      <c r="VDZ2" s="81"/>
      <c r="VEA2" s="80"/>
      <c r="VEB2" s="81"/>
      <c r="VEC2" s="80"/>
      <c r="VED2" s="81"/>
      <c r="VEE2" s="80"/>
      <c r="VEF2" s="81"/>
      <c r="VEG2" s="80"/>
      <c r="VEH2" s="81"/>
      <c r="VEI2" s="80"/>
      <c r="VEJ2" s="81"/>
      <c r="VEK2" s="80"/>
      <c r="VEL2" s="81"/>
      <c r="VEM2" s="80"/>
      <c r="VEN2" s="81"/>
      <c r="VEO2" s="80"/>
      <c r="VEP2" s="81"/>
      <c r="VEQ2" s="80"/>
      <c r="VER2" s="81"/>
      <c r="VES2" s="80"/>
      <c r="VET2" s="81"/>
      <c r="VEU2" s="80"/>
      <c r="VEV2" s="81"/>
      <c r="VEW2" s="80"/>
      <c r="VEX2" s="81"/>
      <c r="VEY2" s="80"/>
      <c r="VEZ2" s="81"/>
      <c r="VFA2" s="80"/>
      <c r="VFB2" s="81"/>
      <c r="VFC2" s="80"/>
      <c r="VFD2" s="81"/>
      <c r="VFE2" s="80"/>
      <c r="VFF2" s="81"/>
      <c r="VFG2" s="80"/>
      <c r="VFH2" s="81"/>
      <c r="VFI2" s="80"/>
      <c r="VFJ2" s="81"/>
      <c r="VFK2" s="80"/>
      <c r="VFL2" s="81"/>
      <c r="VFM2" s="80"/>
      <c r="VFN2" s="81"/>
      <c r="VFO2" s="80"/>
      <c r="VFP2" s="81"/>
      <c r="VFQ2" s="80"/>
      <c r="VFR2" s="81"/>
      <c r="VFS2" s="80"/>
      <c r="VFT2" s="81"/>
      <c r="VFU2" s="80"/>
      <c r="VFV2" s="81"/>
      <c r="VFW2" s="80"/>
      <c r="VFX2" s="81"/>
      <c r="VFY2" s="80"/>
      <c r="VFZ2" s="81"/>
      <c r="VGA2" s="80"/>
      <c r="VGB2" s="81"/>
      <c r="VGC2" s="80"/>
      <c r="VGD2" s="81"/>
      <c r="VGE2" s="80"/>
      <c r="VGF2" s="81"/>
      <c r="VGG2" s="80"/>
      <c r="VGH2" s="81"/>
      <c r="VGI2" s="80"/>
      <c r="VGJ2" s="81"/>
      <c r="VGK2" s="80"/>
      <c r="VGL2" s="81"/>
      <c r="VGM2" s="80"/>
      <c r="VGN2" s="81"/>
      <c r="VGO2" s="80"/>
      <c r="VGP2" s="81"/>
      <c r="VGQ2" s="80"/>
      <c r="VGR2" s="81"/>
      <c r="VGS2" s="80"/>
      <c r="VGT2" s="81"/>
      <c r="VGU2" s="80"/>
      <c r="VGV2" s="81"/>
      <c r="VGW2" s="80"/>
      <c r="VGX2" s="81"/>
      <c r="VGY2" s="80"/>
      <c r="VGZ2" s="81"/>
      <c r="VHA2" s="80"/>
      <c r="VHB2" s="81"/>
      <c r="VHC2" s="80"/>
      <c r="VHD2" s="81"/>
      <c r="VHE2" s="80"/>
      <c r="VHF2" s="81"/>
      <c r="VHG2" s="80"/>
      <c r="VHH2" s="81"/>
      <c r="VHI2" s="80"/>
      <c r="VHJ2" s="81"/>
      <c r="VHK2" s="80"/>
      <c r="VHL2" s="81"/>
      <c r="VHM2" s="80"/>
      <c r="VHN2" s="81"/>
      <c r="VHO2" s="80"/>
      <c r="VHP2" s="81"/>
      <c r="VHQ2" s="80"/>
      <c r="VHR2" s="81"/>
      <c r="VHS2" s="80"/>
      <c r="VHT2" s="81"/>
      <c r="VHU2" s="80"/>
      <c r="VHV2" s="81"/>
      <c r="VHW2" s="80"/>
      <c r="VHX2" s="81"/>
      <c r="VHY2" s="80"/>
      <c r="VHZ2" s="81"/>
      <c r="VIA2" s="80"/>
      <c r="VIB2" s="81"/>
      <c r="VIC2" s="80"/>
      <c r="VID2" s="81"/>
      <c r="VIE2" s="80"/>
      <c r="VIF2" s="81"/>
      <c r="VIG2" s="80"/>
      <c r="VIH2" s="81"/>
      <c r="VII2" s="80"/>
      <c r="VIJ2" s="81"/>
      <c r="VIK2" s="80"/>
      <c r="VIL2" s="81"/>
      <c r="VIM2" s="80"/>
      <c r="VIN2" s="81"/>
      <c r="VIO2" s="80"/>
      <c r="VIP2" s="81"/>
      <c r="VIQ2" s="80"/>
      <c r="VIR2" s="81"/>
      <c r="VIS2" s="80"/>
      <c r="VIT2" s="81"/>
      <c r="VIU2" s="80"/>
      <c r="VIV2" s="81"/>
      <c r="VIW2" s="80"/>
      <c r="VIX2" s="81"/>
      <c r="VIY2" s="80"/>
      <c r="VIZ2" s="81"/>
      <c r="VJA2" s="80"/>
      <c r="VJB2" s="81"/>
      <c r="VJC2" s="80"/>
      <c r="VJD2" s="81"/>
      <c r="VJE2" s="80"/>
      <c r="VJF2" s="81"/>
      <c r="VJG2" s="80"/>
      <c r="VJH2" s="81"/>
      <c r="VJI2" s="80"/>
      <c r="VJJ2" s="81"/>
      <c r="VJK2" s="80"/>
      <c r="VJL2" s="81"/>
      <c r="VJM2" s="80"/>
      <c r="VJN2" s="81"/>
      <c r="VJO2" s="80"/>
      <c r="VJP2" s="81"/>
      <c r="VJQ2" s="80"/>
      <c r="VJR2" s="81"/>
      <c r="VJS2" s="80"/>
      <c r="VJT2" s="81"/>
      <c r="VJU2" s="80"/>
      <c r="VJV2" s="81"/>
      <c r="VJW2" s="80"/>
      <c r="VJX2" s="81"/>
      <c r="VJY2" s="80"/>
      <c r="VJZ2" s="81"/>
      <c r="VKA2" s="80"/>
      <c r="VKB2" s="81"/>
      <c r="VKC2" s="80"/>
      <c r="VKD2" s="81"/>
      <c r="VKE2" s="80"/>
      <c r="VKF2" s="81"/>
      <c r="VKG2" s="80"/>
      <c r="VKH2" s="81"/>
      <c r="VKI2" s="80"/>
      <c r="VKJ2" s="81"/>
      <c r="VKK2" s="80"/>
      <c r="VKL2" s="81"/>
      <c r="VKM2" s="80"/>
      <c r="VKN2" s="81"/>
      <c r="VKO2" s="80"/>
      <c r="VKP2" s="81"/>
      <c r="VKQ2" s="80"/>
      <c r="VKR2" s="81"/>
      <c r="VKS2" s="80"/>
      <c r="VKT2" s="81"/>
      <c r="VKU2" s="80"/>
      <c r="VKV2" s="81"/>
      <c r="VKW2" s="80"/>
      <c r="VKX2" s="81"/>
      <c r="VKY2" s="80"/>
      <c r="VKZ2" s="81"/>
      <c r="VLA2" s="80"/>
      <c r="VLB2" s="81"/>
      <c r="VLC2" s="80"/>
      <c r="VLD2" s="81"/>
      <c r="VLE2" s="80"/>
      <c r="VLF2" s="81"/>
      <c r="VLG2" s="80"/>
      <c r="VLH2" s="81"/>
      <c r="VLI2" s="80"/>
      <c r="VLJ2" s="81"/>
      <c r="VLK2" s="80"/>
      <c r="VLL2" s="81"/>
      <c r="VLM2" s="80"/>
      <c r="VLN2" s="81"/>
      <c r="VLO2" s="80"/>
      <c r="VLP2" s="81"/>
      <c r="VLQ2" s="80"/>
      <c r="VLR2" s="81"/>
      <c r="VLS2" s="80"/>
      <c r="VLT2" s="81"/>
      <c r="VLU2" s="80"/>
      <c r="VLV2" s="81"/>
      <c r="VLW2" s="80"/>
      <c r="VLX2" s="81"/>
      <c r="VLY2" s="80"/>
      <c r="VLZ2" s="81"/>
      <c r="VMA2" s="80"/>
      <c r="VMB2" s="81"/>
      <c r="VMC2" s="80"/>
      <c r="VMD2" s="81"/>
      <c r="VME2" s="80"/>
      <c r="VMF2" s="81"/>
      <c r="VMG2" s="80"/>
      <c r="VMH2" s="81"/>
      <c r="VMI2" s="80"/>
      <c r="VMJ2" s="81"/>
      <c r="VMK2" s="80"/>
      <c r="VML2" s="81"/>
      <c r="VMM2" s="80"/>
      <c r="VMN2" s="81"/>
      <c r="VMO2" s="80"/>
      <c r="VMP2" s="81"/>
      <c r="VMQ2" s="80"/>
      <c r="VMR2" s="81"/>
      <c r="VMS2" s="80"/>
      <c r="VMT2" s="81"/>
      <c r="VMU2" s="80"/>
      <c r="VMV2" s="81"/>
      <c r="VMW2" s="80"/>
      <c r="VMX2" s="81"/>
      <c r="VMY2" s="80"/>
      <c r="VMZ2" s="81"/>
      <c r="VNA2" s="80"/>
      <c r="VNB2" s="81"/>
      <c r="VNC2" s="80"/>
      <c r="VND2" s="81"/>
      <c r="VNE2" s="80"/>
      <c r="VNF2" s="81"/>
      <c r="VNG2" s="80"/>
      <c r="VNH2" s="81"/>
      <c r="VNI2" s="80"/>
      <c r="VNJ2" s="81"/>
      <c r="VNK2" s="80"/>
      <c r="VNL2" s="81"/>
      <c r="VNM2" s="80"/>
      <c r="VNN2" s="81"/>
      <c r="VNO2" s="80"/>
      <c r="VNP2" s="81"/>
      <c r="VNQ2" s="80"/>
      <c r="VNR2" s="81"/>
      <c r="VNS2" s="80"/>
      <c r="VNT2" s="81"/>
      <c r="VNU2" s="80"/>
      <c r="VNV2" s="81"/>
      <c r="VNW2" s="80"/>
      <c r="VNX2" s="81"/>
      <c r="VNY2" s="80"/>
      <c r="VNZ2" s="81"/>
      <c r="VOA2" s="80"/>
      <c r="VOB2" s="81"/>
      <c r="VOC2" s="80"/>
      <c r="VOD2" s="81"/>
      <c r="VOE2" s="80"/>
      <c r="VOF2" s="81"/>
      <c r="VOG2" s="80"/>
      <c r="VOH2" s="81"/>
      <c r="VOI2" s="80"/>
      <c r="VOJ2" s="81"/>
      <c r="VOK2" s="80"/>
      <c r="VOL2" s="81"/>
      <c r="VOM2" s="80"/>
      <c r="VON2" s="81"/>
      <c r="VOO2" s="80"/>
      <c r="VOP2" s="81"/>
      <c r="VOQ2" s="80"/>
      <c r="VOR2" s="81"/>
      <c r="VOS2" s="80"/>
      <c r="VOT2" s="81"/>
      <c r="VOU2" s="80"/>
      <c r="VOV2" s="81"/>
      <c r="VOW2" s="80"/>
      <c r="VOX2" s="81"/>
      <c r="VOY2" s="80"/>
      <c r="VOZ2" s="81"/>
      <c r="VPA2" s="80"/>
      <c r="VPB2" s="81"/>
      <c r="VPC2" s="80"/>
      <c r="VPD2" s="81"/>
      <c r="VPE2" s="80"/>
      <c r="VPF2" s="81"/>
      <c r="VPG2" s="80"/>
      <c r="VPH2" s="81"/>
      <c r="VPI2" s="80"/>
      <c r="VPJ2" s="81"/>
      <c r="VPK2" s="80"/>
      <c r="VPL2" s="81"/>
      <c r="VPM2" s="80"/>
      <c r="VPN2" s="81"/>
      <c r="VPO2" s="80"/>
      <c r="VPP2" s="81"/>
      <c r="VPQ2" s="80"/>
      <c r="VPR2" s="81"/>
      <c r="VPS2" s="80"/>
      <c r="VPT2" s="81"/>
      <c r="VPU2" s="80"/>
      <c r="VPV2" s="81"/>
      <c r="VPW2" s="80"/>
      <c r="VPX2" s="81"/>
      <c r="VPY2" s="80"/>
      <c r="VPZ2" s="81"/>
      <c r="VQA2" s="80"/>
      <c r="VQB2" s="81"/>
      <c r="VQC2" s="80"/>
      <c r="VQD2" s="81"/>
      <c r="VQE2" s="80"/>
      <c r="VQF2" s="81"/>
      <c r="VQG2" s="80"/>
      <c r="VQH2" s="81"/>
      <c r="VQI2" s="80"/>
      <c r="VQJ2" s="81"/>
      <c r="VQK2" s="80"/>
      <c r="VQL2" s="81"/>
      <c r="VQM2" s="80"/>
      <c r="VQN2" s="81"/>
      <c r="VQO2" s="80"/>
      <c r="VQP2" s="81"/>
      <c r="VQQ2" s="80"/>
      <c r="VQR2" s="81"/>
      <c r="VQS2" s="80"/>
      <c r="VQT2" s="81"/>
      <c r="VQU2" s="80"/>
      <c r="VQV2" s="81"/>
      <c r="VQW2" s="80"/>
      <c r="VQX2" s="81"/>
      <c r="VQY2" s="80"/>
      <c r="VQZ2" s="81"/>
      <c r="VRA2" s="80"/>
      <c r="VRB2" s="81"/>
      <c r="VRC2" s="80"/>
      <c r="VRD2" s="81"/>
      <c r="VRE2" s="80"/>
      <c r="VRF2" s="81"/>
      <c r="VRG2" s="80"/>
      <c r="VRH2" s="81"/>
      <c r="VRI2" s="80"/>
      <c r="VRJ2" s="81"/>
      <c r="VRK2" s="80"/>
      <c r="VRL2" s="81"/>
      <c r="VRM2" s="80"/>
      <c r="VRN2" s="81"/>
      <c r="VRO2" s="80"/>
      <c r="VRP2" s="81"/>
      <c r="VRQ2" s="80"/>
      <c r="VRR2" s="81"/>
      <c r="VRS2" s="80"/>
      <c r="VRT2" s="81"/>
      <c r="VRU2" s="80"/>
      <c r="VRV2" s="81"/>
      <c r="VRW2" s="80"/>
      <c r="VRX2" s="81"/>
      <c r="VRY2" s="80"/>
      <c r="VRZ2" s="81"/>
      <c r="VSA2" s="80"/>
      <c r="VSB2" s="81"/>
      <c r="VSC2" s="80"/>
      <c r="VSD2" s="81"/>
      <c r="VSE2" s="80"/>
      <c r="VSF2" s="81"/>
      <c r="VSG2" s="80"/>
      <c r="VSH2" s="81"/>
      <c r="VSI2" s="80"/>
      <c r="VSJ2" s="81"/>
      <c r="VSK2" s="80"/>
      <c r="VSL2" s="81"/>
      <c r="VSM2" s="80"/>
      <c r="VSN2" s="81"/>
      <c r="VSO2" s="80"/>
      <c r="VSP2" s="81"/>
      <c r="VSQ2" s="80"/>
      <c r="VSR2" s="81"/>
      <c r="VSS2" s="80"/>
      <c r="VST2" s="81"/>
      <c r="VSU2" s="80"/>
      <c r="VSV2" s="81"/>
      <c r="VSW2" s="80"/>
      <c r="VSX2" s="81"/>
      <c r="VSY2" s="80"/>
      <c r="VSZ2" s="81"/>
      <c r="VTA2" s="80"/>
      <c r="VTB2" s="81"/>
      <c r="VTC2" s="80"/>
      <c r="VTD2" s="81"/>
      <c r="VTE2" s="80"/>
      <c r="VTF2" s="81"/>
      <c r="VTG2" s="80"/>
      <c r="VTH2" s="81"/>
      <c r="VTI2" s="80"/>
      <c r="VTJ2" s="81"/>
      <c r="VTK2" s="80"/>
      <c r="VTL2" s="81"/>
      <c r="VTM2" s="80"/>
      <c r="VTN2" s="81"/>
      <c r="VTO2" s="80"/>
      <c r="VTP2" s="81"/>
      <c r="VTQ2" s="80"/>
      <c r="VTR2" s="81"/>
      <c r="VTS2" s="80"/>
      <c r="VTT2" s="81"/>
      <c r="VTU2" s="80"/>
      <c r="VTV2" s="81"/>
      <c r="VTW2" s="80"/>
      <c r="VTX2" s="81"/>
      <c r="VTY2" s="80"/>
      <c r="VTZ2" s="81"/>
      <c r="VUA2" s="80"/>
      <c r="VUB2" s="81"/>
      <c r="VUC2" s="80"/>
      <c r="VUD2" s="81"/>
      <c r="VUE2" s="80"/>
      <c r="VUF2" s="81"/>
      <c r="VUG2" s="80"/>
      <c r="VUH2" s="81"/>
      <c r="VUI2" s="80"/>
      <c r="VUJ2" s="81"/>
      <c r="VUK2" s="80"/>
      <c r="VUL2" s="81"/>
      <c r="VUM2" s="80"/>
      <c r="VUN2" s="81"/>
      <c r="VUO2" s="80"/>
      <c r="VUP2" s="81"/>
      <c r="VUQ2" s="80"/>
      <c r="VUR2" s="81"/>
      <c r="VUS2" s="80"/>
      <c r="VUT2" s="81"/>
      <c r="VUU2" s="80"/>
      <c r="VUV2" s="81"/>
      <c r="VUW2" s="80"/>
      <c r="VUX2" s="81"/>
      <c r="VUY2" s="80"/>
      <c r="VUZ2" s="81"/>
      <c r="VVA2" s="80"/>
      <c r="VVB2" s="81"/>
      <c r="VVC2" s="80"/>
      <c r="VVD2" s="81"/>
      <c r="VVE2" s="80"/>
      <c r="VVF2" s="81"/>
      <c r="VVG2" s="80"/>
      <c r="VVH2" s="81"/>
      <c r="VVI2" s="80"/>
      <c r="VVJ2" s="81"/>
      <c r="VVK2" s="80"/>
      <c r="VVL2" s="81"/>
      <c r="VVM2" s="80"/>
      <c r="VVN2" s="81"/>
      <c r="VVO2" s="80"/>
      <c r="VVP2" s="81"/>
      <c r="VVQ2" s="80"/>
      <c r="VVR2" s="81"/>
      <c r="VVS2" s="80"/>
      <c r="VVT2" s="81"/>
      <c r="VVU2" s="80"/>
      <c r="VVV2" s="81"/>
      <c r="VVW2" s="80"/>
      <c r="VVX2" s="81"/>
      <c r="VVY2" s="80"/>
      <c r="VVZ2" s="81"/>
      <c r="VWA2" s="80"/>
      <c r="VWB2" s="81"/>
      <c r="VWC2" s="80"/>
      <c r="VWD2" s="81"/>
      <c r="VWE2" s="80"/>
      <c r="VWF2" s="81"/>
      <c r="VWG2" s="80"/>
      <c r="VWH2" s="81"/>
      <c r="VWI2" s="80"/>
      <c r="VWJ2" s="81"/>
      <c r="VWK2" s="80"/>
      <c r="VWL2" s="81"/>
      <c r="VWM2" s="80"/>
      <c r="VWN2" s="81"/>
      <c r="VWO2" s="80"/>
      <c r="VWP2" s="81"/>
      <c r="VWQ2" s="80"/>
      <c r="VWR2" s="81"/>
      <c r="VWS2" s="80"/>
      <c r="VWT2" s="81"/>
      <c r="VWU2" s="80"/>
      <c r="VWV2" s="81"/>
      <c r="VWW2" s="80"/>
      <c r="VWX2" s="81"/>
      <c r="VWY2" s="80"/>
      <c r="VWZ2" s="81"/>
      <c r="VXA2" s="80"/>
      <c r="VXB2" s="81"/>
      <c r="VXC2" s="80"/>
      <c r="VXD2" s="81"/>
      <c r="VXE2" s="80"/>
      <c r="VXF2" s="81"/>
      <c r="VXG2" s="80"/>
      <c r="VXH2" s="81"/>
      <c r="VXI2" s="80"/>
      <c r="VXJ2" s="81"/>
      <c r="VXK2" s="80"/>
      <c r="VXL2" s="81"/>
      <c r="VXM2" s="80"/>
      <c r="VXN2" s="81"/>
      <c r="VXO2" s="80"/>
      <c r="VXP2" s="81"/>
      <c r="VXQ2" s="80"/>
      <c r="VXR2" s="81"/>
      <c r="VXS2" s="80"/>
      <c r="VXT2" s="81"/>
      <c r="VXU2" s="80"/>
      <c r="VXV2" s="81"/>
      <c r="VXW2" s="80"/>
      <c r="VXX2" s="81"/>
      <c r="VXY2" s="80"/>
      <c r="VXZ2" s="81"/>
      <c r="VYA2" s="80"/>
      <c r="VYB2" s="81"/>
      <c r="VYC2" s="80"/>
      <c r="VYD2" s="81"/>
      <c r="VYE2" s="80"/>
      <c r="VYF2" s="81"/>
      <c r="VYG2" s="80"/>
      <c r="VYH2" s="81"/>
      <c r="VYI2" s="80"/>
      <c r="VYJ2" s="81"/>
      <c r="VYK2" s="80"/>
      <c r="VYL2" s="81"/>
      <c r="VYM2" s="80"/>
      <c r="VYN2" s="81"/>
      <c r="VYO2" s="80"/>
      <c r="VYP2" s="81"/>
      <c r="VYQ2" s="80"/>
      <c r="VYR2" s="81"/>
      <c r="VYS2" s="80"/>
      <c r="VYT2" s="81"/>
      <c r="VYU2" s="80"/>
      <c r="VYV2" s="81"/>
      <c r="VYW2" s="80"/>
      <c r="VYX2" s="81"/>
      <c r="VYY2" s="80"/>
      <c r="VYZ2" s="81"/>
      <c r="VZA2" s="80"/>
      <c r="VZB2" s="81"/>
      <c r="VZC2" s="80"/>
      <c r="VZD2" s="81"/>
      <c r="VZE2" s="80"/>
      <c r="VZF2" s="81"/>
      <c r="VZG2" s="80"/>
      <c r="VZH2" s="81"/>
      <c r="VZI2" s="80"/>
      <c r="VZJ2" s="81"/>
      <c r="VZK2" s="80"/>
      <c r="VZL2" s="81"/>
      <c r="VZM2" s="80"/>
      <c r="VZN2" s="81"/>
      <c r="VZO2" s="80"/>
      <c r="VZP2" s="81"/>
      <c r="VZQ2" s="80"/>
      <c r="VZR2" s="81"/>
      <c r="VZS2" s="80"/>
      <c r="VZT2" s="81"/>
      <c r="VZU2" s="80"/>
      <c r="VZV2" s="81"/>
      <c r="VZW2" s="80"/>
      <c r="VZX2" s="81"/>
      <c r="VZY2" s="80"/>
      <c r="VZZ2" s="81"/>
      <c r="WAA2" s="80"/>
      <c r="WAB2" s="81"/>
      <c r="WAC2" s="80"/>
      <c r="WAD2" s="81"/>
      <c r="WAE2" s="80"/>
      <c r="WAF2" s="81"/>
      <c r="WAG2" s="80"/>
      <c r="WAH2" s="81"/>
      <c r="WAI2" s="80"/>
      <c r="WAJ2" s="81"/>
      <c r="WAK2" s="80"/>
      <c r="WAL2" s="81"/>
      <c r="WAM2" s="80"/>
      <c r="WAN2" s="81"/>
      <c r="WAO2" s="80"/>
      <c r="WAP2" s="81"/>
      <c r="WAQ2" s="80"/>
      <c r="WAR2" s="81"/>
      <c r="WAS2" s="80"/>
      <c r="WAT2" s="81"/>
      <c r="WAU2" s="80"/>
      <c r="WAV2" s="81"/>
      <c r="WAW2" s="80"/>
      <c r="WAX2" s="81"/>
      <c r="WAY2" s="80"/>
      <c r="WAZ2" s="81"/>
      <c r="WBA2" s="80"/>
      <c r="WBB2" s="81"/>
      <c r="WBC2" s="80"/>
      <c r="WBD2" s="81"/>
      <c r="WBE2" s="80"/>
      <c r="WBF2" s="81"/>
      <c r="WBG2" s="80"/>
      <c r="WBH2" s="81"/>
      <c r="WBI2" s="80"/>
      <c r="WBJ2" s="81"/>
      <c r="WBK2" s="80"/>
      <c r="WBL2" s="81"/>
      <c r="WBM2" s="80"/>
      <c r="WBN2" s="81"/>
      <c r="WBO2" s="80"/>
      <c r="WBP2" s="81"/>
      <c r="WBQ2" s="80"/>
      <c r="WBR2" s="81"/>
      <c r="WBS2" s="80"/>
      <c r="WBT2" s="81"/>
      <c r="WBU2" s="80"/>
      <c r="WBV2" s="81"/>
      <c r="WBW2" s="80"/>
      <c r="WBX2" s="81"/>
      <c r="WBY2" s="80"/>
      <c r="WBZ2" s="81"/>
      <c r="WCA2" s="80"/>
      <c r="WCB2" s="81"/>
      <c r="WCC2" s="80"/>
      <c r="WCD2" s="81"/>
      <c r="WCE2" s="80"/>
      <c r="WCF2" s="81"/>
      <c r="WCG2" s="80"/>
      <c r="WCH2" s="81"/>
      <c r="WCI2" s="80"/>
      <c r="WCJ2" s="81"/>
      <c r="WCK2" s="80"/>
      <c r="WCL2" s="81"/>
      <c r="WCM2" s="80"/>
      <c r="WCN2" s="81"/>
      <c r="WCO2" s="80"/>
      <c r="WCP2" s="81"/>
      <c r="WCQ2" s="80"/>
      <c r="WCR2" s="81"/>
      <c r="WCS2" s="80"/>
      <c r="WCT2" s="81"/>
      <c r="WCU2" s="80"/>
      <c r="WCV2" s="81"/>
      <c r="WCW2" s="80"/>
      <c r="WCX2" s="81"/>
      <c r="WCY2" s="80"/>
      <c r="WCZ2" s="81"/>
      <c r="WDA2" s="80"/>
      <c r="WDB2" s="81"/>
      <c r="WDC2" s="80"/>
      <c r="WDD2" s="81"/>
      <c r="WDE2" s="80"/>
      <c r="WDF2" s="81"/>
      <c r="WDG2" s="80"/>
      <c r="WDH2" s="81"/>
      <c r="WDI2" s="80"/>
      <c r="WDJ2" s="81"/>
      <c r="WDK2" s="80"/>
      <c r="WDL2" s="81"/>
      <c r="WDM2" s="80"/>
      <c r="WDN2" s="81"/>
      <c r="WDO2" s="80"/>
      <c r="WDP2" s="81"/>
      <c r="WDQ2" s="80"/>
      <c r="WDR2" s="81"/>
      <c r="WDS2" s="80"/>
      <c r="WDT2" s="81"/>
      <c r="WDU2" s="80"/>
      <c r="WDV2" s="81"/>
      <c r="WDW2" s="80"/>
      <c r="WDX2" s="81"/>
      <c r="WDY2" s="80"/>
      <c r="WDZ2" s="81"/>
      <c r="WEA2" s="80"/>
      <c r="WEB2" s="81"/>
      <c r="WEC2" s="80"/>
      <c r="WED2" s="81"/>
      <c r="WEE2" s="80"/>
      <c r="WEF2" s="81"/>
      <c r="WEG2" s="80"/>
      <c r="WEH2" s="81"/>
      <c r="WEI2" s="80"/>
      <c r="WEJ2" s="81"/>
      <c r="WEK2" s="80"/>
      <c r="WEL2" s="81"/>
      <c r="WEM2" s="80"/>
      <c r="WEN2" s="81"/>
      <c r="WEO2" s="80"/>
      <c r="WEP2" s="81"/>
      <c r="WEQ2" s="80"/>
      <c r="WER2" s="81"/>
      <c r="WES2" s="80"/>
      <c r="WET2" s="81"/>
      <c r="WEU2" s="80"/>
      <c r="WEV2" s="81"/>
      <c r="WEW2" s="80"/>
      <c r="WEX2" s="81"/>
      <c r="WEY2" s="80"/>
      <c r="WEZ2" s="81"/>
      <c r="WFA2" s="80"/>
      <c r="WFB2" s="81"/>
      <c r="WFC2" s="80"/>
      <c r="WFD2" s="81"/>
      <c r="WFE2" s="80"/>
      <c r="WFF2" s="81"/>
      <c r="WFG2" s="80"/>
      <c r="WFH2" s="81"/>
      <c r="WFI2" s="80"/>
      <c r="WFJ2" s="81"/>
      <c r="WFK2" s="80"/>
      <c r="WFL2" s="81"/>
      <c r="WFM2" s="80"/>
      <c r="WFN2" s="81"/>
      <c r="WFO2" s="80"/>
      <c r="WFP2" s="81"/>
      <c r="WFQ2" s="80"/>
      <c r="WFR2" s="81"/>
      <c r="WFS2" s="80"/>
      <c r="WFT2" s="81"/>
      <c r="WFU2" s="80"/>
      <c r="WFV2" s="81"/>
      <c r="WFW2" s="80"/>
      <c r="WFX2" s="81"/>
      <c r="WFY2" s="80"/>
      <c r="WFZ2" s="81"/>
      <c r="WGA2" s="80"/>
      <c r="WGB2" s="81"/>
      <c r="WGC2" s="80"/>
      <c r="WGD2" s="81"/>
      <c r="WGE2" s="80"/>
      <c r="WGF2" s="81"/>
      <c r="WGG2" s="80"/>
      <c r="WGH2" s="81"/>
      <c r="WGI2" s="80"/>
      <c r="WGJ2" s="81"/>
      <c r="WGK2" s="80"/>
      <c r="WGL2" s="81"/>
      <c r="WGM2" s="80"/>
      <c r="WGN2" s="81"/>
      <c r="WGO2" s="80"/>
      <c r="WGP2" s="81"/>
      <c r="WGQ2" s="80"/>
      <c r="WGR2" s="81"/>
      <c r="WGS2" s="80"/>
      <c r="WGT2" s="81"/>
      <c r="WGU2" s="80"/>
      <c r="WGV2" s="81"/>
      <c r="WGW2" s="80"/>
      <c r="WGX2" s="81"/>
      <c r="WGY2" s="80"/>
      <c r="WGZ2" s="81"/>
      <c r="WHA2" s="80"/>
      <c r="WHB2" s="81"/>
      <c r="WHC2" s="80"/>
      <c r="WHD2" s="81"/>
      <c r="WHE2" s="80"/>
      <c r="WHF2" s="81"/>
      <c r="WHG2" s="80"/>
      <c r="WHH2" s="81"/>
      <c r="WHI2" s="80"/>
      <c r="WHJ2" s="81"/>
      <c r="WHK2" s="80"/>
      <c r="WHL2" s="81"/>
      <c r="WHM2" s="80"/>
      <c r="WHN2" s="81"/>
      <c r="WHO2" s="80"/>
      <c r="WHP2" s="81"/>
      <c r="WHQ2" s="80"/>
      <c r="WHR2" s="81"/>
      <c r="WHS2" s="80"/>
      <c r="WHT2" s="81"/>
      <c r="WHU2" s="80"/>
      <c r="WHV2" s="81"/>
      <c r="WHW2" s="80"/>
      <c r="WHX2" s="81"/>
      <c r="WHY2" s="80"/>
      <c r="WHZ2" s="81"/>
      <c r="WIA2" s="80"/>
      <c r="WIB2" s="81"/>
      <c r="WIC2" s="80"/>
      <c r="WID2" s="81"/>
      <c r="WIE2" s="80"/>
      <c r="WIF2" s="81"/>
      <c r="WIG2" s="80"/>
      <c r="WIH2" s="81"/>
      <c r="WII2" s="80"/>
      <c r="WIJ2" s="81"/>
      <c r="WIK2" s="80"/>
      <c r="WIL2" s="81"/>
      <c r="WIM2" s="80"/>
      <c r="WIN2" s="81"/>
      <c r="WIO2" s="80"/>
      <c r="WIP2" s="81"/>
      <c r="WIQ2" s="80"/>
      <c r="WIR2" s="81"/>
      <c r="WIS2" s="80"/>
      <c r="WIT2" s="81"/>
      <c r="WIU2" s="80"/>
      <c r="WIV2" s="81"/>
      <c r="WIW2" s="80"/>
      <c r="WIX2" s="81"/>
      <c r="WIY2" s="80"/>
      <c r="WIZ2" s="81"/>
      <c r="WJA2" s="80"/>
      <c r="WJB2" s="81"/>
      <c r="WJC2" s="80"/>
      <c r="WJD2" s="81"/>
      <c r="WJE2" s="80"/>
      <c r="WJF2" s="81"/>
      <c r="WJG2" s="80"/>
      <c r="WJH2" s="81"/>
      <c r="WJI2" s="80"/>
      <c r="WJJ2" s="81"/>
      <c r="WJK2" s="80"/>
      <c r="WJL2" s="81"/>
      <c r="WJM2" s="80"/>
      <c r="WJN2" s="81"/>
      <c r="WJO2" s="80"/>
      <c r="WJP2" s="81"/>
      <c r="WJQ2" s="80"/>
      <c r="WJR2" s="81"/>
      <c r="WJS2" s="80"/>
      <c r="WJT2" s="81"/>
      <c r="WJU2" s="80"/>
      <c r="WJV2" s="81"/>
      <c r="WJW2" s="80"/>
      <c r="WJX2" s="81"/>
      <c r="WJY2" s="80"/>
      <c r="WJZ2" s="81"/>
      <c r="WKA2" s="80"/>
      <c r="WKB2" s="81"/>
      <c r="WKC2" s="80"/>
      <c r="WKD2" s="81"/>
      <c r="WKE2" s="80"/>
      <c r="WKF2" s="81"/>
      <c r="WKG2" s="80"/>
      <c r="WKH2" s="81"/>
      <c r="WKI2" s="80"/>
      <c r="WKJ2" s="81"/>
      <c r="WKK2" s="80"/>
      <c r="WKL2" s="81"/>
      <c r="WKM2" s="80"/>
      <c r="WKN2" s="81"/>
      <c r="WKO2" s="80"/>
      <c r="WKP2" s="81"/>
      <c r="WKQ2" s="80"/>
      <c r="WKR2" s="81"/>
      <c r="WKS2" s="80"/>
      <c r="WKT2" s="81"/>
      <c r="WKU2" s="80"/>
      <c r="WKV2" s="81"/>
      <c r="WKW2" s="80"/>
      <c r="WKX2" s="81"/>
      <c r="WKY2" s="80"/>
      <c r="WKZ2" s="81"/>
      <c r="WLA2" s="80"/>
      <c r="WLB2" s="81"/>
      <c r="WLC2" s="80"/>
      <c r="WLD2" s="81"/>
      <c r="WLE2" s="80"/>
      <c r="WLF2" s="81"/>
      <c r="WLG2" s="80"/>
      <c r="WLH2" s="81"/>
      <c r="WLI2" s="80"/>
      <c r="WLJ2" s="81"/>
      <c r="WLK2" s="80"/>
      <c r="WLL2" s="81"/>
      <c r="WLM2" s="80"/>
      <c r="WLN2" s="81"/>
      <c r="WLO2" s="80"/>
      <c r="WLP2" s="81"/>
      <c r="WLQ2" s="80"/>
      <c r="WLR2" s="81"/>
      <c r="WLS2" s="80"/>
      <c r="WLT2" s="81"/>
      <c r="WLU2" s="80"/>
      <c r="WLV2" s="81"/>
      <c r="WLW2" s="80"/>
      <c r="WLX2" s="81"/>
      <c r="WLY2" s="80"/>
      <c r="WLZ2" s="81"/>
      <c r="WMA2" s="80"/>
      <c r="WMB2" s="81"/>
      <c r="WMC2" s="80"/>
      <c r="WMD2" s="81"/>
      <c r="WME2" s="80"/>
      <c r="WMF2" s="81"/>
      <c r="WMG2" s="80"/>
      <c r="WMH2" s="81"/>
      <c r="WMI2" s="80"/>
      <c r="WMJ2" s="81"/>
      <c r="WMK2" s="80"/>
      <c r="WML2" s="81"/>
      <c r="WMM2" s="80"/>
      <c r="WMN2" s="81"/>
      <c r="WMO2" s="80"/>
      <c r="WMP2" s="81"/>
      <c r="WMQ2" s="80"/>
      <c r="WMR2" s="81"/>
      <c r="WMS2" s="80"/>
      <c r="WMT2" s="81"/>
      <c r="WMU2" s="80"/>
      <c r="WMV2" s="81"/>
      <c r="WMW2" s="80"/>
      <c r="WMX2" s="81"/>
      <c r="WMY2" s="80"/>
      <c r="WMZ2" s="81"/>
      <c r="WNA2" s="80"/>
      <c r="WNB2" s="81"/>
      <c r="WNC2" s="80"/>
      <c r="WND2" s="81"/>
      <c r="WNE2" s="80"/>
      <c r="WNF2" s="81"/>
      <c r="WNG2" s="80"/>
      <c r="WNH2" s="81"/>
      <c r="WNI2" s="80"/>
      <c r="WNJ2" s="81"/>
      <c r="WNK2" s="80"/>
      <c r="WNL2" s="81"/>
      <c r="WNM2" s="80"/>
      <c r="WNN2" s="81"/>
      <c r="WNO2" s="80"/>
      <c r="WNP2" s="81"/>
      <c r="WNQ2" s="80"/>
      <c r="WNR2" s="81"/>
      <c r="WNS2" s="80"/>
      <c r="WNT2" s="81"/>
      <c r="WNU2" s="80"/>
      <c r="WNV2" s="81"/>
      <c r="WNW2" s="80"/>
      <c r="WNX2" s="81"/>
      <c r="WNY2" s="80"/>
      <c r="WNZ2" s="81"/>
      <c r="WOA2" s="80"/>
      <c r="WOB2" s="81"/>
      <c r="WOC2" s="80"/>
      <c r="WOD2" s="81"/>
      <c r="WOE2" s="80"/>
      <c r="WOF2" s="81"/>
      <c r="WOG2" s="80"/>
      <c r="WOH2" s="81"/>
      <c r="WOI2" s="80"/>
      <c r="WOJ2" s="81"/>
      <c r="WOK2" s="80"/>
      <c r="WOL2" s="81"/>
      <c r="WOM2" s="80"/>
      <c r="WON2" s="81"/>
      <c r="WOO2" s="80"/>
      <c r="WOP2" s="81"/>
      <c r="WOQ2" s="80"/>
      <c r="WOR2" s="81"/>
      <c r="WOS2" s="80"/>
      <c r="WOT2" s="81"/>
      <c r="WOU2" s="80"/>
      <c r="WOV2" s="81"/>
      <c r="WOW2" s="80"/>
      <c r="WOX2" s="81"/>
      <c r="WOY2" s="80"/>
      <c r="WOZ2" s="81"/>
      <c r="WPA2" s="80"/>
      <c r="WPB2" s="81"/>
      <c r="WPC2" s="80"/>
      <c r="WPD2" s="81"/>
      <c r="WPE2" s="80"/>
      <c r="WPF2" s="81"/>
      <c r="WPG2" s="80"/>
      <c r="WPH2" s="81"/>
      <c r="WPI2" s="80"/>
      <c r="WPJ2" s="81"/>
      <c r="WPK2" s="80"/>
      <c r="WPL2" s="81"/>
      <c r="WPM2" s="80"/>
      <c r="WPN2" s="81"/>
      <c r="WPO2" s="80"/>
      <c r="WPP2" s="81"/>
      <c r="WPQ2" s="80"/>
      <c r="WPR2" s="81"/>
      <c r="WPS2" s="80"/>
      <c r="WPT2" s="81"/>
      <c r="WPU2" s="80"/>
      <c r="WPV2" s="81"/>
      <c r="WPW2" s="80"/>
      <c r="WPX2" s="81"/>
      <c r="WPY2" s="80"/>
      <c r="WPZ2" s="81"/>
      <c r="WQA2" s="80"/>
      <c r="WQB2" s="81"/>
      <c r="WQC2" s="80"/>
      <c r="WQD2" s="81"/>
      <c r="WQE2" s="80"/>
      <c r="WQF2" s="81"/>
      <c r="WQG2" s="80"/>
      <c r="WQH2" s="81"/>
      <c r="WQI2" s="80"/>
      <c r="WQJ2" s="81"/>
      <c r="WQK2" s="80"/>
      <c r="WQL2" s="81"/>
      <c r="WQM2" s="80"/>
      <c r="WQN2" s="81"/>
      <c r="WQO2" s="80"/>
      <c r="WQP2" s="81"/>
      <c r="WQQ2" s="80"/>
      <c r="WQR2" s="81"/>
      <c r="WQS2" s="80"/>
      <c r="WQT2" s="81"/>
      <c r="WQU2" s="80"/>
      <c r="WQV2" s="81"/>
      <c r="WQW2" s="80"/>
      <c r="WQX2" s="81"/>
      <c r="WQY2" s="80"/>
      <c r="WQZ2" s="81"/>
      <c r="WRA2" s="80"/>
      <c r="WRB2" s="81"/>
      <c r="WRC2" s="80"/>
      <c r="WRD2" s="81"/>
      <c r="WRE2" s="80"/>
      <c r="WRF2" s="81"/>
      <c r="WRG2" s="80"/>
      <c r="WRH2" s="81"/>
      <c r="WRI2" s="80"/>
      <c r="WRJ2" s="81"/>
      <c r="WRK2" s="80"/>
      <c r="WRL2" s="81"/>
      <c r="WRM2" s="80"/>
      <c r="WRN2" s="81"/>
      <c r="WRO2" s="80"/>
      <c r="WRP2" s="81"/>
      <c r="WRQ2" s="80"/>
      <c r="WRR2" s="81"/>
      <c r="WRS2" s="80"/>
      <c r="WRT2" s="81"/>
      <c r="WRU2" s="80"/>
      <c r="WRV2" s="81"/>
      <c r="WRW2" s="80"/>
      <c r="WRX2" s="81"/>
      <c r="WRY2" s="80"/>
      <c r="WRZ2" s="81"/>
      <c r="WSA2" s="80"/>
      <c r="WSB2" s="81"/>
      <c r="WSC2" s="80"/>
      <c r="WSD2" s="81"/>
      <c r="WSE2" s="80"/>
      <c r="WSF2" s="81"/>
      <c r="WSG2" s="80"/>
      <c r="WSH2" s="81"/>
      <c r="WSI2" s="80"/>
      <c r="WSJ2" s="81"/>
      <c r="WSK2" s="80"/>
      <c r="WSL2" s="81"/>
      <c r="WSM2" s="80"/>
      <c r="WSN2" s="81"/>
      <c r="WSO2" s="80"/>
      <c r="WSP2" s="81"/>
      <c r="WSQ2" s="80"/>
      <c r="WSR2" s="81"/>
      <c r="WSS2" s="80"/>
      <c r="WST2" s="81"/>
      <c r="WSU2" s="80"/>
      <c r="WSV2" s="81"/>
      <c r="WSW2" s="80"/>
      <c r="WSX2" s="81"/>
      <c r="WSY2" s="80"/>
      <c r="WSZ2" s="81"/>
      <c r="WTA2" s="80"/>
      <c r="WTB2" s="81"/>
      <c r="WTC2" s="80"/>
      <c r="WTD2" s="81"/>
      <c r="WTE2" s="80"/>
      <c r="WTF2" s="81"/>
      <c r="WTG2" s="80"/>
      <c r="WTH2" s="81"/>
      <c r="WTI2" s="80"/>
      <c r="WTJ2" s="81"/>
      <c r="WTK2" s="80"/>
      <c r="WTL2" s="81"/>
      <c r="WTM2" s="80"/>
      <c r="WTN2" s="81"/>
      <c r="WTO2" s="80"/>
      <c r="WTP2" s="81"/>
      <c r="WTQ2" s="80"/>
      <c r="WTR2" s="81"/>
      <c r="WTS2" s="80"/>
      <c r="WTT2" s="81"/>
      <c r="WTU2" s="80"/>
      <c r="WTV2" s="81"/>
      <c r="WTW2" s="80"/>
      <c r="WTX2" s="81"/>
      <c r="WTY2" s="80"/>
      <c r="WTZ2" s="81"/>
      <c r="WUA2" s="80"/>
      <c r="WUB2" s="81"/>
      <c r="WUC2" s="80"/>
      <c r="WUD2" s="81"/>
      <c r="WUE2" s="80"/>
      <c r="WUF2" s="81"/>
      <c r="WUG2" s="80"/>
      <c r="WUH2" s="81"/>
      <c r="WUI2" s="80"/>
      <c r="WUJ2" s="81"/>
      <c r="WUK2" s="80"/>
      <c r="WUL2" s="81"/>
      <c r="WUM2" s="80"/>
      <c r="WUN2" s="81"/>
      <c r="WUO2" s="80"/>
      <c r="WUP2" s="81"/>
      <c r="WUQ2" s="80"/>
      <c r="WUR2" s="81"/>
      <c r="WUS2" s="80"/>
      <c r="WUT2" s="81"/>
      <c r="WUU2" s="80"/>
      <c r="WUV2" s="81"/>
      <c r="WUW2" s="80"/>
      <c r="WUX2" s="81"/>
      <c r="WUY2" s="80"/>
      <c r="WUZ2" s="81"/>
      <c r="WVA2" s="80"/>
      <c r="WVB2" s="81"/>
      <c r="WVC2" s="80"/>
      <c r="WVD2" s="81"/>
      <c r="WVE2" s="80"/>
      <c r="WVF2" s="81"/>
      <c r="WVG2" s="80"/>
      <c r="WVH2" s="81"/>
      <c r="WVI2" s="80"/>
      <c r="WVJ2" s="81"/>
      <c r="WVK2" s="80"/>
      <c r="WVL2" s="81"/>
      <c r="WVM2" s="80"/>
      <c r="WVN2" s="81"/>
      <c r="WVO2" s="80"/>
      <c r="WVP2" s="81"/>
      <c r="WVQ2" s="80"/>
      <c r="WVR2" s="81"/>
      <c r="WVS2" s="80"/>
      <c r="WVT2" s="81"/>
      <c r="WVU2" s="80"/>
      <c r="WVV2" s="81"/>
      <c r="WVW2" s="80"/>
      <c r="WVX2" s="81"/>
      <c r="WVY2" s="80"/>
      <c r="WVZ2" s="81"/>
      <c r="WWA2" s="80"/>
      <c r="WWB2" s="81"/>
      <c r="WWC2" s="80"/>
      <c r="WWD2" s="81"/>
      <c r="WWE2" s="80"/>
      <c r="WWF2" s="81"/>
      <c r="WWG2" s="80"/>
      <c r="WWH2" s="81"/>
      <c r="WWI2" s="80"/>
      <c r="WWJ2" s="81"/>
      <c r="WWK2" s="80"/>
      <c r="WWL2" s="81"/>
      <c r="WWM2" s="80"/>
      <c r="WWN2" s="81"/>
      <c r="WWO2" s="80"/>
      <c r="WWP2" s="81"/>
      <c r="WWQ2" s="80"/>
      <c r="WWR2" s="81"/>
      <c r="WWS2" s="80"/>
      <c r="WWT2" s="81"/>
      <c r="WWU2" s="80"/>
      <c r="WWV2" s="81"/>
      <c r="WWW2" s="80"/>
      <c r="WWX2" s="81"/>
      <c r="WWY2" s="80"/>
      <c r="WWZ2" s="81"/>
      <c r="WXA2" s="80"/>
      <c r="WXB2" s="81"/>
      <c r="WXC2" s="80"/>
      <c r="WXD2" s="81"/>
      <c r="WXE2" s="80"/>
      <c r="WXF2" s="81"/>
      <c r="WXG2" s="80"/>
      <c r="WXH2" s="81"/>
      <c r="WXI2" s="80"/>
      <c r="WXJ2" s="81"/>
      <c r="WXK2" s="80"/>
      <c r="WXL2" s="81"/>
      <c r="WXM2" s="80"/>
      <c r="WXN2" s="81"/>
      <c r="WXO2" s="80"/>
      <c r="WXP2" s="81"/>
      <c r="WXQ2" s="80"/>
      <c r="WXR2" s="81"/>
      <c r="WXS2" s="80"/>
      <c r="WXT2" s="81"/>
      <c r="WXU2" s="80"/>
      <c r="WXV2" s="81"/>
      <c r="WXW2" s="80"/>
      <c r="WXX2" s="81"/>
      <c r="WXY2" s="80"/>
      <c r="WXZ2" s="81"/>
      <c r="WYA2" s="80"/>
      <c r="WYB2" s="81"/>
      <c r="WYC2" s="80"/>
      <c r="WYD2" s="81"/>
      <c r="WYE2" s="80"/>
      <c r="WYF2" s="81"/>
      <c r="WYG2" s="80"/>
      <c r="WYH2" s="81"/>
      <c r="WYI2" s="80"/>
      <c r="WYJ2" s="81"/>
      <c r="WYK2" s="80"/>
      <c r="WYL2" s="81"/>
      <c r="WYM2" s="80"/>
      <c r="WYN2" s="81"/>
      <c r="WYO2" s="80"/>
      <c r="WYP2" s="81"/>
      <c r="WYQ2" s="80"/>
      <c r="WYR2" s="81"/>
      <c r="WYS2" s="80"/>
      <c r="WYT2" s="81"/>
      <c r="WYU2" s="80"/>
      <c r="WYV2" s="81"/>
      <c r="WYW2" s="80"/>
      <c r="WYX2" s="81"/>
      <c r="WYY2" s="80"/>
      <c r="WYZ2" s="81"/>
      <c r="WZA2" s="80"/>
      <c r="WZB2" s="81"/>
      <c r="WZC2" s="80"/>
      <c r="WZD2" s="81"/>
      <c r="WZE2" s="80"/>
      <c r="WZF2" s="81"/>
      <c r="WZG2" s="80"/>
      <c r="WZH2" s="81"/>
      <c r="WZI2" s="80"/>
      <c r="WZJ2" s="81"/>
      <c r="WZK2" s="80"/>
      <c r="WZL2" s="81"/>
      <c r="WZM2" s="80"/>
      <c r="WZN2" s="81"/>
      <c r="WZO2" s="80"/>
      <c r="WZP2" s="81"/>
      <c r="WZQ2" s="80"/>
      <c r="WZR2" s="81"/>
      <c r="WZS2" s="80"/>
      <c r="WZT2" s="81"/>
      <c r="WZU2" s="80"/>
      <c r="WZV2" s="81"/>
      <c r="WZW2" s="80"/>
      <c r="WZX2" s="81"/>
      <c r="WZY2" s="80"/>
      <c r="WZZ2" s="81"/>
      <c r="XAA2" s="80"/>
      <c r="XAB2" s="81"/>
      <c r="XAC2" s="80"/>
      <c r="XAD2" s="81"/>
      <c r="XAE2" s="80"/>
      <c r="XAF2" s="81"/>
      <c r="XAG2" s="80"/>
      <c r="XAH2" s="81"/>
      <c r="XAI2" s="80"/>
      <c r="XAJ2" s="81"/>
      <c r="XAK2" s="80"/>
      <c r="XAL2" s="81"/>
      <c r="XAM2" s="80"/>
      <c r="XAN2" s="81"/>
      <c r="XAO2" s="80"/>
      <c r="XAP2" s="81"/>
      <c r="XAQ2" s="80"/>
      <c r="XAR2" s="81"/>
      <c r="XAS2" s="80"/>
      <c r="XAT2" s="81"/>
      <c r="XAU2" s="80"/>
      <c r="XAV2" s="81"/>
      <c r="XAW2" s="80"/>
      <c r="XAX2" s="81"/>
      <c r="XAY2" s="80"/>
      <c r="XAZ2" s="81"/>
      <c r="XBA2" s="80"/>
      <c r="XBB2" s="81"/>
      <c r="XBC2" s="80"/>
      <c r="XBD2" s="81"/>
      <c r="XBE2" s="80"/>
      <c r="XBF2" s="81"/>
      <c r="XBG2" s="80"/>
      <c r="XBH2" s="81"/>
      <c r="XBI2" s="80"/>
      <c r="XBJ2" s="81"/>
      <c r="XBK2" s="80"/>
      <c r="XBL2" s="81"/>
      <c r="XBM2" s="80"/>
      <c r="XBN2" s="81"/>
      <c r="XBO2" s="80"/>
      <c r="XBP2" s="81"/>
      <c r="XBQ2" s="80"/>
      <c r="XBR2" s="81"/>
      <c r="XBS2" s="80"/>
      <c r="XBT2" s="81"/>
      <c r="XBU2" s="80"/>
      <c r="XBV2" s="81"/>
      <c r="XBW2" s="80"/>
      <c r="XBX2" s="81"/>
      <c r="XBY2" s="80"/>
      <c r="XBZ2" s="81"/>
      <c r="XCA2" s="80"/>
      <c r="XCB2" s="81"/>
      <c r="XCC2" s="80"/>
      <c r="XCD2" s="81"/>
      <c r="XCE2" s="80"/>
      <c r="XCF2" s="81"/>
      <c r="XCG2" s="80"/>
      <c r="XCH2" s="81"/>
      <c r="XCI2" s="80"/>
      <c r="XCJ2" s="81"/>
      <c r="XCK2" s="80"/>
      <c r="XCL2" s="81"/>
      <c r="XCM2" s="80"/>
      <c r="XCN2" s="81"/>
      <c r="XCO2" s="80"/>
      <c r="XCP2" s="81"/>
      <c r="XCQ2" s="80"/>
      <c r="XCR2" s="81"/>
      <c r="XCS2" s="80"/>
      <c r="XCT2" s="81"/>
      <c r="XCU2" s="80"/>
      <c r="XCV2" s="81"/>
      <c r="XCW2" s="80"/>
      <c r="XCX2" s="81"/>
      <c r="XCY2" s="80"/>
      <c r="XCZ2" s="81"/>
      <c r="XDA2" s="80"/>
      <c r="XDB2" s="81"/>
      <c r="XDC2" s="80"/>
      <c r="XDD2" s="81"/>
      <c r="XDE2" s="80"/>
      <c r="XDF2" s="81"/>
      <c r="XDG2" s="80"/>
      <c r="XDH2" s="81"/>
      <c r="XDI2" s="80"/>
      <c r="XDJ2" s="81"/>
      <c r="XDK2" s="80"/>
      <c r="XDL2" s="81"/>
      <c r="XDM2" s="80"/>
      <c r="XDN2" s="81"/>
      <c r="XDO2" s="80"/>
      <c r="XDP2" s="81"/>
      <c r="XDQ2" s="80"/>
      <c r="XDR2" s="81"/>
      <c r="XDS2" s="80"/>
      <c r="XDT2" s="81"/>
      <c r="XDU2" s="80"/>
      <c r="XDV2" s="81"/>
      <c r="XDW2" s="80"/>
      <c r="XDX2" s="81"/>
      <c r="XDY2" s="80"/>
      <c r="XDZ2" s="81"/>
      <c r="XEA2" s="80"/>
      <c r="XEB2" s="81"/>
      <c r="XEC2" s="80"/>
      <c r="XED2" s="81"/>
      <c r="XEE2" s="80"/>
      <c r="XEF2" s="81"/>
      <c r="XEG2" s="80"/>
      <c r="XEH2" s="81"/>
      <c r="XEI2" s="80"/>
      <c r="XEJ2" s="81"/>
      <c r="XEK2" s="80"/>
      <c r="XEL2" s="81"/>
      <c r="XEM2" s="80"/>
      <c r="XEN2" s="81"/>
      <c r="XEO2" s="80"/>
      <c r="XEP2" s="81"/>
      <c r="XEQ2" s="80"/>
      <c r="XER2" s="81"/>
      <c r="XES2" s="80"/>
      <c r="XET2" s="81"/>
      <c r="XEU2" s="80"/>
      <c r="XEV2" s="81"/>
      <c r="XEW2" s="80"/>
      <c r="XEX2" s="81"/>
      <c r="XEY2" s="80"/>
      <c r="XEZ2" s="81"/>
      <c r="XFA2" s="80"/>
      <c r="XFB2" s="81"/>
      <c r="XFC2" s="80"/>
      <c r="XFD2" s="81"/>
    </row>
    <row r="3" ht="27" customHeight="1" spans="1:5">
      <c r="A3" s="82"/>
      <c r="B3" s="82"/>
      <c r="C3" s="82"/>
      <c r="D3" s="82"/>
      <c r="E3" s="83" t="s">
        <v>1753</v>
      </c>
    </row>
    <row r="4" ht="36" customHeight="1" spans="1:5">
      <c r="A4" s="84" t="s">
        <v>1840</v>
      </c>
      <c r="B4" s="84" t="s">
        <v>1841</v>
      </c>
      <c r="C4" s="84" t="s">
        <v>1842</v>
      </c>
      <c r="D4" s="84" t="s">
        <v>1843</v>
      </c>
      <c r="E4" s="84" t="s">
        <v>1844</v>
      </c>
    </row>
    <row r="5" ht="36" customHeight="1" spans="1:5">
      <c r="A5" s="41" t="s">
        <v>1845</v>
      </c>
      <c r="B5" s="41">
        <v>3093</v>
      </c>
      <c r="C5" s="41">
        <v>3093</v>
      </c>
      <c r="D5" s="41">
        <v>4935</v>
      </c>
      <c r="E5" s="85">
        <f>D5/B5</f>
        <v>1.59553831231814</v>
      </c>
    </row>
    <row r="6" ht="36" customHeight="1" spans="1:5">
      <c r="A6" s="86"/>
      <c r="B6" s="41"/>
      <c r="C6" s="41"/>
      <c r="D6" s="41"/>
      <c r="E6" s="41"/>
    </row>
    <row r="7" ht="36" customHeight="1" spans="1:5">
      <c r="A7" s="86"/>
      <c r="B7" s="41"/>
      <c r="C7" s="41"/>
      <c r="D7" s="41"/>
      <c r="E7" s="41"/>
    </row>
    <row r="8" ht="36" customHeight="1" spans="1:5">
      <c r="A8" s="86"/>
      <c r="B8" s="41"/>
      <c r="C8" s="41"/>
      <c r="D8" s="41"/>
      <c r="E8" s="41"/>
    </row>
    <row r="9" ht="36" customHeight="1" spans="1:5">
      <c r="A9" s="84" t="s">
        <v>1846</v>
      </c>
      <c r="B9" s="41">
        <v>3093</v>
      </c>
      <c r="C9" s="41">
        <v>3093</v>
      </c>
      <c r="D9" s="41">
        <v>4935</v>
      </c>
      <c r="E9" s="85">
        <f>D9/B9</f>
        <v>1.59553831231814</v>
      </c>
    </row>
  </sheetData>
  <mergeCells count="8190">
    <mergeCell ref="A2:E2"/>
    <mergeCell ref="G2:H2"/>
    <mergeCell ref="I2:J2"/>
    <mergeCell ref="K2:L2"/>
    <mergeCell ref="M2:N2"/>
    <mergeCell ref="O2:P2"/>
    <mergeCell ref="Q2:R2"/>
    <mergeCell ref="S2:T2"/>
    <mergeCell ref="U2:V2"/>
    <mergeCell ref="W2:X2"/>
    <mergeCell ref="Y2:Z2"/>
    <mergeCell ref="AA2:AB2"/>
    <mergeCell ref="AC2:AD2"/>
    <mergeCell ref="AE2:AF2"/>
    <mergeCell ref="AG2:AH2"/>
    <mergeCell ref="AI2:AJ2"/>
    <mergeCell ref="AK2:AL2"/>
    <mergeCell ref="AM2:AN2"/>
    <mergeCell ref="AO2:AP2"/>
    <mergeCell ref="AQ2:AR2"/>
    <mergeCell ref="AS2:AT2"/>
    <mergeCell ref="AU2:AV2"/>
    <mergeCell ref="AW2:AX2"/>
    <mergeCell ref="AY2:AZ2"/>
    <mergeCell ref="BA2:BB2"/>
    <mergeCell ref="BC2:BD2"/>
    <mergeCell ref="BE2:BF2"/>
    <mergeCell ref="BG2:BH2"/>
    <mergeCell ref="BI2:BJ2"/>
    <mergeCell ref="BK2:BL2"/>
    <mergeCell ref="BM2:BN2"/>
    <mergeCell ref="BO2:BP2"/>
    <mergeCell ref="BQ2:BR2"/>
    <mergeCell ref="BS2:BT2"/>
    <mergeCell ref="BU2:BV2"/>
    <mergeCell ref="BW2:BX2"/>
    <mergeCell ref="BY2:BZ2"/>
    <mergeCell ref="CA2:CB2"/>
    <mergeCell ref="CC2:CD2"/>
    <mergeCell ref="CE2:CF2"/>
    <mergeCell ref="CG2:CH2"/>
    <mergeCell ref="CI2:CJ2"/>
    <mergeCell ref="CK2:CL2"/>
    <mergeCell ref="CM2:CN2"/>
    <mergeCell ref="CO2:CP2"/>
    <mergeCell ref="CQ2:CR2"/>
    <mergeCell ref="CS2:CT2"/>
    <mergeCell ref="CU2:CV2"/>
    <mergeCell ref="CW2:CX2"/>
    <mergeCell ref="CY2:CZ2"/>
    <mergeCell ref="DA2:DB2"/>
    <mergeCell ref="DC2:DD2"/>
    <mergeCell ref="DE2:DF2"/>
    <mergeCell ref="DG2:DH2"/>
    <mergeCell ref="DI2:DJ2"/>
    <mergeCell ref="DK2:DL2"/>
    <mergeCell ref="DM2:DN2"/>
    <mergeCell ref="DO2:DP2"/>
    <mergeCell ref="DQ2:DR2"/>
    <mergeCell ref="DS2:DT2"/>
    <mergeCell ref="DU2:DV2"/>
    <mergeCell ref="DW2:DX2"/>
    <mergeCell ref="DY2:DZ2"/>
    <mergeCell ref="EA2:EB2"/>
    <mergeCell ref="EC2:ED2"/>
    <mergeCell ref="EE2:EF2"/>
    <mergeCell ref="EG2:EH2"/>
    <mergeCell ref="EI2:EJ2"/>
    <mergeCell ref="EK2:EL2"/>
    <mergeCell ref="EM2:EN2"/>
    <mergeCell ref="EO2:EP2"/>
    <mergeCell ref="EQ2:ER2"/>
    <mergeCell ref="ES2:ET2"/>
    <mergeCell ref="EU2:EV2"/>
    <mergeCell ref="EW2:EX2"/>
    <mergeCell ref="EY2:EZ2"/>
    <mergeCell ref="FA2:FB2"/>
    <mergeCell ref="FC2:FD2"/>
    <mergeCell ref="FE2:FF2"/>
    <mergeCell ref="FG2:FH2"/>
    <mergeCell ref="FI2:FJ2"/>
    <mergeCell ref="FK2:FL2"/>
    <mergeCell ref="FM2:FN2"/>
    <mergeCell ref="FO2:FP2"/>
    <mergeCell ref="FQ2:FR2"/>
    <mergeCell ref="FS2:FT2"/>
    <mergeCell ref="FU2:FV2"/>
    <mergeCell ref="FW2:FX2"/>
    <mergeCell ref="FY2:FZ2"/>
    <mergeCell ref="GA2:GB2"/>
    <mergeCell ref="GC2:GD2"/>
    <mergeCell ref="GE2:GF2"/>
    <mergeCell ref="GG2:GH2"/>
    <mergeCell ref="GI2:GJ2"/>
    <mergeCell ref="GK2:GL2"/>
    <mergeCell ref="GM2:GN2"/>
    <mergeCell ref="GO2:GP2"/>
    <mergeCell ref="GQ2:GR2"/>
    <mergeCell ref="GS2:GT2"/>
    <mergeCell ref="GU2:GV2"/>
    <mergeCell ref="GW2:GX2"/>
    <mergeCell ref="GY2:GZ2"/>
    <mergeCell ref="HA2:HB2"/>
    <mergeCell ref="HC2:HD2"/>
    <mergeCell ref="HE2:HF2"/>
    <mergeCell ref="HG2:HH2"/>
    <mergeCell ref="HI2:HJ2"/>
    <mergeCell ref="HK2:HL2"/>
    <mergeCell ref="HM2:HN2"/>
    <mergeCell ref="HO2:HP2"/>
    <mergeCell ref="HQ2:HR2"/>
    <mergeCell ref="HS2:HT2"/>
    <mergeCell ref="HU2:HV2"/>
    <mergeCell ref="HW2:HX2"/>
    <mergeCell ref="HY2:HZ2"/>
    <mergeCell ref="IA2:IB2"/>
    <mergeCell ref="IC2:ID2"/>
    <mergeCell ref="IE2:IF2"/>
    <mergeCell ref="IG2:IH2"/>
    <mergeCell ref="II2:IJ2"/>
    <mergeCell ref="IK2:IL2"/>
    <mergeCell ref="IM2:IN2"/>
    <mergeCell ref="IO2:IP2"/>
    <mergeCell ref="IQ2:IR2"/>
    <mergeCell ref="IS2:IT2"/>
    <mergeCell ref="IU2:IV2"/>
    <mergeCell ref="IW2:IX2"/>
    <mergeCell ref="IY2:IZ2"/>
    <mergeCell ref="JA2:JB2"/>
    <mergeCell ref="JC2:JD2"/>
    <mergeCell ref="JE2:JF2"/>
    <mergeCell ref="JG2:JH2"/>
    <mergeCell ref="JI2:JJ2"/>
    <mergeCell ref="JK2:JL2"/>
    <mergeCell ref="JM2:JN2"/>
    <mergeCell ref="JO2:JP2"/>
    <mergeCell ref="JQ2:JR2"/>
    <mergeCell ref="JS2:JT2"/>
    <mergeCell ref="JU2:JV2"/>
    <mergeCell ref="JW2:JX2"/>
    <mergeCell ref="JY2:JZ2"/>
    <mergeCell ref="KA2:KB2"/>
    <mergeCell ref="KC2:KD2"/>
    <mergeCell ref="KE2:KF2"/>
    <mergeCell ref="KG2:KH2"/>
    <mergeCell ref="KI2:KJ2"/>
    <mergeCell ref="KK2:KL2"/>
    <mergeCell ref="KM2:KN2"/>
    <mergeCell ref="KO2:KP2"/>
    <mergeCell ref="KQ2:KR2"/>
    <mergeCell ref="KS2:KT2"/>
    <mergeCell ref="KU2:KV2"/>
    <mergeCell ref="KW2:KX2"/>
    <mergeCell ref="KY2:KZ2"/>
    <mergeCell ref="LA2:LB2"/>
    <mergeCell ref="LC2:LD2"/>
    <mergeCell ref="LE2:LF2"/>
    <mergeCell ref="LG2:LH2"/>
    <mergeCell ref="LI2:LJ2"/>
    <mergeCell ref="LK2:LL2"/>
    <mergeCell ref="LM2:LN2"/>
    <mergeCell ref="LO2:LP2"/>
    <mergeCell ref="LQ2:LR2"/>
    <mergeCell ref="LS2:LT2"/>
    <mergeCell ref="LU2:LV2"/>
    <mergeCell ref="LW2:LX2"/>
    <mergeCell ref="LY2:LZ2"/>
    <mergeCell ref="MA2:MB2"/>
    <mergeCell ref="MC2:MD2"/>
    <mergeCell ref="ME2:MF2"/>
    <mergeCell ref="MG2:MH2"/>
    <mergeCell ref="MI2:MJ2"/>
    <mergeCell ref="MK2:ML2"/>
    <mergeCell ref="MM2:MN2"/>
    <mergeCell ref="MO2:MP2"/>
    <mergeCell ref="MQ2:MR2"/>
    <mergeCell ref="MS2:MT2"/>
    <mergeCell ref="MU2:MV2"/>
    <mergeCell ref="MW2:MX2"/>
    <mergeCell ref="MY2:MZ2"/>
    <mergeCell ref="NA2:NB2"/>
    <mergeCell ref="NC2:ND2"/>
    <mergeCell ref="NE2:NF2"/>
    <mergeCell ref="NG2:NH2"/>
    <mergeCell ref="NI2:NJ2"/>
    <mergeCell ref="NK2:NL2"/>
    <mergeCell ref="NM2:NN2"/>
    <mergeCell ref="NO2:NP2"/>
    <mergeCell ref="NQ2:NR2"/>
    <mergeCell ref="NS2:NT2"/>
    <mergeCell ref="NU2:NV2"/>
    <mergeCell ref="NW2:NX2"/>
    <mergeCell ref="NY2:NZ2"/>
    <mergeCell ref="OA2:OB2"/>
    <mergeCell ref="OC2:OD2"/>
    <mergeCell ref="OE2:OF2"/>
    <mergeCell ref="OG2:OH2"/>
    <mergeCell ref="OI2:OJ2"/>
    <mergeCell ref="OK2:OL2"/>
    <mergeCell ref="OM2:ON2"/>
    <mergeCell ref="OO2:OP2"/>
    <mergeCell ref="OQ2:OR2"/>
    <mergeCell ref="OS2:OT2"/>
    <mergeCell ref="OU2:OV2"/>
    <mergeCell ref="OW2:OX2"/>
    <mergeCell ref="OY2:OZ2"/>
    <mergeCell ref="PA2:PB2"/>
    <mergeCell ref="PC2:PD2"/>
    <mergeCell ref="PE2:PF2"/>
    <mergeCell ref="PG2:PH2"/>
    <mergeCell ref="PI2:PJ2"/>
    <mergeCell ref="PK2:PL2"/>
    <mergeCell ref="PM2:PN2"/>
    <mergeCell ref="PO2:PP2"/>
    <mergeCell ref="PQ2:PR2"/>
    <mergeCell ref="PS2:PT2"/>
    <mergeCell ref="PU2:PV2"/>
    <mergeCell ref="PW2:PX2"/>
    <mergeCell ref="PY2:PZ2"/>
    <mergeCell ref="QA2:QB2"/>
    <mergeCell ref="QC2:QD2"/>
    <mergeCell ref="QE2:QF2"/>
    <mergeCell ref="QG2:QH2"/>
    <mergeCell ref="QI2:QJ2"/>
    <mergeCell ref="QK2:QL2"/>
    <mergeCell ref="QM2:QN2"/>
    <mergeCell ref="QO2:QP2"/>
    <mergeCell ref="QQ2:QR2"/>
    <mergeCell ref="QS2:QT2"/>
    <mergeCell ref="QU2:QV2"/>
    <mergeCell ref="QW2:QX2"/>
    <mergeCell ref="QY2:QZ2"/>
    <mergeCell ref="RA2:RB2"/>
    <mergeCell ref="RC2:RD2"/>
    <mergeCell ref="RE2:RF2"/>
    <mergeCell ref="RG2:RH2"/>
    <mergeCell ref="RI2:RJ2"/>
    <mergeCell ref="RK2:RL2"/>
    <mergeCell ref="RM2:RN2"/>
    <mergeCell ref="RO2:RP2"/>
    <mergeCell ref="RQ2:RR2"/>
    <mergeCell ref="RS2:RT2"/>
    <mergeCell ref="RU2:RV2"/>
    <mergeCell ref="RW2:RX2"/>
    <mergeCell ref="RY2:RZ2"/>
    <mergeCell ref="SA2:SB2"/>
    <mergeCell ref="SC2:SD2"/>
    <mergeCell ref="SE2:SF2"/>
    <mergeCell ref="SG2:SH2"/>
    <mergeCell ref="SI2:SJ2"/>
    <mergeCell ref="SK2:SL2"/>
    <mergeCell ref="SM2:SN2"/>
    <mergeCell ref="SO2:SP2"/>
    <mergeCell ref="SQ2:SR2"/>
    <mergeCell ref="SS2:ST2"/>
    <mergeCell ref="SU2:SV2"/>
    <mergeCell ref="SW2:SX2"/>
    <mergeCell ref="SY2:SZ2"/>
    <mergeCell ref="TA2:TB2"/>
    <mergeCell ref="TC2:TD2"/>
    <mergeCell ref="TE2:TF2"/>
    <mergeCell ref="TG2:TH2"/>
    <mergeCell ref="TI2:TJ2"/>
    <mergeCell ref="TK2:TL2"/>
    <mergeCell ref="TM2:TN2"/>
    <mergeCell ref="TO2:TP2"/>
    <mergeCell ref="TQ2:TR2"/>
    <mergeCell ref="TS2:TT2"/>
    <mergeCell ref="TU2:TV2"/>
    <mergeCell ref="TW2:TX2"/>
    <mergeCell ref="TY2:TZ2"/>
    <mergeCell ref="UA2:UB2"/>
    <mergeCell ref="UC2:UD2"/>
    <mergeCell ref="UE2:UF2"/>
    <mergeCell ref="UG2:UH2"/>
    <mergeCell ref="UI2:UJ2"/>
    <mergeCell ref="UK2:UL2"/>
    <mergeCell ref="UM2:UN2"/>
    <mergeCell ref="UO2:UP2"/>
    <mergeCell ref="UQ2:UR2"/>
    <mergeCell ref="US2:UT2"/>
    <mergeCell ref="UU2:UV2"/>
    <mergeCell ref="UW2:UX2"/>
    <mergeCell ref="UY2:UZ2"/>
    <mergeCell ref="VA2:VB2"/>
    <mergeCell ref="VC2:VD2"/>
    <mergeCell ref="VE2:VF2"/>
    <mergeCell ref="VG2:VH2"/>
    <mergeCell ref="VI2:VJ2"/>
    <mergeCell ref="VK2:VL2"/>
    <mergeCell ref="VM2:VN2"/>
    <mergeCell ref="VO2:VP2"/>
    <mergeCell ref="VQ2:VR2"/>
    <mergeCell ref="VS2:VT2"/>
    <mergeCell ref="VU2:VV2"/>
    <mergeCell ref="VW2:VX2"/>
    <mergeCell ref="VY2:VZ2"/>
    <mergeCell ref="WA2:WB2"/>
    <mergeCell ref="WC2:WD2"/>
    <mergeCell ref="WE2:WF2"/>
    <mergeCell ref="WG2:WH2"/>
    <mergeCell ref="WI2:WJ2"/>
    <mergeCell ref="WK2:WL2"/>
    <mergeCell ref="WM2:WN2"/>
    <mergeCell ref="WO2:WP2"/>
    <mergeCell ref="WQ2:WR2"/>
    <mergeCell ref="WS2:WT2"/>
    <mergeCell ref="WU2:WV2"/>
    <mergeCell ref="WW2:WX2"/>
    <mergeCell ref="WY2:WZ2"/>
    <mergeCell ref="XA2:XB2"/>
    <mergeCell ref="XC2:XD2"/>
    <mergeCell ref="XE2:XF2"/>
    <mergeCell ref="XG2:XH2"/>
    <mergeCell ref="XI2:XJ2"/>
    <mergeCell ref="XK2:XL2"/>
    <mergeCell ref="XM2:XN2"/>
    <mergeCell ref="XO2:XP2"/>
    <mergeCell ref="XQ2:XR2"/>
    <mergeCell ref="XS2:XT2"/>
    <mergeCell ref="XU2:XV2"/>
    <mergeCell ref="XW2:XX2"/>
    <mergeCell ref="XY2:XZ2"/>
    <mergeCell ref="YA2:YB2"/>
    <mergeCell ref="YC2:YD2"/>
    <mergeCell ref="YE2:YF2"/>
    <mergeCell ref="YG2:YH2"/>
    <mergeCell ref="YI2:YJ2"/>
    <mergeCell ref="YK2:YL2"/>
    <mergeCell ref="YM2:YN2"/>
    <mergeCell ref="YO2:YP2"/>
    <mergeCell ref="YQ2:YR2"/>
    <mergeCell ref="YS2:YT2"/>
    <mergeCell ref="YU2:YV2"/>
    <mergeCell ref="YW2:YX2"/>
    <mergeCell ref="YY2:YZ2"/>
    <mergeCell ref="ZA2:ZB2"/>
    <mergeCell ref="ZC2:ZD2"/>
    <mergeCell ref="ZE2:ZF2"/>
    <mergeCell ref="ZG2:ZH2"/>
    <mergeCell ref="ZI2:ZJ2"/>
    <mergeCell ref="ZK2:ZL2"/>
    <mergeCell ref="ZM2:ZN2"/>
    <mergeCell ref="ZO2:ZP2"/>
    <mergeCell ref="ZQ2:ZR2"/>
    <mergeCell ref="ZS2:ZT2"/>
    <mergeCell ref="ZU2:ZV2"/>
    <mergeCell ref="ZW2:ZX2"/>
    <mergeCell ref="ZY2:ZZ2"/>
    <mergeCell ref="AAA2:AAB2"/>
    <mergeCell ref="AAC2:AAD2"/>
    <mergeCell ref="AAE2:AAF2"/>
    <mergeCell ref="AAG2:AAH2"/>
    <mergeCell ref="AAI2:AAJ2"/>
    <mergeCell ref="AAK2:AAL2"/>
    <mergeCell ref="AAM2:AAN2"/>
    <mergeCell ref="AAO2:AAP2"/>
    <mergeCell ref="AAQ2:AAR2"/>
    <mergeCell ref="AAS2:AAT2"/>
    <mergeCell ref="AAU2:AAV2"/>
    <mergeCell ref="AAW2:AAX2"/>
    <mergeCell ref="AAY2:AAZ2"/>
    <mergeCell ref="ABA2:ABB2"/>
    <mergeCell ref="ABC2:ABD2"/>
    <mergeCell ref="ABE2:ABF2"/>
    <mergeCell ref="ABG2:ABH2"/>
    <mergeCell ref="ABI2:ABJ2"/>
    <mergeCell ref="ABK2:ABL2"/>
    <mergeCell ref="ABM2:ABN2"/>
    <mergeCell ref="ABO2:ABP2"/>
    <mergeCell ref="ABQ2:ABR2"/>
    <mergeCell ref="ABS2:ABT2"/>
    <mergeCell ref="ABU2:ABV2"/>
    <mergeCell ref="ABW2:ABX2"/>
    <mergeCell ref="ABY2:ABZ2"/>
    <mergeCell ref="ACA2:ACB2"/>
    <mergeCell ref="ACC2:ACD2"/>
    <mergeCell ref="ACE2:ACF2"/>
    <mergeCell ref="ACG2:ACH2"/>
    <mergeCell ref="ACI2:ACJ2"/>
    <mergeCell ref="ACK2:ACL2"/>
    <mergeCell ref="ACM2:ACN2"/>
    <mergeCell ref="ACO2:ACP2"/>
    <mergeCell ref="ACQ2:ACR2"/>
    <mergeCell ref="ACS2:ACT2"/>
    <mergeCell ref="ACU2:ACV2"/>
    <mergeCell ref="ACW2:ACX2"/>
    <mergeCell ref="ACY2:ACZ2"/>
    <mergeCell ref="ADA2:ADB2"/>
    <mergeCell ref="ADC2:ADD2"/>
    <mergeCell ref="ADE2:ADF2"/>
    <mergeCell ref="ADG2:ADH2"/>
    <mergeCell ref="ADI2:ADJ2"/>
    <mergeCell ref="ADK2:ADL2"/>
    <mergeCell ref="ADM2:ADN2"/>
    <mergeCell ref="ADO2:ADP2"/>
    <mergeCell ref="ADQ2:ADR2"/>
    <mergeCell ref="ADS2:ADT2"/>
    <mergeCell ref="ADU2:ADV2"/>
    <mergeCell ref="ADW2:ADX2"/>
    <mergeCell ref="ADY2:ADZ2"/>
    <mergeCell ref="AEA2:AEB2"/>
    <mergeCell ref="AEC2:AED2"/>
    <mergeCell ref="AEE2:AEF2"/>
    <mergeCell ref="AEG2:AEH2"/>
    <mergeCell ref="AEI2:AEJ2"/>
    <mergeCell ref="AEK2:AEL2"/>
    <mergeCell ref="AEM2:AEN2"/>
    <mergeCell ref="AEO2:AEP2"/>
    <mergeCell ref="AEQ2:AER2"/>
    <mergeCell ref="AES2:AET2"/>
    <mergeCell ref="AEU2:AEV2"/>
    <mergeCell ref="AEW2:AEX2"/>
    <mergeCell ref="AEY2:AEZ2"/>
    <mergeCell ref="AFA2:AFB2"/>
    <mergeCell ref="AFC2:AFD2"/>
    <mergeCell ref="AFE2:AFF2"/>
    <mergeCell ref="AFG2:AFH2"/>
    <mergeCell ref="AFI2:AFJ2"/>
    <mergeCell ref="AFK2:AFL2"/>
    <mergeCell ref="AFM2:AFN2"/>
    <mergeCell ref="AFO2:AFP2"/>
    <mergeCell ref="AFQ2:AFR2"/>
    <mergeCell ref="AFS2:AFT2"/>
    <mergeCell ref="AFU2:AFV2"/>
    <mergeCell ref="AFW2:AFX2"/>
    <mergeCell ref="AFY2:AFZ2"/>
    <mergeCell ref="AGA2:AGB2"/>
    <mergeCell ref="AGC2:AGD2"/>
    <mergeCell ref="AGE2:AGF2"/>
    <mergeCell ref="AGG2:AGH2"/>
    <mergeCell ref="AGI2:AGJ2"/>
    <mergeCell ref="AGK2:AGL2"/>
    <mergeCell ref="AGM2:AGN2"/>
    <mergeCell ref="AGO2:AGP2"/>
    <mergeCell ref="AGQ2:AGR2"/>
    <mergeCell ref="AGS2:AGT2"/>
    <mergeCell ref="AGU2:AGV2"/>
    <mergeCell ref="AGW2:AGX2"/>
    <mergeCell ref="AGY2:AGZ2"/>
    <mergeCell ref="AHA2:AHB2"/>
    <mergeCell ref="AHC2:AHD2"/>
    <mergeCell ref="AHE2:AHF2"/>
    <mergeCell ref="AHG2:AHH2"/>
    <mergeCell ref="AHI2:AHJ2"/>
    <mergeCell ref="AHK2:AHL2"/>
    <mergeCell ref="AHM2:AHN2"/>
    <mergeCell ref="AHO2:AHP2"/>
    <mergeCell ref="AHQ2:AHR2"/>
    <mergeCell ref="AHS2:AHT2"/>
    <mergeCell ref="AHU2:AHV2"/>
    <mergeCell ref="AHW2:AHX2"/>
    <mergeCell ref="AHY2:AHZ2"/>
    <mergeCell ref="AIA2:AIB2"/>
    <mergeCell ref="AIC2:AID2"/>
    <mergeCell ref="AIE2:AIF2"/>
    <mergeCell ref="AIG2:AIH2"/>
    <mergeCell ref="AII2:AIJ2"/>
    <mergeCell ref="AIK2:AIL2"/>
    <mergeCell ref="AIM2:AIN2"/>
    <mergeCell ref="AIO2:AIP2"/>
    <mergeCell ref="AIQ2:AIR2"/>
    <mergeCell ref="AIS2:AIT2"/>
    <mergeCell ref="AIU2:AIV2"/>
    <mergeCell ref="AIW2:AIX2"/>
    <mergeCell ref="AIY2:AIZ2"/>
    <mergeCell ref="AJA2:AJB2"/>
    <mergeCell ref="AJC2:AJD2"/>
    <mergeCell ref="AJE2:AJF2"/>
    <mergeCell ref="AJG2:AJH2"/>
    <mergeCell ref="AJI2:AJJ2"/>
    <mergeCell ref="AJK2:AJL2"/>
    <mergeCell ref="AJM2:AJN2"/>
    <mergeCell ref="AJO2:AJP2"/>
    <mergeCell ref="AJQ2:AJR2"/>
    <mergeCell ref="AJS2:AJT2"/>
    <mergeCell ref="AJU2:AJV2"/>
    <mergeCell ref="AJW2:AJX2"/>
    <mergeCell ref="AJY2:AJZ2"/>
    <mergeCell ref="AKA2:AKB2"/>
    <mergeCell ref="AKC2:AKD2"/>
    <mergeCell ref="AKE2:AKF2"/>
    <mergeCell ref="AKG2:AKH2"/>
    <mergeCell ref="AKI2:AKJ2"/>
    <mergeCell ref="AKK2:AKL2"/>
    <mergeCell ref="AKM2:AKN2"/>
    <mergeCell ref="AKO2:AKP2"/>
    <mergeCell ref="AKQ2:AKR2"/>
    <mergeCell ref="AKS2:AKT2"/>
    <mergeCell ref="AKU2:AKV2"/>
    <mergeCell ref="AKW2:AKX2"/>
    <mergeCell ref="AKY2:AKZ2"/>
    <mergeCell ref="ALA2:ALB2"/>
    <mergeCell ref="ALC2:ALD2"/>
    <mergeCell ref="ALE2:ALF2"/>
    <mergeCell ref="ALG2:ALH2"/>
    <mergeCell ref="ALI2:ALJ2"/>
    <mergeCell ref="ALK2:ALL2"/>
    <mergeCell ref="ALM2:ALN2"/>
    <mergeCell ref="ALO2:ALP2"/>
    <mergeCell ref="ALQ2:ALR2"/>
    <mergeCell ref="ALS2:ALT2"/>
    <mergeCell ref="ALU2:ALV2"/>
    <mergeCell ref="ALW2:ALX2"/>
    <mergeCell ref="ALY2:ALZ2"/>
    <mergeCell ref="AMA2:AMB2"/>
    <mergeCell ref="AMC2:AMD2"/>
    <mergeCell ref="AME2:AMF2"/>
    <mergeCell ref="AMG2:AMH2"/>
    <mergeCell ref="AMI2:AMJ2"/>
    <mergeCell ref="AMK2:AML2"/>
    <mergeCell ref="AMM2:AMN2"/>
    <mergeCell ref="AMO2:AMP2"/>
    <mergeCell ref="AMQ2:AMR2"/>
    <mergeCell ref="AMS2:AMT2"/>
    <mergeCell ref="AMU2:AMV2"/>
    <mergeCell ref="AMW2:AMX2"/>
    <mergeCell ref="AMY2:AMZ2"/>
    <mergeCell ref="ANA2:ANB2"/>
    <mergeCell ref="ANC2:AND2"/>
    <mergeCell ref="ANE2:ANF2"/>
    <mergeCell ref="ANG2:ANH2"/>
    <mergeCell ref="ANI2:ANJ2"/>
    <mergeCell ref="ANK2:ANL2"/>
    <mergeCell ref="ANM2:ANN2"/>
    <mergeCell ref="ANO2:ANP2"/>
    <mergeCell ref="ANQ2:ANR2"/>
    <mergeCell ref="ANS2:ANT2"/>
    <mergeCell ref="ANU2:ANV2"/>
    <mergeCell ref="ANW2:ANX2"/>
    <mergeCell ref="ANY2:ANZ2"/>
    <mergeCell ref="AOA2:AOB2"/>
    <mergeCell ref="AOC2:AOD2"/>
    <mergeCell ref="AOE2:AOF2"/>
    <mergeCell ref="AOG2:AOH2"/>
    <mergeCell ref="AOI2:AOJ2"/>
    <mergeCell ref="AOK2:AOL2"/>
    <mergeCell ref="AOM2:AON2"/>
    <mergeCell ref="AOO2:AOP2"/>
    <mergeCell ref="AOQ2:AOR2"/>
    <mergeCell ref="AOS2:AOT2"/>
    <mergeCell ref="AOU2:AOV2"/>
    <mergeCell ref="AOW2:AOX2"/>
    <mergeCell ref="AOY2:AOZ2"/>
    <mergeCell ref="APA2:APB2"/>
    <mergeCell ref="APC2:APD2"/>
    <mergeCell ref="APE2:APF2"/>
    <mergeCell ref="APG2:APH2"/>
    <mergeCell ref="API2:APJ2"/>
    <mergeCell ref="APK2:APL2"/>
    <mergeCell ref="APM2:APN2"/>
    <mergeCell ref="APO2:APP2"/>
    <mergeCell ref="APQ2:APR2"/>
    <mergeCell ref="APS2:APT2"/>
    <mergeCell ref="APU2:APV2"/>
    <mergeCell ref="APW2:APX2"/>
    <mergeCell ref="APY2:APZ2"/>
    <mergeCell ref="AQA2:AQB2"/>
    <mergeCell ref="AQC2:AQD2"/>
    <mergeCell ref="AQE2:AQF2"/>
    <mergeCell ref="AQG2:AQH2"/>
    <mergeCell ref="AQI2:AQJ2"/>
    <mergeCell ref="AQK2:AQL2"/>
    <mergeCell ref="AQM2:AQN2"/>
    <mergeCell ref="AQO2:AQP2"/>
    <mergeCell ref="AQQ2:AQR2"/>
    <mergeCell ref="AQS2:AQT2"/>
    <mergeCell ref="AQU2:AQV2"/>
    <mergeCell ref="AQW2:AQX2"/>
    <mergeCell ref="AQY2:AQZ2"/>
    <mergeCell ref="ARA2:ARB2"/>
    <mergeCell ref="ARC2:ARD2"/>
    <mergeCell ref="ARE2:ARF2"/>
    <mergeCell ref="ARG2:ARH2"/>
    <mergeCell ref="ARI2:ARJ2"/>
    <mergeCell ref="ARK2:ARL2"/>
    <mergeCell ref="ARM2:ARN2"/>
    <mergeCell ref="ARO2:ARP2"/>
    <mergeCell ref="ARQ2:ARR2"/>
    <mergeCell ref="ARS2:ART2"/>
    <mergeCell ref="ARU2:ARV2"/>
    <mergeCell ref="ARW2:ARX2"/>
    <mergeCell ref="ARY2:ARZ2"/>
    <mergeCell ref="ASA2:ASB2"/>
    <mergeCell ref="ASC2:ASD2"/>
    <mergeCell ref="ASE2:ASF2"/>
    <mergeCell ref="ASG2:ASH2"/>
    <mergeCell ref="ASI2:ASJ2"/>
    <mergeCell ref="ASK2:ASL2"/>
    <mergeCell ref="ASM2:ASN2"/>
    <mergeCell ref="ASO2:ASP2"/>
    <mergeCell ref="ASQ2:ASR2"/>
    <mergeCell ref="ASS2:AST2"/>
    <mergeCell ref="ASU2:ASV2"/>
    <mergeCell ref="ASW2:ASX2"/>
    <mergeCell ref="ASY2:ASZ2"/>
    <mergeCell ref="ATA2:ATB2"/>
    <mergeCell ref="ATC2:ATD2"/>
    <mergeCell ref="ATE2:ATF2"/>
    <mergeCell ref="ATG2:ATH2"/>
    <mergeCell ref="ATI2:ATJ2"/>
    <mergeCell ref="ATK2:ATL2"/>
    <mergeCell ref="ATM2:ATN2"/>
    <mergeCell ref="ATO2:ATP2"/>
    <mergeCell ref="ATQ2:ATR2"/>
    <mergeCell ref="ATS2:ATT2"/>
    <mergeCell ref="ATU2:ATV2"/>
    <mergeCell ref="ATW2:ATX2"/>
    <mergeCell ref="ATY2:ATZ2"/>
    <mergeCell ref="AUA2:AUB2"/>
    <mergeCell ref="AUC2:AUD2"/>
    <mergeCell ref="AUE2:AUF2"/>
    <mergeCell ref="AUG2:AUH2"/>
    <mergeCell ref="AUI2:AUJ2"/>
    <mergeCell ref="AUK2:AUL2"/>
    <mergeCell ref="AUM2:AUN2"/>
    <mergeCell ref="AUO2:AUP2"/>
    <mergeCell ref="AUQ2:AUR2"/>
    <mergeCell ref="AUS2:AUT2"/>
    <mergeCell ref="AUU2:AUV2"/>
    <mergeCell ref="AUW2:AUX2"/>
    <mergeCell ref="AUY2:AUZ2"/>
    <mergeCell ref="AVA2:AVB2"/>
    <mergeCell ref="AVC2:AVD2"/>
    <mergeCell ref="AVE2:AVF2"/>
    <mergeCell ref="AVG2:AVH2"/>
    <mergeCell ref="AVI2:AVJ2"/>
    <mergeCell ref="AVK2:AVL2"/>
    <mergeCell ref="AVM2:AVN2"/>
    <mergeCell ref="AVO2:AVP2"/>
    <mergeCell ref="AVQ2:AVR2"/>
    <mergeCell ref="AVS2:AVT2"/>
    <mergeCell ref="AVU2:AVV2"/>
    <mergeCell ref="AVW2:AVX2"/>
    <mergeCell ref="AVY2:AVZ2"/>
    <mergeCell ref="AWA2:AWB2"/>
    <mergeCell ref="AWC2:AWD2"/>
    <mergeCell ref="AWE2:AWF2"/>
    <mergeCell ref="AWG2:AWH2"/>
    <mergeCell ref="AWI2:AWJ2"/>
    <mergeCell ref="AWK2:AWL2"/>
    <mergeCell ref="AWM2:AWN2"/>
    <mergeCell ref="AWO2:AWP2"/>
    <mergeCell ref="AWQ2:AWR2"/>
    <mergeCell ref="AWS2:AWT2"/>
    <mergeCell ref="AWU2:AWV2"/>
    <mergeCell ref="AWW2:AWX2"/>
    <mergeCell ref="AWY2:AWZ2"/>
    <mergeCell ref="AXA2:AXB2"/>
    <mergeCell ref="AXC2:AXD2"/>
    <mergeCell ref="AXE2:AXF2"/>
    <mergeCell ref="AXG2:AXH2"/>
    <mergeCell ref="AXI2:AXJ2"/>
    <mergeCell ref="AXK2:AXL2"/>
    <mergeCell ref="AXM2:AXN2"/>
    <mergeCell ref="AXO2:AXP2"/>
    <mergeCell ref="AXQ2:AXR2"/>
    <mergeCell ref="AXS2:AXT2"/>
    <mergeCell ref="AXU2:AXV2"/>
    <mergeCell ref="AXW2:AXX2"/>
    <mergeCell ref="AXY2:AXZ2"/>
    <mergeCell ref="AYA2:AYB2"/>
    <mergeCell ref="AYC2:AYD2"/>
    <mergeCell ref="AYE2:AYF2"/>
    <mergeCell ref="AYG2:AYH2"/>
    <mergeCell ref="AYI2:AYJ2"/>
    <mergeCell ref="AYK2:AYL2"/>
    <mergeCell ref="AYM2:AYN2"/>
    <mergeCell ref="AYO2:AYP2"/>
    <mergeCell ref="AYQ2:AYR2"/>
    <mergeCell ref="AYS2:AYT2"/>
    <mergeCell ref="AYU2:AYV2"/>
    <mergeCell ref="AYW2:AYX2"/>
    <mergeCell ref="AYY2:AYZ2"/>
    <mergeCell ref="AZA2:AZB2"/>
    <mergeCell ref="AZC2:AZD2"/>
    <mergeCell ref="AZE2:AZF2"/>
    <mergeCell ref="AZG2:AZH2"/>
    <mergeCell ref="AZI2:AZJ2"/>
    <mergeCell ref="AZK2:AZL2"/>
    <mergeCell ref="AZM2:AZN2"/>
    <mergeCell ref="AZO2:AZP2"/>
    <mergeCell ref="AZQ2:AZR2"/>
    <mergeCell ref="AZS2:AZT2"/>
    <mergeCell ref="AZU2:AZV2"/>
    <mergeCell ref="AZW2:AZX2"/>
    <mergeCell ref="AZY2:AZZ2"/>
    <mergeCell ref="BAA2:BAB2"/>
    <mergeCell ref="BAC2:BAD2"/>
    <mergeCell ref="BAE2:BAF2"/>
    <mergeCell ref="BAG2:BAH2"/>
    <mergeCell ref="BAI2:BAJ2"/>
    <mergeCell ref="BAK2:BAL2"/>
    <mergeCell ref="BAM2:BAN2"/>
    <mergeCell ref="BAO2:BAP2"/>
    <mergeCell ref="BAQ2:BAR2"/>
    <mergeCell ref="BAS2:BAT2"/>
    <mergeCell ref="BAU2:BAV2"/>
    <mergeCell ref="BAW2:BAX2"/>
    <mergeCell ref="BAY2:BAZ2"/>
    <mergeCell ref="BBA2:BBB2"/>
    <mergeCell ref="BBC2:BBD2"/>
    <mergeCell ref="BBE2:BBF2"/>
    <mergeCell ref="BBG2:BBH2"/>
    <mergeCell ref="BBI2:BBJ2"/>
    <mergeCell ref="BBK2:BBL2"/>
    <mergeCell ref="BBM2:BBN2"/>
    <mergeCell ref="BBO2:BBP2"/>
    <mergeCell ref="BBQ2:BBR2"/>
    <mergeCell ref="BBS2:BBT2"/>
    <mergeCell ref="BBU2:BBV2"/>
    <mergeCell ref="BBW2:BBX2"/>
    <mergeCell ref="BBY2:BBZ2"/>
    <mergeCell ref="BCA2:BCB2"/>
    <mergeCell ref="BCC2:BCD2"/>
    <mergeCell ref="BCE2:BCF2"/>
    <mergeCell ref="BCG2:BCH2"/>
    <mergeCell ref="BCI2:BCJ2"/>
    <mergeCell ref="BCK2:BCL2"/>
    <mergeCell ref="BCM2:BCN2"/>
    <mergeCell ref="BCO2:BCP2"/>
    <mergeCell ref="BCQ2:BCR2"/>
    <mergeCell ref="BCS2:BCT2"/>
    <mergeCell ref="BCU2:BCV2"/>
    <mergeCell ref="BCW2:BCX2"/>
    <mergeCell ref="BCY2:BCZ2"/>
    <mergeCell ref="BDA2:BDB2"/>
    <mergeCell ref="BDC2:BDD2"/>
    <mergeCell ref="BDE2:BDF2"/>
    <mergeCell ref="BDG2:BDH2"/>
    <mergeCell ref="BDI2:BDJ2"/>
    <mergeCell ref="BDK2:BDL2"/>
    <mergeCell ref="BDM2:BDN2"/>
    <mergeCell ref="BDO2:BDP2"/>
    <mergeCell ref="BDQ2:BDR2"/>
    <mergeCell ref="BDS2:BDT2"/>
    <mergeCell ref="BDU2:BDV2"/>
    <mergeCell ref="BDW2:BDX2"/>
    <mergeCell ref="BDY2:BDZ2"/>
    <mergeCell ref="BEA2:BEB2"/>
    <mergeCell ref="BEC2:BED2"/>
    <mergeCell ref="BEE2:BEF2"/>
    <mergeCell ref="BEG2:BEH2"/>
    <mergeCell ref="BEI2:BEJ2"/>
    <mergeCell ref="BEK2:BEL2"/>
    <mergeCell ref="BEM2:BEN2"/>
    <mergeCell ref="BEO2:BEP2"/>
    <mergeCell ref="BEQ2:BER2"/>
    <mergeCell ref="BES2:BET2"/>
    <mergeCell ref="BEU2:BEV2"/>
    <mergeCell ref="BEW2:BEX2"/>
    <mergeCell ref="BEY2:BEZ2"/>
    <mergeCell ref="BFA2:BFB2"/>
    <mergeCell ref="BFC2:BFD2"/>
    <mergeCell ref="BFE2:BFF2"/>
    <mergeCell ref="BFG2:BFH2"/>
    <mergeCell ref="BFI2:BFJ2"/>
    <mergeCell ref="BFK2:BFL2"/>
    <mergeCell ref="BFM2:BFN2"/>
    <mergeCell ref="BFO2:BFP2"/>
    <mergeCell ref="BFQ2:BFR2"/>
    <mergeCell ref="BFS2:BFT2"/>
    <mergeCell ref="BFU2:BFV2"/>
    <mergeCell ref="BFW2:BFX2"/>
    <mergeCell ref="BFY2:BFZ2"/>
    <mergeCell ref="BGA2:BGB2"/>
    <mergeCell ref="BGC2:BGD2"/>
    <mergeCell ref="BGE2:BGF2"/>
    <mergeCell ref="BGG2:BGH2"/>
    <mergeCell ref="BGI2:BGJ2"/>
    <mergeCell ref="BGK2:BGL2"/>
    <mergeCell ref="BGM2:BGN2"/>
    <mergeCell ref="BGO2:BGP2"/>
    <mergeCell ref="BGQ2:BGR2"/>
    <mergeCell ref="BGS2:BGT2"/>
    <mergeCell ref="BGU2:BGV2"/>
    <mergeCell ref="BGW2:BGX2"/>
    <mergeCell ref="BGY2:BGZ2"/>
    <mergeCell ref="BHA2:BHB2"/>
    <mergeCell ref="BHC2:BHD2"/>
    <mergeCell ref="BHE2:BHF2"/>
    <mergeCell ref="BHG2:BHH2"/>
    <mergeCell ref="BHI2:BHJ2"/>
    <mergeCell ref="BHK2:BHL2"/>
    <mergeCell ref="BHM2:BHN2"/>
    <mergeCell ref="BHO2:BHP2"/>
    <mergeCell ref="BHQ2:BHR2"/>
    <mergeCell ref="BHS2:BHT2"/>
    <mergeCell ref="BHU2:BHV2"/>
    <mergeCell ref="BHW2:BHX2"/>
    <mergeCell ref="BHY2:BHZ2"/>
    <mergeCell ref="BIA2:BIB2"/>
    <mergeCell ref="BIC2:BID2"/>
    <mergeCell ref="BIE2:BIF2"/>
    <mergeCell ref="BIG2:BIH2"/>
    <mergeCell ref="BII2:BIJ2"/>
    <mergeCell ref="BIK2:BIL2"/>
    <mergeCell ref="BIM2:BIN2"/>
    <mergeCell ref="BIO2:BIP2"/>
    <mergeCell ref="BIQ2:BIR2"/>
    <mergeCell ref="BIS2:BIT2"/>
    <mergeCell ref="BIU2:BIV2"/>
    <mergeCell ref="BIW2:BIX2"/>
    <mergeCell ref="BIY2:BIZ2"/>
    <mergeCell ref="BJA2:BJB2"/>
    <mergeCell ref="BJC2:BJD2"/>
    <mergeCell ref="BJE2:BJF2"/>
    <mergeCell ref="BJG2:BJH2"/>
    <mergeCell ref="BJI2:BJJ2"/>
    <mergeCell ref="BJK2:BJL2"/>
    <mergeCell ref="BJM2:BJN2"/>
    <mergeCell ref="BJO2:BJP2"/>
    <mergeCell ref="BJQ2:BJR2"/>
    <mergeCell ref="BJS2:BJT2"/>
    <mergeCell ref="BJU2:BJV2"/>
    <mergeCell ref="BJW2:BJX2"/>
    <mergeCell ref="BJY2:BJZ2"/>
    <mergeCell ref="BKA2:BKB2"/>
    <mergeCell ref="BKC2:BKD2"/>
    <mergeCell ref="BKE2:BKF2"/>
    <mergeCell ref="BKG2:BKH2"/>
    <mergeCell ref="BKI2:BKJ2"/>
    <mergeCell ref="BKK2:BKL2"/>
    <mergeCell ref="BKM2:BKN2"/>
    <mergeCell ref="BKO2:BKP2"/>
    <mergeCell ref="BKQ2:BKR2"/>
    <mergeCell ref="BKS2:BKT2"/>
    <mergeCell ref="BKU2:BKV2"/>
    <mergeCell ref="BKW2:BKX2"/>
    <mergeCell ref="BKY2:BKZ2"/>
    <mergeCell ref="BLA2:BLB2"/>
    <mergeCell ref="BLC2:BLD2"/>
    <mergeCell ref="BLE2:BLF2"/>
    <mergeCell ref="BLG2:BLH2"/>
    <mergeCell ref="BLI2:BLJ2"/>
    <mergeCell ref="BLK2:BLL2"/>
    <mergeCell ref="BLM2:BLN2"/>
    <mergeCell ref="BLO2:BLP2"/>
    <mergeCell ref="BLQ2:BLR2"/>
    <mergeCell ref="BLS2:BLT2"/>
    <mergeCell ref="BLU2:BLV2"/>
    <mergeCell ref="BLW2:BLX2"/>
    <mergeCell ref="BLY2:BLZ2"/>
    <mergeCell ref="BMA2:BMB2"/>
    <mergeCell ref="BMC2:BMD2"/>
    <mergeCell ref="BME2:BMF2"/>
    <mergeCell ref="BMG2:BMH2"/>
    <mergeCell ref="BMI2:BMJ2"/>
    <mergeCell ref="BMK2:BML2"/>
    <mergeCell ref="BMM2:BMN2"/>
    <mergeCell ref="BMO2:BMP2"/>
    <mergeCell ref="BMQ2:BMR2"/>
    <mergeCell ref="BMS2:BMT2"/>
    <mergeCell ref="BMU2:BMV2"/>
    <mergeCell ref="BMW2:BMX2"/>
    <mergeCell ref="BMY2:BMZ2"/>
    <mergeCell ref="BNA2:BNB2"/>
    <mergeCell ref="BNC2:BND2"/>
    <mergeCell ref="BNE2:BNF2"/>
    <mergeCell ref="BNG2:BNH2"/>
    <mergeCell ref="BNI2:BNJ2"/>
    <mergeCell ref="BNK2:BNL2"/>
    <mergeCell ref="BNM2:BNN2"/>
    <mergeCell ref="BNO2:BNP2"/>
    <mergeCell ref="BNQ2:BNR2"/>
    <mergeCell ref="BNS2:BNT2"/>
    <mergeCell ref="BNU2:BNV2"/>
    <mergeCell ref="BNW2:BNX2"/>
    <mergeCell ref="BNY2:BNZ2"/>
    <mergeCell ref="BOA2:BOB2"/>
    <mergeCell ref="BOC2:BOD2"/>
    <mergeCell ref="BOE2:BOF2"/>
    <mergeCell ref="BOG2:BOH2"/>
    <mergeCell ref="BOI2:BOJ2"/>
    <mergeCell ref="BOK2:BOL2"/>
    <mergeCell ref="BOM2:BON2"/>
    <mergeCell ref="BOO2:BOP2"/>
    <mergeCell ref="BOQ2:BOR2"/>
    <mergeCell ref="BOS2:BOT2"/>
    <mergeCell ref="BOU2:BOV2"/>
    <mergeCell ref="BOW2:BOX2"/>
    <mergeCell ref="BOY2:BOZ2"/>
    <mergeCell ref="BPA2:BPB2"/>
    <mergeCell ref="BPC2:BPD2"/>
    <mergeCell ref="BPE2:BPF2"/>
    <mergeCell ref="BPG2:BPH2"/>
    <mergeCell ref="BPI2:BPJ2"/>
    <mergeCell ref="BPK2:BPL2"/>
    <mergeCell ref="BPM2:BPN2"/>
    <mergeCell ref="BPO2:BPP2"/>
    <mergeCell ref="BPQ2:BPR2"/>
    <mergeCell ref="BPS2:BPT2"/>
    <mergeCell ref="BPU2:BPV2"/>
    <mergeCell ref="BPW2:BPX2"/>
    <mergeCell ref="BPY2:BPZ2"/>
    <mergeCell ref="BQA2:BQB2"/>
    <mergeCell ref="BQC2:BQD2"/>
    <mergeCell ref="BQE2:BQF2"/>
    <mergeCell ref="BQG2:BQH2"/>
    <mergeCell ref="BQI2:BQJ2"/>
    <mergeCell ref="BQK2:BQL2"/>
    <mergeCell ref="BQM2:BQN2"/>
    <mergeCell ref="BQO2:BQP2"/>
    <mergeCell ref="BQQ2:BQR2"/>
    <mergeCell ref="BQS2:BQT2"/>
    <mergeCell ref="BQU2:BQV2"/>
    <mergeCell ref="BQW2:BQX2"/>
    <mergeCell ref="BQY2:BQZ2"/>
    <mergeCell ref="BRA2:BRB2"/>
    <mergeCell ref="BRC2:BRD2"/>
    <mergeCell ref="BRE2:BRF2"/>
    <mergeCell ref="BRG2:BRH2"/>
    <mergeCell ref="BRI2:BRJ2"/>
    <mergeCell ref="BRK2:BRL2"/>
    <mergeCell ref="BRM2:BRN2"/>
    <mergeCell ref="BRO2:BRP2"/>
    <mergeCell ref="BRQ2:BRR2"/>
    <mergeCell ref="BRS2:BRT2"/>
    <mergeCell ref="BRU2:BRV2"/>
    <mergeCell ref="BRW2:BRX2"/>
    <mergeCell ref="BRY2:BRZ2"/>
    <mergeCell ref="BSA2:BSB2"/>
    <mergeCell ref="BSC2:BSD2"/>
    <mergeCell ref="BSE2:BSF2"/>
    <mergeCell ref="BSG2:BSH2"/>
    <mergeCell ref="BSI2:BSJ2"/>
    <mergeCell ref="BSK2:BSL2"/>
    <mergeCell ref="BSM2:BSN2"/>
    <mergeCell ref="BSO2:BSP2"/>
    <mergeCell ref="BSQ2:BSR2"/>
    <mergeCell ref="BSS2:BST2"/>
    <mergeCell ref="BSU2:BSV2"/>
    <mergeCell ref="BSW2:BSX2"/>
    <mergeCell ref="BSY2:BSZ2"/>
    <mergeCell ref="BTA2:BTB2"/>
    <mergeCell ref="BTC2:BTD2"/>
    <mergeCell ref="BTE2:BTF2"/>
    <mergeCell ref="BTG2:BTH2"/>
    <mergeCell ref="BTI2:BTJ2"/>
    <mergeCell ref="BTK2:BTL2"/>
    <mergeCell ref="BTM2:BTN2"/>
    <mergeCell ref="BTO2:BTP2"/>
    <mergeCell ref="BTQ2:BTR2"/>
    <mergeCell ref="BTS2:BTT2"/>
    <mergeCell ref="BTU2:BTV2"/>
    <mergeCell ref="BTW2:BTX2"/>
    <mergeCell ref="BTY2:BTZ2"/>
    <mergeCell ref="BUA2:BUB2"/>
    <mergeCell ref="BUC2:BUD2"/>
    <mergeCell ref="BUE2:BUF2"/>
    <mergeCell ref="BUG2:BUH2"/>
    <mergeCell ref="BUI2:BUJ2"/>
    <mergeCell ref="BUK2:BUL2"/>
    <mergeCell ref="BUM2:BUN2"/>
    <mergeCell ref="BUO2:BUP2"/>
    <mergeCell ref="BUQ2:BUR2"/>
    <mergeCell ref="BUS2:BUT2"/>
    <mergeCell ref="BUU2:BUV2"/>
    <mergeCell ref="BUW2:BUX2"/>
    <mergeCell ref="BUY2:BUZ2"/>
    <mergeCell ref="BVA2:BVB2"/>
    <mergeCell ref="BVC2:BVD2"/>
    <mergeCell ref="BVE2:BVF2"/>
    <mergeCell ref="BVG2:BVH2"/>
    <mergeCell ref="BVI2:BVJ2"/>
    <mergeCell ref="BVK2:BVL2"/>
    <mergeCell ref="BVM2:BVN2"/>
    <mergeCell ref="BVO2:BVP2"/>
    <mergeCell ref="BVQ2:BVR2"/>
    <mergeCell ref="BVS2:BVT2"/>
    <mergeCell ref="BVU2:BVV2"/>
    <mergeCell ref="BVW2:BVX2"/>
    <mergeCell ref="BVY2:BVZ2"/>
    <mergeCell ref="BWA2:BWB2"/>
    <mergeCell ref="BWC2:BWD2"/>
    <mergeCell ref="BWE2:BWF2"/>
    <mergeCell ref="BWG2:BWH2"/>
    <mergeCell ref="BWI2:BWJ2"/>
    <mergeCell ref="BWK2:BWL2"/>
    <mergeCell ref="BWM2:BWN2"/>
    <mergeCell ref="BWO2:BWP2"/>
    <mergeCell ref="BWQ2:BWR2"/>
    <mergeCell ref="BWS2:BWT2"/>
    <mergeCell ref="BWU2:BWV2"/>
    <mergeCell ref="BWW2:BWX2"/>
    <mergeCell ref="BWY2:BWZ2"/>
    <mergeCell ref="BXA2:BXB2"/>
    <mergeCell ref="BXC2:BXD2"/>
    <mergeCell ref="BXE2:BXF2"/>
    <mergeCell ref="BXG2:BXH2"/>
    <mergeCell ref="BXI2:BXJ2"/>
    <mergeCell ref="BXK2:BXL2"/>
    <mergeCell ref="BXM2:BXN2"/>
    <mergeCell ref="BXO2:BXP2"/>
    <mergeCell ref="BXQ2:BXR2"/>
    <mergeCell ref="BXS2:BXT2"/>
    <mergeCell ref="BXU2:BXV2"/>
    <mergeCell ref="BXW2:BXX2"/>
    <mergeCell ref="BXY2:BXZ2"/>
    <mergeCell ref="BYA2:BYB2"/>
    <mergeCell ref="BYC2:BYD2"/>
    <mergeCell ref="BYE2:BYF2"/>
    <mergeCell ref="BYG2:BYH2"/>
    <mergeCell ref="BYI2:BYJ2"/>
    <mergeCell ref="BYK2:BYL2"/>
    <mergeCell ref="BYM2:BYN2"/>
    <mergeCell ref="BYO2:BYP2"/>
    <mergeCell ref="BYQ2:BYR2"/>
    <mergeCell ref="BYS2:BYT2"/>
    <mergeCell ref="BYU2:BYV2"/>
    <mergeCell ref="BYW2:BYX2"/>
    <mergeCell ref="BYY2:BYZ2"/>
    <mergeCell ref="BZA2:BZB2"/>
    <mergeCell ref="BZC2:BZD2"/>
    <mergeCell ref="BZE2:BZF2"/>
    <mergeCell ref="BZG2:BZH2"/>
    <mergeCell ref="BZI2:BZJ2"/>
    <mergeCell ref="BZK2:BZL2"/>
    <mergeCell ref="BZM2:BZN2"/>
    <mergeCell ref="BZO2:BZP2"/>
    <mergeCell ref="BZQ2:BZR2"/>
    <mergeCell ref="BZS2:BZT2"/>
    <mergeCell ref="BZU2:BZV2"/>
    <mergeCell ref="BZW2:BZX2"/>
    <mergeCell ref="BZY2:BZZ2"/>
    <mergeCell ref="CAA2:CAB2"/>
    <mergeCell ref="CAC2:CAD2"/>
    <mergeCell ref="CAE2:CAF2"/>
    <mergeCell ref="CAG2:CAH2"/>
    <mergeCell ref="CAI2:CAJ2"/>
    <mergeCell ref="CAK2:CAL2"/>
    <mergeCell ref="CAM2:CAN2"/>
    <mergeCell ref="CAO2:CAP2"/>
    <mergeCell ref="CAQ2:CAR2"/>
    <mergeCell ref="CAS2:CAT2"/>
    <mergeCell ref="CAU2:CAV2"/>
    <mergeCell ref="CAW2:CAX2"/>
    <mergeCell ref="CAY2:CAZ2"/>
    <mergeCell ref="CBA2:CBB2"/>
    <mergeCell ref="CBC2:CBD2"/>
    <mergeCell ref="CBE2:CBF2"/>
    <mergeCell ref="CBG2:CBH2"/>
    <mergeCell ref="CBI2:CBJ2"/>
    <mergeCell ref="CBK2:CBL2"/>
    <mergeCell ref="CBM2:CBN2"/>
    <mergeCell ref="CBO2:CBP2"/>
    <mergeCell ref="CBQ2:CBR2"/>
    <mergeCell ref="CBS2:CBT2"/>
    <mergeCell ref="CBU2:CBV2"/>
    <mergeCell ref="CBW2:CBX2"/>
    <mergeCell ref="CBY2:CBZ2"/>
    <mergeCell ref="CCA2:CCB2"/>
    <mergeCell ref="CCC2:CCD2"/>
    <mergeCell ref="CCE2:CCF2"/>
    <mergeCell ref="CCG2:CCH2"/>
    <mergeCell ref="CCI2:CCJ2"/>
    <mergeCell ref="CCK2:CCL2"/>
    <mergeCell ref="CCM2:CCN2"/>
    <mergeCell ref="CCO2:CCP2"/>
    <mergeCell ref="CCQ2:CCR2"/>
    <mergeCell ref="CCS2:CCT2"/>
    <mergeCell ref="CCU2:CCV2"/>
    <mergeCell ref="CCW2:CCX2"/>
    <mergeCell ref="CCY2:CCZ2"/>
    <mergeCell ref="CDA2:CDB2"/>
    <mergeCell ref="CDC2:CDD2"/>
    <mergeCell ref="CDE2:CDF2"/>
    <mergeCell ref="CDG2:CDH2"/>
    <mergeCell ref="CDI2:CDJ2"/>
    <mergeCell ref="CDK2:CDL2"/>
    <mergeCell ref="CDM2:CDN2"/>
    <mergeCell ref="CDO2:CDP2"/>
    <mergeCell ref="CDQ2:CDR2"/>
    <mergeCell ref="CDS2:CDT2"/>
    <mergeCell ref="CDU2:CDV2"/>
    <mergeCell ref="CDW2:CDX2"/>
    <mergeCell ref="CDY2:CDZ2"/>
    <mergeCell ref="CEA2:CEB2"/>
    <mergeCell ref="CEC2:CED2"/>
    <mergeCell ref="CEE2:CEF2"/>
    <mergeCell ref="CEG2:CEH2"/>
    <mergeCell ref="CEI2:CEJ2"/>
    <mergeCell ref="CEK2:CEL2"/>
    <mergeCell ref="CEM2:CEN2"/>
    <mergeCell ref="CEO2:CEP2"/>
    <mergeCell ref="CEQ2:CER2"/>
    <mergeCell ref="CES2:CET2"/>
    <mergeCell ref="CEU2:CEV2"/>
    <mergeCell ref="CEW2:CEX2"/>
    <mergeCell ref="CEY2:CEZ2"/>
    <mergeCell ref="CFA2:CFB2"/>
    <mergeCell ref="CFC2:CFD2"/>
    <mergeCell ref="CFE2:CFF2"/>
    <mergeCell ref="CFG2:CFH2"/>
    <mergeCell ref="CFI2:CFJ2"/>
    <mergeCell ref="CFK2:CFL2"/>
    <mergeCell ref="CFM2:CFN2"/>
    <mergeCell ref="CFO2:CFP2"/>
    <mergeCell ref="CFQ2:CFR2"/>
    <mergeCell ref="CFS2:CFT2"/>
    <mergeCell ref="CFU2:CFV2"/>
    <mergeCell ref="CFW2:CFX2"/>
    <mergeCell ref="CFY2:CFZ2"/>
    <mergeCell ref="CGA2:CGB2"/>
    <mergeCell ref="CGC2:CGD2"/>
    <mergeCell ref="CGE2:CGF2"/>
    <mergeCell ref="CGG2:CGH2"/>
    <mergeCell ref="CGI2:CGJ2"/>
    <mergeCell ref="CGK2:CGL2"/>
    <mergeCell ref="CGM2:CGN2"/>
    <mergeCell ref="CGO2:CGP2"/>
    <mergeCell ref="CGQ2:CGR2"/>
    <mergeCell ref="CGS2:CGT2"/>
    <mergeCell ref="CGU2:CGV2"/>
    <mergeCell ref="CGW2:CGX2"/>
    <mergeCell ref="CGY2:CGZ2"/>
    <mergeCell ref="CHA2:CHB2"/>
    <mergeCell ref="CHC2:CHD2"/>
    <mergeCell ref="CHE2:CHF2"/>
    <mergeCell ref="CHG2:CHH2"/>
    <mergeCell ref="CHI2:CHJ2"/>
    <mergeCell ref="CHK2:CHL2"/>
    <mergeCell ref="CHM2:CHN2"/>
    <mergeCell ref="CHO2:CHP2"/>
    <mergeCell ref="CHQ2:CHR2"/>
    <mergeCell ref="CHS2:CHT2"/>
    <mergeCell ref="CHU2:CHV2"/>
    <mergeCell ref="CHW2:CHX2"/>
    <mergeCell ref="CHY2:CHZ2"/>
    <mergeCell ref="CIA2:CIB2"/>
    <mergeCell ref="CIC2:CID2"/>
    <mergeCell ref="CIE2:CIF2"/>
    <mergeCell ref="CIG2:CIH2"/>
    <mergeCell ref="CII2:CIJ2"/>
    <mergeCell ref="CIK2:CIL2"/>
    <mergeCell ref="CIM2:CIN2"/>
    <mergeCell ref="CIO2:CIP2"/>
    <mergeCell ref="CIQ2:CIR2"/>
    <mergeCell ref="CIS2:CIT2"/>
    <mergeCell ref="CIU2:CIV2"/>
    <mergeCell ref="CIW2:CIX2"/>
    <mergeCell ref="CIY2:CIZ2"/>
    <mergeCell ref="CJA2:CJB2"/>
    <mergeCell ref="CJC2:CJD2"/>
    <mergeCell ref="CJE2:CJF2"/>
    <mergeCell ref="CJG2:CJH2"/>
    <mergeCell ref="CJI2:CJJ2"/>
    <mergeCell ref="CJK2:CJL2"/>
    <mergeCell ref="CJM2:CJN2"/>
    <mergeCell ref="CJO2:CJP2"/>
    <mergeCell ref="CJQ2:CJR2"/>
    <mergeCell ref="CJS2:CJT2"/>
    <mergeCell ref="CJU2:CJV2"/>
    <mergeCell ref="CJW2:CJX2"/>
    <mergeCell ref="CJY2:CJZ2"/>
    <mergeCell ref="CKA2:CKB2"/>
    <mergeCell ref="CKC2:CKD2"/>
    <mergeCell ref="CKE2:CKF2"/>
    <mergeCell ref="CKG2:CKH2"/>
    <mergeCell ref="CKI2:CKJ2"/>
    <mergeCell ref="CKK2:CKL2"/>
    <mergeCell ref="CKM2:CKN2"/>
    <mergeCell ref="CKO2:CKP2"/>
    <mergeCell ref="CKQ2:CKR2"/>
    <mergeCell ref="CKS2:CKT2"/>
    <mergeCell ref="CKU2:CKV2"/>
    <mergeCell ref="CKW2:CKX2"/>
    <mergeCell ref="CKY2:CKZ2"/>
    <mergeCell ref="CLA2:CLB2"/>
    <mergeCell ref="CLC2:CLD2"/>
    <mergeCell ref="CLE2:CLF2"/>
    <mergeCell ref="CLG2:CLH2"/>
    <mergeCell ref="CLI2:CLJ2"/>
    <mergeCell ref="CLK2:CLL2"/>
    <mergeCell ref="CLM2:CLN2"/>
    <mergeCell ref="CLO2:CLP2"/>
    <mergeCell ref="CLQ2:CLR2"/>
    <mergeCell ref="CLS2:CLT2"/>
    <mergeCell ref="CLU2:CLV2"/>
    <mergeCell ref="CLW2:CLX2"/>
    <mergeCell ref="CLY2:CLZ2"/>
    <mergeCell ref="CMA2:CMB2"/>
    <mergeCell ref="CMC2:CMD2"/>
    <mergeCell ref="CME2:CMF2"/>
    <mergeCell ref="CMG2:CMH2"/>
    <mergeCell ref="CMI2:CMJ2"/>
    <mergeCell ref="CMK2:CML2"/>
    <mergeCell ref="CMM2:CMN2"/>
    <mergeCell ref="CMO2:CMP2"/>
    <mergeCell ref="CMQ2:CMR2"/>
    <mergeCell ref="CMS2:CMT2"/>
    <mergeCell ref="CMU2:CMV2"/>
    <mergeCell ref="CMW2:CMX2"/>
    <mergeCell ref="CMY2:CMZ2"/>
    <mergeCell ref="CNA2:CNB2"/>
    <mergeCell ref="CNC2:CND2"/>
    <mergeCell ref="CNE2:CNF2"/>
    <mergeCell ref="CNG2:CNH2"/>
    <mergeCell ref="CNI2:CNJ2"/>
    <mergeCell ref="CNK2:CNL2"/>
    <mergeCell ref="CNM2:CNN2"/>
    <mergeCell ref="CNO2:CNP2"/>
    <mergeCell ref="CNQ2:CNR2"/>
    <mergeCell ref="CNS2:CNT2"/>
    <mergeCell ref="CNU2:CNV2"/>
    <mergeCell ref="CNW2:CNX2"/>
    <mergeCell ref="CNY2:CNZ2"/>
    <mergeCell ref="COA2:COB2"/>
    <mergeCell ref="COC2:COD2"/>
    <mergeCell ref="COE2:COF2"/>
    <mergeCell ref="COG2:COH2"/>
    <mergeCell ref="COI2:COJ2"/>
    <mergeCell ref="COK2:COL2"/>
    <mergeCell ref="COM2:CON2"/>
    <mergeCell ref="COO2:COP2"/>
    <mergeCell ref="COQ2:COR2"/>
    <mergeCell ref="COS2:COT2"/>
    <mergeCell ref="COU2:COV2"/>
    <mergeCell ref="COW2:COX2"/>
    <mergeCell ref="COY2:COZ2"/>
    <mergeCell ref="CPA2:CPB2"/>
    <mergeCell ref="CPC2:CPD2"/>
    <mergeCell ref="CPE2:CPF2"/>
    <mergeCell ref="CPG2:CPH2"/>
    <mergeCell ref="CPI2:CPJ2"/>
    <mergeCell ref="CPK2:CPL2"/>
    <mergeCell ref="CPM2:CPN2"/>
    <mergeCell ref="CPO2:CPP2"/>
    <mergeCell ref="CPQ2:CPR2"/>
    <mergeCell ref="CPS2:CPT2"/>
    <mergeCell ref="CPU2:CPV2"/>
    <mergeCell ref="CPW2:CPX2"/>
    <mergeCell ref="CPY2:CPZ2"/>
    <mergeCell ref="CQA2:CQB2"/>
    <mergeCell ref="CQC2:CQD2"/>
    <mergeCell ref="CQE2:CQF2"/>
    <mergeCell ref="CQG2:CQH2"/>
    <mergeCell ref="CQI2:CQJ2"/>
    <mergeCell ref="CQK2:CQL2"/>
    <mergeCell ref="CQM2:CQN2"/>
    <mergeCell ref="CQO2:CQP2"/>
    <mergeCell ref="CQQ2:CQR2"/>
    <mergeCell ref="CQS2:CQT2"/>
    <mergeCell ref="CQU2:CQV2"/>
    <mergeCell ref="CQW2:CQX2"/>
    <mergeCell ref="CQY2:CQZ2"/>
    <mergeCell ref="CRA2:CRB2"/>
    <mergeCell ref="CRC2:CRD2"/>
    <mergeCell ref="CRE2:CRF2"/>
    <mergeCell ref="CRG2:CRH2"/>
    <mergeCell ref="CRI2:CRJ2"/>
    <mergeCell ref="CRK2:CRL2"/>
    <mergeCell ref="CRM2:CRN2"/>
    <mergeCell ref="CRO2:CRP2"/>
    <mergeCell ref="CRQ2:CRR2"/>
    <mergeCell ref="CRS2:CRT2"/>
    <mergeCell ref="CRU2:CRV2"/>
    <mergeCell ref="CRW2:CRX2"/>
    <mergeCell ref="CRY2:CRZ2"/>
    <mergeCell ref="CSA2:CSB2"/>
    <mergeCell ref="CSC2:CSD2"/>
    <mergeCell ref="CSE2:CSF2"/>
    <mergeCell ref="CSG2:CSH2"/>
    <mergeCell ref="CSI2:CSJ2"/>
    <mergeCell ref="CSK2:CSL2"/>
    <mergeCell ref="CSM2:CSN2"/>
    <mergeCell ref="CSO2:CSP2"/>
    <mergeCell ref="CSQ2:CSR2"/>
    <mergeCell ref="CSS2:CST2"/>
    <mergeCell ref="CSU2:CSV2"/>
    <mergeCell ref="CSW2:CSX2"/>
    <mergeCell ref="CSY2:CSZ2"/>
    <mergeCell ref="CTA2:CTB2"/>
    <mergeCell ref="CTC2:CTD2"/>
    <mergeCell ref="CTE2:CTF2"/>
    <mergeCell ref="CTG2:CTH2"/>
    <mergeCell ref="CTI2:CTJ2"/>
    <mergeCell ref="CTK2:CTL2"/>
    <mergeCell ref="CTM2:CTN2"/>
    <mergeCell ref="CTO2:CTP2"/>
    <mergeCell ref="CTQ2:CTR2"/>
    <mergeCell ref="CTS2:CTT2"/>
    <mergeCell ref="CTU2:CTV2"/>
    <mergeCell ref="CTW2:CTX2"/>
    <mergeCell ref="CTY2:CTZ2"/>
    <mergeCell ref="CUA2:CUB2"/>
    <mergeCell ref="CUC2:CUD2"/>
    <mergeCell ref="CUE2:CUF2"/>
    <mergeCell ref="CUG2:CUH2"/>
    <mergeCell ref="CUI2:CUJ2"/>
    <mergeCell ref="CUK2:CUL2"/>
    <mergeCell ref="CUM2:CUN2"/>
    <mergeCell ref="CUO2:CUP2"/>
    <mergeCell ref="CUQ2:CUR2"/>
    <mergeCell ref="CUS2:CUT2"/>
    <mergeCell ref="CUU2:CUV2"/>
    <mergeCell ref="CUW2:CUX2"/>
    <mergeCell ref="CUY2:CUZ2"/>
    <mergeCell ref="CVA2:CVB2"/>
    <mergeCell ref="CVC2:CVD2"/>
    <mergeCell ref="CVE2:CVF2"/>
    <mergeCell ref="CVG2:CVH2"/>
    <mergeCell ref="CVI2:CVJ2"/>
    <mergeCell ref="CVK2:CVL2"/>
    <mergeCell ref="CVM2:CVN2"/>
    <mergeCell ref="CVO2:CVP2"/>
    <mergeCell ref="CVQ2:CVR2"/>
    <mergeCell ref="CVS2:CVT2"/>
    <mergeCell ref="CVU2:CVV2"/>
    <mergeCell ref="CVW2:CVX2"/>
    <mergeCell ref="CVY2:CVZ2"/>
    <mergeCell ref="CWA2:CWB2"/>
    <mergeCell ref="CWC2:CWD2"/>
    <mergeCell ref="CWE2:CWF2"/>
    <mergeCell ref="CWG2:CWH2"/>
    <mergeCell ref="CWI2:CWJ2"/>
    <mergeCell ref="CWK2:CWL2"/>
    <mergeCell ref="CWM2:CWN2"/>
    <mergeCell ref="CWO2:CWP2"/>
    <mergeCell ref="CWQ2:CWR2"/>
    <mergeCell ref="CWS2:CWT2"/>
    <mergeCell ref="CWU2:CWV2"/>
    <mergeCell ref="CWW2:CWX2"/>
    <mergeCell ref="CWY2:CWZ2"/>
    <mergeCell ref="CXA2:CXB2"/>
    <mergeCell ref="CXC2:CXD2"/>
    <mergeCell ref="CXE2:CXF2"/>
    <mergeCell ref="CXG2:CXH2"/>
    <mergeCell ref="CXI2:CXJ2"/>
    <mergeCell ref="CXK2:CXL2"/>
    <mergeCell ref="CXM2:CXN2"/>
    <mergeCell ref="CXO2:CXP2"/>
    <mergeCell ref="CXQ2:CXR2"/>
    <mergeCell ref="CXS2:CXT2"/>
    <mergeCell ref="CXU2:CXV2"/>
    <mergeCell ref="CXW2:CXX2"/>
    <mergeCell ref="CXY2:CXZ2"/>
    <mergeCell ref="CYA2:CYB2"/>
    <mergeCell ref="CYC2:CYD2"/>
    <mergeCell ref="CYE2:CYF2"/>
    <mergeCell ref="CYG2:CYH2"/>
    <mergeCell ref="CYI2:CYJ2"/>
    <mergeCell ref="CYK2:CYL2"/>
    <mergeCell ref="CYM2:CYN2"/>
    <mergeCell ref="CYO2:CYP2"/>
    <mergeCell ref="CYQ2:CYR2"/>
    <mergeCell ref="CYS2:CYT2"/>
    <mergeCell ref="CYU2:CYV2"/>
    <mergeCell ref="CYW2:CYX2"/>
    <mergeCell ref="CYY2:CYZ2"/>
    <mergeCell ref="CZA2:CZB2"/>
    <mergeCell ref="CZC2:CZD2"/>
    <mergeCell ref="CZE2:CZF2"/>
    <mergeCell ref="CZG2:CZH2"/>
    <mergeCell ref="CZI2:CZJ2"/>
    <mergeCell ref="CZK2:CZL2"/>
    <mergeCell ref="CZM2:CZN2"/>
    <mergeCell ref="CZO2:CZP2"/>
    <mergeCell ref="CZQ2:CZR2"/>
    <mergeCell ref="CZS2:CZT2"/>
    <mergeCell ref="CZU2:CZV2"/>
    <mergeCell ref="CZW2:CZX2"/>
    <mergeCell ref="CZY2:CZZ2"/>
    <mergeCell ref="DAA2:DAB2"/>
    <mergeCell ref="DAC2:DAD2"/>
    <mergeCell ref="DAE2:DAF2"/>
    <mergeCell ref="DAG2:DAH2"/>
    <mergeCell ref="DAI2:DAJ2"/>
    <mergeCell ref="DAK2:DAL2"/>
    <mergeCell ref="DAM2:DAN2"/>
    <mergeCell ref="DAO2:DAP2"/>
    <mergeCell ref="DAQ2:DAR2"/>
    <mergeCell ref="DAS2:DAT2"/>
    <mergeCell ref="DAU2:DAV2"/>
    <mergeCell ref="DAW2:DAX2"/>
    <mergeCell ref="DAY2:DAZ2"/>
    <mergeCell ref="DBA2:DBB2"/>
    <mergeCell ref="DBC2:DBD2"/>
    <mergeCell ref="DBE2:DBF2"/>
    <mergeCell ref="DBG2:DBH2"/>
    <mergeCell ref="DBI2:DBJ2"/>
    <mergeCell ref="DBK2:DBL2"/>
    <mergeCell ref="DBM2:DBN2"/>
    <mergeCell ref="DBO2:DBP2"/>
    <mergeCell ref="DBQ2:DBR2"/>
    <mergeCell ref="DBS2:DBT2"/>
    <mergeCell ref="DBU2:DBV2"/>
    <mergeCell ref="DBW2:DBX2"/>
    <mergeCell ref="DBY2:DBZ2"/>
    <mergeCell ref="DCA2:DCB2"/>
    <mergeCell ref="DCC2:DCD2"/>
    <mergeCell ref="DCE2:DCF2"/>
    <mergeCell ref="DCG2:DCH2"/>
    <mergeCell ref="DCI2:DCJ2"/>
    <mergeCell ref="DCK2:DCL2"/>
    <mergeCell ref="DCM2:DCN2"/>
    <mergeCell ref="DCO2:DCP2"/>
    <mergeCell ref="DCQ2:DCR2"/>
    <mergeCell ref="DCS2:DCT2"/>
    <mergeCell ref="DCU2:DCV2"/>
    <mergeCell ref="DCW2:DCX2"/>
    <mergeCell ref="DCY2:DCZ2"/>
    <mergeCell ref="DDA2:DDB2"/>
    <mergeCell ref="DDC2:DDD2"/>
    <mergeCell ref="DDE2:DDF2"/>
    <mergeCell ref="DDG2:DDH2"/>
    <mergeCell ref="DDI2:DDJ2"/>
    <mergeCell ref="DDK2:DDL2"/>
    <mergeCell ref="DDM2:DDN2"/>
    <mergeCell ref="DDO2:DDP2"/>
    <mergeCell ref="DDQ2:DDR2"/>
    <mergeCell ref="DDS2:DDT2"/>
    <mergeCell ref="DDU2:DDV2"/>
    <mergeCell ref="DDW2:DDX2"/>
    <mergeCell ref="DDY2:DDZ2"/>
    <mergeCell ref="DEA2:DEB2"/>
    <mergeCell ref="DEC2:DED2"/>
    <mergeCell ref="DEE2:DEF2"/>
    <mergeCell ref="DEG2:DEH2"/>
    <mergeCell ref="DEI2:DEJ2"/>
    <mergeCell ref="DEK2:DEL2"/>
    <mergeCell ref="DEM2:DEN2"/>
    <mergeCell ref="DEO2:DEP2"/>
    <mergeCell ref="DEQ2:DER2"/>
    <mergeCell ref="DES2:DET2"/>
    <mergeCell ref="DEU2:DEV2"/>
    <mergeCell ref="DEW2:DEX2"/>
    <mergeCell ref="DEY2:DEZ2"/>
    <mergeCell ref="DFA2:DFB2"/>
    <mergeCell ref="DFC2:DFD2"/>
    <mergeCell ref="DFE2:DFF2"/>
    <mergeCell ref="DFG2:DFH2"/>
    <mergeCell ref="DFI2:DFJ2"/>
    <mergeCell ref="DFK2:DFL2"/>
    <mergeCell ref="DFM2:DFN2"/>
    <mergeCell ref="DFO2:DFP2"/>
    <mergeCell ref="DFQ2:DFR2"/>
    <mergeCell ref="DFS2:DFT2"/>
    <mergeCell ref="DFU2:DFV2"/>
    <mergeCell ref="DFW2:DFX2"/>
    <mergeCell ref="DFY2:DFZ2"/>
    <mergeCell ref="DGA2:DGB2"/>
    <mergeCell ref="DGC2:DGD2"/>
    <mergeCell ref="DGE2:DGF2"/>
    <mergeCell ref="DGG2:DGH2"/>
    <mergeCell ref="DGI2:DGJ2"/>
    <mergeCell ref="DGK2:DGL2"/>
    <mergeCell ref="DGM2:DGN2"/>
    <mergeCell ref="DGO2:DGP2"/>
    <mergeCell ref="DGQ2:DGR2"/>
    <mergeCell ref="DGS2:DGT2"/>
    <mergeCell ref="DGU2:DGV2"/>
    <mergeCell ref="DGW2:DGX2"/>
    <mergeCell ref="DGY2:DGZ2"/>
    <mergeCell ref="DHA2:DHB2"/>
    <mergeCell ref="DHC2:DHD2"/>
    <mergeCell ref="DHE2:DHF2"/>
    <mergeCell ref="DHG2:DHH2"/>
    <mergeCell ref="DHI2:DHJ2"/>
    <mergeCell ref="DHK2:DHL2"/>
    <mergeCell ref="DHM2:DHN2"/>
    <mergeCell ref="DHO2:DHP2"/>
    <mergeCell ref="DHQ2:DHR2"/>
    <mergeCell ref="DHS2:DHT2"/>
    <mergeCell ref="DHU2:DHV2"/>
    <mergeCell ref="DHW2:DHX2"/>
    <mergeCell ref="DHY2:DHZ2"/>
    <mergeCell ref="DIA2:DIB2"/>
    <mergeCell ref="DIC2:DID2"/>
    <mergeCell ref="DIE2:DIF2"/>
    <mergeCell ref="DIG2:DIH2"/>
    <mergeCell ref="DII2:DIJ2"/>
    <mergeCell ref="DIK2:DIL2"/>
    <mergeCell ref="DIM2:DIN2"/>
    <mergeCell ref="DIO2:DIP2"/>
    <mergeCell ref="DIQ2:DIR2"/>
    <mergeCell ref="DIS2:DIT2"/>
    <mergeCell ref="DIU2:DIV2"/>
    <mergeCell ref="DIW2:DIX2"/>
    <mergeCell ref="DIY2:DIZ2"/>
    <mergeCell ref="DJA2:DJB2"/>
    <mergeCell ref="DJC2:DJD2"/>
    <mergeCell ref="DJE2:DJF2"/>
    <mergeCell ref="DJG2:DJH2"/>
    <mergeCell ref="DJI2:DJJ2"/>
    <mergeCell ref="DJK2:DJL2"/>
    <mergeCell ref="DJM2:DJN2"/>
    <mergeCell ref="DJO2:DJP2"/>
    <mergeCell ref="DJQ2:DJR2"/>
    <mergeCell ref="DJS2:DJT2"/>
    <mergeCell ref="DJU2:DJV2"/>
    <mergeCell ref="DJW2:DJX2"/>
    <mergeCell ref="DJY2:DJZ2"/>
    <mergeCell ref="DKA2:DKB2"/>
    <mergeCell ref="DKC2:DKD2"/>
    <mergeCell ref="DKE2:DKF2"/>
    <mergeCell ref="DKG2:DKH2"/>
    <mergeCell ref="DKI2:DKJ2"/>
    <mergeCell ref="DKK2:DKL2"/>
    <mergeCell ref="DKM2:DKN2"/>
    <mergeCell ref="DKO2:DKP2"/>
    <mergeCell ref="DKQ2:DKR2"/>
    <mergeCell ref="DKS2:DKT2"/>
    <mergeCell ref="DKU2:DKV2"/>
    <mergeCell ref="DKW2:DKX2"/>
    <mergeCell ref="DKY2:DKZ2"/>
    <mergeCell ref="DLA2:DLB2"/>
    <mergeCell ref="DLC2:DLD2"/>
    <mergeCell ref="DLE2:DLF2"/>
    <mergeCell ref="DLG2:DLH2"/>
    <mergeCell ref="DLI2:DLJ2"/>
    <mergeCell ref="DLK2:DLL2"/>
    <mergeCell ref="DLM2:DLN2"/>
    <mergeCell ref="DLO2:DLP2"/>
    <mergeCell ref="DLQ2:DLR2"/>
    <mergeCell ref="DLS2:DLT2"/>
    <mergeCell ref="DLU2:DLV2"/>
    <mergeCell ref="DLW2:DLX2"/>
    <mergeCell ref="DLY2:DLZ2"/>
    <mergeCell ref="DMA2:DMB2"/>
    <mergeCell ref="DMC2:DMD2"/>
    <mergeCell ref="DME2:DMF2"/>
    <mergeCell ref="DMG2:DMH2"/>
    <mergeCell ref="DMI2:DMJ2"/>
    <mergeCell ref="DMK2:DML2"/>
    <mergeCell ref="DMM2:DMN2"/>
    <mergeCell ref="DMO2:DMP2"/>
    <mergeCell ref="DMQ2:DMR2"/>
    <mergeCell ref="DMS2:DMT2"/>
    <mergeCell ref="DMU2:DMV2"/>
    <mergeCell ref="DMW2:DMX2"/>
    <mergeCell ref="DMY2:DMZ2"/>
    <mergeCell ref="DNA2:DNB2"/>
    <mergeCell ref="DNC2:DND2"/>
    <mergeCell ref="DNE2:DNF2"/>
    <mergeCell ref="DNG2:DNH2"/>
    <mergeCell ref="DNI2:DNJ2"/>
    <mergeCell ref="DNK2:DNL2"/>
    <mergeCell ref="DNM2:DNN2"/>
    <mergeCell ref="DNO2:DNP2"/>
    <mergeCell ref="DNQ2:DNR2"/>
    <mergeCell ref="DNS2:DNT2"/>
    <mergeCell ref="DNU2:DNV2"/>
    <mergeCell ref="DNW2:DNX2"/>
    <mergeCell ref="DNY2:DNZ2"/>
    <mergeCell ref="DOA2:DOB2"/>
    <mergeCell ref="DOC2:DOD2"/>
    <mergeCell ref="DOE2:DOF2"/>
    <mergeCell ref="DOG2:DOH2"/>
    <mergeCell ref="DOI2:DOJ2"/>
    <mergeCell ref="DOK2:DOL2"/>
    <mergeCell ref="DOM2:DON2"/>
    <mergeCell ref="DOO2:DOP2"/>
    <mergeCell ref="DOQ2:DOR2"/>
    <mergeCell ref="DOS2:DOT2"/>
    <mergeCell ref="DOU2:DOV2"/>
    <mergeCell ref="DOW2:DOX2"/>
    <mergeCell ref="DOY2:DOZ2"/>
    <mergeCell ref="DPA2:DPB2"/>
    <mergeCell ref="DPC2:DPD2"/>
    <mergeCell ref="DPE2:DPF2"/>
    <mergeCell ref="DPG2:DPH2"/>
    <mergeCell ref="DPI2:DPJ2"/>
    <mergeCell ref="DPK2:DPL2"/>
    <mergeCell ref="DPM2:DPN2"/>
    <mergeCell ref="DPO2:DPP2"/>
    <mergeCell ref="DPQ2:DPR2"/>
    <mergeCell ref="DPS2:DPT2"/>
    <mergeCell ref="DPU2:DPV2"/>
    <mergeCell ref="DPW2:DPX2"/>
    <mergeCell ref="DPY2:DPZ2"/>
    <mergeCell ref="DQA2:DQB2"/>
    <mergeCell ref="DQC2:DQD2"/>
    <mergeCell ref="DQE2:DQF2"/>
    <mergeCell ref="DQG2:DQH2"/>
    <mergeCell ref="DQI2:DQJ2"/>
    <mergeCell ref="DQK2:DQL2"/>
    <mergeCell ref="DQM2:DQN2"/>
    <mergeCell ref="DQO2:DQP2"/>
    <mergeCell ref="DQQ2:DQR2"/>
    <mergeCell ref="DQS2:DQT2"/>
    <mergeCell ref="DQU2:DQV2"/>
    <mergeCell ref="DQW2:DQX2"/>
    <mergeCell ref="DQY2:DQZ2"/>
    <mergeCell ref="DRA2:DRB2"/>
    <mergeCell ref="DRC2:DRD2"/>
    <mergeCell ref="DRE2:DRF2"/>
    <mergeCell ref="DRG2:DRH2"/>
    <mergeCell ref="DRI2:DRJ2"/>
    <mergeCell ref="DRK2:DRL2"/>
    <mergeCell ref="DRM2:DRN2"/>
    <mergeCell ref="DRO2:DRP2"/>
    <mergeCell ref="DRQ2:DRR2"/>
    <mergeCell ref="DRS2:DRT2"/>
    <mergeCell ref="DRU2:DRV2"/>
    <mergeCell ref="DRW2:DRX2"/>
    <mergeCell ref="DRY2:DRZ2"/>
    <mergeCell ref="DSA2:DSB2"/>
    <mergeCell ref="DSC2:DSD2"/>
    <mergeCell ref="DSE2:DSF2"/>
    <mergeCell ref="DSG2:DSH2"/>
    <mergeCell ref="DSI2:DSJ2"/>
    <mergeCell ref="DSK2:DSL2"/>
    <mergeCell ref="DSM2:DSN2"/>
    <mergeCell ref="DSO2:DSP2"/>
    <mergeCell ref="DSQ2:DSR2"/>
    <mergeCell ref="DSS2:DST2"/>
    <mergeCell ref="DSU2:DSV2"/>
    <mergeCell ref="DSW2:DSX2"/>
    <mergeCell ref="DSY2:DSZ2"/>
    <mergeCell ref="DTA2:DTB2"/>
    <mergeCell ref="DTC2:DTD2"/>
    <mergeCell ref="DTE2:DTF2"/>
    <mergeCell ref="DTG2:DTH2"/>
    <mergeCell ref="DTI2:DTJ2"/>
    <mergeCell ref="DTK2:DTL2"/>
    <mergeCell ref="DTM2:DTN2"/>
    <mergeCell ref="DTO2:DTP2"/>
    <mergeCell ref="DTQ2:DTR2"/>
    <mergeCell ref="DTS2:DTT2"/>
    <mergeCell ref="DTU2:DTV2"/>
    <mergeCell ref="DTW2:DTX2"/>
    <mergeCell ref="DTY2:DTZ2"/>
    <mergeCell ref="DUA2:DUB2"/>
    <mergeCell ref="DUC2:DUD2"/>
    <mergeCell ref="DUE2:DUF2"/>
    <mergeCell ref="DUG2:DUH2"/>
    <mergeCell ref="DUI2:DUJ2"/>
    <mergeCell ref="DUK2:DUL2"/>
    <mergeCell ref="DUM2:DUN2"/>
    <mergeCell ref="DUO2:DUP2"/>
    <mergeCell ref="DUQ2:DUR2"/>
    <mergeCell ref="DUS2:DUT2"/>
    <mergeCell ref="DUU2:DUV2"/>
    <mergeCell ref="DUW2:DUX2"/>
    <mergeCell ref="DUY2:DUZ2"/>
    <mergeCell ref="DVA2:DVB2"/>
    <mergeCell ref="DVC2:DVD2"/>
    <mergeCell ref="DVE2:DVF2"/>
    <mergeCell ref="DVG2:DVH2"/>
    <mergeCell ref="DVI2:DVJ2"/>
    <mergeCell ref="DVK2:DVL2"/>
    <mergeCell ref="DVM2:DVN2"/>
    <mergeCell ref="DVO2:DVP2"/>
    <mergeCell ref="DVQ2:DVR2"/>
    <mergeCell ref="DVS2:DVT2"/>
    <mergeCell ref="DVU2:DVV2"/>
    <mergeCell ref="DVW2:DVX2"/>
    <mergeCell ref="DVY2:DVZ2"/>
    <mergeCell ref="DWA2:DWB2"/>
    <mergeCell ref="DWC2:DWD2"/>
    <mergeCell ref="DWE2:DWF2"/>
    <mergeCell ref="DWG2:DWH2"/>
    <mergeCell ref="DWI2:DWJ2"/>
    <mergeCell ref="DWK2:DWL2"/>
    <mergeCell ref="DWM2:DWN2"/>
    <mergeCell ref="DWO2:DWP2"/>
    <mergeCell ref="DWQ2:DWR2"/>
    <mergeCell ref="DWS2:DWT2"/>
    <mergeCell ref="DWU2:DWV2"/>
    <mergeCell ref="DWW2:DWX2"/>
    <mergeCell ref="DWY2:DWZ2"/>
    <mergeCell ref="DXA2:DXB2"/>
    <mergeCell ref="DXC2:DXD2"/>
    <mergeCell ref="DXE2:DXF2"/>
    <mergeCell ref="DXG2:DXH2"/>
    <mergeCell ref="DXI2:DXJ2"/>
    <mergeCell ref="DXK2:DXL2"/>
    <mergeCell ref="DXM2:DXN2"/>
    <mergeCell ref="DXO2:DXP2"/>
    <mergeCell ref="DXQ2:DXR2"/>
    <mergeCell ref="DXS2:DXT2"/>
    <mergeCell ref="DXU2:DXV2"/>
    <mergeCell ref="DXW2:DXX2"/>
    <mergeCell ref="DXY2:DXZ2"/>
    <mergeCell ref="DYA2:DYB2"/>
    <mergeCell ref="DYC2:DYD2"/>
    <mergeCell ref="DYE2:DYF2"/>
    <mergeCell ref="DYG2:DYH2"/>
    <mergeCell ref="DYI2:DYJ2"/>
    <mergeCell ref="DYK2:DYL2"/>
    <mergeCell ref="DYM2:DYN2"/>
    <mergeCell ref="DYO2:DYP2"/>
    <mergeCell ref="DYQ2:DYR2"/>
    <mergeCell ref="DYS2:DYT2"/>
    <mergeCell ref="DYU2:DYV2"/>
    <mergeCell ref="DYW2:DYX2"/>
    <mergeCell ref="DYY2:DYZ2"/>
    <mergeCell ref="DZA2:DZB2"/>
    <mergeCell ref="DZC2:DZD2"/>
    <mergeCell ref="DZE2:DZF2"/>
    <mergeCell ref="DZG2:DZH2"/>
    <mergeCell ref="DZI2:DZJ2"/>
    <mergeCell ref="DZK2:DZL2"/>
    <mergeCell ref="DZM2:DZN2"/>
    <mergeCell ref="DZO2:DZP2"/>
    <mergeCell ref="DZQ2:DZR2"/>
    <mergeCell ref="DZS2:DZT2"/>
    <mergeCell ref="DZU2:DZV2"/>
    <mergeCell ref="DZW2:DZX2"/>
    <mergeCell ref="DZY2:DZZ2"/>
    <mergeCell ref="EAA2:EAB2"/>
    <mergeCell ref="EAC2:EAD2"/>
    <mergeCell ref="EAE2:EAF2"/>
    <mergeCell ref="EAG2:EAH2"/>
    <mergeCell ref="EAI2:EAJ2"/>
    <mergeCell ref="EAK2:EAL2"/>
    <mergeCell ref="EAM2:EAN2"/>
    <mergeCell ref="EAO2:EAP2"/>
    <mergeCell ref="EAQ2:EAR2"/>
    <mergeCell ref="EAS2:EAT2"/>
    <mergeCell ref="EAU2:EAV2"/>
    <mergeCell ref="EAW2:EAX2"/>
    <mergeCell ref="EAY2:EAZ2"/>
    <mergeCell ref="EBA2:EBB2"/>
    <mergeCell ref="EBC2:EBD2"/>
    <mergeCell ref="EBE2:EBF2"/>
    <mergeCell ref="EBG2:EBH2"/>
    <mergeCell ref="EBI2:EBJ2"/>
    <mergeCell ref="EBK2:EBL2"/>
    <mergeCell ref="EBM2:EBN2"/>
    <mergeCell ref="EBO2:EBP2"/>
    <mergeCell ref="EBQ2:EBR2"/>
    <mergeCell ref="EBS2:EBT2"/>
    <mergeCell ref="EBU2:EBV2"/>
    <mergeCell ref="EBW2:EBX2"/>
    <mergeCell ref="EBY2:EBZ2"/>
    <mergeCell ref="ECA2:ECB2"/>
    <mergeCell ref="ECC2:ECD2"/>
    <mergeCell ref="ECE2:ECF2"/>
    <mergeCell ref="ECG2:ECH2"/>
    <mergeCell ref="ECI2:ECJ2"/>
    <mergeCell ref="ECK2:ECL2"/>
    <mergeCell ref="ECM2:ECN2"/>
    <mergeCell ref="ECO2:ECP2"/>
    <mergeCell ref="ECQ2:ECR2"/>
    <mergeCell ref="ECS2:ECT2"/>
    <mergeCell ref="ECU2:ECV2"/>
    <mergeCell ref="ECW2:ECX2"/>
    <mergeCell ref="ECY2:ECZ2"/>
    <mergeCell ref="EDA2:EDB2"/>
    <mergeCell ref="EDC2:EDD2"/>
    <mergeCell ref="EDE2:EDF2"/>
    <mergeCell ref="EDG2:EDH2"/>
    <mergeCell ref="EDI2:EDJ2"/>
    <mergeCell ref="EDK2:EDL2"/>
    <mergeCell ref="EDM2:EDN2"/>
    <mergeCell ref="EDO2:EDP2"/>
    <mergeCell ref="EDQ2:EDR2"/>
    <mergeCell ref="EDS2:EDT2"/>
    <mergeCell ref="EDU2:EDV2"/>
    <mergeCell ref="EDW2:EDX2"/>
    <mergeCell ref="EDY2:EDZ2"/>
    <mergeCell ref="EEA2:EEB2"/>
    <mergeCell ref="EEC2:EED2"/>
    <mergeCell ref="EEE2:EEF2"/>
    <mergeCell ref="EEG2:EEH2"/>
    <mergeCell ref="EEI2:EEJ2"/>
    <mergeCell ref="EEK2:EEL2"/>
    <mergeCell ref="EEM2:EEN2"/>
    <mergeCell ref="EEO2:EEP2"/>
    <mergeCell ref="EEQ2:EER2"/>
    <mergeCell ref="EES2:EET2"/>
    <mergeCell ref="EEU2:EEV2"/>
    <mergeCell ref="EEW2:EEX2"/>
    <mergeCell ref="EEY2:EEZ2"/>
    <mergeCell ref="EFA2:EFB2"/>
    <mergeCell ref="EFC2:EFD2"/>
    <mergeCell ref="EFE2:EFF2"/>
    <mergeCell ref="EFG2:EFH2"/>
    <mergeCell ref="EFI2:EFJ2"/>
    <mergeCell ref="EFK2:EFL2"/>
    <mergeCell ref="EFM2:EFN2"/>
    <mergeCell ref="EFO2:EFP2"/>
    <mergeCell ref="EFQ2:EFR2"/>
    <mergeCell ref="EFS2:EFT2"/>
    <mergeCell ref="EFU2:EFV2"/>
    <mergeCell ref="EFW2:EFX2"/>
    <mergeCell ref="EFY2:EFZ2"/>
    <mergeCell ref="EGA2:EGB2"/>
    <mergeCell ref="EGC2:EGD2"/>
    <mergeCell ref="EGE2:EGF2"/>
    <mergeCell ref="EGG2:EGH2"/>
    <mergeCell ref="EGI2:EGJ2"/>
    <mergeCell ref="EGK2:EGL2"/>
    <mergeCell ref="EGM2:EGN2"/>
    <mergeCell ref="EGO2:EGP2"/>
    <mergeCell ref="EGQ2:EGR2"/>
    <mergeCell ref="EGS2:EGT2"/>
    <mergeCell ref="EGU2:EGV2"/>
    <mergeCell ref="EGW2:EGX2"/>
    <mergeCell ref="EGY2:EGZ2"/>
    <mergeCell ref="EHA2:EHB2"/>
    <mergeCell ref="EHC2:EHD2"/>
    <mergeCell ref="EHE2:EHF2"/>
    <mergeCell ref="EHG2:EHH2"/>
    <mergeCell ref="EHI2:EHJ2"/>
    <mergeCell ref="EHK2:EHL2"/>
    <mergeCell ref="EHM2:EHN2"/>
    <mergeCell ref="EHO2:EHP2"/>
    <mergeCell ref="EHQ2:EHR2"/>
    <mergeCell ref="EHS2:EHT2"/>
    <mergeCell ref="EHU2:EHV2"/>
    <mergeCell ref="EHW2:EHX2"/>
    <mergeCell ref="EHY2:EHZ2"/>
    <mergeCell ref="EIA2:EIB2"/>
    <mergeCell ref="EIC2:EID2"/>
    <mergeCell ref="EIE2:EIF2"/>
    <mergeCell ref="EIG2:EIH2"/>
    <mergeCell ref="EII2:EIJ2"/>
    <mergeCell ref="EIK2:EIL2"/>
    <mergeCell ref="EIM2:EIN2"/>
    <mergeCell ref="EIO2:EIP2"/>
    <mergeCell ref="EIQ2:EIR2"/>
    <mergeCell ref="EIS2:EIT2"/>
    <mergeCell ref="EIU2:EIV2"/>
    <mergeCell ref="EIW2:EIX2"/>
    <mergeCell ref="EIY2:EIZ2"/>
    <mergeCell ref="EJA2:EJB2"/>
    <mergeCell ref="EJC2:EJD2"/>
    <mergeCell ref="EJE2:EJF2"/>
    <mergeCell ref="EJG2:EJH2"/>
    <mergeCell ref="EJI2:EJJ2"/>
    <mergeCell ref="EJK2:EJL2"/>
    <mergeCell ref="EJM2:EJN2"/>
    <mergeCell ref="EJO2:EJP2"/>
    <mergeCell ref="EJQ2:EJR2"/>
    <mergeCell ref="EJS2:EJT2"/>
    <mergeCell ref="EJU2:EJV2"/>
    <mergeCell ref="EJW2:EJX2"/>
    <mergeCell ref="EJY2:EJZ2"/>
    <mergeCell ref="EKA2:EKB2"/>
    <mergeCell ref="EKC2:EKD2"/>
    <mergeCell ref="EKE2:EKF2"/>
    <mergeCell ref="EKG2:EKH2"/>
    <mergeCell ref="EKI2:EKJ2"/>
    <mergeCell ref="EKK2:EKL2"/>
    <mergeCell ref="EKM2:EKN2"/>
    <mergeCell ref="EKO2:EKP2"/>
    <mergeCell ref="EKQ2:EKR2"/>
    <mergeCell ref="EKS2:EKT2"/>
    <mergeCell ref="EKU2:EKV2"/>
    <mergeCell ref="EKW2:EKX2"/>
    <mergeCell ref="EKY2:EKZ2"/>
    <mergeCell ref="ELA2:ELB2"/>
    <mergeCell ref="ELC2:ELD2"/>
    <mergeCell ref="ELE2:ELF2"/>
    <mergeCell ref="ELG2:ELH2"/>
    <mergeCell ref="ELI2:ELJ2"/>
    <mergeCell ref="ELK2:ELL2"/>
    <mergeCell ref="ELM2:ELN2"/>
    <mergeCell ref="ELO2:ELP2"/>
    <mergeCell ref="ELQ2:ELR2"/>
    <mergeCell ref="ELS2:ELT2"/>
    <mergeCell ref="ELU2:ELV2"/>
    <mergeCell ref="ELW2:ELX2"/>
    <mergeCell ref="ELY2:ELZ2"/>
    <mergeCell ref="EMA2:EMB2"/>
    <mergeCell ref="EMC2:EMD2"/>
    <mergeCell ref="EME2:EMF2"/>
    <mergeCell ref="EMG2:EMH2"/>
    <mergeCell ref="EMI2:EMJ2"/>
    <mergeCell ref="EMK2:EML2"/>
    <mergeCell ref="EMM2:EMN2"/>
    <mergeCell ref="EMO2:EMP2"/>
    <mergeCell ref="EMQ2:EMR2"/>
    <mergeCell ref="EMS2:EMT2"/>
    <mergeCell ref="EMU2:EMV2"/>
    <mergeCell ref="EMW2:EMX2"/>
    <mergeCell ref="EMY2:EMZ2"/>
    <mergeCell ref="ENA2:ENB2"/>
    <mergeCell ref="ENC2:END2"/>
    <mergeCell ref="ENE2:ENF2"/>
    <mergeCell ref="ENG2:ENH2"/>
    <mergeCell ref="ENI2:ENJ2"/>
    <mergeCell ref="ENK2:ENL2"/>
    <mergeCell ref="ENM2:ENN2"/>
    <mergeCell ref="ENO2:ENP2"/>
    <mergeCell ref="ENQ2:ENR2"/>
    <mergeCell ref="ENS2:ENT2"/>
    <mergeCell ref="ENU2:ENV2"/>
    <mergeCell ref="ENW2:ENX2"/>
    <mergeCell ref="ENY2:ENZ2"/>
    <mergeCell ref="EOA2:EOB2"/>
    <mergeCell ref="EOC2:EOD2"/>
    <mergeCell ref="EOE2:EOF2"/>
    <mergeCell ref="EOG2:EOH2"/>
    <mergeCell ref="EOI2:EOJ2"/>
    <mergeCell ref="EOK2:EOL2"/>
    <mergeCell ref="EOM2:EON2"/>
    <mergeCell ref="EOO2:EOP2"/>
    <mergeCell ref="EOQ2:EOR2"/>
    <mergeCell ref="EOS2:EOT2"/>
    <mergeCell ref="EOU2:EOV2"/>
    <mergeCell ref="EOW2:EOX2"/>
    <mergeCell ref="EOY2:EOZ2"/>
    <mergeCell ref="EPA2:EPB2"/>
    <mergeCell ref="EPC2:EPD2"/>
    <mergeCell ref="EPE2:EPF2"/>
    <mergeCell ref="EPG2:EPH2"/>
    <mergeCell ref="EPI2:EPJ2"/>
    <mergeCell ref="EPK2:EPL2"/>
    <mergeCell ref="EPM2:EPN2"/>
    <mergeCell ref="EPO2:EPP2"/>
    <mergeCell ref="EPQ2:EPR2"/>
    <mergeCell ref="EPS2:EPT2"/>
    <mergeCell ref="EPU2:EPV2"/>
    <mergeCell ref="EPW2:EPX2"/>
    <mergeCell ref="EPY2:EPZ2"/>
    <mergeCell ref="EQA2:EQB2"/>
    <mergeCell ref="EQC2:EQD2"/>
    <mergeCell ref="EQE2:EQF2"/>
    <mergeCell ref="EQG2:EQH2"/>
    <mergeCell ref="EQI2:EQJ2"/>
    <mergeCell ref="EQK2:EQL2"/>
    <mergeCell ref="EQM2:EQN2"/>
    <mergeCell ref="EQO2:EQP2"/>
    <mergeCell ref="EQQ2:EQR2"/>
    <mergeCell ref="EQS2:EQT2"/>
    <mergeCell ref="EQU2:EQV2"/>
    <mergeCell ref="EQW2:EQX2"/>
    <mergeCell ref="EQY2:EQZ2"/>
    <mergeCell ref="ERA2:ERB2"/>
    <mergeCell ref="ERC2:ERD2"/>
    <mergeCell ref="ERE2:ERF2"/>
    <mergeCell ref="ERG2:ERH2"/>
    <mergeCell ref="ERI2:ERJ2"/>
    <mergeCell ref="ERK2:ERL2"/>
    <mergeCell ref="ERM2:ERN2"/>
    <mergeCell ref="ERO2:ERP2"/>
    <mergeCell ref="ERQ2:ERR2"/>
    <mergeCell ref="ERS2:ERT2"/>
    <mergeCell ref="ERU2:ERV2"/>
    <mergeCell ref="ERW2:ERX2"/>
    <mergeCell ref="ERY2:ERZ2"/>
    <mergeCell ref="ESA2:ESB2"/>
    <mergeCell ref="ESC2:ESD2"/>
    <mergeCell ref="ESE2:ESF2"/>
    <mergeCell ref="ESG2:ESH2"/>
    <mergeCell ref="ESI2:ESJ2"/>
    <mergeCell ref="ESK2:ESL2"/>
    <mergeCell ref="ESM2:ESN2"/>
    <mergeCell ref="ESO2:ESP2"/>
    <mergeCell ref="ESQ2:ESR2"/>
    <mergeCell ref="ESS2:EST2"/>
    <mergeCell ref="ESU2:ESV2"/>
    <mergeCell ref="ESW2:ESX2"/>
    <mergeCell ref="ESY2:ESZ2"/>
    <mergeCell ref="ETA2:ETB2"/>
    <mergeCell ref="ETC2:ETD2"/>
    <mergeCell ref="ETE2:ETF2"/>
    <mergeCell ref="ETG2:ETH2"/>
    <mergeCell ref="ETI2:ETJ2"/>
    <mergeCell ref="ETK2:ETL2"/>
    <mergeCell ref="ETM2:ETN2"/>
    <mergeCell ref="ETO2:ETP2"/>
    <mergeCell ref="ETQ2:ETR2"/>
    <mergeCell ref="ETS2:ETT2"/>
    <mergeCell ref="ETU2:ETV2"/>
    <mergeCell ref="ETW2:ETX2"/>
    <mergeCell ref="ETY2:ETZ2"/>
    <mergeCell ref="EUA2:EUB2"/>
    <mergeCell ref="EUC2:EUD2"/>
    <mergeCell ref="EUE2:EUF2"/>
    <mergeCell ref="EUG2:EUH2"/>
    <mergeCell ref="EUI2:EUJ2"/>
    <mergeCell ref="EUK2:EUL2"/>
    <mergeCell ref="EUM2:EUN2"/>
    <mergeCell ref="EUO2:EUP2"/>
    <mergeCell ref="EUQ2:EUR2"/>
    <mergeCell ref="EUS2:EUT2"/>
    <mergeCell ref="EUU2:EUV2"/>
    <mergeCell ref="EUW2:EUX2"/>
    <mergeCell ref="EUY2:EUZ2"/>
    <mergeCell ref="EVA2:EVB2"/>
    <mergeCell ref="EVC2:EVD2"/>
    <mergeCell ref="EVE2:EVF2"/>
    <mergeCell ref="EVG2:EVH2"/>
    <mergeCell ref="EVI2:EVJ2"/>
    <mergeCell ref="EVK2:EVL2"/>
    <mergeCell ref="EVM2:EVN2"/>
    <mergeCell ref="EVO2:EVP2"/>
    <mergeCell ref="EVQ2:EVR2"/>
    <mergeCell ref="EVS2:EVT2"/>
    <mergeCell ref="EVU2:EVV2"/>
    <mergeCell ref="EVW2:EVX2"/>
    <mergeCell ref="EVY2:EVZ2"/>
    <mergeCell ref="EWA2:EWB2"/>
    <mergeCell ref="EWC2:EWD2"/>
    <mergeCell ref="EWE2:EWF2"/>
    <mergeCell ref="EWG2:EWH2"/>
    <mergeCell ref="EWI2:EWJ2"/>
    <mergeCell ref="EWK2:EWL2"/>
    <mergeCell ref="EWM2:EWN2"/>
    <mergeCell ref="EWO2:EWP2"/>
    <mergeCell ref="EWQ2:EWR2"/>
    <mergeCell ref="EWS2:EWT2"/>
    <mergeCell ref="EWU2:EWV2"/>
    <mergeCell ref="EWW2:EWX2"/>
    <mergeCell ref="EWY2:EWZ2"/>
    <mergeCell ref="EXA2:EXB2"/>
    <mergeCell ref="EXC2:EXD2"/>
    <mergeCell ref="EXE2:EXF2"/>
    <mergeCell ref="EXG2:EXH2"/>
    <mergeCell ref="EXI2:EXJ2"/>
    <mergeCell ref="EXK2:EXL2"/>
    <mergeCell ref="EXM2:EXN2"/>
    <mergeCell ref="EXO2:EXP2"/>
    <mergeCell ref="EXQ2:EXR2"/>
    <mergeCell ref="EXS2:EXT2"/>
    <mergeCell ref="EXU2:EXV2"/>
    <mergeCell ref="EXW2:EXX2"/>
    <mergeCell ref="EXY2:EXZ2"/>
    <mergeCell ref="EYA2:EYB2"/>
    <mergeCell ref="EYC2:EYD2"/>
    <mergeCell ref="EYE2:EYF2"/>
    <mergeCell ref="EYG2:EYH2"/>
    <mergeCell ref="EYI2:EYJ2"/>
    <mergeCell ref="EYK2:EYL2"/>
    <mergeCell ref="EYM2:EYN2"/>
    <mergeCell ref="EYO2:EYP2"/>
    <mergeCell ref="EYQ2:EYR2"/>
    <mergeCell ref="EYS2:EYT2"/>
    <mergeCell ref="EYU2:EYV2"/>
    <mergeCell ref="EYW2:EYX2"/>
    <mergeCell ref="EYY2:EYZ2"/>
    <mergeCell ref="EZA2:EZB2"/>
    <mergeCell ref="EZC2:EZD2"/>
    <mergeCell ref="EZE2:EZF2"/>
    <mergeCell ref="EZG2:EZH2"/>
    <mergeCell ref="EZI2:EZJ2"/>
    <mergeCell ref="EZK2:EZL2"/>
    <mergeCell ref="EZM2:EZN2"/>
    <mergeCell ref="EZO2:EZP2"/>
    <mergeCell ref="EZQ2:EZR2"/>
    <mergeCell ref="EZS2:EZT2"/>
    <mergeCell ref="EZU2:EZV2"/>
    <mergeCell ref="EZW2:EZX2"/>
    <mergeCell ref="EZY2:EZZ2"/>
    <mergeCell ref="FAA2:FAB2"/>
    <mergeCell ref="FAC2:FAD2"/>
    <mergeCell ref="FAE2:FAF2"/>
    <mergeCell ref="FAG2:FAH2"/>
    <mergeCell ref="FAI2:FAJ2"/>
    <mergeCell ref="FAK2:FAL2"/>
    <mergeCell ref="FAM2:FAN2"/>
    <mergeCell ref="FAO2:FAP2"/>
    <mergeCell ref="FAQ2:FAR2"/>
    <mergeCell ref="FAS2:FAT2"/>
    <mergeCell ref="FAU2:FAV2"/>
    <mergeCell ref="FAW2:FAX2"/>
    <mergeCell ref="FAY2:FAZ2"/>
    <mergeCell ref="FBA2:FBB2"/>
    <mergeCell ref="FBC2:FBD2"/>
    <mergeCell ref="FBE2:FBF2"/>
    <mergeCell ref="FBG2:FBH2"/>
    <mergeCell ref="FBI2:FBJ2"/>
    <mergeCell ref="FBK2:FBL2"/>
    <mergeCell ref="FBM2:FBN2"/>
    <mergeCell ref="FBO2:FBP2"/>
    <mergeCell ref="FBQ2:FBR2"/>
    <mergeCell ref="FBS2:FBT2"/>
    <mergeCell ref="FBU2:FBV2"/>
    <mergeCell ref="FBW2:FBX2"/>
    <mergeCell ref="FBY2:FBZ2"/>
    <mergeCell ref="FCA2:FCB2"/>
    <mergeCell ref="FCC2:FCD2"/>
    <mergeCell ref="FCE2:FCF2"/>
    <mergeCell ref="FCG2:FCH2"/>
    <mergeCell ref="FCI2:FCJ2"/>
    <mergeCell ref="FCK2:FCL2"/>
    <mergeCell ref="FCM2:FCN2"/>
    <mergeCell ref="FCO2:FCP2"/>
    <mergeCell ref="FCQ2:FCR2"/>
    <mergeCell ref="FCS2:FCT2"/>
    <mergeCell ref="FCU2:FCV2"/>
    <mergeCell ref="FCW2:FCX2"/>
    <mergeCell ref="FCY2:FCZ2"/>
    <mergeCell ref="FDA2:FDB2"/>
    <mergeCell ref="FDC2:FDD2"/>
    <mergeCell ref="FDE2:FDF2"/>
    <mergeCell ref="FDG2:FDH2"/>
    <mergeCell ref="FDI2:FDJ2"/>
    <mergeCell ref="FDK2:FDL2"/>
    <mergeCell ref="FDM2:FDN2"/>
    <mergeCell ref="FDO2:FDP2"/>
    <mergeCell ref="FDQ2:FDR2"/>
    <mergeCell ref="FDS2:FDT2"/>
    <mergeCell ref="FDU2:FDV2"/>
    <mergeCell ref="FDW2:FDX2"/>
    <mergeCell ref="FDY2:FDZ2"/>
    <mergeCell ref="FEA2:FEB2"/>
    <mergeCell ref="FEC2:FED2"/>
    <mergeCell ref="FEE2:FEF2"/>
    <mergeCell ref="FEG2:FEH2"/>
    <mergeCell ref="FEI2:FEJ2"/>
    <mergeCell ref="FEK2:FEL2"/>
    <mergeCell ref="FEM2:FEN2"/>
    <mergeCell ref="FEO2:FEP2"/>
    <mergeCell ref="FEQ2:FER2"/>
    <mergeCell ref="FES2:FET2"/>
    <mergeCell ref="FEU2:FEV2"/>
    <mergeCell ref="FEW2:FEX2"/>
    <mergeCell ref="FEY2:FEZ2"/>
    <mergeCell ref="FFA2:FFB2"/>
    <mergeCell ref="FFC2:FFD2"/>
    <mergeCell ref="FFE2:FFF2"/>
    <mergeCell ref="FFG2:FFH2"/>
    <mergeCell ref="FFI2:FFJ2"/>
    <mergeCell ref="FFK2:FFL2"/>
    <mergeCell ref="FFM2:FFN2"/>
    <mergeCell ref="FFO2:FFP2"/>
    <mergeCell ref="FFQ2:FFR2"/>
    <mergeCell ref="FFS2:FFT2"/>
    <mergeCell ref="FFU2:FFV2"/>
    <mergeCell ref="FFW2:FFX2"/>
    <mergeCell ref="FFY2:FFZ2"/>
    <mergeCell ref="FGA2:FGB2"/>
    <mergeCell ref="FGC2:FGD2"/>
    <mergeCell ref="FGE2:FGF2"/>
    <mergeCell ref="FGG2:FGH2"/>
    <mergeCell ref="FGI2:FGJ2"/>
    <mergeCell ref="FGK2:FGL2"/>
    <mergeCell ref="FGM2:FGN2"/>
    <mergeCell ref="FGO2:FGP2"/>
    <mergeCell ref="FGQ2:FGR2"/>
    <mergeCell ref="FGS2:FGT2"/>
    <mergeCell ref="FGU2:FGV2"/>
    <mergeCell ref="FGW2:FGX2"/>
    <mergeCell ref="FGY2:FGZ2"/>
    <mergeCell ref="FHA2:FHB2"/>
    <mergeCell ref="FHC2:FHD2"/>
    <mergeCell ref="FHE2:FHF2"/>
    <mergeCell ref="FHG2:FHH2"/>
    <mergeCell ref="FHI2:FHJ2"/>
    <mergeCell ref="FHK2:FHL2"/>
    <mergeCell ref="FHM2:FHN2"/>
    <mergeCell ref="FHO2:FHP2"/>
    <mergeCell ref="FHQ2:FHR2"/>
    <mergeCell ref="FHS2:FHT2"/>
    <mergeCell ref="FHU2:FHV2"/>
    <mergeCell ref="FHW2:FHX2"/>
    <mergeCell ref="FHY2:FHZ2"/>
    <mergeCell ref="FIA2:FIB2"/>
    <mergeCell ref="FIC2:FID2"/>
    <mergeCell ref="FIE2:FIF2"/>
    <mergeCell ref="FIG2:FIH2"/>
    <mergeCell ref="FII2:FIJ2"/>
    <mergeCell ref="FIK2:FIL2"/>
    <mergeCell ref="FIM2:FIN2"/>
    <mergeCell ref="FIO2:FIP2"/>
    <mergeCell ref="FIQ2:FIR2"/>
    <mergeCell ref="FIS2:FIT2"/>
    <mergeCell ref="FIU2:FIV2"/>
    <mergeCell ref="FIW2:FIX2"/>
    <mergeCell ref="FIY2:FIZ2"/>
    <mergeCell ref="FJA2:FJB2"/>
    <mergeCell ref="FJC2:FJD2"/>
    <mergeCell ref="FJE2:FJF2"/>
    <mergeCell ref="FJG2:FJH2"/>
    <mergeCell ref="FJI2:FJJ2"/>
    <mergeCell ref="FJK2:FJL2"/>
    <mergeCell ref="FJM2:FJN2"/>
    <mergeCell ref="FJO2:FJP2"/>
    <mergeCell ref="FJQ2:FJR2"/>
    <mergeCell ref="FJS2:FJT2"/>
    <mergeCell ref="FJU2:FJV2"/>
    <mergeCell ref="FJW2:FJX2"/>
    <mergeCell ref="FJY2:FJZ2"/>
    <mergeCell ref="FKA2:FKB2"/>
    <mergeCell ref="FKC2:FKD2"/>
    <mergeCell ref="FKE2:FKF2"/>
    <mergeCell ref="FKG2:FKH2"/>
    <mergeCell ref="FKI2:FKJ2"/>
    <mergeCell ref="FKK2:FKL2"/>
    <mergeCell ref="FKM2:FKN2"/>
    <mergeCell ref="FKO2:FKP2"/>
    <mergeCell ref="FKQ2:FKR2"/>
    <mergeCell ref="FKS2:FKT2"/>
    <mergeCell ref="FKU2:FKV2"/>
    <mergeCell ref="FKW2:FKX2"/>
    <mergeCell ref="FKY2:FKZ2"/>
    <mergeCell ref="FLA2:FLB2"/>
    <mergeCell ref="FLC2:FLD2"/>
    <mergeCell ref="FLE2:FLF2"/>
    <mergeCell ref="FLG2:FLH2"/>
    <mergeCell ref="FLI2:FLJ2"/>
    <mergeCell ref="FLK2:FLL2"/>
    <mergeCell ref="FLM2:FLN2"/>
    <mergeCell ref="FLO2:FLP2"/>
    <mergeCell ref="FLQ2:FLR2"/>
    <mergeCell ref="FLS2:FLT2"/>
    <mergeCell ref="FLU2:FLV2"/>
    <mergeCell ref="FLW2:FLX2"/>
    <mergeCell ref="FLY2:FLZ2"/>
    <mergeCell ref="FMA2:FMB2"/>
    <mergeCell ref="FMC2:FMD2"/>
    <mergeCell ref="FME2:FMF2"/>
    <mergeCell ref="FMG2:FMH2"/>
    <mergeCell ref="FMI2:FMJ2"/>
    <mergeCell ref="FMK2:FML2"/>
    <mergeCell ref="FMM2:FMN2"/>
    <mergeCell ref="FMO2:FMP2"/>
    <mergeCell ref="FMQ2:FMR2"/>
    <mergeCell ref="FMS2:FMT2"/>
    <mergeCell ref="FMU2:FMV2"/>
    <mergeCell ref="FMW2:FMX2"/>
    <mergeCell ref="FMY2:FMZ2"/>
    <mergeCell ref="FNA2:FNB2"/>
    <mergeCell ref="FNC2:FND2"/>
    <mergeCell ref="FNE2:FNF2"/>
    <mergeCell ref="FNG2:FNH2"/>
    <mergeCell ref="FNI2:FNJ2"/>
    <mergeCell ref="FNK2:FNL2"/>
    <mergeCell ref="FNM2:FNN2"/>
    <mergeCell ref="FNO2:FNP2"/>
    <mergeCell ref="FNQ2:FNR2"/>
    <mergeCell ref="FNS2:FNT2"/>
    <mergeCell ref="FNU2:FNV2"/>
    <mergeCell ref="FNW2:FNX2"/>
    <mergeCell ref="FNY2:FNZ2"/>
    <mergeCell ref="FOA2:FOB2"/>
    <mergeCell ref="FOC2:FOD2"/>
    <mergeCell ref="FOE2:FOF2"/>
    <mergeCell ref="FOG2:FOH2"/>
    <mergeCell ref="FOI2:FOJ2"/>
    <mergeCell ref="FOK2:FOL2"/>
    <mergeCell ref="FOM2:FON2"/>
    <mergeCell ref="FOO2:FOP2"/>
    <mergeCell ref="FOQ2:FOR2"/>
    <mergeCell ref="FOS2:FOT2"/>
    <mergeCell ref="FOU2:FOV2"/>
    <mergeCell ref="FOW2:FOX2"/>
    <mergeCell ref="FOY2:FOZ2"/>
    <mergeCell ref="FPA2:FPB2"/>
    <mergeCell ref="FPC2:FPD2"/>
    <mergeCell ref="FPE2:FPF2"/>
    <mergeCell ref="FPG2:FPH2"/>
    <mergeCell ref="FPI2:FPJ2"/>
    <mergeCell ref="FPK2:FPL2"/>
    <mergeCell ref="FPM2:FPN2"/>
    <mergeCell ref="FPO2:FPP2"/>
    <mergeCell ref="FPQ2:FPR2"/>
    <mergeCell ref="FPS2:FPT2"/>
    <mergeCell ref="FPU2:FPV2"/>
    <mergeCell ref="FPW2:FPX2"/>
    <mergeCell ref="FPY2:FPZ2"/>
    <mergeCell ref="FQA2:FQB2"/>
    <mergeCell ref="FQC2:FQD2"/>
    <mergeCell ref="FQE2:FQF2"/>
    <mergeCell ref="FQG2:FQH2"/>
    <mergeCell ref="FQI2:FQJ2"/>
    <mergeCell ref="FQK2:FQL2"/>
    <mergeCell ref="FQM2:FQN2"/>
    <mergeCell ref="FQO2:FQP2"/>
    <mergeCell ref="FQQ2:FQR2"/>
    <mergeCell ref="FQS2:FQT2"/>
    <mergeCell ref="FQU2:FQV2"/>
    <mergeCell ref="FQW2:FQX2"/>
    <mergeCell ref="FQY2:FQZ2"/>
    <mergeCell ref="FRA2:FRB2"/>
    <mergeCell ref="FRC2:FRD2"/>
    <mergeCell ref="FRE2:FRF2"/>
    <mergeCell ref="FRG2:FRH2"/>
    <mergeCell ref="FRI2:FRJ2"/>
    <mergeCell ref="FRK2:FRL2"/>
    <mergeCell ref="FRM2:FRN2"/>
    <mergeCell ref="FRO2:FRP2"/>
    <mergeCell ref="FRQ2:FRR2"/>
    <mergeCell ref="FRS2:FRT2"/>
    <mergeCell ref="FRU2:FRV2"/>
    <mergeCell ref="FRW2:FRX2"/>
    <mergeCell ref="FRY2:FRZ2"/>
    <mergeCell ref="FSA2:FSB2"/>
    <mergeCell ref="FSC2:FSD2"/>
    <mergeCell ref="FSE2:FSF2"/>
    <mergeCell ref="FSG2:FSH2"/>
    <mergeCell ref="FSI2:FSJ2"/>
    <mergeCell ref="FSK2:FSL2"/>
    <mergeCell ref="FSM2:FSN2"/>
    <mergeCell ref="FSO2:FSP2"/>
    <mergeCell ref="FSQ2:FSR2"/>
    <mergeCell ref="FSS2:FST2"/>
    <mergeCell ref="FSU2:FSV2"/>
    <mergeCell ref="FSW2:FSX2"/>
    <mergeCell ref="FSY2:FSZ2"/>
    <mergeCell ref="FTA2:FTB2"/>
    <mergeCell ref="FTC2:FTD2"/>
    <mergeCell ref="FTE2:FTF2"/>
    <mergeCell ref="FTG2:FTH2"/>
    <mergeCell ref="FTI2:FTJ2"/>
    <mergeCell ref="FTK2:FTL2"/>
    <mergeCell ref="FTM2:FTN2"/>
    <mergeCell ref="FTO2:FTP2"/>
    <mergeCell ref="FTQ2:FTR2"/>
    <mergeCell ref="FTS2:FTT2"/>
    <mergeCell ref="FTU2:FTV2"/>
    <mergeCell ref="FTW2:FTX2"/>
    <mergeCell ref="FTY2:FTZ2"/>
    <mergeCell ref="FUA2:FUB2"/>
    <mergeCell ref="FUC2:FUD2"/>
    <mergeCell ref="FUE2:FUF2"/>
    <mergeCell ref="FUG2:FUH2"/>
    <mergeCell ref="FUI2:FUJ2"/>
    <mergeCell ref="FUK2:FUL2"/>
    <mergeCell ref="FUM2:FUN2"/>
    <mergeCell ref="FUO2:FUP2"/>
    <mergeCell ref="FUQ2:FUR2"/>
    <mergeCell ref="FUS2:FUT2"/>
    <mergeCell ref="FUU2:FUV2"/>
    <mergeCell ref="FUW2:FUX2"/>
    <mergeCell ref="FUY2:FUZ2"/>
    <mergeCell ref="FVA2:FVB2"/>
    <mergeCell ref="FVC2:FVD2"/>
    <mergeCell ref="FVE2:FVF2"/>
    <mergeCell ref="FVG2:FVH2"/>
    <mergeCell ref="FVI2:FVJ2"/>
    <mergeCell ref="FVK2:FVL2"/>
    <mergeCell ref="FVM2:FVN2"/>
    <mergeCell ref="FVO2:FVP2"/>
    <mergeCell ref="FVQ2:FVR2"/>
    <mergeCell ref="FVS2:FVT2"/>
    <mergeCell ref="FVU2:FVV2"/>
    <mergeCell ref="FVW2:FVX2"/>
    <mergeCell ref="FVY2:FVZ2"/>
    <mergeCell ref="FWA2:FWB2"/>
    <mergeCell ref="FWC2:FWD2"/>
    <mergeCell ref="FWE2:FWF2"/>
    <mergeCell ref="FWG2:FWH2"/>
    <mergeCell ref="FWI2:FWJ2"/>
    <mergeCell ref="FWK2:FWL2"/>
    <mergeCell ref="FWM2:FWN2"/>
    <mergeCell ref="FWO2:FWP2"/>
    <mergeCell ref="FWQ2:FWR2"/>
    <mergeCell ref="FWS2:FWT2"/>
    <mergeCell ref="FWU2:FWV2"/>
    <mergeCell ref="FWW2:FWX2"/>
    <mergeCell ref="FWY2:FWZ2"/>
    <mergeCell ref="FXA2:FXB2"/>
    <mergeCell ref="FXC2:FXD2"/>
    <mergeCell ref="FXE2:FXF2"/>
    <mergeCell ref="FXG2:FXH2"/>
    <mergeCell ref="FXI2:FXJ2"/>
    <mergeCell ref="FXK2:FXL2"/>
    <mergeCell ref="FXM2:FXN2"/>
    <mergeCell ref="FXO2:FXP2"/>
    <mergeCell ref="FXQ2:FXR2"/>
    <mergeCell ref="FXS2:FXT2"/>
    <mergeCell ref="FXU2:FXV2"/>
    <mergeCell ref="FXW2:FXX2"/>
    <mergeCell ref="FXY2:FXZ2"/>
    <mergeCell ref="FYA2:FYB2"/>
    <mergeCell ref="FYC2:FYD2"/>
    <mergeCell ref="FYE2:FYF2"/>
    <mergeCell ref="FYG2:FYH2"/>
    <mergeCell ref="FYI2:FYJ2"/>
    <mergeCell ref="FYK2:FYL2"/>
    <mergeCell ref="FYM2:FYN2"/>
    <mergeCell ref="FYO2:FYP2"/>
    <mergeCell ref="FYQ2:FYR2"/>
    <mergeCell ref="FYS2:FYT2"/>
    <mergeCell ref="FYU2:FYV2"/>
    <mergeCell ref="FYW2:FYX2"/>
    <mergeCell ref="FYY2:FYZ2"/>
    <mergeCell ref="FZA2:FZB2"/>
    <mergeCell ref="FZC2:FZD2"/>
    <mergeCell ref="FZE2:FZF2"/>
    <mergeCell ref="FZG2:FZH2"/>
    <mergeCell ref="FZI2:FZJ2"/>
    <mergeCell ref="FZK2:FZL2"/>
    <mergeCell ref="FZM2:FZN2"/>
    <mergeCell ref="FZO2:FZP2"/>
    <mergeCell ref="FZQ2:FZR2"/>
    <mergeCell ref="FZS2:FZT2"/>
    <mergeCell ref="FZU2:FZV2"/>
    <mergeCell ref="FZW2:FZX2"/>
    <mergeCell ref="FZY2:FZZ2"/>
    <mergeCell ref="GAA2:GAB2"/>
    <mergeCell ref="GAC2:GAD2"/>
    <mergeCell ref="GAE2:GAF2"/>
    <mergeCell ref="GAG2:GAH2"/>
    <mergeCell ref="GAI2:GAJ2"/>
    <mergeCell ref="GAK2:GAL2"/>
    <mergeCell ref="GAM2:GAN2"/>
    <mergeCell ref="GAO2:GAP2"/>
    <mergeCell ref="GAQ2:GAR2"/>
    <mergeCell ref="GAS2:GAT2"/>
    <mergeCell ref="GAU2:GAV2"/>
    <mergeCell ref="GAW2:GAX2"/>
    <mergeCell ref="GAY2:GAZ2"/>
    <mergeCell ref="GBA2:GBB2"/>
    <mergeCell ref="GBC2:GBD2"/>
    <mergeCell ref="GBE2:GBF2"/>
    <mergeCell ref="GBG2:GBH2"/>
    <mergeCell ref="GBI2:GBJ2"/>
    <mergeCell ref="GBK2:GBL2"/>
    <mergeCell ref="GBM2:GBN2"/>
    <mergeCell ref="GBO2:GBP2"/>
    <mergeCell ref="GBQ2:GBR2"/>
    <mergeCell ref="GBS2:GBT2"/>
    <mergeCell ref="GBU2:GBV2"/>
    <mergeCell ref="GBW2:GBX2"/>
    <mergeCell ref="GBY2:GBZ2"/>
    <mergeCell ref="GCA2:GCB2"/>
    <mergeCell ref="GCC2:GCD2"/>
    <mergeCell ref="GCE2:GCF2"/>
    <mergeCell ref="GCG2:GCH2"/>
    <mergeCell ref="GCI2:GCJ2"/>
    <mergeCell ref="GCK2:GCL2"/>
    <mergeCell ref="GCM2:GCN2"/>
    <mergeCell ref="GCO2:GCP2"/>
    <mergeCell ref="GCQ2:GCR2"/>
    <mergeCell ref="GCS2:GCT2"/>
    <mergeCell ref="GCU2:GCV2"/>
    <mergeCell ref="GCW2:GCX2"/>
    <mergeCell ref="GCY2:GCZ2"/>
    <mergeCell ref="GDA2:GDB2"/>
    <mergeCell ref="GDC2:GDD2"/>
    <mergeCell ref="GDE2:GDF2"/>
    <mergeCell ref="GDG2:GDH2"/>
    <mergeCell ref="GDI2:GDJ2"/>
    <mergeCell ref="GDK2:GDL2"/>
    <mergeCell ref="GDM2:GDN2"/>
    <mergeCell ref="GDO2:GDP2"/>
    <mergeCell ref="GDQ2:GDR2"/>
    <mergeCell ref="GDS2:GDT2"/>
    <mergeCell ref="GDU2:GDV2"/>
    <mergeCell ref="GDW2:GDX2"/>
    <mergeCell ref="GDY2:GDZ2"/>
    <mergeCell ref="GEA2:GEB2"/>
    <mergeCell ref="GEC2:GED2"/>
    <mergeCell ref="GEE2:GEF2"/>
    <mergeCell ref="GEG2:GEH2"/>
    <mergeCell ref="GEI2:GEJ2"/>
    <mergeCell ref="GEK2:GEL2"/>
    <mergeCell ref="GEM2:GEN2"/>
    <mergeCell ref="GEO2:GEP2"/>
    <mergeCell ref="GEQ2:GER2"/>
    <mergeCell ref="GES2:GET2"/>
    <mergeCell ref="GEU2:GEV2"/>
    <mergeCell ref="GEW2:GEX2"/>
    <mergeCell ref="GEY2:GEZ2"/>
    <mergeCell ref="GFA2:GFB2"/>
    <mergeCell ref="GFC2:GFD2"/>
    <mergeCell ref="GFE2:GFF2"/>
    <mergeCell ref="GFG2:GFH2"/>
    <mergeCell ref="GFI2:GFJ2"/>
    <mergeCell ref="GFK2:GFL2"/>
    <mergeCell ref="GFM2:GFN2"/>
    <mergeCell ref="GFO2:GFP2"/>
    <mergeCell ref="GFQ2:GFR2"/>
    <mergeCell ref="GFS2:GFT2"/>
    <mergeCell ref="GFU2:GFV2"/>
    <mergeCell ref="GFW2:GFX2"/>
    <mergeCell ref="GFY2:GFZ2"/>
    <mergeCell ref="GGA2:GGB2"/>
    <mergeCell ref="GGC2:GGD2"/>
    <mergeCell ref="GGE2:GGF2"/>
    <mergeCell ref="GGG2:GGH2"/>
    <mergeCell ref="GGI2:GGJ2"/>
    <mergeCell ref="GGK2:GGL2"/>
    <mergeCell ref="GGM2:GGN2"/>
    <mergeCell ref="GGO2:GGP2"/>
    <mergeCell ref="GGQ2:GGR2"/>
    <mergeCell ref="GGS2:GGT2"/>
    <mergeCell ref="GGU2:GGV2"/>
    <mergeCell ref="GGW2:GGX2"/>
    <mergeCell ref="GGY2:GGZ2"/>
    <mergeCell ref="GHA2:GHB2"/>
    <mergeCell ref="GHC2:GHD2"/>
    <mergeCell ref="GHE2:GHF2"/>
    <mergeCell ref="GHG2:GHH2"/>
    <mergeCell ref="GHI2:GHJ2"/>
    <mergeCell ref="GHK2:GHL2"/>
    <mergeCell ref="GHM2:GHN2"/>
    <mergeCell ref="GHO2:GHP2"/>
    <mergeCell ref="GHQ2:GHR2"/>
    <mergeCell ref="GHS2:GHT2"/>
    <mergeCell ref="GHU2:GHV2"/>
    <mergeCell ref="GHW2:GHX2"/>
    <mergeCell ref="GHY2:GHZ2"/>
    <mergeCell ref="GIA2:GIB2"/>
    <mergeCell ref="GIC2:GID2"/>
    <mergeCell ref="GIE2:GIF2"/>
    <mergeCell ref="GIG2:GIH2"/>
    <mergeCell ref="GII2:GIJ2"/>
    <mergeCell ref="GIK2:GIL2"/>
    <mergeCell ref="GIM2:GIN2"/>
    <mergeCell ref="GIO2:GIP2"/>
    <mergeCell ref="GIQ2:GIR2"/>
    <mergeCell ref="GIS2:GIT2"/>
    <mergeCell ref="GIU2:GIV2"/>
    <mergeCell ref="GIW2:GIX2"/>
    <mergeCell ref="GIY2:GIZ2"/>
    <mergeCell ref="GJA2:GJB2"/>
    <mergeCell ref="GJC2:GJD2"/>
    <mergeCell ref="GJE2:GJF2"/>
    <mergeCell ref="GJG2:GJH2"/>
    <mergeCell ref="GJI2:GJJ2"/>
    <mergeCell ref="GJK2:GJL2"/>
    <mergeCell ref="GJM2:GJN2"/>
    <mergeCell ref="GJO2:GJP2"/>
    <mergeCell ref="GJQ2:GJR2"/>
    <mergeCell ref="GJS2:GJT2"/>
    <mergeCell ref="GJU2:GJV2"/>
    <mergeCell ref="GJW2:GJX2"/>
    <mergeCell ref="GJY2:GJZ2"/>
    <mergeCell ref="GKA2:GKB2"/>
    <mergeCell ref="GKC2:GKD2"/>
    <mergeCell ref="GKE2:GKF2"/>
    <mergeCell ref="GKG2:GKH2"/>
    <mergeCell ref="GKI2:GKJ2"/>
    <mergeCell ref="GKK2:GKL2"/>
    <mergeCell ref="GKM2:GKN2"/>
    <mergeCell ref="GKO2:GKP2"/>
    <mergeCell ref="GKQ2:GKR2"/>
    <mergeCell ref="GKS2:GKT2"/>
    <mergeCell ref="GKU2:GKV2"/>
    <mergeCell ref="GKW2:GKX2"/>
    <mergeCell ref="GKY2:GKZ2"/>
    <mergeCell ref="GLA2:GLB2"/>
    <mergeCell ref="GLC2:GLD2"/>
    <mergeCell ref="GLE2:GLF2"/>
    <mergeCell ref="GLG2:GLH2"/>
    <mergeCell ref="GLI2:GLJ2"/>
    <mergeCell ref="GLK2:GLL2"/>
    <mergeCell ref="GLM2:GLN2"/>
    <mergeCell ref="GLO2:GLP2"/>
    <mergeCell ref="GLQ2:GLR2"/>
    <mergeCell ref="GLS2:GLT2"/>
    <mergeCell ref="GLU2:GLV2"/>
    <mergeCell ref="GLW2:GLX2"/>
    <mergeCell ref="GLY2:GLZ2"/>
    <mergeCell ref="GMA2:GMB2"/>
    <mergeCell ref="GMC2:GMD2"/>
    <mergeCell ref="GME2:GMF2"/>
    <mergeCell ref="GMG2:GMH2"/>
    <mergeCell ref="GMI2:GMJ2"/>
    <mergeCell ref="GMK2:GML2"/>
    <mergeCell ref="GMM2:GMN2"/>
    <mergeCell ref="GMO2:GMP2"/>
    <mergeCell ref="GMQ2:GMR2"/>
    <mergeCell ref="GMS2:GMT2"/>
    <mergeCell ref="GMU2:GMV2"/>
    <mergeCell ref="GMW2:GMX2"/>
    <mergeCell ref="GMY2:GMZ2"/>
    <mergeCell ref="GNA2:GNB2"/>
    <mergeCell ref="GNC2:GND2"/>
    <mergeCell ref="GNE2:GNF2"/>
    <mergeCell ref="GNG2:GNH2"/>
    <mergeCell ref="GNI2:GNJ2"/>
    <mergeCell ref="GNK2:GNL2"/>
    <mergeCell ref="GNM2:GNN2"/>
    <mergeCell ref="GNO2:GNP2"/>
    <mergeCell ref="GNQ2:GNR2"/>
    <mergeCell ref="GNS2:GNT2"/>
    <mergeCell ref="GNU2:GNV2"/>
    <mergeCell ref="GNW2:GNX2"/>
    <mergeCell ref="GNY2:GNZ2"/>
    <mergeCell ref="GOA2:GOB2"/>
    <mergeCell ref="GOC2:GOD2"/>
    <mergeCell ref="GOE2:GOF2"/>
    <mergeCell ref="GOG2:GOH2"/>
    <mergeCell ref="GOI2:GOJ2"/>
    <mergeCell ref="GOK2:GOL2"/>
    <mergeCell ref="GOM2:GON2"/>
    <mergeCell ref="GOO2:GOP2"/>
    <mergeCell ref="GOQ2:GOR2"/>
    <mergeCell ref="GOS2:GOT2"/>
    <mergeCell ref="GOU2:GOV2"/>
    <mergeCell ref="GOW2:GOX2"/>
    <mergeCell ref="GOY2:GOZ2"/>
    <mergeCell ref="GPA2:GPB2"/>
    <mergeCell ref="GPC2:GPD2"/>
    <mergeCell ref="GPE2:GPF2"/>
    <mergeCell ref="GPG2:GPH2"/>
    <mergeCell ref="GPI2:GPJ2"/>
    <mergeCell ref="GPK2:GPL2"/>
    <mergeCell ref="GPM2:GPN2"/>
    <mergeCell ref="GPO2:GPP2"/>
    <mergeCell ref="GPQ2:GPR2"/>
    <mergeCell ref="GPS2:GPT2"/>
    <mergeCell ref="GPU2:GPV2"/>
    <mergeCell ref="GPW2:GPX2"/>
    <mergeCell ref="GPY2:GPZ2"/>
    <mergeCell ref="GQA2:GQB2"/>
    <mergeCell ref="GQC2:GQD2"/>
    <mergeCell ref="GQE2:GQF2"/>
    <mergeCell ref="GQG2:GQH2"/>
    <mergeCell ref="GQI2:GQJ2"/>
    <mergeCell ref="GQK2:GQL2"/>
    <mergeCell ref="GQM2:GQN2"/>
    <mergeCell ref="GQO2:GQP2"/>
    <mergeCell ref="GQQ2:GQR2"/>
    <mergeCell ref="GQS2:GQT2"/>
    <mergeCell ref="GQU2:GQV2"/>
    <mergeCell ref="GQW2:GQX2"/>
    <mergeCell ref="GQY2:GQZ2"/>
    <mergeCell ref="GRA2:GRB2"/>
    <mergeCell ref="GRC2:GRD2"/>
    <mergeCell ref="GRE2:GRF2"/>
    <mergeCell ref="GRG2:GRH2"/>
    <mergeCell ref="GRI2:GRJ2"/>
    <mergeCell ref="GRK2:GRL2"/>
    <mergeCell ref="GRM2:GRN2"/>
    <mergeCell ref="GRO2:GRP2"/>
    <mergeCell ref="GRQ2:GRR2"/>
    <mergeCell ref="GRS2:GRT2"/>
    <mergeCell ref="GRU2:GRV2"/>
    <mergeCell ref="GRW2:GRX2"/>
    <mergeCell ref="GRY2:GRZ2"/>
    <mergeCell ref="GSA2:GSB2"/>
    <mergeCell ref="GSC2:GSD2"/>
    <mergeCell ref="GSE2:GSF2"/>
    <mergeCell ref="GSG2:GSH2"/>
    <mergeCell ref="GSI2:GSJ2"/>
    <mergeCell ref="GSK2:GSL2"/>
    <mergeCell ref="GSM2:GSN2"/>
    <mergeCell ref="GSO2:GSP2"/>
    <mergeCell ref="GSQ2:GSR2"/>
    <mergeCell ref="GSS2:GST2"/>
    <mergeCell ref="GSU2:GSV2"/>
    <mergeCell ref="GSW2:GSX2"/>
    <mergeCell ref="GSY2:GSZ2"/>
    <mergeCell ref="GTA2:GTB2"/>
    <mergeCell ref="GTC2:GTD2"/>
    <mergeCell ref="GTE2:GTF2"/>
    <mergeCell ref="GTG2:GTH2"/>
    <mergeCell ref="GTI2:GTJ2"/>
    <mergeCell ref="GTK2:GTL2"/>
    <mergeCell ref="GTM2:GTN2"/>
    <mergeCell ref="GTO2:GTP2"/>
    <mergeCell ref="GTQ2:GTR2"/>
    <mergeCell ref="GTS2:GTT2"/>
    <mergeCell ref="GTU2:GTV2"/>
    <mergeCell ref="GTW2:GTX2"/>
    <mergeCell ref="GTY2:GTZ2"/>
    <mergeCell ref="GUA2:GUB2"/>
    <mergeCell ref="GUC2:GUD2"/>
    <mergeCell ref="GUE2:GUF2"/>
    <mergeCell ref="GUG2:GUH2"/>
    <mergeCell ref="GUI2:GUJ2"/>
    <mergeCell ref="GUK2:GUL2"/>
    <mergeCell ref="GUM2:GUN2"/>
    <mergeCell ref="GUO2:GUP2"/>
    <mergeCell ref="GUQ2:GUR2"/>
    <mergeCell ref="GUS2:GUT2"/>
    <mergeCell ref="GUU2:GUV2"/>
    <mergeCell ref="GUW2:GUX2"/>
    <mergeCell ref="GUY2:GUZ2"/>
    <mergeCell ref="GVA2:GVB2"/>
    <mergeCell ref="GVC2:GVD2"/>
    <mergeCell ref="GVE2:GVF2"/>
    <mergeCell ref="GVG2:GVH2"/>
    <mergeCell ref="GVI2:GVJ2"/>
    <mergeCell ref="GVK2:GVL2"/>
    <mergeCell ref="GVM2:GVN2"/>
    <mergeCell ref="GVO2:GVP2"/>
    <mergeCell ref="GVQ2:GVR2"/>
    <mergeCell ref="GVS2:GVT2"/>
    <mergeCell ref="GVU2:GVV2"/>
    <mergeCell ref="GVW2:GVX2"/>
    <mergeCell ref="GVY2:GVZ2"/>
    <mergeCell ref="GWA2:GWB2"/>
    <mergeCell ref="GWC2:GWD2"/>
    <mergeCell ref="GWE2:GWF2"/>
    <mergeCell ref="GWG2:GWH2"/>
    <mergeCell ref="GWI2:GWJ2"/>
    <mergeCell ref="GWK2:GWL2"/>
    <mergeCell ref="GWM2:GWN2"/>
    <mergeCell ref="GWO2:GWP2"/>
    <mergeCell ref="GWQ2:GWR2"/>
    <mergeCell ref="GWS2:GWT2"/>
    <mergeCell ref="GWU2:GWV2"/>
    <mergeCell ref="GWW2:GWX2"/>
    <mergeCell ref="GWY2:GWZ2"/>
    <mergeCell ref="GXA2:GXB2"/>
    <mergeCell ref="GXC2:GXD2"/>
    <mergeCell ref="GXE2:GXF2"/>
    <mergeCell ref="GXG2:GXH2"/>
    <mergeCell ref="GXI2:GXJ2"/>
    <mergeCell ref="GXK2:GXL2"/>
    <mergeCell ref="GXM2:GXN2"/>
    <mergeCell ref="GXO2:GXP2"/>
    <mergeCell ref="GXQ2:GXR2"/>
    <mergeCell ref="GXS2:GXT2"/>
    <mergeCell ref="GXU2:GXV2"/>
    <mergeCell ref="GXW2:GXX2"/>
    <mergeCell ref="GXY2:GXZ2"/>
    <mergeCell ref="GYA2:GYB2"/>
    <mergeCell ref="GYC2:GYD2"/>
    <mergeCell ref="GYE2:GYF2"/>
    <mergeCell ref="GYG2:GYH2"/>
    <mergeCell ref="GYI2:GYJ2"/>
    <mergeCell ref="GYK2:GYL2"/>
    <mergeCell ref="GYM2:GYN2"/>
    <mergeCell ref="GYO2:GYP2"/>
    <mergeCell ref="GYQ2:GYR2"/>
    <mergeCell ref="GYS2:GYT2"/>
    <mergeCell ref="GYU2:GYV2"/>
    <mergeCell ref="GYW2:GYX2"/>
    <mergeCell ref="GYY2:GYZ2"/>
    <mergeCell ref="GZA2:GZB2"/>
    <mergeCell ref="GZC2:GZD2"/>
    <mergeCell ref="GZE2:GZF2"/>
    <mergeCell ref="GZG2:GZH2"/>
    <mergeCell ref="GZI2:GZJ2"/>
    <mergeCell ref="GZK2:GZL2"/>
    <mergeCell ref="GZM2:GZN2"/>
    <mergeCell ref="GZO2:GZP2"/>
    <mergeCell ref="GZQ2:GZR2"/>
    <mergeCell ref="GZS2:GZT2"/>
    <mergeCell ref="GZU2:GZV2"/>
    <mergeCell ref="GZW2:GZX2"/>
    <mergeCell ref="GZY2:GZZ2"/>
    <mergeCell ref="HAA2:HAB2"/>
    <mergeCell ref="HAC2:HAD2"/>
    <mergeCell ref="HAE2:HAF2"/>
    <mergeCell ref="HAG2:HAH2"/>
    <mergeCell ref="HAI2:HAJ2"/>
    <mergeCell ref="HAK2:HAL2"/>
    <mergeCell ref="HAM2:HAN2"/>
    <mergeCell ref="HAO2:HAP2"/>
    <mergeCell ref="HAQ2:HAR2"/>
    <mergeCell ref="HAS2:HAT2"/>
    <mergeCell ref="HAU2:HAV2"/>
    <mergeCell ref="HAW2:HAX2"/>
    <mergeCell ref="HAY2:HAZ2"/>
    <mergeCell ref="HBA2:HBB2"/>
    <mergeCell ref="HBC2:HBD2"/>
    <mergeCell ref="HBE2:HBF2"/>
    <mergeCell ref="HBG2:HBH2"/>
    <mergeCell ref="HBI2:HBJ2"/>
    <mergeCell ref="HBK2:HBL2"/>
    <mergeCell ref="HBM2:HBN2"/>
    <mergeCell ref="HBO2:HBP2"/>
    <mergeCell ref="HBQ2:HBR2"/>
    <mergeCell ref="HBS2:HBT2"/>
    <mergeCell ref="HBU2:HBV2"/>
    <mergeCell ref="HBW2:HBX2"/>
    <mergeCell ref="HBY2:HBZ2"/>
    <mergeCell ref="HCA2:HCB2"/>
    <mergeCell ref="HCC2:HCD2"/>
    <mergeCell ref="HCE2:HCF2"/>
    <mergeCell ref="HCG2:HCH2"/>
    <mergeCell ref="HCI2:HCJ2"/>
    <mergeCell ref="HCK2:HCL2"/>
    <mergeCell ref="HCM2:HCN2"/>
    <mergeCell ref="HCO2:HCP2"/>
    <mergeCell ref="HCQ2:HCR2"/>
    <mergeCell ref="HCS2:HCT2"/>
    <mergeCell ref="HCU2:HCV2"/>
    <mergeCell ref="HCW2:HCX2"/>
    <mergeCell ref="HCY2:HCZ2"/>
    <mergeCell ref="HDA2:HDB2"/>
    <mergeCell ref="HDC2:HDD2"/>
    <mergeCell ref="HDE2:HDF2"/>
    <mergeCell ref="HDG2:HDH2"/>
    <mergeCell ref="HDI2:HDJ2"/>
    <mergeCell ref="HDK2:HDL2"/>
    <mergeCell ref="HDM2:HDN2"/>
    <mergeCell ref="HDO2:HDP2"/>
    <mergeCell ref="HDQ2:HDR2"/>
    <mergeCell ref="HDS2:HDT2"/>
    <mergeCell ref="HDU2:HDV2"/>
    <mergeCell ref="HDW2:HDX2"/>
    <mergeCell ref="HDY2:HDZ2"/>
    <mergeCell ref="HEA2:HEB2"/>
    <mergeCell ref="HEC2:HED2"/>
    <mergeCell ref="HEE2:HEF2"/>
    <mergeCell ref="HEG2:HEH2"/>
    <mergeCell ref="HEI2:HEJ2"/>
    <mergeCell ref="HEK2:HEL2"/>
    <mergeCell ref="HEM2:HEN2"/>
    <mergeCell ref="HEO2:HEP2"/>
    <mergeCell ref="HEQ2:HER2"/>
    <mergeCell ref="HES2:HET2"/>
    <mergeCell ref="HEU2:HEV2"/>
    <mergeCell ref="HEW2:HEX2"/>
    <mergeCell ref="HEY2:HEZ2"/>
    <mergeCell ref="HFA2:HFB2"/>
    <mergeCell ref="HFC2:HFD2"/>
    <mergeCell ref="HFE2:HFF2"/>
    <mergeCell ref="HFG2:HFH2"/>
    <mergeCell ref="HFI2:HFJ2"/>
    <mergeCell ref="HFK2:HFL2"/>
    <mergeCell ref="HFM2:HFN2"/>
    <mergeCell ref="HFO2:HFP2"/>
    <mergeCell ref="HFQ2:HFR2"/>
    <mergeCell ref="HFS2:HFT2"/>
    <mergeCell ref="HFU2:HFV2"/>
    <mergeCell ref="HFW2:HFX2"/>
    <mergeCell ref="HFY2:HFZ2"/>
    <mergeCell ref="HGA2:HGB2"/>
    <mergeCell ref="HGC2:HGD2"/>
    <mergeCell ref="HGE2:HGF2"/>
    <mergeCell ref="HGG2:HGH2"/>
    <mergeCell ref="HGI2:HGJ2"/>
    <mergeCell ref="HGK2:HGL2"/>
    <mergeCell ref="HGM2:HGN2"/>
    <mergeCell ref="HGO2:HGP2"/>
    <mergeCell ref="HGQ2:HGR2"/>
    <mergeCell ref="HGS2:HGT2"/>
    <mergeCell ref="HGU2:HGV2"/>
    <mergeCell ref="HGW2:HGX2"/>
    <mergeCell ref="HGY2:HGZ2"/>
    <mergeCell ref="HHA2:HHB2"/>
    <mergeCell ref="HHC2:HHD2"/>
    <mergeCell ref="HHE2:HHF2"/>
    <mergeCell ref="HHG2:HHH2"/>
    <mergeCell ref="HHI2:HHJ2"/>
    <mergeCell ref="HHK2:HHL2"/>
    <mergeCell ref="HHM2:HHN2"/>
    <mergeCell ref="HHO2:HHP2"/>
    <mergeCell ref="HHQ2:HHR2"/>
    <mergeCell ref="HHS2:HHT2"/>
    <mergeCell ref="HHU2:HHV2"/>
    <mergeCell ref="HHW2:HHX2"/>
    <mergeCell ref="HHY2:HHZ2"/>
    <mergeCell ref="HIA2:HIB2"/>
    <mergeCell ref="HIC2:HID2"/>
    <mergeCell ref="HIE2:HIF2"/>
    <mergeCell ref="HIG2:HIH2"/>
    <mergeCell ref="HII2:HIJ2"/>
    <mergeCell ref="HIK2:HIL2"/>
    <mergeCell ref="HIM2:HIN2"/>
    <mergeCell ref="HIO2:HIP2"/>
    <mergeCell ref="HIQ2:HIR2"/>
    <mergeCell ref="HIS2:HIT2"/>
    <mergeCell ref="HIU2:HIV2"/>
    <mergeCell ref="HIW2:HIX2"/>
    <mergeCell ref="HIY2:HIZ2"/>
    <mergeCell ref="HJA2:HJB2"/>
    <mergeCell ref="HJC2:HJD2"/>
    <mergeCell ref="HJE2:HJF2"/>
    <mergeCell ref="HJG2:HJH2"/>
    <mergeCell ref="HJI2:HJJ2"/>
    <mergeCell ref="HJK2:HJL2"/>
    <mergeCell ref="HJM2:HJN2"/>
    <mergeCell ref="HJO2:HJP2"/>
    <mergeCell ref="HJQ2:HJR2"/>
    <mergeCell ref="HJS2:HJT2"/>
    <mergeCell ref="HJU2:HJV2"/>
    <mergeCell ref="HJW2:HJX2"/>
    <mergeCell ref="HJY2:HJZ2"/>
    <mergeCell ref="HKA2:HKB2"/>
    <mergeCell ref="HKC2:HKD2"/>
    <mergeCell ref="HKE2:HKF2"/>
    <mergeCell ref="HKG2:HKH2"/>
    <mergeCell ref="HKI2:HKJ2"/>
    <mergeCell ref="HKK2:HKL2"/>
    <mergeCell ref="HKM2:HKN2"/>
    <mergeCell ref="HKO2:HKP2"/>
    <mergeCell ref="HKQ2:HKR2"/>
    <mergeCell ref="HKS2:HKT2"/>
    <mergeCell ref="HKU2:HKV2"/>
    <mergeCell ref="HKW2:HKX2"/>
    <mergeCell ref="HKY2:HKZ2"/>
    <mergeCell ref="HLA2:HLB2"/>
    <mergeCell ref="HLC2:HLD2"/>
    <mergeCell ref="HLE2:HLF2"/>
    <mergeCell ref="HLG2:HLH2"/>
    <mergeCell ref="HLI2:HLJ2"/>
    <mergeCell ref="HLK2:HLL2"/>
    <mergeCell ref="HLM2:HLN2"/>
    <mergeCell ref="HLO2:HLP2"/>
    <mergeCell ref="HLQ2:HLR2"/>
    <mergeCell ref="HLS2:HLT2"/>
    <mergeCell ref="HLU2:HLV2"/>
    <mergeCell ref="HLW2:HLX2"/>
    <mergeCell ref="HLY2:HLZ2"/>
    <mergeCell ref="HMA2:HMB2"/>
    <mergeCell ref="HMC2:HMD2"/>
    <mergeCell ref="HME2:HMF2"/>
    <mergeCell ref="HMG2:HMH2"/>
    <mergeCell ref="HMI2:HMJ2"/>
    <mergeCell ref="HMK2:HML2"/>
    <mergeCell ref="HMM2:HMN2"/>
    <mergeCell ref="HMO2:HMP2"/>
    <mergeCell ref="HMQ2:HMR2"/>
    <mergeCell ref="HMS2:HMT2"/>
    <mergeCell ref="HMU2:HMV2"/>
    <mergeCell ref="HMW2:HMX2"/>
    <mergeCell ref="HMY2:HMZ2"/>
    <mergeCell ref="HNA2:HNB2"/>
    <mergeCell ref="HNC2:HND2"/>
    <mergeCell ref="HNE2:HNF2"/>
    <mergeCell ref="HNG2:HNH2"/>
    <mergeCell ref="HNI2:HNJ2"/>
    <mergeCell ref="HNK2:HNL2"/>
    <mergeCell ref="HNM2:HNN2"/>
    <mergeCell ref="HNO2:HNP2"/>
    <mergeCell ref="HNQ2:HNR2"/>
    <mergeCell ref="HNS2:HNT2"/>
    <mergeCell ref="HNU2:HNV2"/>
    <mergeCell ref="HNW2:HNX2"/>
    <mergeCell ref="HNY2:HNZ2"/>
    <mergeCell ref="HOA2:HOB2"/>
    <mergeCell ref="HOC2:HOD2"/>
    <mergeCell ref="HOE2:HOF2"/>
    <mergeCell ref="HOG2:HOH2"/>
    <mergeCell ref="HOI2:HOJ2"/>
    <mergeCell ref="HOK2:HOL2"/>
    <mergeCell ref="HOM2:HON2"/>
    <mergeCell ref="HOO2:HOP2"/>
    <mergeCell ref="HOQ2:HOR2"/>
    <mergeCell ref="HOS2:HOT2"/>
    <mergeCell ref="HOU2:HOV2"/>
    <mergeCell ref="HOW2:HOX2"/>
    <mergeCell ref="HOY2:HOZ2"/>
    <mergeCell ref="HPA2:HPB2"/>
    <mergeCell ref="HPC2:HPD2"/>
    <mergeCell ref="HPE2:HPF2"/>
    <mergeCell ref="HPG2:HPH2"/>
    <mergeCell ref="HPI2:HPJ2"/>
    <mergeCell ref="HPK2:HPL2"/>
    <mergeCell ref="HPM2:HPN2"/>
    <mergeCell ref="HPO2:HPP2"/>
    <mergeCell ref="HPQ2:HPR2"/>
    <mergeCell ref="HPS2:HPT2"/>
    <mergeCell ref="HPU2:HPV2"/>
    <mergeCell ref="HPW2:HPX2"/>
    <mergeCell ref="HPY2:HPZ2"/>
    <mergeCell ref="HQA2:HQB2"/>
    <mergeCell ref="HQC2:HQD2"/>
    <mergeCell ref="HQE2:HQF2"/>
    <mergeCell ref="HQG2:HQH2"/>
    <mergeCell ref="HQI2:HQJ2"/>
    <mergeCell ref="HQK2:HQL2"/>
    <mergeCell ref="HQM2:HQN2"/>
    <mergeCell ref="HQO2:HQP2"/>
    <mergeCell ref="HQQ2:HQR2"/>
    <mergeCell ref="HQS2:HQT2"/>
    <mergeCell ref="HQU2:HQV2"/>
    <mergeCell ref="HQW2:HQX2"/>
    <mergeCell ref="HQY2:HQZ2"/>
    <mergeCell ref="HRA2:HRB2"/>
    <mergeCell ref="HRC2:HRD2"/>
    <mergeCell ref="HRE2:HRF2"/>
    <mergeCell ref="HRG2:HRH2"/>
    <mergeCell ref="HRI2:HRJ2"/>
    <mergeCell ref="HRK2:HRL2"/>
    <mergeCell ref="HRM2:HRN2"/>
    <mergeCell ref="HRO2:HRP2"/>
    <mergeCell ref="HRQ2:HRR2"/>
    <mergeCell ref="HRS2:HRT2"/>
    <mergeCell ref="HRU2:HRV2"/>
    <mergeCell ref="HRW2:HRX2"/>
    <mergeCell ref="HRY2:HRZ2"/>
    <mergeCell ref="HSA2:HSB2"/>
    <mergeCell ref="HSC2:HSD2"/>
    <mergeCell ref="HSE2:HSF2"/>
    <mergeCell ref="HSG2:HSH2"/>
    <mergeCell ref="HSI2:HSJ2"/>
    <mergeCell ref="HSK2:HSL2"/>
    <mergeCell ref="HSM2:HSN2"/>
    <mergeCell ref="HSO2:HSP2"/>
    <mergeCell ref="HSQ2:HSR2"/>
    <mergeCell ref="HSS2:HST2"/>
    <mergeCell ref="HSU2:HSV2"/>
    <mergeCell ref="HSW2:HSX2"/>
    <mergeCell ref="HSY2:HSZ2"/>
    <mergeCell ref="HTA2:HTB2"/>
    <mergeCell ref="HTC2:HTD2"/>
    <mergeCell ref="HTE2:HTF2"/>
    <mergeCell ref="HTG2:HTH2"/>
    <mergeCell ref="HTI2:HTJ2"/>
    <mergeCell ref="HTK2:HTL2"/>
    <mergeCell ref="HTM2:HTN2"/>
    <mergeCell ref="HTO2:HTP2"/>
    <mergeCell ref="HTQ2:HTR2"/>
    <mergeCell ref="HTS2:HTT2"/>
    <mergeCell ref="HTU2:HTV2"/>
    <mergeCell ref="HTW2:HTX2"/>
    <mergeCell ref="HTY2:HTZ2"/>
    <mergeCell ref="HUA2:HUB2"/>
    <mergeCell ref="HUC2:HUD2"/>
    <mergeCell ref="HUE2:HUF2"/>
    <mergeCell ref="HUG2:HUH2"/>
    <mergeCell ref="HUI2:HUJ2"/>
    <mergeCell ref="HUK2:HUL2"/>
    <mergeCell ref="HUM2:HUN2"/>
    <mergeCell ref="HUO2:HUP2"/>
    <mergeCell ref="HUQ2:HUR2"/>
    <mergeCell ref="HUS2:HUT2"/>
    <mergeCell ref="HUU2:HUV2"/>
    <mergeCell ref="HUW2:HUX2"/>
    <mergeCell ref="HUY2:HUZ2"/>
    <mergeCell ref="HVA2:HVB2"/>
    <mergeCell ref="HVC2:HVD2"/>
    <mergeCell ref="HVE2:HVF2"/>
    <mergeCell ref="HVG2:HVH2"/>
    <mergeCell ref="HVI2:HVJ2"/>
    <mergeCell ref="HVK2:HVL2"/>
    <mergeCell ref="HVM2:HVN2"/>
    <mergeCell ref="HVO2:HVP2"/>
    <mergeCell ref="HVQ2:HVR2"/>
    <mergeCell ref="HVS2:HVT2"/>
    <mergeCell ref="HVU2:HVV2"/>
    <mergeCell ref="HVW2:HVX2"/>
    <mergeCell ref="HVY2:HVZ2"/>
    <mergeCell ref="HWA2:HWB2"/>
    <mergeCell ref="HWC2:HWD2"/>
    <mergeCell ref="HWE2:HWF2"/>
    <mergeCell ref="HWG2:HWH2"/>
    <mergeCell ref="HWI2:HWJ2"/>
    <mergeCell ref="HWK2:HWL2"/>
    <mergeCell ref="HWM2:HWN2"/>
    <mergeCell ref="HWO2:HWP2"/>
    <mergeCell ref="HWQ2:HWR2"/>
    <mergeCell ref="HWS2:HWT2"/>
    <mergeCell ref="HWU2:HWV2"/>
    <mergeCell ref="HWW2:HWX2"/>
    <mergeCell ref="HWY2:HWZ2"/>
    <mergeCell ref="HXA2:HXB2"/>
    <mergeCell ref="HXC2:HXD2"/>
    <mergeCell ref="HXE2:HXF2"/>
    <mergeCell ref="HXG2:HXH2"/>
    <mergeCell ref="HXI2:HXJ2"/>
    <mergeCell ref="HXK2:HXL2"/>
    <mergeCell ref="HXM2:HXN2"/>
    <mergeCell ref="HXO2:HXP2"/>
    <mergeCell ref="HXQ2:HXR2"/>
    <mergeCell ref="HXS2:HXT2"/>
    <mergeCell ref="HXU2:HXV2"/>
    <mergeCell ref="HXW2:HXX2"/>
    <mergeCell ref="HXY2:HXZ2"/>
    <mergeCell ref="HYA2:HYB2"/>
    <mergeCell ref="HYC2:HYD2"/>
    <mergeCell ref="HYE2:HYF2"/>
    <mergeCell ref="HYG2:HYH2"/>
    <mergeCell ref="HYI2:HYJ2"/>
    <mergeCell ref="HYK2:HYL2"/>
    <mergeCell ref="HYM2:HYN2"/>
    <mergeCell ref="HYO2:HYP2"/>
    <mergeCell ref="HYQ2:HYR2"/>
    <mergeCell ref="HYS2:HYT2"/>
    <mergeCell ref="HYU2:HYV2"/>
    <mergeCell ref="HYW2:HYX2"/>
    <mergeCell ref="HYY2:HYZ2"/>
    <mergeCell ref="HZA2:HZB2"/>
    <mergeCell ref="HZC2:HZD2"/>
    <mergeCell ref="HZE2:HZF2"/>
    <mergeCell ref="HZG2:HZH2"/>
    <mergeCell ref="HZI2:HZJ2"/>
    <mergeCell ref="HZK2:HZL2"/>
    <mergeCell ref="HZM2:HZN2"/>
    <mergeCell ref="HZO2:HZP2"/>
    <mergeCell ref="HZQ2:HZR2"/>
    <mergeCell ref="HZS2:HZT2"/>
    <mergeCell ref="HZU2:HZV2"/>
    <mergeCell ref="HZW2:HZX2"/>
    <mergeCell ref="HZY2:HZZ2"/>
    <mergeCell ref="IAA2:IAB2"/>
    <mergeCell ref="IAC2:IAD2"/>
    <mergeCell ref="IAE2:IAF2"/>
    <mergeCell ref="IAG2:IAH2"/>
    <mergeCell ref="IAI2:IAJ2"/>
    <mergeCell ref="IAK2:IAL2"/>
    <mergeCell ref="IAM2:IAN2"/>
    <mergeCell ref="IAO2:IAP2"/>
    <mergeCell ref="IAQ2:IAR2"/>
    <mergeCell ref="IAS2:IAT2"/>
    <mergeCell ref="IAU2:IAV2"/>
    <mergeCell ref="IAW2:IAX2"/>
    <mergeCell ref="IAY2:IAZ2"/>
    <mergeCell ref="IBA2:IBB2"/>
    <mergeCell ref="IBC2:IBD2"/>
    <mergeCell ref="IBE2:IBF2"/>
    <mergeCell ref="IBG2:IBH2"/>
    <mergeCell ref="IBI2:IBJ2"/>
    <mergeCell ref="IBK2:IBL2"/>
    <mergeCell ref="IBM2:IBN2"/>
    <mergeCell ref="IBO2:IBP2"/>
    <mergeCell ref="IBQ2:IBR2"/>
    <mergeCell ref="IBS2:IBT2"/>
    <mergeCell ref="IBU2:IBV2"/>
    <mergeCell ref="IBW2:IBX2"/>
    <mergeCell ref="IBY2:IBZ2"/>
    <mergeCell ref="ICA2:ICB2"/>
    <mergeCell ref="ICC2:ICD2"/>
    <mergeCell ref="ICE2:ICF2"/>
    <mergeCell ref="ICG2:ICH2"/>
    <mergeCell ref="ICI2:ICJ2"/>
    <mergeCell ref="ICK2:ICL2"/>
    <mergeCell ref="ICM2:ICN2"/>
    <mergeCell ref="ICO2:ICP2"/>
    <mergeCell ref="ICQ2:ICR2"/>
    <mergeCell ref="ICS2:ICT2"/>
    <mergeCell ref="ICU2:ICV2"/>
    <mergeCell ref="ICW2:ICX2"/>
    <mergeCell ref="ICY2:ICZ2"/>
    <mergeCell ref="IDA2:IDB2"/>
    <mergeCell ref="IDC2:IDD2"/>
    <mergeCell ref="IDE2:IDF2"/>
    <mergeCell ref="IDG2:IDH2"/>
    <mergeCell ref="IDI2:IDJ2"/>
    <mergeCell ref="IDK2:IDL2"/>
    <mergeCell ref="IDM2:IDN2"/>
    <mergeCell ref="IDO2:IDP2"/>
    <mergeCell ref="IDQ2:IDR2"/>
    <mergeCell ref="IDS2:IDT2"/>
    <mergeCell ref="IDU2:IDV2"/>
    <mergeCell ref="IDW2:IDX2"/>
    <mergeCell ref="IDY2:IDZ2"/>
    <mergeCell ref="IEA2:IEB2"/>
    <mergeCell ref="IEC2:IED2"/>
    <mergeCell ref="IEE2:IEF2"/>
    <mergeCell ref="IEG2:IEH2"/>
    <mergeCell ref="IEI2:IEJ2"/>
    <mergeCell ref="IEK2:IEL2"/>
    <mergeCell ref="IEM2:IEN2"/>
    <mergeCell ref="IEO2:IEP2"/>
    <mergeCell ref="IEQ2:IER2"/>
    <mergeCell ref="IES2:IET2"/>
    <mergeCell ref="IEU2:IEV2"/>
    <mergeCell ref="IEW2:IEX2"/>
    <mergeCell ref="IEY2:IEZ2"/>
    <mergeCell ref="IFA2:IFB2"/>
    <mergeCell ref="IFC2:IFD2"/>
    <mergeCell ref="IFE2:IFF2"/>
    <mergeCell ref="IFG2:IFH2"/>
    <mergeCell ref="IFI2:IFJ2"/>
    <mergeCell ref="IFK2:IFL2"/>
    <mergeCell ref="IFM2:IFN2"/>
    <mergeCell ref="IFO2:IFP2"/>
    <mergeCell ref="IFQ2:IFR2"/>
    <mergeCell ref="IFS2:IFT2"/>
    <mergeCell ref="IFU2:IFV2"/>
    <mergeCell ref="IFW2:IFX2"/>
    <mergeCell ref="IFY2:IFZ2"/>
    <mergeCell ref="IGA2:IGB2"/>
    <mergeCell ref="IGC2:IGD2"/>
    <mergeCell ref="IGE2:IGF2"/>
    <mergeCell ref="IGG2:IGH2"/>
    <mergeCell ref="IGI2:IGJ2"/>
    <mergeCell ref="IGK2:IGL2"/>
    <mergeCell ref="IGM2:IGN2"/>
    <mergeCell ref="IGO2:IGP2"/>
    <mergeCell ref="IGQ2:IGR2"/>
    <mergeCell ref="IGS2:IGT2"/>
    <mergeCell ref="IGU2:IGV2"/>
    <mergeCell ref="IGW2:IGX2"/>
    <mergeCell ref="IGY2:IGZ2"/>
    <mergeCell ref="IHA2:IHB2"/>
    <mergeCell ref="IHC2:IHD2"/>
    <mergeCell ref="IHE2:IHF2"/>
    <mergeCell ref="IHG2:IHH2"/>
    <mergeCell ref="IHI2:IHJ2"/>
    <mergeCell ref="IHK2:IHL2"/>
    <mergeCell ref="IHM2:IHN2"/>
    <mergeCell ref="IHO2:IHP2"/>
    <mergeCell ref="IHQ2:IHR2"/>
    <mergeCell ref="IHS2:IHT2"/>
    <mergeCell ref="IHU2:IHV2"/>
    <mergeCell ref="IHW2:IHX2"/>
    <mergeCell ref="IHY2:IHZ2"/>
    <mergeCell ref="IIA2:IIB2"/>
    <mergeCell ref="IIC2:IID2"/>
    <mergeCell ref="IIE2:IIF2"/>
    <mergeCell ref="IIG2:IIH2"/>
    <mergeCell ref="III2:IIJ2"/>
    <mergeCell ref="IIK2:IIL2"/>
    <mergeCell ref="IIM2:IIN2"/>
    <mergeCell ref="IIO2:IIP2"/>
    <mergeCell ref="IIQ2:IIR2"/>
    <mergeCell ref="IIS2:IIT2"/>
    <mergeCell ref="IIU2:IIV2"/>
    <mergeCell ref="IIW2:IIX2"/>
    <mergeCell ref="IIY2:IIZ2"/>
    <mergeCell ref="IJA2:IJB2"/>
    <mergeCell ref="IJC2:IJD2"/>
    <mergeCell ref="IJE2:IJF2"/>
    <mergeCell ref="IJG2:IJH2"/>
    <mergeCell ref="IJI2:IJJ2"/>
    <mergeCell ref="IJK2:IJL2"/>
    <mergeCell ref="IJM2:IJN2"/>
    <mergeCell ref="IJO2:IJP2"/>
    <mergeCell ref="IJQ2:IJR2"/>
    <mergeCell ref="IJS2:IJT2"/>
    <mergeCell ref="IJU2:IJV2"/>
    <mergeCell ref="IJW2:IJX2"/>
    <mergeCell ref="IJY2:IJZ2"/>
    <mergeCell ref="IKA2:IKB2"/>
    <mergeCell ref="IKC2:IKD2"/>
    <mergeCell ref="IKE2:IKF2"/>
    <mergeCell ref="IKG2:IKH2"/>
    <mergeCell ref="IKI2:IKJ2"/>
    <mergeCell ref="IKK2:IKL2"/>
    <mergeCell ref="IKM2:IKN2"/>
    <mergeCell ref="IKO2:IKP2"/>
    <mergeCell ref="IKQ2:IKR2"/>
    <mergeCell ref="IKS2:IKT2"/>
    <mergeCell ref="IKU2:IKV2"/>
    <mergeCell ref="IKW2:IKX2"/>
    <mergeCell ref="IKY2:IKZ2"/>
    <mergeCell ref="ILA2:ILB2"/>
    <mergeCell ref="ILC2:ILD2"/>
    <mergeCell ref="ILE2:ILF2"/>
    <mergeCell ref="ILG2:ILH2"/>
    <mergeCell ref="ILI2:ILJ2"/>
    <mergeCell ref="ILK2:ILL2"/>
    <mergeCell ref="ILM2:ILN2"/>
    <mergeCell ref="ILO2:ILP2"/>
    <mergeCell ref="ILQ2:ILR2"/>
    <mergeCell ref="ILS2:ILT2"/>
    <mergeCell ref="ILU2:ILV2"/>
    <mergeCell ref="ILW2:ILX2"/>
    <mergeCell ref="ILY2:ILZ2"/>
    <mergeCell ref="IMA2:IMB2"/>
    <mergeCell ref="IMC2:IMD2"/>
    <mergeCell ref="IME2:IMF2"/>
    <mergeCell ref="IMG2:IMH2"/>
    <mergeCell ref="IMI2:IMJ2"/>
    <mergeCell ref="IMK2:IML2"/>
    <mergeCell ref="IMM2:IMN2"/>
    <mergeCell ref="IMO2:IMP2"/>
    <mergeCell ref="IMQ2:IMR2"/>
    <mergeCell ref="IMS2:IMT2"/>
    <mergeCell ref="IMU2:IMV2"/>
    <mergeCell ref="IMW2:IMX2"/>
    <mergeCell ref="IMY2:IMZ2"/>
    <mergeCell ref="INA2:INB2"/>
    <mergeCell ref="INC2:IND2"/>
    <mergeCell ref="INE2:INF2"/>
    <mergeCell ref="ING2:INH2"/>
    <mergeCell ref="INI2:INJ2"/>
    <mergeCell ref="INK2:INL2"/>
    <mergeCell ref="INM2:INN2"/>
    <mergeCell ref="INO2:INP2"/>
    <mergeCell ref="INQ2:INR2"/>
    <mergeCell ref="INS2:INT2"/>
    <mergeCell ref="INU2:INV2"/>
    <mergeCell ref="INW2:INX2"/>
    <mergeCell ref="INY2:INZ2"/>
    <mergeCell ref="IOA2:IOB2"/>
    <mergeCell ref="IOC2:IOD2"/>
    <mergeCell ref="IOE2:IOF2"/>
    <mergeCell ref="IOG2:IOH2"/>
    <mergeCell ref="IOI2:IOJ2"/>
    <mergeCell ref="IOK2:IOL2"/>
    <mergeCell ref="IOM2:ION2"/>
    <mergeCell ref="IOO2:IOP2"/>
    <mergeCell ref="IOQ2:IOR2"/>
    <mergeCell ref="IOS2:IOT2"/>
    <mergeCell ref="IOU2:IOV2"/>
    <mergeCell ref="IOW2:IOX2"/>
    <mergeCell ref="IOY2:IOZ2"/>
    <mergeCell ref="IPA2:IPB2"/>
    <mergeCell ref="IPC2:IPD2"/>
    <mergeCell ref="IPE2:IPF2"/>
    <mergeCell ref="IPG2:IPH2"/>
    <mergeCell ref="IPI2:IPJ2"/>
    <mergeCell ref="IPK2:IPL2"/>
    <mergeCell ref="IPM2:IPN2"/>
    <mergeCell ref="IPO2:IPP2"/>
    <mergeCell ref="IPQ2:IPR2"/>
    <mergeCell ref="IPS2:IPT2"/>
    <mergeCell ref="IPU2:IPV2"/>
    <mergeCell ref="IPW2:IPX2"/>
    <mergeCell ref="IPY2:IPZ2"/>
    <mergeCell ref="IQA2:IQB2"/>
    <mergeCell ref="IQC2:IQD2"/>
    <mergeCell ref="IQE2:IQF2"/>
    <mergeCell ref="IQG2:IQH2"/>
    <mergeCell ref="IQI2:IQJ2"/>
    <mergeCell ref="IQK2:IQL2"/>
    <mergeCell ref="IQM2:IQN2"/>
    <mergeCell ref="IQO2:IQP2"/>
    <mergeCell ref="IQQ2:IQR2"/>
    <mergeCell ref="IQS2:IQT2"/>
    <mergeCell ref="IQU2:IQV2"/>
    <mergeCell ref="IQW2:IQX2"/>
    <mergeCell ref="IQY2:IQZ2"/>
    <mergeCell ref="IRA2:IRB2"/>
    <mergeCell ref="IRC2:IRD2"/>
    <mergeCell ref="IRE2:IRF2"/>
    <mergeCell ref="IRG2:IRH2"/>
    <mergeCell ref="IRI2:IRJ2"/>
    <mergeCell ref="IRK2:IRL2"/>
    <mergeCell ref="IRM2:IRN2"/>
    <mergeCell ref="IRO2:IRP2"/>
    <mergeCell ref="IRQ2:IRR2"/>
    <mergeCell ref="IRS2:IRT2"/>
    <mergeCell ref="IRU2:IRV2"/>
    <mergeCell ref="IRW2:IRX2"/>
    <mergeCell ref="IRY2:IRZ2"/>
    <mergeCell ref="ISA2:ISB2"/>
    <mergeCell ref="ISC2:ISD2"/>
    <mergeCell ref="ISE2:ISF2"/>
    <mergeCell ref="ISG2:ISH2"/>
    <mergeCell ref="ISI2:ISJ2"/>
    <mergeCell ref="ISK2:ISL2"/>
    <mergeCell ref="ISM2:ISN2"/>
    <mergeCell ref="ISO2:ISP2"/>
    <mergeCell ref="ISQ2:ISR2"/>
    <mergeCell ref="ISS2:IST2"/>
    <mergeCell ref="ISU2:ISV2"/>
    <mergeCell ref="ISW2:ISX2"/>
    <mergeCell ref="ISY2:ISZ2"/>
    <mergeCell ref="ITA2:ITB2"/>
    <mergeCell ref="ITC2:ITD2"/>
    <mergeCell ref="ITE2:ITF2"/>
    <mergeCell ref="ITG2:ITH2"/>
    <mergeCell ref="ITI2:ITJ2"/>
    <mergeCell ref="ITK2:ITL2"/>
    <mergeCell ref="ITM2:ITN2"/>
    <mergeCell ref="ITO2:ITP2"/>
    <mergeCell ref="ITQ2:ITR2"/>
    <mergeCell ref="ITS2:ITT2"/>
    <mergeCell ref="ITU2:ITV2"/>
    <mergeCell ref="ITW2:ITX2"/>
    <mergeCell ref="ITY2:ITZ2"/>
    <mergeCell ref="IUA2:IUB2"/>
    <mergeCell ref="IUC2:IUD2"/>
    <mergeCell ref="IUE2:IUF2"/>
    <mergeCell ref="IUG2:IUH2"/>
    <mergeCell ref="IUI2:IUJ2"/>
    <mergeCell ref="IUK2:IUL2"/>
    <mergeCell ref="IUM2:IUN2"/>
    <mergeCell ref="IUO2:IUP2"/>
    <mergeCell ref="IUQ2:IUR2"/>
    <mergeCell ref="IUS2:IUT2"/>
    <mergeCell ref="IUU2:IUV2"/>
    <mergeCell ref="IUW2:IUX2"/>
    <mergeCell ref="IUY2:IUZ2"/>
    <mergeCell ref="IVA2:IVB2"/>
    <mergeCell ref="IVC2:IVD2"/>
    <mergeCell ref="IVE2:IVF2"/>
    <mergeCell ref="IVG2:IVH2"/>
    <mergeCell ref="IVI2:IVJ2"/>
    <mergeCell ref="IVK2:IVL2"/>
    <mergeCell ref="IVM2:IVN2"/>
    <mergeCell ref="IVO2:IVP2"/>
    <mergeCell ref="IVQ2:IVR2"/>
    <mergeCell ref="IVS2:IVT2"/>
    <mergeCell ref="IVU2:IVV2"/>
    <mergeCell ref="IVW2:IVX2"/>
    <mergeCell ref="IVY2:IVZ2"/>
    <mergeCell ref="IWA2:IWB2"/>
    <mergeCell ref="IWC2:IWD2"/>
    <mergeCell ref="IWE2:IWF2"/>
    <mergeCell ref="IWG2:IWH2"/>
    <mergeCell ref="IWI2:IWJ2"/>
    <mergeCell ref="IWK2:IWL2"/>
    <mergeCell ref="IWM2:IWN2"/>
    <mergeCell ref="IWO2:IWP2"/>
    <mergeCell ref="IWQ2:IWR2"/>
    <mergeCell ref="IWS2:IWT2"/>
    <mergeCell ref="IWU2:IWV2"/>
    <mergeCell ref="IWW2:IWX2"/>
    <mergeCell ref="IWY2:IWZ2"/>
    <mergeCell ref="IXA2:IXB2"/>
    <mergeCell ref="IXC2:IXD2"/>
    <mergeCell ref="IXE2:IXF2"/>
    <mergeCell ref="IXG2:IXH2"/>
    <mergeCell ref="IXI2:IXJ2"/>
    <mergeCell ref="IXK2:IXL2"/>
    <mergeCell ref="IXM2:IXN2"/>
    <mergeCell ref="IXO2:IXP2"/>
    <mergeCell ref="IXQ2:IXR2"/>
    <mergeCell ref="IXS2:IXT2"/>
    <mergeCell ref="IXU2:IXV2"/>
    <mergeCell ref="IXW2:IXX2"/>
    <mergeCell ref="IXY2:IXZ2"/>
    <mergeCell ref="IYA2:IYB2"/>
    <mergeCell ref="IYC2:IYD2"/>
    <mergeCell ref="IYE2:IYF2"/>
    <mergeCell ref="IYG2:IYH2"/>
    <mergeCell ref="IYI2:IYJ2"/>
    <mergeCell ref="IYK2:IYL2"/>
    <mergeCell ref="IYM2:IYN2"/>
    <mergeCell ref="IYO2:IYP2"/>
    <mergeCell ref="IYQ2:IYR2"/>
    <mergeCell ref="IYS2:IYT2"/>
    <mergeCell ref="IYU2:IYV2"/>
    <mergeCell ref="IYW2:IYX2"/>
    <mergeCell ref="IYY2:IYZ2"/>
    <mergeCell ref="IZA2:IZB2"/>
    <mergeCell ref="IZC2:IZD2"/>
    <mergeCell ref="IZE2:IZF2"/>
    <mergeCell ref="IZG2:IZH2"/>
    <mergeCell ref="IZI2:IZJ2"/>
    <mergeCell ref="IZK2:IZL2"/>
    <mergeCell ref="IZM2:IZN2"/>
    <mergeCell ref="IZO2:IZP2"/>
    <mergeCell ref="IZQ2:IZR2"/>
    <mergeCell ref="IZS2:IZT2"/>
    <mergeCell ref="IZU2:IZV2"/>
    <mergeCell ref="IZW2:IZX2"/>
    <mergeCell ref="IZY2:IZZ2"/>
    <mergeCell ref="JAA2:JAB2"/>
    <mergeCell ref="JAC2:JAD2"/>
    <mergeCell ref="JAE2:JAF2"/>
    <mergeCell ref="JAG2:JAH2"/>
    <mergeCell ref="JAI2:JAJ2"/>
    <mergeCell ref="JAK2:JAL2"/>
    <mergeCell ref="JAM2:JAN2"/>
    <mergeCell ref="JAO2:JAP2"/>
    <mergeCell ref="JAQ2:JAR2"/>
    <mergeCell ref="JAS2:JAT2"/>
    <mergeCell ref="JAU2:JAV2"/>
    <mergeCell ref="JAW2:JAX2"/>
    <mergeCell ref="JAY2:JAZ2"/>
    <mergeCell ref="JBA2:JBB2"/>
    <mergeCell ref="JBC2:JBD2"/>
    <mergeCell ref="JBE2:JBF2"/>
    <mergeCell ref="JBG2:JBH2"/>
    <mergeCell ref="JBI2:JBJ2"/>
    <mergeCell ref="JBK2:JBL2"/>
    <mergeCell ref="JBM2:JBN2"/>
    <mergeCell ref="JBO2:JBP2"/>
    <mergeCell ref="JBQ2:JBR2"/>
    <mergeCell ref="JBS2:JBT2"/>
    <mergeCell ref="JBU2:JBV2"/>
    <mergeCell ref="JBW2:JBX2"/>
    <mergeCell ref="JBY2:JBZ2"/>
    <mergeCell ref="JCA2:JCB2"/>
    <mergeCell ref="JCC2:JCD2"/>
    <mergeCell ref="JCE2:JCF2"/>
    <mergeCell ref="JCG2:JCH2"/>
    <mergeCell ref="JCI2:JCJ2"/>
    <mergeCell ref="JCK2:JCL2"/>
    <mergeCell ref="JCM2:JCN2"/>
    <mergeCell ref="JCO2:JCP2"/>
    <mergeCell ref="JCQ2:JCR2"/>
    <mergeCell ref="JCS2:JCT2"/>
    <mergeCell ref="JCU2:JCV2"/>
    <mergeCell ref="JCW2:JCX2"/>
    <mergeCell ref="JCY2:JCZ2"/>
    <mergeCell ref="JDA2:JDB2"/>
    <mergeCell ref="JDC2:JDD2"/>
    <mergeCell ref="JDE2:JDF2"/>
    <mergeCell ref="JDG2:JDH2"/>
    <mergeCell ref="JDI2:JDJ2"/>
    <mergeCell ref="JDK2:JDL2"/>
    <mergeCell ref="JDM2:JDN2"/>
    <mergeCell ref="JDO2:JDP2"/>
    <mergeCell ref="JDQ2:JDR2"/>
    <mergeCell ref="JDS2:JDT2"/>
    <mergeCell ref="JDU2:JDV2"/>
    <mergeCell ref="JDW2:JDX2"/>
    <mergeCell ref="JDY2:JDZ2"/>
    <mergeCell ref="JEA2:JEB2"/>
    <mergeCell ref="JEC2:JED2"/>
    <mergeCell ref="JEE2:JEF2"/>
    <mergeCell ref="JEG2:JEH2"/>
    <mergeCell ref="JEI2:JEJ2"/>
    <mergeCell ref="JEK2:JEL2"/>
    <mergeCell ref="JEM2:JEN2"/>
    <mergeCell ref="JEO2:JEP2"/>
    <mergeCell ref="JEQ2:JER2"/>
    <mergeCell ref="JES2:JET2"/>
    <mergeCell ref="JEU2:JEV2"/>
    <mergeCell ref="JEW2:JEX2"/>
    <mergeCell ref="JEY2:JEZ2"/>
    <mergeCell ref="JFA2:JFB2"/>
    <mergeCell ref="JFC2:JFD2"/>
    <mergeCell ref="JFE2:JFF2"/>
    <mergeCell ref="JFG2:JFH2"/>
    <mergeCell ref="JFI2:JFJ2"/>
    <mergeCell ref="JFK2:JFL2"/>
    <mergeCell ref="JFM2:JFN2"/>
    <mergeCell ref="JFO2:JFP2"/>
    <mergeCell ref="JFQ2:JFR2"/>
    <mergeCell ref="JFS2:JFT2"/>
    <mergeCell ref="JFU2:JFV2"/>
    <mergeCell ref="JFW2:JFX2"/>
    <mergeCell ref="JFY2:JFZ2"/>
    <mergeCell ref="JGA2:JGB2"/>
    <mergeCell ref="JGC2:JGD2"/>
    <mergeCell ref="JGE2:JGF2"/>
    <mergeCell ref="JGG2:JGH2"/>
    <mergeCell ref="JGI2:JGJ2"/>
    <mergeCell ref="JGK2:JGL2"/>
    <mergeCell ref="JGM2:JGN2"/>
    <mergeCell ref="JGO2:JGP2"/>
    <mergeCell ref="JGQ2:JGR2"/>
    <mergeCell ref="JGS2:JGT2"/>
    <mergeCell ref="JGU2:JGV2"/>
    <mergeCell ref="JGW2:JGX2"/>
    <mergeCell ref="JGY2:JGZ2"/>
    <mergeCell ref="JHA2:JHB2"/>
    <mergeCell ref="JHC2:JHD2"/>
    <mergeCell ref="JHE2:JHF2"/>
    <mergeCell ref="JHG2:JHH2"/>
    <mergeCell ref="JHI2:JHJ2"/>
    <mergeCell ref="JHK2:JHL2"/>
    <mergeCell ref="JHM2:JHN2"/>
    <mergeCell ref="JHO2:JHP2"/>
    <mergeCell ref="JHQ2:JHR2"/>
    <mergeCell ref="JHS2:JHT2"/>
    <mergeCell ref="JHU2:JHV2"/>
    <mergeCell ref="JHW2:JHX2"/>
    <mergeCell ref="JHY2:JHZ2"/>
    <mergeCell ref="JIA2:JIB2"/>
    <mergeCell ref="JIC2:JID2"/>
    <mergeCell ref="JIE2:JIF2"/>
    <mergeCell ref="JIG2:JIH2"/>
    <mergeCell ref="JII2:JIJ2"/>
    <mergeCell ref="JIK2:JIL2"/>
    <mergeCell ref="JIM2:JIN2"/>
    <mergeCell ref="JIO2:JIP2"/>
    <mergeCell ref="JIQ2:JIR2"/>
    <mergeCell ref="JIS2:JIT2"/>
    <mergeCell ref="JIU2:JIV2"/>
    <mergeCell ref="JIW2:JIX2"/>
    <mergeCell ref="JIY2:JIZ2"/>
    <mergeCell ref="JJA2:JJB2"/>
    <mergeCell ref="JJC2:JJD2"/>
    <mergeCell ref="JJE2:JJF2"/>
    <mergeCell ref="JJG2:JJH2"/>
    <mergeCell ref="JJI2:JJJ2"/>
    <mergeCell ref="JJK2:JJL2"/>
    <mergeCell ref="JJM2:JJN2"/>
    <mergeCell ref="JJO2:JJP2"/>
    <mergeCell ref="JJQ2:JJR2"/>
    <mergeCell ref="JJS2:JJT2"/>
    <mergeCell ref="JJU2:JJV2"/>
    <mergeCell ref="JJW2:JJX2"/>
    <mergeCell ref="JJY2:JJZ2"/>
    <mergeCell ref="JKA2:JKB2"/>
    <mergeCell ref="JKC2:JKD2"/>
    <mergeCell ref="JKE2:JKF2"/>
    <mergeCell ref="JKG2:JKH2"/>
    <mergeCell ref="JKI2:JKJ2"/>
    <mergeCell ref="JKK2:JKL2"/>
    <mergeCell ref="JKM2:JKN2"/>
    <mergeCell ref="JKO2:JKP2"/>
    <mergeCell ref="JKQ2:JKR2"/>
    <mergeCell ref="JKS2:JKT2"/>
    <mergeCell ref="JKU2:JKV2"/>
    <mergeCell ref="JKW2:JKX2"/>
    <mergeCell ref="JKY2:JKZ2"/>
    <mergeCell ref="JLA2:JLB2"/>
    <mergeCell ref="JLC2:JLD2"/>
    <mergeCell ref="JLE2:JLF2"/>
    <mergeCell ref="JLG2:JLH2"/>
    <mergeCell ref="JLI2:JLJ2"/>
    <mergeCell ref="JLK2:JLL2"/>
    <mergeCell ref="JLM2:JLN2"/>
    <mergeCell ref="JLO2:JLP2"/>
    <mergeCell ref="JLQ2:JLR2"/>
    <mergeCell ref="JLS2:JLT2"/>
    <mergeCell ref="JLU2:JLV2"/>
    <mergeCell ref="JLW2:JLX2"/>
    <mergeCell ref="JLY2:JLZ2"/>
    <mergeCell ref="JMA2:JMB2"/>
    <mergeCell ref="JMC2:JMD2"/>
    <mergeCell ref="JME2:JMF2"/>
    <mergeCell ref="JMG2:JMH2"/>
    <mergeCell ref="JMI2:JMJ2"/>
    <mergeCell ref="JMK2:JML2"/>
    <mergeCell ref="JMM2:JMN2"/>
    <mergeCell ref="JMO2:JMP2"/>
    <mergeCell ref="JMQ2:JMR2"/>
    <mergeCell ref="JMS2:JMT2"/>
    <mergeCell ref="JMU2:JMV2"/>
    <mergeCell ref="JMW2:JMX2"/>
    <mergeCell ref="JMY2:JMZ2"/>
    <mergeCell ref="JNA2:JNB2"/>
    <mergeCell ref="JNC2:JND2"/>
    <mergeCell ref="JNE2:JNF2"/>
    <mergeCell ref="JNG2:JNH2"/>
    <mergeCell ref="JNI2:JNJ2"/>
    <mergeCell ref="JNK2:JNL2"/>
    <mergeCell ref="JNM2:JNN2"/>
    <mergeCell ref="JNO2:JNP2"/>
    <mergeCell ref="JNQ2:JNR2"/>
    <mergeCell ref="JNS2:JNT2"/>
    <mergeCell ref="JNU2:JNV2"/>
    <mergeCell ref="JNW2:JNX2"/>
    <mergeCell ref="JNY2:JNZ2"/>
    <mergeCell ref="JOA2:JOB2"/>
    <mergeCell ref="JOC2:JOD2"/>
    <mergeCell ref="JOE2:JOF2"/>
    <mergeCell ref="JOG2:JOH2"/>
    <mergeCell ref="JOI2:JOJ2"/>
    <mergeCell ref="JOK2:JOL2"/>
    <mergeCell ref="JOM2:JON2"/>
    <mergeCell ref="JOO2:JOP2"/>
    <mergeCell ref="JOQ2:JOR2"/>
    <mergeCell ref="JOS2:JOT2"/>
    <mergeCell ref="JOU2:JOV2"/>
    <mergeCell ref="JOW2:JOX2"/>
    <mergeCell ref="JOY2:JOZ2"/>
    <mergeCell ref="JPA2:JPB2"/>
    <mergeCell ref="JPC2:JPD2"/>
    <mergeCell ref="JPE2:JPF2"/>
    <mergeCell ref="JPG2:JPH2"/>
    <mergeCell ref="JPI2:JPJ2"/>
    <mergeCell ref="JPK2:JPL2"/>
    <mergeCell ref="JPM2:JPN2"/>
    <mergeCell ref="JPO2:JPP2"/>
    <mergeCell ref="JPQ2:JPR2"/>
    <mergeCell ref="JPS2:JPT2"/>
    <mergeCell ref="JPU2:JPV2"/>
    <mergeCell ref="JPW2:JPX2"/>
    <mergeCell ref="JPY2:JPZ2"/>
    <mergeCell ref="JQA2:JQB2"/>
    <mergeCell ref="JQC2:JQD2"/>
    <mergeCell ref="JQE2:JQF2"/>
    <mergeCell ref="JQG2:JQH2"/>
    <mergeCell ref="JQI2:JQJ2"/>
    <mergeCell ref="JQK2:JQL2"/>
    <mergeCell ref="JQM2:JQN2"/>
    <mergeCell ref="JQO2:JQP2"/>
    <mergeCell ref="JQQ2:JQR2"/>
    <mergeCell ref="JQS2:JQT2"/>
    <mergeCell ref="JQU2:JQV2"/>
    <mergeCell ref="JQW2:JQX2"/>
    <mergeCell ref="JQY2:JQZ2"/>
    <mergeCell ref="JRA2:JRB2"/>
    <mergeCell ref="JRC2:JRD2"/>
    <mergeCell ref="JRE2:JRF2"/>
    <mergeCell ref="JRG2:JRH2"/>
    <mergeCell ref="JRI2:JRJ2"/>
    <mergeCell ref="JRK2:JRL2"/>
    <mergeCell ref="JRM2:JRN2"/>
    <mergeCell ref="JRO2:JRP2"/>
    <mergeCell ref="JRQ2:JRR2"/>
    <mergeCell ref="JRS2:JRT2"/>
    <mergeCell ref="JRU2:JRV2"/>
    <mergeCell ref="JRW2:JRX2"/>
    <mergeCell ref="JRY2:JRZ2"/>
    <mergeCell ref="JSA2:JSB2"/>
    <mergeCell ref="JSC2:JSD2"/>
    <mergeCell ref="JSE2:JSF2"/>
    <mergeCell ref="JSG2:JSH2"/>
    <mergeCell ref="JSI2:JSJ2"/>
    <mergeCell ref="JSK2:JSL2"/>
    <mergeCell ref="JSM2:JSN2"/>
    <mergeCell ref="JSO2:JSP2"/>
    <mergeCell ref="JSQ2:JSR2"/>
    <mergeCell ref="JSS2:JST2"/>
    <mergeCell ref="JSU2:JSV2"/>
    <mergeCell ref="JSW2:JSX2"/>
    <mergeCell ref="JSY2:JSZ2"/>
    <mergeCell ref="JTA2:JTB2"/>
    <mergeCell ref="JTC2:JTD2"/>
    <mergeCell ref="JTE2:JTF2"/>
    <mergeCell ref="JTG2:JTH2"/>
    <mergeCell ref="JTI2:JTJ2"/>
    <mergeCell ref="JTK2:JTL2"/>
    <mergeCell ref="JTM2:JTN2"/>
    <mergeCell ref="JTO2:JTP2"/>
    <mergeCell ref="JTQ2:JTR2"/>
    <mergeCell ref="JTS2:JTT2"/>
    <mergeCell ref="JTU2:JTV2"/>
    <mergeCell ref="JTW2:JTX2"/>
    <mergeCell ref="JTY2:JTZ2"/>
    <mergeCell ref="JUA2:JUB2"/>
    <mergeCell ref="JUC2:JUD2"/>
    <mergeCell ref="JUE2:JUF2"/>
    <mergeCell ref="JUG2:JUH2"/>
    <mergeCell ref="JUI2:JUJ2"/>
    <mergeCell ref="JUK2:JUL2"/>
    <mergeCell ref="JUM2:JUN2"/>
    <mergeCell ref="JUO2:JUP2"/>
    <mergeCell ref="JUQ2:JUR2"/>
    <mergeCell ref="JUS2:JUT2"/>
    <mergeCell ref="JUU2:JUV2"/>
    <mergeCell ref="JUW2:JUX2"/>
    <mergeCell ref="JUY2:JUZ2"/>
    <mergeCell ref="JVA2:JVB2"/>
    <mergeCell ref="JVC2:JVD2"/>
    <mergeCell ref="JVE2:JVF2"/>
    <mergeCell ref="JVG2:JVH2"/>
    <mergeCell ref="JVI2:JVJ2"/>
    <mergeCell ref="JVK2:JVL2"/>
    <mergeCell ref="JVM2:JVN2"/>
    <mergeCell ref="JVO2:JVP2"/>
    <mergeCell ref="JVQ2:JVR2"/>
    <mergeCell ref="JVS2:JVT2"/>
    <mergeCell ref="JVU2:JVV2"/>
    <mergeCell ref="JVW2:JVX2"/>
    <mergeCell ref="JVY2:JVZ2"/>
    <mergeCell ref="JWA2:JWB2"/>
    <mergeCell ref="JWC2:JWD2"/>
    <mergeCell ref="JWE2:JWF2"/>
    <mergeCell ref="JWG2:JWH2"/>
    <mergeCell ref="JWI2:JWJ2"/>
    <mergeCell ref="JWK2:JWL2"/>
    <mergeCell ref="JWM2:JWN2"/>
    <mergeCell ref="JWO2:JWP2"/>
    <mergeCell ref="JWQ2:JWR2"/>
    <mergeCell ref="JWS2:JWT2"/>
    <mergeCell ref="JWU2:JWV2"/>
    <mergeCell ref="JWW2:JWX2"/>
    <mergeCell ref="JWY2:JWZ2"/>
    <mergeCell ref="JXA2:JXB2"/>
    <mergeCell ref="JXC2:JXD2"/>
    <mergeCell ref="JXE2:JXF2"/>
    <mergeCell ref="JXG2:JXH2"/>
    <mergeCell ref="JXI2:JXJ2"/>
    <mergeCell ref="JXK2:JXL2"/>
    <mergeCell ref="JXM2:JXN2"/>
    <mergeCell ref="JXO2:JXP2"/>
    <mergeCell ref="JXQ2:JXR2"/>
    <mergeCell ref="JXS2:JXT2"/>
    <mergeCell ref="JXU2:JXV2"/>
    <mergeCell ref="JXW2:JXX2"/>
    <mergeCell ref="JXY2:JXZ2"/>
    <mergeCell ref="JYA2:JYB2"/>
    <mergeCell ref="JYC2:JYD2"/>
    <mergeCell ref="JYE2:JYF2"/>
    <mergeCell ref="JYG2:JYH2"/>
    <mergeCell ref="JYI2:JYJ2"/>
    <mergeCell ref="JYK2:JYL2"/>
    <mergeCell ref="JYM2:JYN2"/>
    <mergeCell ref="JYO2:JYP2"/>
    <mergeCell ref="JYQ2:JYR2"/>
    <mergeCell ref="JYS2:JYT2"/>
    <mergeCell ref="JYU2:JYV2"/>
    <mergeCell ref="JYW2:JYX2"/>
    <mergeCell ref="JYY2:JYZ2"/>
    <mergeCell ref="JZA2:JZB2"/>
    <mergeCell ref="JZC2:JZD2"/>
    <mergeCell ref="JZE2:JZF2"/>
    <mergeCell ref="JZG2:JZH2"/>
    <mergeCell ref="JZI2:JZJ2"/>
    <mergeCell ref="JZK2:JZL2"/>
    <mergeCell ref="JZM2:JZN2"/>
    <mergeCell ref="JZO2:JZP2"/>
    <mergeCell ref="JZQ2:JZR2"/>
    <mergeCell ref="JZS2:JZT2"/>
    <mergeCell ref="JZU2:JZV2"/>
    <mergeCell ref="JZW2:JZX2"/>
    <mergeCell ref="JZY2:JZZ2"/>
    <mergeCell ref="KAA2:KAB2"/>
    <mergeCell ref="KAC2:KAD2"/>
    <mergeCell ref="KAE2:KAF2"/>
    <mergeCell ref="KAG2:KAH2"/>
    <mergeCell ref="KAI2:KAJ2"/>
    <mergeCell ref="KAK2:KAL2"/>
    <mergeCell ref="KAM2:KAN2"/>
    <mergeCell ref="KAO2:KAP2"/>
    <mergeCell ref="KAQ2:KAR2"/>
    <mergeCell ref="KAS2:KAT2"/>
    <mergeCell ref="KAU2:KAV2"/>
    <mergeCell ref="KAW2:KAX2"/>
    <mergeCell ref="KAY2:KAZ2"/>
    <mergeCell ref="KBA2:KBB2"/>
    <mergeCell ref="KBC2:KBD2"/>
    <mergeCell ref="KBE2:KBF2"/>
    <mergeCell ref="KBG2:KBH2"/>
    <mergeCell ref="KBI2:KBJ2"/>
    <mergeCell ref="KBK2:KBL2"/>
    <mergeCell ref="KBM2:KBN2"/>
    <mergeCell ref="KBO2:KBP2"/>
    <mergeCell ref="KBQ2:KBR2"/>
    <mergeCell ref="KBS2:KBT2"/>
    <mergeCell ref="KBU2:KBV2"/>
    <mergeCell ref="KBW2:KBX2"/>
    <mergeCell ref="KBY2:KBZ2"/>
    <mergeCell ref="KCA2:KCB2"/>
    <mergeCell ref="KCC2:KCD2"/>
    <mergeCell ref="KCE2:KCF2"/>
    <mergeCell ref="KCG2:KCH2"/>
    <mergeCell ref="KCI2:KCJ2"/>
    <mergeCell ref="KCK2:KCL2"/>
    <mergeCell ref="KCM2:KCN2"/>
    <mergeCell ref="KCO2:KCP2"/>
    <mergeCell ref="KCQ2:KCR2"/>
    <mergeCell ref="KCS2:KCT2"/>
    <mergeCell ref="KCU2:KCV2"/>
    <mergeCell ref="KCW2:KCX2"/>
    <mergeCell ref="KCY2:KCZ2"/>
    <mergeCell ref="KDA2:KDB2"/>
    <mergeCell ref="KDC2:KDD2"/>
    <mergeCell ref="KDE2:KDF2"/>
    <mergeCell ref="KDG2:KDH2"/>
    <mergeCell ref="KDI2:KDJ2"/>
    <mergeCell ref="KDK2:KDL2"/>
    <mergeCell ref="KDM2:KDN2"/>
    <mergeCell ref="KDO2:KDP2"/>
    <mergeCell ref="KDQ2:KDR2"/>
    <mergeCell ref="KDS2:KDT2"/>
    <mergeCell ref="KDU2:KDV2"/>
    <mergeCell ref="KDW2:KDX2"/>
    <mergeCell ref="KDY2:KDZ2"/>
    <mergeCell ref="KEA2:KEB2"/>
    <mergeCell ref="KEC2:KED2"/>
    <mergeCell ref="KEE2:KEF2"/>
    <mergeCell ref="KEG2:KEH2"/>
    <mergeCell ref="KEI2:KEJ2"/>
    <mergeCell ref="KEK2:KEL2"/>
    <mergeCell ref="KEM2:KEN2"/>
    <mergeCell ref="KEO2:KEP2"/>
    <mergeCell ref="KEQ2:KER2"/>
    <mergeCell ref="KES2:KET2"/>
    <mergeCell ref="KEU2:KEV2"/>
    <mergeCell ref="KEW2:KEX2"/>
    <mergeCell ref="KEY2:KEZ2"/>
    <mergeCell ref="KFA2:KFB2"/>
    <mergeCell ref="KFC2:KFD2"/>
    <mergeCell ref="KFE2:KFF2"/>
    <mergeCell ref="KFG2:KFH2"/>
    <mergeCell ref="KFI2:KFJ2"/>
    <mergeCell ref="KFK2:KFL2"/>
    <mergeCell ref="KFM2:KFN2"/>
    <mergeCell ref="KFO2:KFP2"/>
    <mergeCell ref="KFQ2:KFR2"/>
    <mergeCell ref="KFS2:KFT2"/>
    <mergeCell ref="KFU2:KFV2"/>
    <mergeCell ref="KFW2:KFX2"/>
    <mergeCell ref="KFY2:KFZ2"/>
    <mergeCell ref="KGA2:KGB2"/>
    <mergeCell ref="KGC2:KGD2"/>
    <mergeCell ref="KGE2:KGF2"/>
    <mergeCell ref="KGG2:KGH2"/>
    <mergeCell ref="KGI2:KGJ2"/>
    <mergeCell ref="KGK2:KGL2"/>
    <mergeCell ref="KGM2:KGN2"/>
    <mergeCell ref="KGO2:KGP2"/>
    <mergeCell ref="KGQ2:KGR2"/>
    <mergeCell ref="KGS2:KGT2"/>
    <mergeCell ref="KGU2:KGV2"/>
    <mergeCell ref="KGW2:KGX2"/>
    <mergeCell ref="KGY2:KGZ2"/>
    <mergeCell ref="KHA2:KHB2"/>
    <mergeCell ref="KHC2:KHD2"/>
    <mergeCell ref="KHE2:KHF2"/>
    <mergeCell ref="KHG2:KHH2"/>
    <mergeCell ref="KHI2:KHJ2"/>
    <mergeCell ref="KHK2:KHL2"/>
    <mergeCell ref="KHM2:KHN2"/>
    <mergeCell ref="KHO2:KHP2"/>
    <mergeCell ref="KHQ2:KHR2"/>
    <mergeCell ref="KHS2:KHT2"/>
    <mergeCell ref="KHU2:KHV2"/>
    <mergeCell ref="KHW2:KHX2"/>
    <mergeCell ref="KHY2:KHZ2"/>
    <mergeCell ref="KIA2:KIB2"/>
    <mergeCell ref="KIC2:KID2"/>
    <mergeCell ref="KIE2:KIF2"/>
    <mergeCell ref="KIG2:KIH2"/>
    <mergeCell ref="KII2:KIJ2"/>
    <mergeCell ref="KIK2:KIL2"/>
    <mergeCell ref="KIM2:KIN2"/>
    <mergeCell ref="KIO2:KIP2"/>
    <mergeCell ref="KIQ2:KIR2"/>
    <mergeCell ref="KIS2:KIT2"/>
    <mergeCell ref="KIU2:KIV2"/>
    <mergeCell ref="KIW2:KIX2"/>
    <mergeCell ref="KIY2:KIZ2"/>
    <mergeCell ref="KJA2:KJB2"/>
    <mergeCell ref="KJC2:KJD2"/>
    <mergeCell ref="KJE2:KJF2"/>
    <mergeCell ref="KJG2:KJH2"/>
    <mergeCell ref="KJI2:KJJ2"/>
    <mergeCell ref="KJK2:KJL2"/>
    <mergeCell ref="KJM2:KJN2"/>
    <mergeCell ref="KJO2:KJP2"/>
    <mergeCell ref="KJQ2:KJR2"/>
    <mergeCell ref="KJS2:KJT2"/>
    <mergeCell ref="KJU2:KJV2"/>
    <mergeCell ref="KJW2:KJX2"/>
    <mergeCell ref="KJY2:KJZ2"/>
    <mergeCell ref="KKA2:KKB2"/>
    <mergeCell ref="KKC2:KKD2"/>
    <mergeCell ref="KKE2:KKF2"/>
    <mergeCell ref="KKG2:KKH2"/>
    <mergeCell ref="KKI2:KKJ2"/>
    <mergeCell ref="KKK2:KKL2"/>
    <mergeCell ref="KKM2:KKN2"/>
    <mergeCell ref="KKO2:KKP2"/>
    <mergeCell ref="KKQ2:KKR2"/>
    <mergeCell ref="KKS2:KKT2"/>
    <mergeCell ref="KKU2:KKV2"/>
    <mergeCell ref="KKW2:KKX2"/>
    <mergeCell ref="KKY2:KKZ2"/>
    <mergeCell ref="KLA2:KLB2"/>
    <mergeCell ref="KLC2:KLD2"/>
    <mergeCell ref="KLE2:KLF2"/>
    <mergeCell ref="KLG2:KLH2"/>
    <mergeCell ref="KLI2:KLJ2"/>
    <mergeCell ref="KLK2:KLL2"/>
    <mergeCell ref="KLM2:KLN2"/>
    <mergeCell ref="KLO2:KLP2"/>
    <mergeCell ref="KLQ2:KLR2"/>
    <mergeCell ref="KLS2:KLT2"/>
    <mergeCell ref="KLU2:KLV2"/>
    <mergeCell ref="KLW2:KLX2"/>
    <mergeCell ref="KLY2:KLZ2"/>
    <mergeCell ref="KMA2:KMB2"/>
    <mergeCell ref="KMC2:KMD2"/>
    <mergeCell ref="KME2:KMF2"/>
    <mergeCell ref="KMG2:KMH2"/>
    <mergeCell ref="KMI2:KMJ2"/>
    <mergeCell ref="KMK2:KML2"/>
    <mergeCell ref="KMM2:KMN2"/>
    <mergeCell ref="KMO2:KMP2"/>
    <mergeCell ref="KMQ2:KMR2"/>
    <mergeCell ref="KMS2:KMT2"/>
    <mergeCell ref="KMU2:KMV2"/>
    <mergeCell ref="KMW2:KMX2"/>
    <mergeCell ref="KMY2:KMZ2"/>
    <mergeCell ref="KNA2:KNB2"/>
    <mergeCell ref="KNC2:KND2"/>
    <mergeCell ref="KNE2:KNF2"/>
    <mergeCell ref="KNG2:KNH2"/>
    <mergeCell ref="KNI2:KNJ2"/>
    <mergeCell ref="KNK2:KNL2"/>
    <mergeCell ref="KNM2:KNN2"/>
    <mergeCell ref="KNO2:KNP2"/>
    <mergeCell ref="KNQ2:KNR2"/>
    <mergeCell ref="KNS2:KNT2"/>
    <mergeCell ref="KNU2:KNV2"/>
    <mergeCell ref="KNW2:KNX2"/>
    <mergeCell ref="KNY2:KNZ2"/>
    <mergeCell ref="KOA2:KOB2"/>
    <mergeCell ref="KOC2:KOD2"/>
    <mergeCell ref="KOE2:KOF2"/>
    <mergeCell ref="KOG2:KOH2"/>
    <mergeCell ref="KOI2:KOJ2"/>
    <mergeCell ref="KOK2:KOL2"/>
    <mergeCell ref="KOM2:KON2"/>
    <mergeCell ref="KOO2:KOP2"/>
    <mergeCell ref="KOQ2:KOR2"/>
    <mergeCell ref="KOS2:KOT2"/>
    <mergeCell ref="KOU2:KOV2"/>
    <mergeCell ref="KOW2:KOX2"/>
    <mergeCell ref="KOY2:KOZ2"/>
    <mergeCell ref="KPA2:KPB2"/>
    <mergeCell ref="KPC2:KPD2"/>
    <mergeCell ref="KPE2:KPF2"/>
    <mergeCell ref="KPG2:KPH2"/>
    <mergeCell ref="KPI2:KPJ2"/>
    <mergeCell ref="KPK2:KPL2"/>
    <mergeCell ref="KPM2:KPN2"/>
    <mergeCell ref="KPO2:KPP2"/>
    <mergeCell ref="KPQ2:KPR2"/>
    <mergeCell ref="KPS2:KPT2"/>
    <mergeCell ref="KPU2:KPV2"/>
    <mergeCell ref="KPW2:KPX2"/>
    <mergeCell ref="KPY2:KPZ2"/>
    <mergeCell ref="KQA2:KQB2"/>
    <mergeCell ref="KQC2:KQD2"/>
    <mergeCell ref="KQE2:KQF2"/>
    <mergeCell ref="KQG2:KQH2"/>
    <mergeCell ref="KQI2:KQJ2"/>
    <mergeCell ref="KQK2:KQL2"/>
    <mergeCell ref="KQM2:KQN2"/>
    <mergeCell ref="KQO2:KQP2"/>
    <mergeCell ref="KQQ2:KQR2"/>
    <mergeCell ref="KQS2:KQT2"/>
    <mergeCell ref="KQU2:KQV2"/>
    <mergeCell ref="KQW2:KQX2"/>
    <mergeCell ref="KQY2:KQZ2"/>
    <mergeCell ref="KRA2:KRB2"/>
    <mergeCell ref="KRC2:KRD2"/>
    <mergeCell ref="KRE2:KRF2"/>
    <mergeCell ref="KRG2:KRH2"/>
    <mergeCell ref="KRI2:KRJ2"/>
    <mergeCell ref="KRK2:KRL2"/>
    <mergeCell ref="KRM2:KRN2"/>
    <mergeCell ref="KRO2:KRP2"/>
    <mergeCell ref="KRQ2:KRR2"/>
    <mergeCell ref="KRS2:KRT2"/>
    <mergeCell ref="KRU2:KRV2"/>
    <mergeCell ref="KRW2:KRX2"/>
    <mergeCell ref="KRY2:KRZ2"/>
    <mergeCell ref="KSA2:KSB2"/>
    <mergeCell ref="KSC2:KSD2"/>
    <mergeCell ref="KSE2:KSF2"/>
    <mergeCell ref="KSG2:KSH2"/>
    <mergeCell ref="KSI2:KSJ2"/>
    <mergeCell ref="KSK2:KSL2"/>
    <mergeCell ref="KSM2:KSN2"/>
    <mergeCell ref="KSO2:KSP2"/>
    <mergeCell ref="KSQ2:KSR2"/>
    <mergeCell ref="KSS2:KST2"/>
    <mergeCell ref="KSU2:KSV2"/>
    <mergeCell ref="KSW2:KSX2"/>
    <mergeCell ref="KSY2:KSZ2"/>
    <mergeCell ref="KTA2:KTB2"/>
    <mergeCell ref="KTC2:KTD2"/>
    <mergeCell ref="KTE2:KTF2"/>
    <mergeCell ref="KTG2:KTH2"/>
    <mergeCell ref="KTI2:KTJ2"/>
    <mergeCell ref="KTK2:KTL2"/>
    <mergeCell ref="KTM2:KTN2"/>
    <mergeCell ref="KTO2:KTP2"/>
    <mergeCell ref="KTQ2:KTR2"/>
    <mergeCell ref="KTS2:KTT2"/>
    <mergeCell ref="KTU2:KTV2"/>
    <mergeCell ref="KTW2:KTX2"/>
    <mergeCell ref="KTY2:KTZ2"/>
    <mergeCell ref="KUA2:KUB2"/>
    <mergeCell ref="KUC2:KUD2"/>
    <mergeCell ref="KUE2:KUF2"/>
    <mergeCell ref="KUG2:KUH2"/>
    <mergeCell ref="KUI2:KUJ2"/>
    <mergeCell ref="KUK2:KUL2"/>
    <mergeCell ref="KUM2:KUN2"/>
    <mergeCell ref="KUO2:KUP2"/>
    <mergeCell ref="KUQ2:KUR2"/>
    <mergeCell ref="KUS2:KUT2"/>
    <mergeCell ref="KUU2:KUV2"/>
    <mergeCell ref="KUW2:KUX2"/>
    <mergeCell ref="KUY2:KUZ2"/>
    <mergeCell ref="KVA2:KVB2"/>
    <mergeCell ref="KVC2:KVD2"/>
    <mergeCell ref="KVE2:KVF2"/>
    <mergeCell ref="KVG2:KVH2"/>
    <mergeCell ref="KVI2:KVJ2"/>
    <mergeCell ref="KVK2:KVL2"/>
    <mergeCell ref="KVM2:KVN2"/>
    <mergeCell ref="KVO2:KVP2"/>
    <mergeCell ref="KVQ2:KVR2"/>
    <mergeCell ref="KVS2:KVT2"/>
    <mergeCell ref="KVU2:KVV2"/>
    <mergeCell ref="KVW2:KVX2"/>
    <mergeCell ref="KVY2:KVZ2"/>
    <mergeCell ref="KWA2:KWB2"/>
    <mergeCell ref="KWC2:KWD2"/>
    <mergeCell ref="KWE2:KWF2"/>
    <mergeCell ref="KWG2:KWH2"/>
    <mergeCell ref="KWI2:KWJ2"/>
    <mergeCell ref="KWK2:KWL2"/>
    <mergeCell ref="KWM2:KWN2"/>
    <mergeCell ref="KWO2:KWP2"/>
    <mergeCell ref="KWQ2:KWR2"/>
    <mergeCell ref="KWS2:KWT2"/>
    <mergeCell ref="KWU2:KWV2"/>
    <mergeCell ref="KWW2:KWX2"/>
    <mergeCell ref="KWY2:KWZ2"/>
    <mergeCell ref="KXA2:KXB2"/>
    <mergeCell ref="KXC2:KXD2"/>
    <mergeCell ref="KXE2:KXF2"/>
    <mergeCell ref="KXG2:KXH2"/>
    <mergeCell ref="KXI2:KXJ2"/>
    <mergeCell ref="KXK2:KXL2"/>
    <mergeCell ref="KXM2:KXN2"/>
    <mergeCell ref="KXO2:KXP2"/>
    <mergeCell ref="KXQ2:KXR2"/>
    <mergeCell ref="KXS2:KXT2"/>
    <mergeCell ref="KXU2:KXV2"/>
    <mergeCell ref="KXW2:KXX2"/>
    <mergeCell ref="KXY2:KXZ2"/>
    <mergeCell ref="KYA2:KYB2"/>
    <mergeCell ref="KYC2:KYD2"/>
    <mergeCell ref="KYE2:KYF2"/>
    <mergeCell ref="KYG2:KYH2"/>
    <mergeCell ref="KYI2:KYJ2"/>
    <mergeCell ref="KYK2:KYL2"/>
    <mergeCell ref="KYM2:KYN2"/>
    <mergeCell ref="KYO2:KYP2"/>
    <mergeCell ref="KYQ2:KYR2"/>
    <mergeCell ref="KYS2:KYT2"/>
    <mergeCell ref="KYU2:KYV2"/>
    <mergeCell ref="KYW2:KYX2"/>
    <mergeCell ref="KYY2:KYZ2"/>
    <mergeCell ref="KZA2:KZB2"/>
    <mergeCell ref="KZC2:KZD2"/>
    <mergeCell ref="KZE2:KZF2"/>
    <mergeCell ref="KZG2:KZH2"/>
    <mergeCell ref="KZI2:KZJ2"/>
    <mergeCell ref="KZK2:KZL2"/>
    <mergeCell ref="KZM2:KZN2"/>
    <mergeCell ref="KZO2:KZP2"/>
    <mergeCell ref="KZQ2:KZR2"/>
    <mergeCell ref="KZS2:KZT2"/>
    <mergeCell ref="KZU2:KZV2"/>
    <mergeCell ref="KZW2:KZX2"/>
    <mergeCell ref="KZY2:KZZ2"/>
    <mergeCell ref="LAA2:LAB2"/>
    <mergeCell ref="LAC2:LAD2"/>
    <mergeCell ref="LAE2:LAF2"/>
    <mergeCell ref="LAG2:LAH2"/>
    <mergeCell ref="LAI2:LAJ2"/>
    <mergeCell ref="LAK2:LAL2"/>
    <mergeCell ref="LAM2:LAN2"/>
    <mergeCell ref="LAO2:LAP2"/>
    <mergeCell ref="LAQ2:LAR2"/>
    <mergeCell ref="LAS2:LAT2"/>
    <mergeCell ref="LAU2:LAV2"/>
    <mergeCell ref="LAW2:LAX2"/>
    <mergeCell ref="LAY2:LAZ2"/>
    <mergeCell ref="LBA2:LBB2"/>
    <mergeCell ref="LBC2:LBD2"/>
    <mergeCell ref="LBE2:LBF2"/>
    <mergeCell ref="LBG2:LBH2"/>
    <mergeCell ref="LBI2:LBJ2"/>
    <mergeCell ref="LBK2:LBL2"/>
    <mergeCell ref="LBM2:LBN2"/>
    <mergeCell ref="LBO2:LBP2"/>
    <mergeCell ref="LBQ2:LBR2"/>
    <mergeCell ref="LBS2:LBT2"/>
    <mergeCell ref="LBU2:LBV2"/>
    <mergeCell ref="LBW2:LBX2"/>
    <mergeCell ref="LBY2:LBZ2"/>
    <mergeCell ref="LCA2:LCB2"/>
    <mergeCell ref="LCC2:LCD2"/>
    <mergeCell ref="LCE2:LCF2"/>
    <mergeCell ref="LCG2:LCH2"/>
    <mergeCell ref="LCI2:LCJ2"/>
    <mergeCell ref="LCK2:LCL2"/>
    <mergeCell ref="LCM2:LCN2"/>
    <mergeCell ref="LCO2:LCP2"/>
    <mergeCell ref="LCQ2:LCR2"/>
    <mergeCell ref="LCS2:LCT2"/>
    <mergeCell ref="LCU2:LCV2"/>
    <mergeCell ref="LCW2:LCX2"/>
    <mergeCell ref="LCY2:LCZ2"/>
    <mergeCell ref="LDA2:LDB2"/>
    <mergeCell ref="LDC2:LDD2"/>
    <mergeCell ref="LDE2:LDF2"/>
    <mergeCell ref="LDG2:LDH2"/>
    <mergeCell ref="LDI2:LDJ2"/>
    <mergeCell ref="LDK2:LDL2"/>
    <mergeCell ref="LDM2:LDN2"/>
    <mergeCell ref="LDO2:LDP2"/>
    <mergeCell ref="LDQ2:LDR2"/>
    <mergeCell ref="LDS2:LDT2"/>
    <mergeCell ref="LDU2:LDV2"/>
    <mergeCell ref="LDW2:LDX2"/>
    <mergeCell ref="LDY2:LDZ2"/>
    <mergeCell ref="LEA2:LEB2"/>
    <mergeCell ref="LEC2:LED2"/>
    <mergeCell ref="LEE2:LEF2"/>
    <mergeCell ref="LEG2:LEH2"/>
    <mergeCell ref="LEI2:LEJ2"/>
    <mergeCell ref="LEK2:LEL2"/>
    <mergeCell ref="LEM2:LEN2"/>
    <mergeCell ref="LEO2:LEP2"/>
    <mergeCell ref="LEQ2:LER2"/>
    <mergeCell ref="LES2:LET2"/>
    <mergeCell ref="LEU2:LEV2"/>
    <mergeCell ref="LEW2:LEX2"/>
    <mergeCell ref="LEY2:LEZ2"/>
    <mergeCell ref="LFA2:LFB2"/>
    <mergeCell ref="LFC2:LFD2"/>
    <mergeCell ref="LFE2:LFF2"/>
    <mergeCell ref="LFG2:LFH2"/>
    <mergeCell ref="LFI2:LFJ2"/>
    <mergeCell ref="LFK2:LFL2"/>
    <mergeCell ref="LFM2:LFN2"/>
    <mergeCell ref="LFO2:LFP2"/>
    <mergeCell ref="LFQ2:LFR2"/>
    <mergeCell ref="LFS2:LFT2"/>
    <mergeCell ref="LFU2:LFV2"/>
    <mergeCell ref="LFW2:LFX2"/>
    <mergeCell ref="LFY2:LFZ2"/>
    <mergeCell ref="LGA2:LGB2"/>
    <mergeCell ref="LGC2:LGD2"/>
    <mergeCell ref="LGE2:LGF2"/>
    <mergeCell ref="LGG2:LGH2"/>
    <mergeCell ref="LGI2:LGJ2"/>
    <mergeCell ref="LGK2:LGL2"/>
    <mergeCell ref="LGM2:LGN2"/>
    <mergeCell ref="LGO2:LGP2"/>
    <mergeCell ref="LGQ2:LGR2"/>
    <mergeCell ref="LGS2:LGT2"/>
    <mergeCell ref="LGU2:LGV2"/>
    <mergeCell ref="LGW2:LGX2"/>
    <mergeCell ref="LGY2:LGZ2"/>
    <mergeCell ref="LHA2:LHB2"/>
    <mergeCell ref="LHC2:LHD2"/>
    <mergeCell ref="LHE2:LHF2"/>
    <mergeCell ref="LHG2:LHH2"/>
    <mergeCell ref="LHI2:LHJ2"/>
    <mergeCell ref="LHK2:LHL2"/>
    <mergeCell ref="LHM2:LHN2"/>
    <mergeCell ref="LHO2:LHP2"/>
    <mergeCell ref="LHQ2:LHR2"/>
    <mergeCell ref="LHS2:LHT2"/>
    <mergeCell ref="LHU2:LHV2"/>
    <mergeCell ref="LHW2:LHX2"/>
    <mergeCell ref="LHY2:LHZ2"/>
    <mergeCell ref="LIA2:LIB2"/>
    <mergeCell ref="LIC2:LID2"/>
    <mergeCell ref="LIE2:LIF2"/>
    <mergeCell ref="LIG2:LIH2"/>
    <mergeCell ref="LII2:LIJ2"/>
    <mergeCell ref="LIK2:LIL2"/>
    <mergeCell ref="LIM2:LIN2"/>
    <mergeCell ref="LIO2:LIP2"/>
    <mergeCell ref="LIQ2:LIR2"/>
    <mergeCell ref="LIS2:LIT2"/>
    <mergeCell ref="LIU2:LIV2"/>
    <mergeCell ref="LIW2:LIX2"/>
    <mergeCell ref="LIY2:LIZ2"/>
    <mergeCell ref="LJA2:LJB2"/>
    <mergeCell ref="LJC2:LJD2"/>
    <mergeCell ref="LJE2:LJF2"/>
    <mergeCell ref="LJG2:LJH2"/>
    <mergeCell ref="LJI2:LJJ2"/>
    <mergeCell ref="LJK2:LJL2"/>
    <mergeCell ref="LJM2:LJN2"/>
    <mergeCell ref="LJO2:LJP2"/>
    <mergeCell ref="LJQ2:LJR2"/>
    <mergeCell ref="LJS2:LJT2"/>
    <mergeCell ref="LJU2:LJV2"/>
    <mergeCell ref="LJW2:LJX2"/>
    <mergeCell ref="LJY2:LJZ2"/>
    <mergeCell ref="LKA2:LKB2"/>
    <mergeCell ref="LKC2:LKD2"/>
    <mergeCell ref="LKE2:LKF2"/>
    <mergeCell ref="LKG2:LKH2"/>
    <mergeCell ref="LKI2:LKJ2"/>
    <mergeCell ref="LKK2:LKL2"/>
    <mergeCell ref="LKM2:LKN2"/>
    <mergeCell ref="LKO2:LKP2"/>
    <mergeCell ref="LKQ2:LKR2"/>
    <mergeCell ref="LKS2:LKT2"/>
    <mergeCell ref="LKU2:LKV2"/>
    <mergeCell ref="LKW2:LKX2"/>
    <mergeCell ref="LKY2:LKZ2"/>
    <mergeCell ref="LLA2:LLB2"/>
    <mergeCell ref="LLC2:LLD2"/>
    <mergeCell ref="LLE2:LLF2"/>
    <mergeCell ref="LLG2:LLH2"/>
    <mergeCell ref="LLI2:LLJ2"/>
    <mergeCell ref="LLK2:LLL2"/>
    <mergeCell ref="LLM2:LLN2"/>
    <mergeCell ref="LLO2:LLP2"/>
    <mergeCell ref="LLQ2:LLR2"/>
    <mergeCell ref="LLS2:LLT2"/>
    <mergeCell ref="LLU2:LLV2"/>
    <mergeCell ref="LLW2:LLX2"/>
    <mergeCell ref="LLY2:LLZ2"/>
    <mergeCell ref="LMA2:LMB2"/>
    <mergeCell ref="LMC2:LMD2"/>
    <mergeCell ref="LME2:LMF2"/>
    <mergeCell ref="LMG2:LMH2"/>
    <mergeCell ref="LMI2:LMJ2"/>
    <mergeCell ref="LMK2:LML2"/>
    <mergeCell ref="LMM2:LMN2"/>
    <mergeCell ref="LMO2:LMP2"/>
    <mergeCell ref="LMQ2:LMR2"/>
    <mergeCell ref="LMS2:LMT2"/>
    <mergeCell ref="LMU2:LMV2"/>
    <mergeCell ref="LMW2:LMX2"/>
    <mergeCell ref="LMY2:LMZ2"/>
    <mergeCell ref="LNA2:LNB2"/>
    <mergeCell ref="LNC2:LND2"/>
    <mergeCell ref="LNE2:LNF2"/>
    <mergeCell ref="LNG2:LNH2"/>
    <mergeCell ref="LNI2:LNJ2"/>
    <mergeCell ref="LNK2:LNL2"/>
    <mergeCell ref="LNM2:LNN2"/>
    <mergeCell ref="LNO2:LNP2"/>
    <mergeCell ref="LNQ2:LNR2"/>
    <mergeCell ref="LNS2:LNT2"/>
    <mergeCell ref="LNU2:LNV2"/>
    <mergeCell ref="LNW2:LNX2"/>
    <mergeCell ref="LNY2:LNZ2"/>
    <mergeCell ref="LOA2:LOB2"/>
    <mergeCell ref="LOC2:LOD2"/>
    <mergeCell ref="LOE2:LOF2"/>
    <mergeCell ref="LOG2:LOH2"/>
    <mergeCell ref="LOI2:LOJ2"/>
    <mergeCell ref="LOK2:LOL2"/>
    <mergeCell ref="LOM2:LON2"/>
    <mergeCell ref="LOO2:LOP2"/>
    <mergeCell ref="LOQ2:LOR2"/>
    <mergeCell ref="LOS2:LOT2"/>
    <mergeCell ref="LOU2:LOV2"/>
    <mergeCell ref="LOW2:LOX2"/>
    <mergeCell ref="LOY2:LOZ2"/>
    <mergeCell ref="LPA2:LPB2"/>
    <mergeCell ref="LPC2:LPD2"/>
    <mergeCell ref="LPE2:LPF2"/>
    <mergeCell ref="LPG2:LPH2"/>
    <mergeCell ref="LPI2:LPJ2"/>
    <mergeCell ref="LPK2:LPL2"/>
    <mergeCell ref="LPM2:LPN2"/>
    <mergeCell ref="LPO2:LPP2"/>
    <mergeCell ref="LPQ2:LPR2"/>
    <mergeCell ref="LPS2:LPT2"/>
    <mergeCell ref="LPU2:LPV2"/>
    <mergeCell ref="LPW2:LPX2"/>
    <mergeCell ref="LPY2:LPZ2"/>
    <mergeCell ref="LQA2:LQB2"/>
    <mergeCell ref="LQC2:LQD2"/>
    <mergeCell ref="LQE2:LQF2"/>
    <mergeCell ref="LQG2:LQH2"/>
    <mergeCell ref="LQI2:LQJ2"/>
    <mergeCell ref="LQK2:LQL2"/>
    <mergeCell ref="LQM2:LQN2"/>
    <mergeCell ref="LQO2:LQP2"/>
    <mergeCell ref="LQQ2:LQR2"/>
    <mergeCell ref="LQS2:LQT2"/>
    <mergeCell ref="LQU2:LQV2"/>
    <mergeCell ref="LQW2:LQX2"/>
    <mergeCell ref="LQY2:LQZ2"/>
    <mergeCell ref="LRA2:LRB2"/>
    <mergeCell ref="LRC2:LRD2"/>
    <mergeCell ref="LRE2:LRF2"/>
    <mergeCell ref="LRG2:LRH2"/>
    <mergeCell ref="LRI2:LRJ2"/>
    <mergeCell ref="LRK2:LRL2"/>
    <mergeCell ref="LRM2:LRN2"/>
    <mergeCell ref="LRO2:LRP2"/>
    <mergeCell ref="LRQ2:LRR2"/>
    <mergeCell ref="LRS2:LRT2"/>
    <mergeCell ref="LRU2:LRV2"/>
    <mergeCell ref="LRW2:LRX2"/>
    <mergeCell ref="LRY2:LRZ2"/>
    <mergeCell ref="LSA2:LSB2"/>
    <mergeCell ref="LSC2:LSD2"/>
    <mergeCell ref="LSE2:LSF2"/>
    <mergeCell ref="LSG2:LSH2"/>
    <mergeCell ref="LSI2:LSJ2"/>
    <mergeCell ref="LSK2:LSL2"/>
    <mergeCell ref="LSM2:LSN2"/>
    <mergeCell ref="LSO2:LSP2"/>
    <mergeCell ref="LSQ2:LSR2"/>
    <mergeCell ref="LSS2:LST2"/>
    <mergeCell ref="LSU2:LSV2"/>
    <mergeCell ref="LSW2:LSX2"/>
    <mergeCell ref="LSY2:LSZ2"/>
    <mergeCell ref="LTA2:LTB2"/>
    <mergeCell ref="LTC2:LTD2"/>
    <mergeCell ref="LTE2:LTF2"/>
    <mergeCell ref="LTG2:LTH2"/>
    <mergeCell ref="LTI2:LTJ2"/>
    <mergeCell ref="LTK2:LTL2"/>
    <mergeCell ref="LTM2:LTN2"/>
    <mergeCell ref="LTO2:LTP2"/>
    <mergeCell ref="LTQ2:LTR2"/>
    <mergeCell ref="LTS2:LTT2"/>
    <mergeCell ref="LTU2:LTV2"/>
    <mergeCell ref="LTW2:LTX2"/>
    <mergeCell ref="LTY2:LTZ2"/>
    <mergeCell ref="LUA2:LUB2"/>
    <mergeCell ref="LUC2:LUD2"/>
    <mergeCell ref="LUE2:LUF2"/>
    <mergeCell ref="LUG2:LUH2"/>
    <mergeCell ref="LUI2:LUJ2"/>
    <mergeCell ref="LUK2:LUL2"/>
    <mergeCell ref="LUM2:LUN2"/>
    <mergeCell ref="LUO2:LUP2"/>
    <mergeCell ref="LUQ2:LUR2"/>
    <mergeCell ref="LUS2:LUT2"/>
    <mergeCell ref="LUU2:LUV2"/>
    <mergeCell ref="LUW2:LUX2"/>
    <mergeCell ref="LUY2:LUZ2"/>
    <mergeCell ref="LVA2:LVB2"/>
    <mergeCell ref="LVC2:LVD2"/>
    <mergeCell ref="LVE2:LVF2"/>
    <mergeCell ref="LVG2:LVH2"/>
    <mergeCell ref="LVI2:LVJ2"/>
    <mergeCell ref="LVK2:LVL2"/>
    <mergeCell ref="LVM2:LVN2"/>
    <mergeCell ref="LVO2:LVP2"/>
    <mergeCell ref="LVQ2:LVR2"/>
    <mergeCell ref="LVS2:LVT2"/>
    <mergeCell ref="LVU2:LVV2"/>
    <mergeCell ref="LVW2:LVX2"/>
    <mergeCell ref="LVY2:LVZ2"/>
    <mergeCell ref="LWA2:LWB2"/>
    <mergeCell ref="LWC2:LWD2"/>
    <mergeCell ref="LWE2:LWF2"/>
    <mergeCell ref="LWG2:LWH2"/>
    <mergeCell ref="LWI2:LWJ2"/>
    <mergeCell ref="LWK2:LWL2"/>
    <mergeCell ref="LWM2:LWN2"/>
    <mergeCell ref="LWO2:LWP2"/>
    <mergeCell ref="LWQ2:LWR2"/>
    <mergeCell ref="LWS2:LWT2"/>
    <mergeCell ref="LWU2:LWV2"/>
    <mergeCell ref="LWW2:LWX2"/>
    <mergeCell ref="LWY2:LWZ2"/>
    <mergeCell ref="LXA2:LXB2"/>
    <mergeCell ref="LXC2:LXD2"/>
    <mergeCell ref="LXE2:LXF2"/>
    <mergeCell ref="LXG2:LXH2"/>
    <mergeCell ref="LXI2:LXJ2"/>
    <mergeCell ref="LXK2:LXL2"/>
    <mergeCell ref="LXM2:LXN2"/>
    <mergeCell ref="LXO2:LXP2"/>
    <mergeCell ref="LXQ2:LXR2"/>
    <mergeCell ref="LXS2:LXT2"/>
    <mergeCell ref="LXU2:LXV2"/>
    <mergeCell ref="LXW2:LXX2"/>
    <mergeCell ref="LXY2:LXZ2"/>
    <mergeCell ref="LYA2:LYB2"/>
    <mergeCell ref="LYC2:LYD2"/>
    <mergeCell ref="LYE2:LYF2"/>
    <mergeCell ref="LYG2:LYH2"/>
    <mergeCell ref="LYI2:LYJ2"/>
    <mergeCell ref="LYK2:LYL2"/>
    <mergeCell ref="LYM2:LYN2"/>
    <mergeCell ref="LYO2:LYP2"/>
    <mergeCell ref="LYQ2:LYR2"/>
    <mergeCell ref="LYS2:LYT2"/>
    <mergeCell ref="LYU2:LYV2"/>
    <mergeCell ref="LYW2:LYX2"/>
    <mergeCell ref="LYY2:LYZ2"/>
    <mergeCell ref="LZA2:LZB2"/>
    <mergeCell ref="LZC2:LZD2"/>
    <mergeCell ref="LZE2:LZF2"/>
    <mergeCell ref="LZG2:LZH2"/>
    <mergeCell ref="LZI2:LZJ2"/>
    <mergeCell ref="LZK2:LZL2"/>
    <mergeCell ref="LZM2:LZN2"/>
    <mergeCell ref="LZO2:LZP2"/>
    <mergeCell ref="LZQ2:LZR2"/>
    <mergeCell ref="LZS2:LZT2"/>
    <mergeCell ref="LZU2:LZV2"/>
    <mergeCell ref="LZW2:LZX2"/>
    <mergeCell ref="LZY2:LZZ2"/>
    <mergeCell ref="MAA2:MAB2"/>
    <mergeCell ref="MAC2:MAD2"/>
    <mergeCell ref="MAE2:MAF2"/>
    <mergeCell ref="MAG2:MAH2"/>
    <mergeCell ref="MAI2:MAJ2"/>
    <mergeCell ref="MAK2:MAL2"/>
    <mergeCell ref="MAM2:MAN2"/>
    <mergeCell ref="MAO2:MAP2"/>
    <mergeCell ref="MAQ2:MAR2"/>
    <mergeCell ref="MAS2:MAT2"/>
    <mergeCell ref="MAU2:MAV2"/>
    <mergeCell ref="MAW2:MAX2"/>
    <mergeCell ref="MAY2:MAZ2"/>
    <mergeCell ref="MBA2:MBB2"/>
    <mergeCell ref="MBC2:MBD2"/>
    <mergeCell ref="MBE2:MBF2"/>
    <mergeCell ref="MBG2:MBH2"/>
    <mergeCell ref="MBI2:MBJ2"/>
    <mergeCell ref="MBK2:MBL2"/>
    <mergeCell ref="MBM2:MBN2"/>
    <mergeCell ref="MBO2:MBP2"/>
    <mergeCell ref="MBQ2:MBR2"/>
    <mergeCell ref="MBS2:MBT2"/>
    <mergeCell ref="MBU2:MBV2"/>
    <mergeCell ref="MBW2:MBX2"/>
    <mergeCell ref="MBY2:MBZ2"/>
    <mergeCell ref="MCA2:MCB2"/>
    <mergeCell ref="MCC2:MCD2"/>
    <mergeCell ref="MCE2:MCF2"/>
    <mergeCell ref="MCG2:MCH2"/>
    <mergeCell ref="MCI2:MCJ2"/>
    <mergeCell ref="MCK2:MCL2"/>
    <mergeCell ref="MCM2:MCN2"/>
    <mergeCell ref="MCO2:MCP2"/>
    <mergeCell ref="MCQ2:MCR2"/>
    <mergeCell ref="MCS2:MCT2"/>
    <mergeCell ref="MCU2:MCV2"/>
    <mergeCell ref="MCW2:MCX2"/>
    <mergeCell ref="MCY2:MCZ2"/>
    <mergeCell ref="MDA2:MDB2"/>
    <mergeCell ref="MDC2:MDD2"/>
    <mergeCell ref="MDE2:MDF2"/>
    <mergeCell ref="MDG2:MDH2"/>
    <mergeCell ref="MDI2:MDJ2"/>
    <mergeCell ref="MDK2:MDL2"/>
    <mergeCell ref="MDM2:MDN2"/>
    <mergeCell ref="MDO2:MDP2"/>
    <mergeCell ref="MDQ2:MDR2"/>
    <mergeCell ref="MDS2:MDT2"/>
    <mergeCell ref="MDU2:MDV2"/>
    <mergeCell ref="MDW2:MDX2"/>
    <mergeCell ref="MDY2:MDZ2"/>
    <mergeCell ref="MEA2:MEB2"/>
    <mergeCell ref="MEC2:MED2"/>
    <mergeCell ref="MEE2:MEF2"/>
    <mergeCell ref="MEG2:MEH2"/>
    <mergeCell ref="MEI2:MEJ2"/>
    <mergeCell ref="MEK2:MEL2"/>
    <mergeCell ref="MEM2:MEN2"/>
    <mergeCell ref="MEO2:MEP2"/>
    <mergeCell ref="MEQ2:MER2"/>
    <mergeCell ref="MES2:MET2"/>
    <mergeCell ref="MEU2:MEV2"/>
    <mergeCell ref="MEW2:MEX2"/>
    <mergeCell ref="MEY2:MEZ2"/>
    <mergeCell ref="MFA2:MFB2"/>
    <mergeCell ref="MFC2:MFD2"/>
    <mergeCell ref="MFE2:MFF2"/>
    <mergeCell ref="MFG2:MFH2"/>
    <mergeCell ref="MFI2:MFJ2"/>
    <mergeCell ref="MFK2:MFL2"/>
    <mergeCell ref="MFM2:MFN2"/>
    <mergeCell ref="MFO2:MFP2"/>
    <mergeCell ref="MFQ2:MFR2"/>
    <mergeCell ref="MFS2:MFT2"/>
    <mergeCell ref="MFU2:MFV2"/>
    <mergeCell ref="MFW2:MFX2"/>
    <mergeCell ref="MFY2:MFZ2"/>
    <mergeCell ref="MGA2:MGB2"/>
    <mergeCell ref="MGC2:MGD2"/>
    <mergeCell ref="MGE2:MGF2"/>
    <mergeCell ref="MGG2:MGH2"/>
    <mergeCell ref="MGI2:MGJ2"/>
    <mergeCell ref="MGK2:MGL2"/>
    <mergeCell ref="MGM2:MGN2"/>
    <mergeCell ref="MGO2:MGP2"/>
    <mergeCell ref="MGQ2:MGR2"/>
    <mergeCell ref="MGS2:MGT2"/>
    <mergeCell ref="MGU2:MGV2"/>
    <mergeCell ref="MGW2:MGX2"/>
    <mergeCell ref="MGY2:MGZ2"/>
    <mergeCell ref="MHA2:MHB2"/>
    <mergeCell ref="MHC2:MHD2"/>
    <mergeCell ref="MHE2:MHF2"/>
    <mergeCell ref="MHG2:MHH2"/>
    <mergeCell ref="MHI2:MHJ2"/>
    <mergeCell ref="MHK2:MHL2"/>
    <mergeCell ref="MHM2:MHN2"/>
    <mergeCell ref="MHO2:MHP2"/>
    <mergeCell ref="MHQ2:MHR2"/>
    <mergeCell ref="MHS2:MHT2"/>
    <mergeCell ref="MHU2:MHV2"/>
    <mergeCell ref="MHW2:MHX2"/>
    <mergeCell ref="MHY2:MHZ2"/>
    <mergeCell ref="MIA2:MIB2"/>
    <mergeCell ref="MIC2:MID2"/>
    <mergeCell ref="MIE2:MIF2"/>
    <mergeCell ref="MIG2:MIH2"/>
    <mergeCell ref="MII2:MIJ2"/>
    <mergeCell ref="MIK2:MIL2"/>
    <mergeCell ref="MIM2:MIN2"/>
    <mergeCell ref="MIO2:MIP2"/>
    <mergeCell ref="MIQ2:MIR2"/>
    <mergeCell ref="MIS2:MIT2"/>
    <mergeCell ref="MIU2:MIV2"/>
    <mergeCell ref="MIW2:MIX2"/>
    <mergeCell ref="MIY2:MIZ2"/>
    <mergeCell ref="MJA2:MJB2"/>
    <mergeCell ref="MJC2:MJD2"/>
    <mergeCell ref="MJE2:MJF2"/>
    <mergeCell ref="MJG2:MJH2"/>
    <mergeCell ref="MJI2:MJJ2"/>
    <mergeCell ref="MJK2:MJL2"/>
    <mergeCell ref="MJM2:MJN2"/>
    <mergeCell ref="MJO2:MJP2"/>
    <mergeCell ref="MJQ2:MJR2"/>
    <mergeCell ref="MJS2:MJT2"/>
    <mergeCell ref="MJU2:MJV2"/>
    <mergeCell ref="MJW2:MJX2"/>
    <mergeCell ref="MJY2:MJZ2"/>
    <mergeCell ref="MKA2:MKB2"/>
    <mergeCell ref="MKC2:MKD2"/>
    <mergeCell ref="MKE2:MKF2"/>
    <mergeCell ref="MKG2:MKH2"/>
    <mergeCell ref="MKI2:MKJ2"/>
    <mergeCell ref="MKK2:MKL2"/>
    <mergeCell ref="MKM2:MKN2"/>
    <mergeCell ref="MKO2:MKP2"/>
    <mergeCell ref="MKQ2:MKR2"/>
    <mergeCell ref="MKS2:MKT2"/>
    <mergeCell ref="MKU2:MKV2"/>
    <mergeCell ref="MKW2:MKX2"/>
    <mergeCell ref="MKY2:MKZ2"/>
    <mergeCell ref="MLA2:MLB2"/>
    <mergeCell ref="MLC2:MLD2"/>
    <mergeCell ref="MLE2:MLF2"/>
    <mergeCell ref="MLG2:MLH2"/>
    <mergeCell ref="MLI2:MLJ2"/>
    <mergeCell ref="MLK2:MLL2"/>
    <mergeCell ref="MLM2:MLN2"/>
    <mergeCell ref="MLO2:MLP2"/>
    <mergeCell ref="MLQ2:MLR2"/>
    <mergeCell ref="MLS2:MLT2"/>
    <mergeCell ref="MLU2:MLV2"/>
    <mergeCell ref="MLW2:MLX2"/>
    <mergeCell ref="MLY2:MLZ2"/>
    <mergeCell ref="MMA2:MMB2"/>
    <mergeCell ref="MMC2:MMD2"/>
    <mergeCell ref="MME2:MMF2"/>
    <mergeCell ref="MMG2:MMH2"/>
    <mergeCell ref="MMI2:MMJ2"/>
    <mergeCell ref="MMK2:MML2"/>
    <mergeCell ref="MMM2:MMN2"/>
    <mergeCell ref="MMO2:MMP2"/>
    <mergeCell ref="MMQ2:MMR2"/>
    <mergeCell ref="MMS2:MMT2"/>
    <mergeCell ref="MMU2:MMV2"/>
    <mergeCell ref="MMW2:MMX2"/>
    <mergeCell ref="MMY2:MMZ2"/>
    <mergeCell ref="MNA2:MNB2"/>
    <mergeCell ref="MNC2:MND2"/>
    <mergeCell ref="MNE2:MNF2"/>
    <mergeCell ref="MNG2:MNH2"/>
    <mergeCell ref="MNI2:MNJ2"/>
    <mergeCell ref="MNK2:MNL2"/>
    <mergeCell ref="MNM2:MNN2"/>
    <mergeCell ref="MNO2:MNP2"/>
    <mergeCell ref="MNQ2:MNR2"/>
    <mergeCell ref="MNS2:MNT2"/>
    <mergeCell ref="MNU2:MNV2"/>
    <mergeCell ref="MNW2:MNX2"/>
    <mergeCell ref="MNY2:MNZ2"/>
    <mergeCell ref="MOA2:MOB2"/>
    <mergeCell ref="MOC2:MOD2"/>
    <mergeCell ref="MOE2:MOF2"/>
    <mergeCell ref="MOG2:MOH2"/>
    <mergeCell ref="MOI2:MOJ2"/>
    <mergeCell ref="MOK2:MOL2"/>
    <mergeCell ref="MOM2:MON2"/>
    <mergeCell ref="MOO2:MOP2"/>
    <mergeCell ref="MOQ2:MOR2"/>
    <mergeCell ref="MOS2:MOT2"/>
    <mergeCell ref="MOU2:MOV2"/>
    <mergeCell ref="MOW2:MOX2"/>
    <mergeCell ref="MOY2:MOZ2"/>
    <mergeCell ref="MPA2:MPB2"/>
    <mergeCell ref="MPC2:MPD2"/>
    <mergeCell ref="MPE2:MPF2"/>
    <mergeCell ref="MPG2:MPH2"/>
    <mergeCell ref="MPI2:MPJ2"/>
    <mergeCell ref="MPK2:MPL2"/>
    <mergeCell ref="MPM2:MPN2"/>
    <mergeCell ref="MPO2:MPP2"/>
    <mergeCell ref="MPQ2:MPR2"/>
    <mergeCell ref="MPS2:MPT2"/>
    <mergeCell ref="MPU2:MPV2"/>
    <mergeCell ref="MPW2:MPX2"/>
    <mergeCell ref="MPY2:MPZ2"/>
    <mergeCell ref="MQA2:MQB2"/>
    <mergeCell ref="MQC2:MQD2"/>
    <mergeCell ref="MQE2:MQF2"/>
    <mergeCell ref="MQG2:MQH2"/>
    <mergeCell ref="MQI2:MQJ2"/>
    <mergeCell ref="MQK2:MQL2"/>
    <mergeCell ref="MQM2:MQN2"/>
    <mergeCell ref="MQO2:MQP2"/>
    <mergeCell ref="MQQ2:MQR2"/>
    <mergeCell ref="MQS2:MQT2"/>
    <mergeCell ref="MQU2:MQV2"/>
    <mergeCell ref="MQW2:MQX2"/>
    <mergeCell ref="MQY2:MQZ2"/>
    <mergeCell ref="MRA2:MRB2"/>
    <mergeCell ref="MRC2:MRD2"/>
    <mergeCell ref="MRE2:MRF2"/>
    <mergeCell ref="MRG2:MRH2"/>
    <mergeCell ref="MRI2:MRJ2"/>
    <mergeCell ref="MRK2:MRL2"/>
    <mergeCell ref="MRM2:MRN2"/>
    <mergeCell ref="MRO2:MRP2"/>
    <mergeCell ref="MRQ2:MRR2"/>
    <mergeCell ref="MRS2:MRT2"/>
    <mergeCell ref="MRU2:MRV2"/>
    <mergeCell ref="MRW2:MRX2"/>
    <mergeCell ref="MRY2:MRZ2"/>
    <mergeCell ref="MSA2:MSB2"/>
    <mergeCell ref="MSC2:MSD2"/>
    <mergeCell ref="MSE2:MSF2"/>
    <mergeCell ref="MSG2:MSH2"/>
    <mergeCell ref="MSI2:MSJ2"/>
    <mergeCell ref="MSK2:MSL2"/>
    <mergeCell ref="MSM2:MSN2"/>
    <mergeCell ref="MSO2:MSP2"/>
    <mergeCell ref="MSQ2:MSR2"/>
    <mergeCell ref="MSS2:MST2"/>
    <mergeCell ref="MSU2:MSV2"/>
    <mergeCell ref="MSW2:MSX2"/>
    <mergeCell ref="MSY2:MSZ2"/>
    <mergeCell ref="MTA2:MTB2"/>
    <mergeCell ref="MTC2:MTD2"/>
    <mergeCell ref="MTE2:MTF2"/>
    <mergeCell ref="MTG2:MTH2"/>
    <mergeCell ref="MTI2:MTJ2"/>
    <mergeCell ref="MTK2:MTL2"/>
    <mergeCell ref="MTM2:MTN2"/>
    <mergeCell ref="MTO2:MTP2"/>
    <mergeCell ref="MTQ2:MTR2"/>
    <mergeCell ref="MTS2:MTT2"/>
    <mergeCell ref="MTU2:MTV2"/>
    <mergeCell ref="MTW2:MTX2"/>
    <mergeCell ref="MTY2:MTZ2"/>
    <mergeCell ref="MUA2:MUB2"/>
    <mergeCell ref="MUC2:MUD2"/>
    <mergeCell ref="MUE2:MUF2"/>
    <mergeCell ref="MUG2:MUH2"/>
    <mergeCell ref="MUI2:MUJ2"/>
    <mergeCell ref="MUK2:MUL2"/>
    <mergeCell ref="MUM2:MUN2"/>
    <mergeCell ref="MUO2:MUP2"/>
    <mergeCell ref="MUQ2:MUR2"/>
    <mergeCell ref="MUS2:MUT2"/>
    <mergeCell ref="MUU2:MUV2"/>
    <mergeCell ref="MUW2:MUX2"/>
    <mergeCell ref="MUY2:MUZ2"/>
    <mergeCell ref="MVA2:MVB2"/>
    <mergeCell ref="MVC2:MVD2"/>
    <mergeCell ref="MVE2:MVF2"/>
    <mergeCell ref="MVG2:MVH2"/>
    <mergeCell ref="MVI2:MVJ2"/>
    <mergeCell ref="MVK2:MVL2"/>
    <mergeCell ref="MVM2:MVN2"/>
    <mergeCell ref="MVO2:MVP2"/>
    <mergeCell ref="MVQ2:MVR2"/>
    <mergeCell ref="MVS2:MVT2"/>
    <mergeCell ref="MVU2:MVV2"/>
    <mergeCell ref="MVW2:MVX2"/>
    <mergeCell ref="MVY2:MVZ2"/>
    <mergeCell ref="MWA2:MWB2"/>
    <mergeCell ref="MWC2:MWD2"/>
    <mergeCell ref="MWE2:MWF2"/>
    <mergeCell ref="MWG2:MWH2"/>
    <mergeCell ref="MWI2:MWJ2"/>
    <mergeCell ref="MWK2:MWL2"/>
    <mergeCell ref="MWM2:MWN2"/>
    <mergeCell ref="MWO2:MWP2"/>
    <mergeCell ref="MWQ2:MWR2"/>
    <mergeCell ref="MWS2:MWT2"/>
    <mergeCell ref="MWU2:MWV2"/>
    <mergeCell ref="MWW2:MWX2"/>
    <mergeCell ref="MWY2:MWZ2"/>
    <mergeCell ref="MXA2:MXB2"/>
    <mergeCell ref="MXC2:MXD2"/>
    <mergeCell ref="MXE2:MXF2"/>
    <mergeCell ref="MXG2:MXH2"/>
    <mergeCell ref="MXI2:MXJ2"/>
    <mergeCell ref="MXK2:MXL2"/>
    <mergeCell ref="MXM2:MXN2"/>
    <mergeCell ref="MXO2:MXP2"/>
    <mergeCell ref="MXQ2:MXR2"/>
    <mergeCell ref="MXS2:MXT2"/>
    <mergeCell ref="MXU2:MXV2"/>
    <mergeCell ref="MXW2:MXX2"/>
    <mergeCell ref="MXY2:MXZ2"/>
    <mergeCell ref="MYA2:MYB2"/>
    <mergeCell ref="MYC2:MYD2"/>
    <mergeCell ref="MYE2:MYF2"/>
    <mergeCell ref="MYG2:MYH2"/>
    <mergeCell ref="MYI2:MYJ2"/>
    <mergeCell ref="MYK2:MYL2"/>
    <mergeCell ref="MYM2:MYN2"/>
    <mergeCell ref="MYO2:MYP2"/>
    <mergeCell ref="MYQ2:MYR2"/>
    <mergeCell ref="MYS2:MYT2"/>
    <mergeCell ref="MYU2:MYV2"/>
    <mergeCell ref="MYW2:MYX2"/>
    <mergeCell ref="MYY2:MYZ2"/>
    <mergeCell ref="MZA2:MZB2"/>
    <mergeCell ref="MZC2:MZD2"/>
    <mergeCell ref="MZE2:MZF2"/>
    <mergeCell ref="MZG2:MZH2"/>
    <mergeCell ref="MZI2:MZJ2"/>
    <mergeCell ref="MZK2:MZL2"/>
    <mergeCell ref="MZM2:MZN2"/>
    <mergeCell ref="MZO2:MZP2"/>
    <mergeCell ref="MZQ2:MZR2"/>
    <mergeCell ref="MZS2:MZT2"/>
    <mergeCell ref="MZU2:MZV2"/>
    <mergeCell ref="MZW2:MZX2"/>
    <mergeCell ref="MZY2:MZZ2"/>
    <mergeCell ref="NAA2:NAB2"/>
    <mergeCell ref="NAC2:NAD2"/>
    <mergeCell ref="NAE2:NAF2"/>
    <mergeCell ref="NAG2:NAH2"/>
    <mergeCell ref="NAI2:NAJ2"/>
    <mergeCell ref="NAK2:NAL2"/>
    <mergeCell ref="NAM2:NAN2"/>
    <mergeCell ref="NAO2:NAP2"/>
    <mergeCell ref="NAQ2:NAR2"/>
    <mergeCell ref="NAS2:NAT2"/>
    <mergeCell ref="NAU2:NAV2"/>
    <mergeCell ref="NAW2:NAX2"/>
    <mergeCell ref="NAY2:NAZ2"/>
    <mergeCell ref="NBA2:NBB2"/>
    <mergeCell ref="NBC2:NBD2"/>
    <mergeCell ref="NBE2:NBF2"/>
    <mergeCell ref="NBG2:NBH2"/>
    <mergeCell ref="NBI2:NBJ2"/>
    <mergeCell ref="NBK2:NBL2"/>
    <mergeCell ref="NBM2:NBN2"/>
    <mergeCell ref="NBO2:NBP2"/>
    <mergeCell ref="NBQ2:NBR2"/>
    <mergeCell ref="NBS2:NBT2"/>
    <mergeCell ref="NBU2:NBV2"/>
    <mergeCell ref="NBW2:NBX2"/>
    <mergeCell ref="NBY2:NBZ2"/>
    <mergeCell ref="NCA2:NCB2"/>
    <mergeCell ref="NCC2:NCD2"/>
    <mergeCell ref="NCE2:NCF2"/>
    <mergeCell ref="NCG2:NCH2"/>
    <mergeCell ref="NCI2:NCJ2"/>
    <mergeCell ref="NCK2:NCL2"/>
    <mergeCell ref="NCM2:NCN2"/>
    <mergeCell ref="NCO2:NCP2"/>
    <mergeCell ref="NCQ2:NCR2"/>
    <mergeCell ref="NCS2:NCT2"/>
    <mergeCell ref="NCU2:NCV2"/>
    <mergeCell ref="NCW2:NCX2"/>
    <mergeCell ref="NCY2:NCZ2"/>
    <mergeCell ref="NDA2:NDB2"/>
    <mergeCell ref="NDC2:NDD2"/>
    <mergeCell ref="NDE2:NDF2"/>
    <mergeCell ref="NDG2:NDH2"/>
    <mergeCell ref="NDI2:NDJ2"/>
    <mergeCell ref="NDK2:NDL2"/>
    <mergeCell ref="NDM2:NDN2"/>
    <mergeCell ref="NDO2:NDP2"/>
    <mergeCell ref="NDQ2:NDR2"/>
    <mergeCell ref="NDS2:NDT2"/>
    <mergeCell ref="NDU2:NDV2"/>
    <mergeCell ref="NDW2:NDX2"/>
    <mergeCell ref="NDY2:NDZ2"/>
    <mergeCell ref="NEA2:NEB2"/>
    <mergeCell ref="NEC2:NED2"/>
    <mergeCell ref="NEE2:NEF2"/>
    <mergeCell ref="NEG2:NEH2"/>
    <mergeCell ref="NEI2:NEJ2"/>
    <mergeCell ref="NEK2:NEL2"/>
    <mergeCell ref="NEM2:NEN2"/>
    <mergeCell ref="NEO2:NEP2"/>
    <mergeCell ref="NEQ2:NER2"/>
    <mergeCell ref="NES2:NET2"/>
    <mergeCell ref="NEU2:NEV2"/>
    <mergeCell ref="NEW2:NEX2"/>
    <mergeCell ref="NEY2:NEZ2"/>
    <mergeCell ref="NFA2:NFB2"/>
    <mergeCell ref="NFC2:NFD2"/>
    <mergeCell ref="NFE2:NFF2"/>
    <mergeCell ref="NFG2:NFH2"/>
    <mergeCell ref="NFI2:NFJ2"/>
    <mergeCell ref="NFK2:NFL2"/>
    <mergeCell ref="NFM2:NFN2"/>
    <mergeCell ref="NFO2:NFP2"/>
    <mergeCell ref="NFQ2:NFR2"/>
    <mergeCell ref="NFS2:NFT2"/>
    <mergeCell ref="NFU2:NFV2"/>
    <mergeCell ref="NFW2:NFX2"/>
    <mergeCell ref="NFY2:NFZ2"/>
    <mergeCell ref="NGA2:NGB2"/>
    <mergeCell ref="NGC2:NGD2"/>
    <mergeCell ref="NGE2:NGF2"/>
    <mergeCell ref="NGG2:NGH2"/>
    <mergeCell ref="NGI2:NGJ2"/>
    <mergeCell ref="NGK2:NGL2"/>
    <mergeCell ref="NGM2:NGN2"/>
    <mergeCell ref="NGO2:NGP2"/>
    <mergeCell ref="NGQ2:NGR2"/>
    <mergeCell ref="NGS2:NGT2"/>
    <mergeCell ref="NGU2:NGV2"/>
    <mergeCell ref="NGW2:NGX2"/>
    <mergeCell ref="NGY2:NGZ2"/>
    <mergeCell ref="NHA2:NHB2"/>
    <mergeCell ref="NHC2:NHD2"/>
    <mergeCell ref="NHE2:NHF2"/>
    <mergeCell ref="NHG2:NHH2"/>
    <mergeCell ref="NHI2:NHJ2"/>
    <mergeCell ref="NHK2:NHL2"/>
    <mergeCell ref="NHM2:NHN2"/>
    <mergeCell ref="NHO2:NHP2"/>
    <mergeCell ref="NHQ2:NHR2"/>
    <mergeCell ref="NHS2:NHT2"/>
    <mergeCell ref="NHU2:NHV2"/>
    <mergeCell ref="NHW2:NHX2"/>
    <mergeCell ref="NHY2:NHZ2"/>
    <mergeCell ref="NIA2:NIB2"/>
    <mergeCell ref="NIC2:NID2"/>
    <mergeCell ref="NIE2:NIF2"/>
    <mergeCell ref="NIG2:NIH2"/>
    <mergeCell ref="NII2:NIJ2"/>
    <mergeCell ref="NIK2:NIL2"/>
    <mergeCell ref="NIM2:NIN2"/>
    <mergeCell ref="NIO2:NIP2"/>
    <mergeCell ref="NIQ2:NIR2"/>
    <mergeCell ref="NIS2:NIT2"/>
    <mergeCell ref="NIU2:NIV2"/>
    <mergeCell ref="NIW2:NIX2"/>
    <mergeCell ref="NIY2:NIZ2"/>
    <mergeCell ref="NJA2:NJB2"/>
    <mergeCell ref="NJC2:NJD2"/>
    <mergeCell ref="NJE2:NJF2"/>
    <mergeCell ref="NJG2:NJH2"/>
    <mergeCell ref="NJI2:NJJ2"/>
    <mergeCell ref="NJK2:NJL2"/>
    <mergeCell ref="NJM2:NJN2"/>
    <mergeCell ref="NJO2:NJP2"/>
    <mergeCell ref="NJQ2:NJR2"/>
    <mergeCell ref="NJS2:NJT2"/>
    <mergeCell ref="NJU2:NJV2"/>
    <mergeCell ref="NJW2:NJX2"/>
    <mergeCell ref="NJY2:NJZ2"/>
    <mergeCell ref="NKA2:NKB2"/>
    <mergeCell ref="NKC2:NKD2"/>
    <mergeCell ref="NKE2:NKF2"/>
    <mergeCell ref="NKG2:NKH2"/>
    <mergeCell ref="NKI2:NKJ2"/>
    <mergeCell ref="NKK2:NKL2"/>
    <mergeCell ref="NKM2:NKN2"/>
    <mergeCell ref="NKO2:NKP2"/>
    <mergeCell ref="NKQ2:NKR2"/>
    <mergeCell ref="NKS2:NKT2"/>
    <mergeCell ref="NKU2:NKV2"/>
    <mergeCell ref="NKW2:NKX2"/>
    <mergeCell ref="NKY2:NKZ2"/>
    <mergeCell ref="NLA2:NLB2"/>
    <mergeCell ref="NLC2:NLD2"/>
    <mergeCell ref="NLE2:NLF2"/>
    <mergeCell ref="NLG2:NLH2"/>
    <mergeCell ref="NLI2:NLJ2"/>
    <mergeCell ref="NLK2:NLL2"/>
    <mergeCell ref="NLM2:NLN2"/>
    <mergeCell ref="NLO2:NLP2"/>
    <mergeCell ref="NLQ2:NLR2"/>
    <mergeCell ref="NLS2:NLT2"/>
    <mergeCell ref="NLU2:NLV2"/>
    <mergeCell ref="NLW2:NLX2"/>
    <mergeCell ref="NLY2:NLZ2"/>
    <mergeCell ref="NMA2:NMB2"/>
    <mergeCell ref="NMC2:NMD2"/>
    <mergeCell ref="NME2:NMF2"/>
    <mergeCell ref="NMG2:NMH2"/>
    <mergeCell ref="NMI2:NMJ2"/>
    <mergeCell ref="NMK2:NML2"/>
    <mergeCell ref="NMM2:NMN2"/>
    <mergeCell ref="NMO2:NMP2"/>
    <mergeCell ref="NMQ2:NMR2"/>
    <mergeCell ref="NMS2:NMT2"/>
    <mergeCell ref="NMU2:NMV2"/>
    <mergeCell ref="NMW2:NMX2"/>
    <mergeCell ref="NMY2:NMZ2"/>
    <mergeCell ref="NNA2:NNB2"/>
    <mergeCell ref="NNC2:NND2"/>
    <mergeCell ref="NNE2:NNF2"/>
    <mergeCell ref="NNG2:NNH2"/>
    <mergeCell ref="NNI2:NNJ2"/>
    <mergeCell ref="NNK2:NNL2"/>
    <mergeCell ref="NNM2:NNN2"/>
    <mergeCell ref="NNO2:NNP2"/>
    <mergeCell ref="NNQ2:NNR2"/>
    <mergeCell ref="NNS2:NNT2"/>
    <mergeCell ref="NNU2:NNV2"/>
    <mergeCell ref="NNW2:NNX2"/>
    <mergeCell ref="NNY2:NNZ2"/>
    <mergeCell ref="NOA2:NOB2"/>
    <mergeCell ref="NOC2:NOD2"/>
    <mergeCell ref="NOE2:NOF2"/>
    <mergeCell ref="NOG2:NOH2"/>
    <mergeCell ref="NOI2:NOJ2"/>
    <mergeCell ref="NOK2:NOL2"/>
    <mergeCell ref="NOM2:NON2"/>
    <mergeCell ref="NOO2:NOP2"/>
    <mergeCell ref="NOQ2:NOR2"/>
    <mergeCell ref="NOS2:NOT2"/>
    <mergeCell ref="NOU2:NOV2"/>
    <mergeCell ref="NOW2:NOX2"/>
    <mergeCell ref="NOY2:NOZ2"/>
    <mergeCell ref="NPA2:NPB2"/>
    <mergeCell ref="NPC2:NPD2"/>
    <mergeCell ref="NPE2:NPF2"/>
    <mergeCell ref="NPG2:NPH2"/>
    <mergeCell ref="NPI2:NPJ2"/>
    <mergeCell ref="NPK2:NPL2"/>
    <mergeCell ref="NPM2:NPN2"/>
    <mergeCell ref="NPO2:NPP2"/>
    <mergeCell ref="NPQ2:NPR2"/>
    <mergeCell ref="NPS2:NPT2"/>
    <mergeCell ref="NPU2:NPV2"/>
    <mergeCell ref="NPW2:NPX2"/>
    <mergeCell ref="NPY2:NPZ2"/>
    <mergeCell ref="NQA2:NQB2"/>
    <mergeCell ref="NQC2:NQD2"/>
    <mergeCell ref="NQE2:NQF2"/>
    <mergeCell ref="NQG2:NQH2"/>
    <mergeCell ref="NQI2:NQJ2"/>
    <mergeCell ref="NQK2:NQL2"/>
    <mergeCell ref="NQM2:NQN2"/>
    <mergeCell ref="NQO2:NQP2"/>
    <mergeCell ref="NQQ2:NQR2"/>
    <mergeCell ref="NQS2:NQT2"/>
    <mergeCell ref="NQU2:NQV2"/>
    <mergeCell ref="NQW2:NQX2"/>
    <mergeCell ref="NQY2:NQZ2"/>
    <mergeCell ref="NRA2:NRB2"/>
    <mergeCell ref="NRC2:NRD2"/>
    <mergeCell ref="NRE2:NRF2"/>
    <mergeCell ref="NRG2:NRH2"/>
    <mergeCell ref="NRI2:NRJ2"/>
    <mergeCell ref="NRK2:NRL2"/>
    <mergeCell ref="NRM2:NRN2"/>
    <mergeCell ref="NRO2:NRP2"/>
    <mergeCell ref="NRQ2:NRR2"/>
    <mergeCell ref="NRS2:NRT2"/>
    <mergeCell ref="NRU2:NRV2"/>
    <mergeCell ref="NRW2:NRX2"/>
    <mergeCell ref="NRY2:NRZ2"/>
    <mergeCell ref="NSA2:NSB2"/>
    <mergeCell ref="NSC2:NSD2"/>
    <mergeCell ref="NSE2:NSF2"/>
    <mergeCell ref="NSG2:NSH2"/>
    <mergeCell ref="NSI2:NSJ2"/>
    <mergeCell ref="NSK2:NSL2"/>
    <mergeCell ref="NSM2:NSN2"/>
    <mergeCell ref="NSO2:NSP2"/>
    <mergeCell ref="NSQ2:NSR2"/>
    <mergeCell ref="NSS2:NST2"/>
    <mergeCell ref="NSU2:NSV2"/>
    <mergeCell ref="NSW2:NSX2"/>
    <mergeCell ref="NSY2:NSZ2"/>
    <mergeCell ref="NTA2:NTB2"/>
    <mergeCell ref="NTC2:NTD2"/>
    <mergeCell ref="NTE2:NTF2"/>
    <mergeCell ref="NTG2:NTH2"/>
    <mergeCell ref="NTI2:NTJ2"/>
    <mergeCell ref="NTK2:NTL2"/>
    <mergeCell ref="NTM2:NTN2"/>
    <mergeCell ref="NTO2:NTP2"/>
    <mergeCell ref="NTQ2:NTR2"/>
    <mergeCell ref="NTS2:NTT2"/>
    <mergeCell ref="NTU2:NTV2"/>
    <mergeCell ref="NTW2:NTX2"/>
    <mergeCell ref="NTY2:NTZ2"/>
    <mergeCell ref="NUA2:NUB2"/>
    <mergeCell ref="NUC2:NUD2"/>
    <mergeCell ref="NUE2:NUF2"/>
    <mergeCell ref="NUG2:NUH2"/>
    <mergeCell ref="NUI2:NUJ2"/>
    <mergeCell ref="NUK2:NUL2"/>
    <mergeCell ref="NUM2:NUN2"/>
    <mergeCell ref="NUO2:NUP2"/>
    <mergeCell ref="NUQ2:NUR2"/>
    <mergeCell ref="NUS2:NUT2"/>
    <mergeCell ref="NUU2:NUV2"/>
    <mergeCell ref="NUW2:NUX2"/>
    <mergeCell ref="NUY2:NUZ2"/>
    <mergeCell ref="NVA2:NVB2"/>
    <mergeCell ref="NVC2:NVD2"/>
    <mergeCell ref="NVE2:NVF2"/>
    <mergeCell ref="NVG2:NVH2"/>
    <mergeCell ref="NVI2:NVJ2"/>
    <mergeCell ref="NVK2:NVL2"/>
    <mergeCell ref="NVM2:NVN2"/>
    <mergeCell ref="NVO2:NVP2"/>
    <mergeCell ref="NVQ2:NVR2"/>
    <mergeCell ref="NVS2:NVT2"/>
    <mergeCell ref="NVU2:NVV2"/>
    <mergeCell ref="NVW2:NVX2"/>
    <mergeCell ref="NVY2:NVZ2"/>
    <mergeCell ref="NWA2:NWB2"/>
    <mergeCell ref="NWC2:NWD2"/>
    <mergeCell ref="NWE2:NWF2"/>
    <mergeCell ref="NWG2:NWH2"/>
    <mergeCell ref="NWI2:NWJ2"/>
    <mergeCell ref="NWK2:NWL2"/>
    <mergeCell ref="NWM2:NWN2"/>
    <mergeCell ref="NWO2:NWP2"/>
    <mergeCell ref="NWQ2:NWR2"/>
    <mergeCell ref="NWS2:NWT2"/>
    <mergeCell ref="NWU2:NWV2"/>
    <mergeCell ref="NWW2:NWX2"/>
    <mergeCell ref="NWY2:NWZ2"/>
    <mergeCell ref="NXA2:NXB2"/>
    <mergeCell ref="NXC2:NXD2"/>
    <mergeCell ref="NXE2:NXF2"/>
    <mergeCell ref="NXG2:NXH2"/>
    <mergeCell ref="NXI2:NXJ2"/>
    <mergeCell ref="NXK2:NXL2"/>
    <mergeCell ref="NXM2:NXN2"/>
    <mergeCell ref="NXO2:NXP2"/>
    <mergeCell ref="NXQ2:NXR2"/>
    <mergeCell ref="NXS2:NXT2"/>
    <mergeCell ref="NXU2:NXV2"/>
    <mergeCell ref="NXW2:NXX2"/>
    <mergeCell ref="NXY2:NXZ2"/>
    <mergeCell ref="NYA2:NYB2"/>
    <mergeCell ref="NYC2:NYD2"/>
    <mergeCell ref="NYE2:NYF2"/>
    <mergeCell ref="NYG2:NYH2"/>
    <mergeCell ref="NYI2:NYJ2"/>
    <mergeCell ref="NYK2:NYL2"/>
    <mergeCell ref="NYM2:NYN2"/>
    <mergeCell ref="NYO2:NYP2"/>
    <mergeCell ref="NYQ2:NYR2"/>
    <mergeCell ref="NYS2:NYT2"/>
    <mergeCell ref="NYU2:NYV2"/>
    <mergeCell ref="NYW2:NYX2"/>
    <mergeCell ref="NYY2:NYZ2"/>
    <mergeCell ref="NZA2:NZB2"/>
    <mergeCell ref="NZC2:NZD2"/>
    <mergeCell ref="NZE2:NZF2"/>
    <mergeCell ref="NZG2:NZH2"/>
    <mergeCell ref="NZI2:NZJ2"/>
    <mergeCell ref="NZK2:NZL2"/>
    <mergeCell ref="NZM2:NZN2"/>
    <mergeCell ref="NZO2:NZP2"/>
    <mergeCell ref="NZQ2:NZR2"/>
    <mergeCell ref="NZS2:NZT2"/>
    <mergeCell ref="NZU2:NZV2"/>
    <mergeCell ref="NZW2:NZX2"/>
    <mergeCell ref="NZY2:NZZ2"/>
    <mergeCell ref="OAA2:OAB2"/>
    <mergeCell ref="OAC2:OAD2"/>
    <mergeCell ref="OAE2:OAF2"/>
    <mergeCell ref="OAG2:OAH2"/>
    <mergeCell ref="OAI2:OAJ2"/>
    <mergeCell ref="OAK2:OAL2"/>
    <mergeCell ref="OAM2:OAN2"/>
    <mergeCell ref="OAO2:OAP2"/>
    <mergeCell ref="OAQ2:OAR2"/>
    <mergeCell ref="OAS2:OAT2"/>
    <mergeCell ref="OAU2:OAV2"/>
    <mergeCell ref="OAW2:OAX2"/>
    <mergeCell ref="OAY2:OAZ2"/>
    <mergeCell ref="OBA2:OBB2"/>
    <mergeCell ref="OBC2:OBD2"/>
    <mergeCell ref="OBE2:OBF2"/>
    <mergeCell ref="OBG2:OBH2"/>
    <mergeCell ref="OBI2:OBJ2"/>
    <mergeCell ref="OBK2:OBL2"/>
    <mergeCell ref="OBM2:OBN2"/>
    <mergeCell ref="OBO2:OBP2"/>
    <mergeCell ref="OBQ2:OBR2"/>
    <mergeCell ref="OBS2:OBT2"/>
    <mergeCell ref="OBU2:OBV2"/>
    <mergeCell ref="OBW2:OBX2"/>
    <mergeCell ref="OBY2:OBZ2"/>
    <mergeCell ref="OCA2:OCB2"/>
    <mergeCell ref="OCC2:OCD2"/>
    <mergeCell ref="OCE2:OCF2"/>
    <mergeCell ref="OCG2:OCH2"/>
    <mergeCell ref="OCI2:OCJ2"/>
    <mergeCell ref="OCK2:OCL2"/>
    <mergeCell ref="OCM2:OCN2"/>
    <mergeCell ref="OCO2:OCP2"/>
    <mergeCell ref="OCQ2:OCR2"/>
    <mergeCell ref="OCS2:OCT2"/>
    <mergeCell ref="OCU2:OCV2"/>
    <mergeCell ref="OCW2:OCX2"/>
    <mergeCell ref="OCY2:OCZ2"/>
    <mergeCell ref="ODA2:ODB2"/>
    <mergeCell ref="ODC2:ODD2"/>
    <mergeCell ref="ODE2:ODF2"/>
    <mergeCell ref="ODG2:ODH2"/>
    <mergeCell ref="ODI2:ODJ2"/>
    <mergeCell ref="ODK2:ODL2"/>
    <mergeCell ref="ODM2:ODN2"/>
    <mergeCell ref="ODO2:ODP2"/>
    <mergeCell ref="ODQ2:ODR2"/>
    <mergeCell ref="ODS2:ODT2"/>
    <mergeCell ref="ODU2:ODV2"/>
    <mergeCell ref="ODW2:ODX2"/>
    <mergeCell ref="ODY2:ODZ2"/>
    <mergeCell ref="OEA2:OEB2"/>
    <mergeCell ref="OEC2:OED2"/>
    <mergeCell ref="OEE2:OEF2"/>
    <mergeCell ref="OEG2:OEH2"/>
    <mergeCell ref="OEI2:OEJ2"/>
    <mergeCell ref="OEK2:OEL2"/>
    <mergeCell ref="OEM2:OEN2"/>
    <mergeCell ref="OEO2:OEP2"/>
    <mergeCell ref="OEQ2:OER2"/>
    <mergeCell ref="OES2:OET2"/>
    <mergeCell ref="OEU2:OEV2"/>
    <mergeCell ref="OEW2:OEX2"/>
    <mergeCell ref="OEY2:OEZ2"/>
    <mergeCell ref="OFA2:OFB2"/>
    <mergeCell ref="OFC2:OFD2"/>
    <mergeCell ref="OFE2:OFF2"/>
    <mergeCell ref="OFG2:OFH2"/>
    <mergeCell ref="OFI2:OFJ2"/>
    <mergeCell ref="OFK2:OFL2"/>
    <mergeCell ref="OFM2:OFN2"/>
    <mergeCell ref="OFO2:OFP2"/>
    <mergeCell ref="OFQ2:OFR2"/>
    <mergeCell ref="OFS2:OFT2"/>
    <mergeCell ref="OFU2:OFV2"/>
    <mergeCell ref="OFW2:OFX2"/>
    <mergeCell ref="OFY2:OFZ2"/>
    <mergeCell ref="OGA2:OGB2"/>
    <mergeCell ref="OGC2:OGD2"/>
    <mergeCell ref="OGE2:OGF2"/>
    <mergeCell ref="OGG2:OGH2"/>
    <mergeCell ref="OGI2:OGJ2"/>
    <mergeCell ref="OGK2:OGL2"/>
    <mergeCell ref="OGM2:OGN2"/>
    <mergeCell ref="OGO2:OGP2"/>
    <mergeCell ref="OGQ2:OGR2"/>
    <mergeCell ref="OGS2:OGT2"/>
    <mergeCell ref="OGU2:OGV2"/>
    <mergeCell ref="OGW2:OGX2"/>
    <mergeCell ref="OGY2:OGZ2"/>
    <mergeCell ref="OHA2:OHB2"/>
    <mergeCell ref="OHC2:OHD2"/>
    <mergeCell ref="OHE2:OHF2"/>
    <mergeCell ref="OHG2:OHH2"/>
    <mergeCell ref="OHI2:OHJ2"/>
    <mergeCell ref="OHK2:OHL2"/>
    <mergeCell ref="OHM2:OHN2"/>
    <mergeCell ref="OHO2:OHP2"/>
    <mergeCell ref="OHQ2:OHR2"/>
    <mergeCell ref="OHS2:OHT2"/>
    <mergeCell ref="OHU2:OHV2"/>
    <mergeCell ref="OHW2:OHX2"/>
    <mergeCell ref="OHY2:OHZ2"/>
    <mergeCell ref="OIA2:OIB2"/>
    <mergeCell ref="OIC2:OID2"/>
    <mergeCell ref="OIE2:OIF2"/>
    <mergeCell ref="OIG2:OIH2"/>
    <mergeCell ref="OII2:OIJ2"/>
    <mergeCell ref="OIK2:OIL2"/>
    <mergeCell ref="OIM2:OIN2"/>
    <mergeCell ref="OIO2:OIP2"/>
    <mergeCell ref="OIQ2:OIR2"/>
    <mergeCell ref="OIS2:OIT2"/>
    <mergeCell ref="OIU2:OIV2"/>
    <mergeCell ref="OIW2:OIX2"/>
    <mergeCell ref="OIY2:OIZ2"/>
    <mergeCell ref="OJA2:OJB2"/>
    <mergeCell ref="OJC2:OJD2"/>
    <mergeCell ref="OJE2:OJF2"/>
    <mergeCell ref="OJG2:OJH2"/>
    <mergeCell ref="OJI2:OJJ2"/>
    <mergeCell ref="OJK2:OJL2"/>
    <mergeCell ref="OJM2:OJN2"/>
    <mergeCell ref="OJO2:OJP2"/>
    <mergeCell ref="OJQ2:OJR2"/>
    <mergeCell ref="OJS2:OJT2"/>
    <mergeCell ref="OJU2:OJV2"/>
    <mergeCell ref="OJW2:OJX2"/>
    <mergeCell ref="OJY2:OJZ2"/>
    <mergeCell ref="OKA2:OKB2"/>
    <mergeCell ref="OKC2:OKD2"/>
    <mergeCell ref="OKE2:OKF2"/>
    <mergeCell ref="OKG2:OKH2"/>
    <mergeCell ref="OKI2:OKJ2"/>
    <mergeCell ref="OKK2:OKL2"/>
    <mergeCell ref="OKM2:OKN2"/>
    <mergeCell ref="OKO2:OKP2"/>
    <mergeCell ref="OKQ2:OKR2"/>
    <mergeCell ref="OKS2:OKT2"/>
    <mergeCell ref="OKU2:OKV2"/>
    <mergeCell ref="OKW2:OKX2"/>
    <mergeCell ref="OKY2:OKZ2"/>
    <mergeCell ref="OLA2:OLB2"/>
    <mergeCell ref="OLC2:OLD2"/>
    <mergeCell ref="OLE2:OLF2"/>
    <mergeCell ref="OLG2:OLH2"/>
    <mergeCell ref="OLI2:OLJ2"/>
    <mergeCell ref="OLK2:OLL2"/>
    <mergeCell ref="OLM2:OLN2"/>
    <mergeCell ref="OLO2:OLP2"/>
    <mergeCell ref="OLQ2:OLR2"/>
    <mergeCell ref="OLS2:OLT2"/>
    <mergeCell ref="OLU2:OLV2"/>
    <mergeCell ref="OLW2:OLX2"/>
    <mergeCell ref="OLY2:OLZ2"/>
    <mergeCell ref="OMA2:OMB2"/>
    <mergeCell ref="OMC2:OMD2"/>
    <mergeCell ref="OME2:OMF2"/>
    <mergeCell ref="OMG2:OMH2"/>
    <mergeCell ref="OMI2:OMJ2"/>
    <mergeCell ref="OMK2:OML2"/>
    <mergeCell ref="OMM2:OMN2"/>
    <mergeCell ref="OMO2:OMP2"/>
    <mergeCell ref="OMQ2:OMR2"/>
    <mergeCell ref="OMS2:OMT2"/>
    <mergeCell ref="OMU2:OMV2"/>
    <mergeCell ref="OMW2:OMX2"/>
    <mergeCell ref="OMY2:OMZ2"/>
    <mergeCell ref="ONA2:ONB2"/>
    <mergeCell ref="ONC2:OND2"/>
    <mergeCell ref="ONE2:ONF2"/>
    <mergeCell ref="ONG2:ONH2"/>
    <mergeCell ref="ONI2:ONJ2"/>
    <mergeCell ref="ONK2:ONL2"/>
    <mergeCell ref="ONM2:ONN2"/>
    <mergeCell ref="ONO2:ONP2"/>
    <mergeCell ref="ONQ2:ONR2"/>
    <mergeCell ref="ONS2:ONT2"/>
    <mergeCell ref="ONU2:ONV2"/>
    <mergeCell ref="ONW2:ONX2"/>
    <mergeCell ref="ONY2:ONZ2"/>
    <mergeCell ref="OOA2:OOB2"/>
    <mergeCell ref="OOC2:OOD2"/>
    <mergeCell ref="OOE2:OOF2"/>
    <mergeCell ref="OOG2:OOH2"/>
    <mergeCell ref="OOI2:OOJ2"/>
    <mergeCell ref="OOK2:OOL2"/>
    <mergeCell ref="OOM2:OON2"/>
    <mergeCell ref="OOO2:OOP2"/>
    <mergeCell ref="OOQ2:OOR2"/>
    <mergeCell ref="OOS2:OOT2"/>
    <mergeCell ref="OOU2:OOV2"/>
    <mergeCell ref="OOW2:OOX2"/>
    <mergeCell ref="OOY2:OOZ2"/>
    <mergeCell ref="OPA2:OPB2"/>
    <mergeCell ref="OPC2:OPD2"/>
    <mergeCell ref="OPE2:OPF2"/>
    <mergeCell ref="OPG2:OPH2"/>
    <mergeCell ref="OPI2:OPJ2"/>
    <mergeCell ref="OPK2:OPL2"/>
    <mergeCell ref="OPM2:OPN2"/>
    <mergeCell ref="OPO2:OPP2"/>
    <mergeCell ref="OPQ2:OPR2"/>
    <mergeCell ref="OPS2:OPT2"/>
    <mergeCell ref="OPU2:OPV2"/>
    <mergeCell ref="OPW2:OPX2"/>
    <mergeCell ref="OPY2:OPZ2"/>
    <mergeCell ref="OQA2:OQB2"/>
    <mergeCell ref="OQC2:OQD2"/>
    <mergeCell ref="OQE2:OQF2"/>
    <mergeCell ref="OQG2:OQH2"/>
    <mergeCell ref="OQI2:OQJ2"/>
    <mergeCell ref="OQK2:OQL2"/>
    <mergeCell ref="OQM2:OQN2"/>
    <mergeCell ref="OQO2:OQP2"/>
    <mergeCell ref="OQQ2:OQR2"/>
    <mergeCell ref="OQS2:OQT2"/>
    <mergeCell ref="OQU2:OQV2"/>
    <mergeCell ref="OQW2:OQX2"/>
    <mergeCell ref="OQY2:OQZ2"/>
    <mergeCell ref="ORA2:ORB2"/>
    <mergeCell ref="ORC2:ORD2"/>
    <mergeCell ref="ORE2:ORF2"/>
    <mergeCell ref="ORG2:ORH2"/>
    <mergeCell ref="ORI2:ORJ2"/>
    <mergeCell ref="ORK2:ORL2"/>
    <mergeCell ref="ORM2:ORN2"/>
    <mergeCell ref="ORO2:ORP2"/>
    <mergeCell ref="ORQ2:ORR2"/>
    <mergeCell ref="ORS2:ORT2"/>
    <mergeCell ref="ORU2:ORV2"/>
    <mergeCell ref="ORW2:ORX2"/>
    <mergeCell ref="ORY2:ORZ2"/>
    <mergeCell ref="OSA2:OSB2"/>
    <mergeCell ref="OSC2:OSD2"/>
    <mergeCell ref="OSE2:OSF2"/>
    <mergeCell ref="OSG2:OSH2"/>
    <mergeCell ref="OSI2:OSJ2"/>
    <mergeCell ref="OSK2:OSL2"/>
    <mergeCell ref="OSM2:OSN2"/>
    <mergeCell ref="OSO2:OSP2"/>
    <mergeCell ref="OSQ2:OSR2"/>
    <mergeCell ref="OSS2:OST2"/>
    <mergeCell ref="OSU2:OSV2"/>
    <mergeCell ref="OSW2:OSX2"/>
    <mergeCell ref="OSY2:OSZ2"/>
    <mergeCell ref="OTA2:OTB2"/>
    <mergeCell ref="OTC2:OTD2"/>
    <mergeCell ref="OTE2:OTF2"/>
    <mergeCell ref="OTG2:OTH2"/>
    <mergeCell ref="OTI2:OTJ2"/>
    <mergeCell ref="OTK2:OTL2"/>
    <mergeCell ref="OTM2:OTN2"/>
    <mergeCell ref="OTO2:OTP2"/>
    <mergeCell ref="OTQ2:OTR2"/>
    <mergeCell ref="OTS2:OTT2"/>
    <mergeCell ref="OTU2:OTV2"/>
    <mergeCell ref="OTW2:OTX2"/>
    <mergeCell ref="OTY2:OTZ2"/>
    <mergeCell ref="OUA2:OUB2"/>
    <mergeCell ref="OUC2:OUD2"/>
    <mergeCell ref="OUE2:OUF2"/>
    <mergeCell ref="OUG2:OUH2"/>
    <mergeCell ref="OUI2:OUJ2"/>
    <mergeCell ref="OUK2:OUL2"/>
    <mergeCell ref="OUM2:OUN2"/>
    <mergeCell ref="OUO2:OUP2"/>
    <mergeCell ref="OUQ2:OUR2"/>
    <mergeCell ref="OUS2:OUT2"/>
    <mergeCell ref="OUU2:OUV2"/>
    <mergeCell ref="OUW2:OUX2"/>
    <mergeCell ref="OUY2:OUZ2"/>
    <mergeCell ref="OVA2:OVB2"/>
    <mergeCell ref="OVC2:OVD2"/>
    <mergeCell ref="OVE2:OVF2"/>
    <mergeCell ref="OVG2:OVH2"/>
    <mergeCell ref="OVI2:OVJ2"/>
    <mergeCell ref="OVK2:OVL2"/>
    <mergeCell ref="OVM2:OVN2"/>
    <mergeCell ref="OVO2:OVP2"/>
    <mergeCell ref="OVQ2:OVR2"/>
    <mergeCell ref="OVS2:OVT2"/>
    <mergeCell ref="OVU2:OVV2"/>
    <mergeCell ref="OVW2:OVX2"/>
    <mergeCell ref="OVY2:OVZ2"/>
    <mergeCell ref="OWA2:OWB2"/>
    <mergeCell ref="OWC2:OWD2"/>
    <mergeCell ref="OWE2:OWF2"/>
    <mergeCell ref="OWG2:OWH2"/>
    <mergeCell ref="OWI2:OWJ2"/>
    <mergeCell ref="OWK2:OWL2"/>
    <mergeCell ref="OWM2:OWN2"/>
    <mergeCell ref="OWO2:OWP2"/>
    <mergeCell ref="OWQ2:OWR2"/>
    <mergeCell ref="OWS2:OWT2"/>
    <mergeCell ref="OWU2:OWV2"/>
    <mergeCell ref="OWW2:OWX2"/>
    <mergeCell ref="OWY2:OWZ2"/>
    <mergeCell ref="OXA2:OXB2"/>
    <mergeCell ref="OXC2:OXD2"/>
    <mergeCell ref="OXE2:OXF2"/>
    <mergeCell ref="OXG2:OXH2"/>
    <mergeCell ref="OXI2:OXJ2"/>
    <mergeCell ref="OXK2:OXL2"/>
    <mergeCell ref="OXM2:OXN2"/>
    <mergeCell ref="OXO2:OXP2"/>
    <mergeCell ref="OXQ2:OXR2"/>
    <mergeCell ref="OXS2:OXT2"/>
    <mergeCell ref="OXU2:OXV2"/>
    <mergeCell ref="OXW2:OXX2"/>
    <mergeCell ref="OXY2:OXZ2"/>
    <mergeCell ref="OYA2:OYB2"/>
    <mergeCell ref="OYC2:OYD2"/>
    <mergeCell ref="OYE2:OYF2"/>
    <mergeCell ref="OYG2:OYH2"/>
    <mergeCell ref="OYI2:OYJ2"/>
    <mergeCell ref="OYK2:OYL2"/>
    <mergeCell ref="OYM2:OYN2"/>
    <mergeCell ref="OYO2:OYP2"/>
    <mergeCell ref="OYQ2:OYR2"/>
    <mergeCell ref="OYS2:OYT2"/>
    <mergeCell ref="OYU2:OYV2"/>
    <mergeCell ref="OYW2:OYX2"/>
    <mergeCell ref="OYY2:OYZ2"/>
    <mergeCell ref="OZA2:OZB2"/>
    <mergeCell ref="OZC2:OZD2"/>
    <mergeCell ref="OZE2:OZF2"/>
    <mergeCell ref="OZG2:OZH2"/>
    <mergeCell ref="OZI2:OZJ2"/>
    <mergeCell ref="OZK2:OZL2"/>
    <mergeCell ref="OZM2:OZN2"/>
    <mergeCell ref="OZO2:OZP2"/>
    <mergeCell ref="OZQ2:OZR2"/>
    <mergeCell ref="OZS2:OZT2"/>
    <mergeCell ref="OZU2:OZV2"/>
    <mergeCell ref="OZW2:OZX2"/>
    <mergeCell ref="OZY2:OZZ2"/>
    <mergeCell ref="PAA2:PAB2"/>
    <mergeCell ref="PAC2:PAD2"/>
    <mergeCell ref="PAE2:PAF2"/>
    <mergeCell ref="PAG2:PAH2"/>
    <mergeCell ref="PAI2:PAJ2"/>
    <mergeCell ref="PAK2:PAL2"/>
    <mergeCell ref="PAM2:PAN2"/>
    <mergeCell ref="PAO2:PAP2"/>
    <mergeCell ref="PAQ2:PAR2"/>
    <mergeCell ref="PAS2:PAT2"/>
    <mergeCell ref="PAU2:PAV2"/>
    <mergeCell ref="PAW2:PAX2"/>
    <mergeCell ref="PAY2:PAZ2"/>
    <mergeCell ref="PBA2:PBB2"/>
    <mergeCell ref="PBC2:PBD2"/>
    <mergeCell ref="PBE2:PBF2"/>
    <mergeCell ref="PBG2:PBH2"/>
    <mergeCell ref="PBI2:PBJ2"/>
    <mergeCell ref="PBK2:PBL2"/>
    <mergeCell ref="PBM2:PBN2"/>
    <mergeCell ref="PBO2:PBP2"/>
    <mergeCell ref="PBQ2:PBR2"/>
    <mergeCell ref="PBS2:PBT2"/>
    <mergeCell ref="PBU2:PBV2"/>
    <mergeCell ref="PBW2:PBX2"/>
    <mergeCell ref="PBY2:PBZ2"/>
    <mergeCell ref="PCA2:PCB2"/>
    <mergeCell ref="PCC2:PCD2"/>
    <mergeCell ref="PCE2:PCF2"/>
    <mergeCell ref="PCG2:PCH2"/>
    <mergeCell ref="PCI2:PCJ2"/>
    <mergeCell ref="PCK2:PCL2"/>
    <mergeCell ref="PCM2:PCN2"/>
    <mergeCell ref="PCO2:PCP2"/>
    <mergeCell ref="PCQ2:PCR2"/>
    <mergeCell ref="PCS2:PCT2"/>
    <mergeCell ref="PCU2:PCV2"/>
    <mergeCell ref="PCW2:PCX2"/>
    <mergeCell ref="PCY2:PCZ2"/>
    <mergeCell ref="PDA2:PDB2"/>
    <mergeCell ref="PDC2:PDD2"/>
    <mergeCell ref="PDE2:PDF2"/>
    <mergeCell ref="PDG2:PDH2"/>
    <mergeCell ref="PDI2:PDJ2"/>
    <mergeCell ref="PDK2:PDL2"/>
    <mergeCell ref="PDM2:PDN2"/>
    <mergeCell ref="PDO2:PDP2"/>
    <mergeCell ref="PDQ2:PDR2"/>
    <mergeCell ref="PDS2:PDT2"/>
    <mergeCell ref="PDU2:PDV2"/>
    <mergeCell ref="PDW2:PDX2"/>
    <mergeCell ref="PDY2:PDZ2"/>
    <mergeCell ref="PEA2:PEB2"/>
    <mergeCell ref="PEC2:PED2"/>
    <mergeCell ref="PEE2:PEF2"/>
    <mergeCell ref="PEG2:PEH2"/>
    <mergeCell ref="PEI2:PEJ2"/>
    <mergeCell ref="PEK2:PEL2"/>
    <mergeCell ref="PEM2:PEN2"/>
    <mergeCell ref="PEO2:PEP2"/>
    <mergeCell ref="PEQ2:PER2"/>
    <mergeCell ref="PES2:PET2"/>
    <mergeCell ref="PEU2:PEV2"/>
    <mergeCell ref="PEW2:PEX2"/>
    <mergeCell ref="PEY2:PEZ2"/>
    <mergeCell ref="PFA2:PFB2"/>
    <mergeCell ref="PFC2:PFD2"/>
    <mergeCell ref="PFE2:PFF2"/>
    <mergeCell ref="PFG2:PFH2"/>
    <mergeCell ref="PFI2:PFJ2"/>
    <mergeCell ref="PFK2:PFL2"/>
    <mergeCell ref="PFM2:PFN2"/>
    <mergeCell ref="PFO2:PFP2"/>
    <mergeCell ref="PFQ2:PFR2"/>
    <mergeCell ref="PFS2:PFT2"/>
    <mergeCell ref="PFU2:PFV2"/>
    <mergeCell ref="PFW2:PFX2"/>
    <mergeCell ref="PFY2:PFZ2"/>
    <mergeCell ref="PGA2:PGB2"/>
    <mergeCell ref="PGC2:PGD2"/>
    <mergeCell ref="PGE2:PGF2"/>
    <mergeCell ref="PGG2:PGH2"/>
    <mergeCell ref="PGI2:PGJ2"/>
    <mergeCell ref="PGK2:PGL2"/>
    <mergeCell ref="PGM2:PGN2"/>
    <mergeCell ref="PGO2:PGP2"/>
    <mergeCell ref="PGQ2:PGR2"/>
    <mergeCell ref="PGS2:PGT2"/>
    <mergeCell ref="PGU2:PGV2"/>
    <mergeCell ref="PGW2:PGX2"/>
    <mergeCell ref="PGY2:PGZ2"/>
    <mergeCell ref="PHA2:PHB2"/>
    <mergeCell ref="PHC2:PHD2"/>
    <mergeCell ref="PHE2:PHF2"/>
    <mergeCell ref="PHG2:PHH2"/>
    <mergeCell ref="PHI2:PHJ2"/>
    <mergeCell ref="PHK2:PHL2"/>
    <mergeCell ref="PHM2:PHN2"/>
    <mergeCell ref="PHO2:PHP2"/>
    <mergeCell ref="PHQ2:PHR2"/>
    <mergeCell ref="PHS2:PHT2"/>
    <mergeCell ref="PHU2:PHV2"/>
    <mergeCell ref="PHW2:PHX2"/>
    <mergeCell ref="PHY2:PHZ2"/>
    <mergeCell ref="PIA2:PIB2"/>
    <mergeCell ref="PIC2:PID2"/>
    <mergeCell ref="PIE2:PIF2"/>
    <mergeCell ref="PIG2:PIH2"/>
    <mergeCell ref="PII2:PIJ2"/>
    <mergeCell ref="PIK2:PIL2"/>
    <mergeCell ref="PIM2:PIN2"/>
    <mergeCell ref="PIO2:PIP2"/>
    <mergeCell ref="PIQ2:PIR2"/>
    <mergeCell ref="PIS2:PIT2"/>
    <mergeCell ref="PIU2:PIV2"/>
    <mergeCell ref="PIW2:PIX2"/>
    <mergeCell ref="PIY2:PIZ2"/>
    <mergeCell ref="PJA2:PJB2"/>
    <mergeCell ref="PJC2:PJD2"/>
    <mergeCell ref="PJE2:PJF2"/>
    <mergeCell ref="PJG2:PJH2"/>
    <mergeCell ref="PJI2:PJJ2"/>
    <mergeCell ref="PJK2:PJL2"/>
    <mergeCell ref="PJM2:PJN2"/>
    <mergeCell ref="PJO2:PJP2"/>
    <mergeCell ref="PJQ2:PJR2"/>
    <mergeCell ref="PJS2:PJT2"/>
    <mergeCell ref="PJU2:PJV2"/>
    <mergeCell ref="PJW2:PJX2"/>
    <mergeCell ref="PJY2:PJZ2"/>
    <mergeCell ref="PKA2:PKB2"/>
    <mergeCell ref="PKC2:PKD2"/>
    <mergeCell ref="PKE2:PKF2"/>
    <mergeCell ref="PKG2:PKH2"/>
    <mergeCell ref="PKI2:PKJ2"/>
    <mergeCell ref="PKK2:PKL2"/>
    <mergeCell ref="PKM2:PKN2"/>
    <mergeCell ref="PKO2:PKP2"/>
    <mergeCell ref="PKQ2:PKR2"/>
    <mergeCell ref="PKS2:PKT2"/>
    <mergeCell ref="PKU2:PKV2"/>
    <mergeCell ref="PKW2:PKX2"/>
    <mergeCell ref="PKY2:PKZ2"/>
    <mergeCell ref="PLA2:PLB2"/>
    <mergeCell ref="PLC2:PLD2"/>
    <mergeCell ref="PLE2:PLF2"/>
    <mergeCell ref="PLG2:PLH2"/>
    <mergeCell ref="PLI2:PLJ2"/>
    <mergeCell ref="PLK2:PLL2"/>
    <mergeCell ref="PLM2:PLN2"/>
    <mergeCell ref="PLO2:PLP2"/>
    <mergeCell ref="PLQ2:PLR2"/>
    <mergeCell ref="PLS2:PLT2"/>
    <mergeCell ref="PLU2:PLV2"/>
    <mergeCell ref="PLW2:PLX2"/>
    <mergeCell ref="PLY2:PLZ2"/>
    <mergeCell ref="PMA2:PMB2"/>
    <mergeCell ref="PMC2:PMD2"/>
    <mergeCell ref="PME2:PMF2"/>
    <mergeCell ref="PMG2:PMH2"/>
    <mergeCell ref="PMI2:PMJ2"/>
    <mergeCell ref="PMK2:PML2"/>
    <mergeCell ref="PMM2:PMN2"/>
    <mergeCell ref="PMO2:PMP2"/>
    <mergeCell ref="PMQ2:PMR2"/>
    <mergeCell ref="PMS2:PMT2"/>
    <mergeCell ref="PMU2:PMV2"/>
    <mergeCell ref="PMW2:PMX2"/>
    <mergeCell ref="PMY2:PMZ2"/>
    <mergeCell ref="PNA2:PNB2"/>
    <mergeCell ref="PNC2:PND2"/>
    <mergeCell ref="PNE2:PNF2"/>
    <mergeCell ref="PNG2:PNH2"/>
    <mergeCell ref="PNI2:PNJ2"/>
    <mergeCell ref="PNK2:PNL2"/>
    <mergeCell ref="PNM2:PNN2"/>
    <mergeCell ref="PNO2:PNP2"/>
    <mergeCell ref="PNQ2:PNR2"/>
    <mergeCell ref="PNS2:PNT2"/>
    <mergeCell ref="PNU2:PNV2"/>
    <mergeCell ref="PNW2:PNX2"/>
    <mergeCell ref="PNY2:PNZ2"/>
    <mergeCell ref="POA2:POB2"/>
    <mergeCell ref="POC2:POD2"/>
    <mergeCell ref="POE2:POF2"/>
    <mergeCell ref="POG2:POH2"/>
    <mergeCell ref="POI2:POJ2"/>
    <mergeCell ref="POK2:POL2"/>
    <mergeCell ref="POM2:PON2"/>
    <mergeCell ref="POO2:POP2"/>
    <mergeCell ref="POQ2:POR2"/>
    <mergeCell ref="POS2:POT2"/>
    <mergeCell ref="POU2:POV2"/>
    <mergeCell ref="POW2:POX2"/>
    <mergeCell ref="POY2:POZ2"/>
    <mergeCell ref="PPA2:PPB2"/>
    <mergeCell ref="PPC2:PPD2"/>
    <mergeCell ref="PPE2:PPF2"/>
    <mergeCell ref="PPG2:PPH2"/>
    <mergeCell ref="PPI2:PPJ2"/>
    <mergeCell ref="PPK2:PPL2"/>
    <mergeCell ref="PPM2:PPN2"/>
    <mergeCell ref="PPO2:PPP2"/>
    <mergeCell ref="PPQ2:PPR2"/>
    <mergeCell ref="PPS2:PPT2"/>
    <mergeCell ref="PPU2:PPV2"/>
    <mergeCell ref="PPW2:PPX2"/>
    <mergeCell ref="PPY2:PPZ2"/>
    <mergeCell ref="PQA2:PQB2"/>
    <mergeCell ref="PQC2:PQD2"/>
    <mergeCell ref="PQE2:PQF2"/>
    <mergeCell ref="PQG2:PQH2"/>
    <mergeCell ref="PQI2:PQJ2"/>
    <mergeCell ref="PQK2:PQL2"/>
    <mergeCell ref="PQM2:PQN2"/>
    <mergeCell ref="PQO2:PQP2"/>
    <mergeCell ref="PQQ2:PQR2"/>
    <mergeCell ref="PQS2:PQT2"/>
    <mergeCell ref="PQU2:PQV2"/>
    <mergeCell ref="PQW2:PQX2"/>
    <mergeCell ref="PQY2:PQZ2"/>
    <mergeCell ref="PRA2:PRB2"/>
    <mergeCell ref="PRC2:PRD2"/>
    <mergeCell ref="PRE2:PRF2"/>
    <mergeCell ref="PRG2:PRH2"/>
    <mergeCell ref="PRI2:PRJ2"/>
    <mergeCell ref="PRK2:PRL2"/>
    <mergeCell ref="PRM2:PRN2"/>
    <mergeCell ref="PRO2:PRP2"/>
    <mergeCell ref="PRQ2:PRR2"/>
    <mergeCell ref="PRS2:PRT2"/>
    <mergeCell ref="PRU2:PRV2"/>
    <mergeCell ref="PRW2:PRX2"/>
    <mergeCell ref="PRY2:PRZ2"/>
    <mergeCell ref="PSA2:PSB2"/>
    <mergeCell ref="PSC2:PSD2"/>
    <mergeCell ref="PSE2:PSF2"/>
    <mergeCell ref="PSG2:PSH2"/>
    <mergeCell ref="PSI2:PSJ2"/>
    <mergeCell ref="PSK2:PSL2"/>
    <mergeCell ref="PSM2:PSN2"/>
    <mergeCell ref="PSO2:PSP2"/>
    <mergeCell ref="PSQ2:PSR2"/>
    <mergeCell ref="PSS2:PST2"/>
    <mergeCell ref="PSU2:PSV2"/>
    <mergeCell ref="PSW2:PSX2"/>
    <mergeCell ref="PSY2:PSZ2"/>
    <mergeCell ref="PTA2:PTB2"/>
    <mergeCell ref="PTC2:PTD2"/>
    <mergeCell ref="PTE2:PTF2"/>
    <mergeCell ref="PTG2:PTH2"/>
    <mergeCell ref="PTI2:PTJ2"/>
    <mergeCell ref="PTK2:PTL2"/>
    <mergeCell ref="PTM2:PTN2"/>
    <mergeCell ref="PTO2:PTP2"/>
    <mergeCell ref="PTQ2:PTR2"/>
    <mergeCell ref="PTS2:PTT2"/>
    <mergeCell ref="PTU2:PTV2"/>
    <mergeCell ref="PTW2:PTX2"/>
    <mergeCell ref="PTY2:PTZ2"/>
    <mergeCell ref="PUA2:PUB2"/>
    <mergeCell ref="PUC2:PUD2"/>
    <mergeCell ref="PUE2:PUF2"/>
    <mergeCell ref="PUG2:PUH2"/>
    <mergeCell ref="PUI2:PUJ2"/>
    <mergeCell ref="PUK2:PUL2"/>
    <mergeCell ref="PUM2:PUN2"/>
    <mergeCell ref="PUO2:PUP2"/>
    <mergeCell ref="PUQ2:PUR2"/>
    <mergeCell ref="PUS2:PUT2"/>
    <mergeCell ref="PUU2:PUV2"/>
    <mergeCell ref="PUW2:PUX2"/>
    <mergeCell ref="PUY2:PUZ2"/>
    <mergeCell ref="PVA2:PVB2"/>
    <mergeCell ref="PVC2:PVD2"/>
    <mergeCell ref="PVE2:PVF2"/>
    <mergeCell ref="PVG2:PVH2"/>
    <mergeCell ref="PVI2:PVJ2"/>
    <mergeCell ref="PVK2:PVL2"/>
    <mergeCell ref="PVM2:PVN2"/>
    <mergeCell ref="PVO2:PVP2"/>
    <mergeCell ref="PVQ2:PVR2"/>
    <mergeCell ref="PVS2:PVT2"/>
    <mergeCell ref="PVU2:PVV2"/>
    <mergeCell ref="PVW2:PVX2"/>
    <mergeCell ref="PVY2:PVZ2"/>
    <mergeCell ref="PWA2:PWB2"/>
    <mergeCell ref="PWC2:PWD2"/>
    <mergeCell ref="PWE2:PWF2"/>
    <mergeCell ref="PWG2:PWH2"/>
    <mergeCell ref="PWI2:PWJ2"/>
    <mergeCell ref="PWK2:PWL2"/>
    <mergeCell ref="PWM2:PWN2"/>
    <mergeCell ref="PWO2:PWP2"/>
    <mergeCell ref="PWQ2:PWR2"/>
    <mergeCell ref="PWS2:PWT2"/>
    <mergeCell ref="PWU2:PWV2"/>
    <mergeCell ref="PWW2:PWX2"/>
    <mergeCell ref="PWY2:PWZ2"/>
    <mergeCell ref="PXA2:PXB2"/>
    <mergeCell ref="PXC2:PXD2"/>
    <mergeCell ref="PXE2:PXF2"/>
    <mergeCell ref="PXG2:PXH2"/>
    <mergeCell ref="PXI2:PXJ2"/>
    <mergeCell ref="PXK2:PXL2"/>
    <mergeCell ref="PXM2:PXN2"/>
    <mergeCell ref="PXO2:PXP2"/>
    <mergeCell ref="PXQ2:PXR2"/>
    <mergeCell ref="PXS2:PXT2"/>
    <mergeCell ref="PXU2:PXV2"/>
    <mergeCell ref="PXW2:PXX2"/>
    <mergeCell ref="PXY2:PXZ2"/>
    <mergeCell ref="PYA2:PYB2"/>
    <mergeCell ref="PYC2:PYD2"/>
    <mergeCell ref="PYE2:PYF2"/>
    <mergeCell ref="PYG2:PYH2"/>
    <mergeCell ref="PYI2:PYJ2"/>
    <mergeCell ref="PYK2:PYL2"/>
    <mergeCell ref="PYM2:PYN2"/>
    <mergeCell ref="PYO2:PYP2"/>
    <mergeCell ref="PYQ2:PYR2"/>
    <mergeCell ref="PYS2:PYT2"/>
    <mergeCell ref="PYU2:PYV2"/>
    <mergeCell ref="PYW2:PYX2"/>
    <mergeCell ref="PYY2:PYZ2"/>
    <mergeCell ref="PZA2:PZB2"/>
    <mergeCell ref="PZC2:PZD2"/>
    <mergeCell ref="PZE2:PZF2"/>
    <mergeCell ref="PZG2:PZH2"/>
    <mergeCell ref="PZI2:PZJ2"/>
    <mergeCell ref="PZK2:PZL2"/>
    <mergeCell ref="PZM2:PZN2"/>
    <mergeCell ref="PZO2:PZP2"/>
    <mergeCell ref="PZQ2:PZR2"/>
    <mergeCell ref="PZS2:PZT2"/>
    <mergeCell ref="PZU2:PZV2"/>
    <mergeCell ref="PZW2:PZX2"/>
    <mergeCell ref="PZY2:PZZ2"/>
    <mergeCell ref="QAA2:QAB2"/>
    <mergeCell ref="QAC2:QAD2"/>
    <mergeCell ref="QAE2:QAF2"/>
    <mergeCell ref="QAG2:QAH2"/>
    <mergeCell ref="QAI2:QAJ2"/>
    <mergeCell ref="QAK2:QAL2"/>
    <mergeCell ref="QAM2:QAN2"/>
    <mergeCell ref="QAO2:QAP2"/>
    <mergeCell ref="QAQ2:QAR2"/>
    <mergeCell ref="QAS2:QAT2"/>
    <mergeCell ref="QAU2:QAV2"/>
    <mergeCell ref="QAW2:QAX2"/>
    <mergeCell ref="QAY2:QAZ2"/>
    <mergeCell ref="QBA2:QBB2"/>
    <mergeCell ref="QBC2:QBD2"/>
    <mergeCell ref="QBE2:QBF2"/>
    <mergeCell ref="QBG2:QBH2"/>
    <mergeCell ref="QBI2:QBJ2"/>
    <mergeCell ref="QBK2:QBL2"/>
    <mergeCell ref="QBM2:QBN2"/>
    <mergeCell ref="QBO2:QBP2"/>
    <mergeCell ref="QBQ2:QBR2"/>
    <mergeCell ref="QBS2:QBT2"/>
    <mergeCell ref="QBU2:QBV2"/>
    <mergeCell ref="QBW2:QBX2"/>
    <mergeCell ref="QBY2:QBZ2"/>
    <mergeCell ref="QCA2:QCB2"/>
    <mergeCell ref="QCC2:QCD2"/>
    <mergeCell ref="QCE2:QCF2"/>
    <mergeCell ref="QCG2:QCH2"/>
    <mergeCell ref="QCI2:QCJ2"/>
    <mergeCell ref="QCK2:QCL2"/>
    <mergeCell ref="QCM2:QCN2"/>
    <mergeCell ref="QCO2:QCP2"/>
    <mergeCell ref="QCQ2:QCR2"/>
    <mergeCell ref="QCS2:QCT2"/>
    <mergeCell ref="QCU2:QCV2"/>
    <mergeCell ref="QCW2:QCX2"/>
    <mergeCell ref="QCY2:QCZ2"/>
    <mergeCell ref="QDA2:QDB2"/>
    <mergeCell ref="QDC2:QDD2"/>
    <mergeCell ref="QDE2:QDF2"/>
    <mergeCell ref="QDG2:QDH2"/>
    <mergeCell ref="QDI2:QDJ2"/>
    <mergeCell ref="QDK2:QDL2"/>
    <mergeCell ref="QDM2:QDN2"/>
    <mergeCell ref="QDO2:QDP2"/>
    <mergeCell ref="QDQ2:QDR2"/>
    <mergeCell ref="QDS2:QDT2"/>
    <mergeCell ref="QDU2:QDV2"/>
    <mergeCell ref="QDW2:QDX2"/>
    <mergeCell ref="QDY2:QDZ2"/>
    <mergeCell ref="QEA2:QEB2"/>
    <mergeCell ref="QEC2:QED2"/>
    <mergeCell ref="QEE2:QEF2"/>
    <mergeCell ref="QEG2:QEH2"/>
    <mergeCell ref="QEI2:QEJ2"/>
    <mergeCell ref="QEK2:QEL2"/>
    <mergeCell ref="QEM2:QEN2"/>
    <mergeCell ref="QEO2:QEP2"/>
    <mergeCell ref="QEQ2:QER2"/>
    <mergeCell ref="QES2:QET2"/>
    <mergeCell ref="QEU2:QEV2"/>
    <mergeCell ref="QEW2:QEX2"/>
    <mergeCell ref="QEY2:QEZ2"/>
    <mergeCell ref="QFA2:QFB2"/>
    <mergeCell ref="QFC2:QFD2"/>
    <mergeCell ref="QFE2:QFF2"/>
    <mergeCell ref="QFG2:QFH2"/>
    <mergeCell ref="QFI2:QFJ2"/>
    <mergeCell ref="QFK2:QFL2"/>
    <mergeCell ref="QFM2:QFN2"/>
    <mergeCell ref="QFO2:QFP2"/>
    <mergeCell ref="QFQ2:QFR2"/>
    <mergeCell ref="QFS2:QFT2"/>
    <mergeCell ref="QFU2:QFV2"/>
    <mergeCell ref="QFW2:QFX2"/>
    <mergeCell ref="QFY2:QFZ2"/>
    <mergeCell ref="QGA2:QGB2"/>
    <mergeCell ref="QGC2:QGD2"/>
    <mergeCell ref="QGE2:QGF2"/>
    <mergeCell ref="QGG2:QGH2"/>
    <mergeCell ref="QGI2:QGJ2"/>
    <mergeCell ref="QGK2:QGL2"/>
    <mergeCell ref="QGM2:QGN2"/>
    <mergeCell ref="QGO2:QGP2"/>
    <mergeCell ref="QGQ2:QGR2"/>
    <mergeCell ref="QGS2:QGT2"/>
    <mergeCell ref="QGU2:QGV2"/>
    <mergeCell ref="QGW2:QGX2"/>
    <mergeCell ref="QGY2:QGZ2"/>
    <mergeCell ref="QHA2:QHB2"/>
    <mergeCell ref="QHC2:QHD2"/>
    <mergeCell ref="QHE2:QHF2"/>
    <mergeCell ref="QHG2:QHH2"/>
    <mergeCell ref="QHI2:QHJ2"/>
    <mergeCell ref="QHK2:QHL2"/>
    <mergeCell ref="QHM2:QHN2"/>
    <mergeCell ref="QHO2:QHP2"/>
    <mergeCell ref="QHQ2:QHR2"/>
    <mergeCell ref="QHS2:QHT2"/>
    <mergeCell ref="QHU2:QHV2"/>
    <mergeCell ref="QHW2:QHX2"/>
    <mergeCell ref="QHY2:QHZ2"/>
    <mergeCell ref="QIA2:QIB2"/>
    <mergeCell ref="QIC2:QID2"/>
    <mergeCell ref="QIE2:QIF2"/>
    <mergeCell ref="QIG2:QIH2"/>
    <mergeCell ref="QII2:QIJ2"/>
    <mergeCell ref="QIK2:QIL2"/>
    <mergeCell ref="QIM2:QIN2"/>
    <mergeCell ref="QIO2:QIP2"/>
    <mergeCell ref="QIQ2:QIR2"/>
    <mergeCell ref="QIS2:QIT2"/>
    <mergeCell ref="QIU2:QIV2"/>
    <mergeCell ref="QIW2:QIX2"/>
    <mergeCell ref="QIY2:QIZ2"/>
    <mergeCell ref="QJA2:QJB2"/>
    <mergeCell ref="QJC2:QJD2"/>
    <mergeCell ref="QJE2:QJF2"/>
    <mergeCell ref="QJG2:QJH2"/>
    <mergeCell ref="QJI2:QJJ2"/>
    <mergeCell ref="QJK2:QJL2"/>
    <mergeCell ref="QJM2:QJN2"/>
    <mergeCell ref="QJO2:QJP2"/>
    <mergeCell ref="QJQ2:QJR2"/>
    <mergeCell ref="QJS2:QJT2"/>
    <mergeCell ref="QJU2:QJV2"/>
    <mergeCell ref="QJW2:QJX2"/>
    <mergeCell ref="QJY2:QJZ2"/>
    <mergeCell ref="QKA2:QKB2"/>
    <mergeCell ref="QKC2:QKD2"/>
    <mergeCell ref="QKE2:QKF2"/>
    <mergeCell ref="QKG2:QKH2"/>
    <mergeCell ref="QKI2:QKJ2"/>
    <mergeCell ref="QKK2:QKL2"/>
    <mergeCell ref="QKM2:QKN2"/>
    <mergeCell ref="QKO2:QKP2"/>
    <mergeCell ref="QKQ2:QKR2"/>
    <mergeCell ref="QKS2:QKT2"/>
    <mergeCell ref="QKU2:QKV2"/>
    <mergeCell ref="QKW2:QKX2"/>
    <mergeCell ref="QKY2:QKZ2"/>
    <mergeCell ref="QLA2:QLB2"/>
    <mergeCell ref="QLC2:QLD2"/>
    <mergeCell ref="QLE2:QLF2"/>
    <mergeCell ref="QLG2:QLH2"/>
    <mergeCell ref="QLI2:QLJ2"/>
    <mergeCell ref="QLK2:QLL2"/>
    <mergeCell ref="QLM2:QLN2"/>
    <mergeCell ref="QLO2:QLP2"/>
    <mergeCell ref="QLQ2:QLR2"/>
    <mergeCell ref="QLS2:QLT2"/>
    <mergeCell ref="QLU2:QLV2"/>
    <mergeCell ref="QLW2:QLX2"/>
    <mergeCell ref="QLY2:QLZ2"/>
    <mergeCell ref="QMA2:QMB2"/>
    <mergeCell ref="QMC2:QMD2"/>
    <mergeCell ref="QME2:QMF2"/>
    <mergeCell ref="QMG2:QMH2"/>
    <mergeCell ref="QMI2:QMJ2"/>
    <mergeCell ref="QMK2:QML2"/>
    <mergeCell ref="QMM2:QMN2"/>
    <mergeCell ref="QMO2:QMP2"/>
    <mergeCell ref="QMQ2:QMR2"/>
    <mergeCell ref="QMS2:QMT2"/>
    <mergeCell ref="QMU2:QMV2"/>
    <mergeCell ref="QMW2:QMX2"/>
    <mergeCell ref="QMY2:QMZ2"/>
    <mergeCell ref="QNA2:QNB2"/>
    <mergeCell ref="QNC2:QND2"/>
    <mergeCell ref="QNE2:QNF2"/>
    <mergeCell ref="QNG2:QNH2"/>
    <mergeCell ref="QNI2:QNJ2"/>
    <mergeCell ref="QNK2:QNL2"/>
    <mergeCell ref="QNM2:QNN2"/>
    <mergeCell ref="QNO2:QNP2"/>
    <mergeCell ref="QNQ2:QNR2"/>
    <mergeCell ref="QNS2:QNT2"/>
    <mergeCell ref="QNU2:QNV2"/>
    <mergeCell ref="QNW2:QNX2"/>
    <mergeCell ref="QNY2:QNZ2"/>
    <mergeCell ref="QOA2:QOB2"/>
    <mergeCell ref="QOC2:QOD2"/>
    <mergeCell ref="QOE2:QOF2"/>
    <mergeCell ref="QOG2:QOH2"/>
    <mergeCell ref="QOI2:QOJ2"/>
    <mergeCell ref="QOK2:QOL2"/>
    <mergeCell ref="QOM2:QON2"/>
    <mergeCell ref="QOO2:QOP2"/>
    <mergeCell ref="QOQ2:QOR2"/>
    <mergeCell ref="QOS2:QOT2"/>
    <mergeCell ref="QOU2:QOV2"/>
    <mergeCell ref="QOW2:QOX2"/>
    <mergeCell ref="QOY2:QOZ2"/>
    <mergeCell ref="QPA2:QPB2"/>
    <mergeCell ref="QPC2:QPD2"/>
    <mergeCell ref="QPE2:QPF2"/>
    <mergeCell ref="QPG2:QPH2"/>
    <mergeCell ref="QPI2:QPJ2"/>
    <mergeCell ref="QPK2:QPL2"/>
    <mergeCell ref="QPM2:QPN2"/>
    <mergeCell ref="QPO2:QPP2"/>
    <mergeCell ref="QPQ2:QPR2"/>
    <mergeCell ref="QPS2:QPT2"/>
    <mergeCell ref="QPU2:QPV2"/>
    <mergeCell ref="QPW2:QPX2"/>
    <mergeCell ref="QPY2:QPZ2"/>
    <mergeCell ref="QQA2:QQB2"/>
    <mergeCell ref="QQC2:QQD2"/>
    <mergeCell ref="QQE2:QQF2"/>
    <mergeCell ref="QQG2:QQH2"/>
    <mergeCell ref="QQI2:QQJ2"/>
    <mergeCell ref="QQK2:QQL2"/>
    <mergeCell ref="QQM2:QQN2"/>
    <mergeCell ref="QQO2:QQP2"/>
    <mergeCell ref="QQQ2:QQR2"/>
    <mergeCell ref="QQS2:QQT2"/>
    <mergeCell ref="QQU2:QQV2"/>
    <mergeCell ref="QQW2:QQX2"/>
    <mergeCell ref="QQY2:QQZ2"/>
    <mergeCell ref="QRA2:QRB2"/>
    <mergeCell ref="QRC2:QRD2"/>
    <mergeCell ref="QRE2:QRF2"/>
    <mergeCell ref="QRG2:QRH2"/>
    <mergeCell ref="QRI2:QRJ2"/>
    <mergeCell ref="QRK2:QRL2"/>
    <mergeCell ref="QRM2:QRN2"/>
    <mergeCell ref="QRO2:QRP2"/>
    <mergeCell ref="QRQ2:QRR2"/>
    <mergeCell ref="QRS2:QRT2"/>
    <mergeCell ref="QRU2:QRV2"/>
    <mergeCell ref="QRW2:QRX2"/>
    <mergeCell ref="QRY2:QRZ2"/>
    <mergeCell ref="QSA2:QSB2"/>
    <mergeCell ref="QSC2:QSD2"/>
    <mergeCell ref="QSE2:QSF2"/>
    <mergeCell ref="QSG2:QSH2"/>
    <mergeCell ref="QSI2:QSJ2"/>
    <mergeCell ref="QSK2:QSL2"/>
    <mergeCell ref="QSM2:QSN2"/>
    <mergeCell ref="QSO2:QSP2"/>
    <mergeCell ref="QSQ2:QSR2"/>
    <mergeCell ref="QSS2:QST2"/>
    <mergeCell ref="QSU2:QSV2"/>
    <mergeCell ref="QSW2:QSX2"/>
    <mergeCell ref="QSY2:QSZ2"/>
    <mergeCell ref="QTA2:QTB2"/>
    <mergeCell ref="QTC2:QTD2"/>
    <mergeCell ref="QTE2:QTF2"/>
    <mergeCell ref="QTG2:QTH2"/>
    <mergeCell ref="QTI2:QTJ2"/>
    <mergeCell ref="QTK2:QTL2"/>
    <mergeCell ref="QTM2:QTN2"/>
    <mergeCell ref="QTO2:QTP2"/>
    <mergeCell ref="QTQ2:QTR2"/>
    <mergeCell ref="QTS2:QTT2"/>
    <mergeCell ref="QTU2:QTV2"/>
    <mergeCell ref="QTW2:QTX2"/>
    <mergeCell ref="QTY2:QTZ2"/>
    <mergeCell ref="QUA2:QUB2"/>
    <mergeCell ref="QUC2:QUD2"/>
    <mergeCell ref="QUE2:QUF2"/>
    <mergeCell ref="QUG2:QUH2"/>
    <mergeCell ref="QUI2:QUJ2"/>
    <mergeCell ref="QUK2:QUL2"/>
    <mergeCell ref="QUM2:QUN2"/>
    <mergeCell ref="QUO2:QUP2"/>
    <mergeCell ref="QUQ2:QUR2"/>
    <mergeCell ref="QUS2:QUT2"/>
    <mergeCell ref="QUU2:QUV2"/>
    <mergeCell ref="QUW2:QUX2"/>
    <mergeCell ref="QUY2:QUZ2"/>
    <mergeCell ref="QVA2:QVB2"/>
    <mergeCell ref="QVC2:QVD2"/>
    <mergeCell ref="QVE2:QVF2"/>
    <mergeCell ref="QVG2:QVH2"/>
    <mergeCell ref="QVI2:QVJ2"/>
    <mergeCell ref="QVK2:QVL2"/>
    <mergeCell ref="QVM2:QVN2"/>
    <mergeCell ref="QVO2:QVP2"/>
    <mergeCell ref="QVQ2:QVR2"/>
    <mergeCell ref="QVS2:QVT2"/>
    <mergeCell ref="QVU2:QVV2"/>
    <mergeCell ref="QVW2:QVX2"/>
    <mergeCell ref="QVY2:QVZ2"/>
    <mergeCell ref="QWA2:QWB2"/>
    <mergeCell ref="QWC2:QWD2"/>
    <mergeCell ref="QWE2:QWF2"/>
    <mergeCell ref="QWG2:QWH2"/>
    <mergeCell ref="QWI2:QWJ2"/>
    <mergeCell ref="QWK2:QWL2"/>
    <mergeCell ref="QWM2:QWN2"/>
    <mergeCell ref="QWO2:QWP2"/>
    <mergeCell ref="QWQ2:QWR2"/>
    <mergeCell ref="QWS2:QWT2"/>
    <mergeCell ref="QWU2:QWV2"/>
    <mergeCell ref="QWW2:QWX2"/>
    <mergeCell ref="QWY2:QWZ2"/>
    <mergeCell ref="QXA2:QXB2"/>
    <mergeCell ref="QXC2:QXD2"/>
    <mergeCell ref="QXE2:QXF2"/>
    <mergeCell ref="QXG2:QXH2"/>
    <mergeCell ref="QXI2:QXJ2"/>
    <mergeCell ref="QXK2:QXL2"/>
    <mergeCell ref="QXM2:QXN2"/>
    <mergeCell ref="QXO2:QXP2"/>
    <mergeCell ref="QXQ2:QXR2"/>
    <mergeCell ref="QXS2:QXT2"/>
    <mergeCell ref="QXU2:QXV2"/>
    <mergeCell ref="QXW2:QXX2"/>
    <mergeCell ref="QXY2:QXZ2"/>
    <mergeCell ref="QYA2:QYB2"/>
    <mergeCell ref="QYC2:QYD2"/>
    <mergeCell ref="QYE2:QYF2"/>
    <mergeCell ref="QYG2:QYH2"/>
    <mergeCell ref="QYI2:QYJ2"/>
    <mergeCell ref="QYK2:QYL2"/>
    <mergeCell ref="QYM2:QYN2"/>
    <mergeCell ref="QYO2:QYP2"/>
    <mergeCell ref="QYQ2:QYR2"/>
    <mergeCell ref="QYS2:QYT2"/>
    <mergeCell ref="QYU2:QYV2"/>
    <mergeCell ref="QYW2:QYX2"/>
    <mergeCell ref="QYY2:QYZ2"/>
    <mergeCell ref="QZA2:QZB2"/>
    <mergeCell ref="QZC2:QZD2"/>
    <mergeCell ref="QZE2:QZF2"/>
    <mergeCell ref="QZG2:QZH2"/>
    <mergeCell ref="QZI2:QZJ2"/>
    <mergeCell ref="QZK2:QZL2"/>
    <mergeCell ref="QZM2:QZN2"/>
    <mergeCell ref="QZO2:QZP2"/>
    <mergeCell ref="QZQ2:QZR2"/>
    <mergeCell ref="QZS2:QZT2"/>
    <mergeCell ref="QZU2:QZV2"/>
    <mergeCell ref="QZW2:QZX2"/>
    <mergeCell ref="QZY2:QZZ2"/>
    <mergeCell ref="RAA2:RAB2"/>
    <mergeCell ref="RAC2:RAD2"/>
    <mergeCell ref="RAE2:RAF2"/>
    <mergeCell ref="RAG2:RAH2"/>
    <mergeCell ref="RAI2:RAJ2"/>
    <mergeCell ref="RAK2:RAL2"/>
    <mergeCell ref="RAM2:RAN2"/>
    <mergeCell ref="RAO2:RAP2"/>
    <mergeCell ref="RAQ2:RAR2"/>
    <mergeCell ref="RAS2:RAT2"/>
    <mergeCell ref="RAU2:RAV2"/>
    <mergeCell ref="RAW2:RAX2"/>
    <mergeCell ref="RAY2:RAZ2"/>
    <mergeCell ref="RBA2:RBB2"/>
    <mergeCell ref="RBC2:RBD2"/>
    <mergeCell ref="RBE2:RBF2"/>
    <mergeCell ref="RBG2:RBH2"/>
    <mergeCell ref="RBI2:RBJ2"/>
    <mergeCell ref="RBK2:RBL2"/>
    <mergeCell ref="RBM2:RBN2"/>
    <mergeCell ref="RBO2:RBP2"/>
    <mergeCell ref="RBQ2:RBR2"/>
    <mergeCell ref="RBS2:RBT2"/>
    <mergeCell ref="RBU2:RBV2"/>
    <mergeCell ref="RBW2:RBX2"/>
    <mergeCell ref="RBY2:RBZ2"/>
    <mergeCell ref="RCA2:RCB2"/>
    <mergeCell ref="RCC2:RCD2"/>
    <mergeCell ref="RCE2:RCF2"/>
    <mergeCell ref="RCG2:RCH2"/>
    <mergeCell ref="RCI2:RCJ2"/>
    <mergeCell ref="RCK2:RCL2"/>
    <mergeCell ref="RCM2:RCN2"/>
    <mergeCell ref="RCO2:RCP2"/>
    <mergeCell ref="RCQ2:RCR2"/>
    <mergeCell ref="RCS2:RCT2"/>
    <mergeCell ref="RCU2:RCV2"/>
    <mergeCell ref="RCW2:RCX2"/>
    <mergeCell ref="RCY2:RCZ2"/>
    <mergeCell ref="RDA2:RDB2"/>
    <mergeCell ref="RDC2:RDD2"/>
    <mergeCell ref="RDE2:RDF2"/>
    <mergeCell ref="RDG2:RDH2"/>
    <mergeCell ref="RDI2:RDJ2"/>
    <mergeCell ref="RDK2:RDL2"/>
    <mergeCell ref="RDM2:RDN2"/>
    <mergeCell ref="RDO2:RDP2"/>
    <mergeCell ref="RDQ2:RDR2"/>
    <mergeCell ref="RDS2:RDT2"/>
    <mergeCell ref="RDU2:RDV2"/>
    <mergeCell ref="RDW2:RDX2"/>
    <mergeCell ref="RDY2:RDZ2"/>
    <mergeCell ref="REA2:REB2"/>
    <mergeCell ref="REC2:RED2"/>
    <mergeCell ref="REE2:REF2"/>
    <mergeCell ref="REG2:REH2"/>
    <mergeCell ref="REI2:REJ2"/>
    <mergeCell ref="REK2:REL2"/>
    <mergeCell ref="REM2:REN2"/>
    <mergeCell ref="REO2:REP2"/>
    <mergeCell ref="REQ2:RER2"/>
    <mergeCell ref="RES2:RET2"/>
    <mergeCell ref="REU2:REV2"/>
    <mergeCell ref="REW2:REX2"/>
    <mergeCell ref="REY2:REZ2"/>
    <mergeCell ref="RFA2:RFB2"/>
    <mergeCell ref="RFC2:RFD2"/>
    <mergeCell ref="RFE2:RFF2"/>
    <mergeCell ref="RFG2:RFH2"/>
    <mergeCell ref="RFI2:RFJ2"/>
    <mergeCell ref="RFK2:RFL2"/>
    <mergeCell ref="RFM2:RFN2"/>
    <mergeCell ref="RFO2:RFP2"/>
    <mergeCell ref="RFQ2:RFR2"/>
    <mergeCell ref="RFS2:RFT2"/>
    <mergeCell ref="RFU2:RFV2"/>
    <mergeCell ref="RFW2:RFX2"/>
    <mergeCell ref="RFY2:RFZ2"/>
    <mergeCell ref="RGA2:RGB2"/>
    <mergeCell ref="RGC2:RGD2"/>
    <mergeCell ref="RGE2:RGF2"/>
    <mergeCell ref="RGG2:RGH2"/>
    <mergeCell ref="RGI2:RGJ2"/>
    <mergeCell ref="RGK2:RGL2"/>
    <mergeCell ref="RGM2:RGN2"/>
    <mergeCell ref="RGO2:RGP2"/>
    <mergeCell ref="RGQ2:RGR2"/>
    <mergeCell ref="RGS2:RGT2"/>
    <mergeCell ref="RGU2:RGV2"/>
    <mergeCell ref="RGW2:RGX2"/>
    <mergeCell ref="RGY2:RGZ2"/>
    <mergeCell ref="RHA2:RHB2"/>
    <mergeCell ref="RHC2:RHD2"/>
    <mergeCell ref="RHE2:RHF2"/>
    <mergeCell ref="RHG2:RHH2"/>
    <mergeCell ref="RHI2:RHJ2"/>
    <mergeCell ref="RHK2:RHL2"/>
    <mergeCell ref="RHM2:RHN2"/>
    <mergeCell ref="RHO2:RHP2"/>
    <mergeCell ref="RHQ2:RHR2"/>
    <mergeCell ref="RHS2:RHT2"/>
    <mergeCell ref="RHU2:RHV2"/>
    <mergeCell ref="RHW2:RHX2"/>
    <mergeCell ref="RHY2:RHZ2"/>
    <mergeCell ref="RIA2:RIB2"/>
    <mergeCell ref="RIC2:RID2"/>
    <mergeCell ref="RIE2:RIF2"/>
    <mergeCell ref="RIG2:RIH2"/>
    <mergeCell ref="RII2:RIJ2"/>
    <mergeCell ref="RIK2:RIL2"/>
    <mergeCell ref="RIM2:RIN2"/>
    <mergeCell ref="RIO2:RIP2"/>
    <mergeCell ref="RIQ2:RIR2"/>
    <mergeCell ref="RIS2:RIT2"/>
    <mergeCell ref="RIU2:RIV2"/>
    <mergeCell ref="RIW2:RIX2"/>
    <mergeCell ref="RIY2:RIZ2"/>
    <mergeCell ref="RJA2:RJB2"/>
    <mergeCell ref="RJC2:RJD2"/>
    <mergeCell ref="RJE2:RJF2"/>
    <mergeCell ref="RJG2:RJH2"/>
    <mergeCell ref="RJI2:RJJ2"/>
    <mergeCell ref="RJK2:RJL2"/>
    <mergeCell ref="RJM2:RJN2"/>
    <mergeCell ref="RJO2:RJP2"/>
    <mergeCell ref="RJQ2:RJR2"/>
    <mergeCell ref="RJS2:RJT2"/>
    <mergeCell ref="RJU2:RJV2"/>
    <mergeCell ref="RJW2:RJX2"/>
    <mergeCell ref="RJY2:RJZ2"/>
    <mergeCell ref="RKA2:RKB2"/>
    <mergeCell ref="RKC2:RKD2"/>
    <mergeCell ref="RKE2:RKF2"/>
    <mergeCell ref="RKG2:RKH2"/>
    <mergeCell ref="RKI2:RKJ2"/>
    <mergeCell ref="RKK2:RKL2"/>
    <mergeCell ref="RKM2:RKN2"/>
    <mergeCell ref="RKO2:RKP2"/>
    <mergeCell ref="RKQ2:RKR2"/>
    <mergeCell ref="RKS2:RKT2"/>
    <mergeCell ref="RKU2:RKV2"/>
    <mergeCell ref="RKW2:RKX2"/>
    <mergeCell ref="RKY2:RKZ2"/>
    <mergeCell ref="RLA2:RLB2"/>
    <mergeCell ref="RLC2:RLD2"/>
    <mergeCell ref="RLE2:RLF2"/>
    <mergeCell ref="RLG2:RLH2"/>
    <mergeCell ref="RLI2:RLJ2"/>
    <mergeCell ref="RLK2:RLL2"/>
    <mergeCell ref="RLM2:RLN2"/>
    <mergeCell ref="RLO2:RLP2"/>
    <mergeCell ref="RLQ2:RLR2"/>
    <mergeCell ref="RLS2:RLT2"/>
    <mergeCell ref="RLU2:RLV2"/>
    <mergeCell ref="RLW2:RLX2"/>
    <mergeCell ref="RLY2:RLZ2"/>
    <mergeCell ref="RMA2:RMB2"/>
    <mergeCell ref="RMC2:RMD2"/>
    <mergeCell ref="RME2:RMF2"/>
    <mergeCell ref="RMG2:RMH2"/>
    <mergeCell ref="RMI2:RMJ2"/>
    <mergeCell ref="RMK2:RML2"/>
    <mergeCell ref="RMM2:RMN2"/>
    <mergeCell ref="RMO2:RMP2"/>
    <mergeCell ref="RMQ2:RMR2"/>
    <mergeCell ref="RMS2:RMT2"/>
    <mergeCell ref="RMU2:RMV2"/>
    <mergeCell ref="RMW2:RMX2"/>
    <mergeCell ref="RMY2:RMZ2"/>
    <mergeCell ref="RNA2:RNB2"/>
    <mergeCell ref="RNC2:RND2"/>
    <mergeCell ref="RNE2:RNF2"/>
    <mergeCell ref="RNG2:RNH2"/>
    <mergeCell ref="RNI2:RNJ2"/>
    <mergeCell ref="RNK2:RNL2"/>
    <mergeCell ref="RNM2:RNN2"/>
    <mergeCell ref="RNO2:RNP2"/>
    <mergeCell ref="RNQ2:RNR2"/>
    <mergeCell ref="RNS2:RNT2"/>
    <mergeCell ref="RNU2:RNV2"/>
    <mergeCell ref="RNW2:RNX2"/>
    <mergeCell ref="RNY2:RNZ2"/>
    <mergeCell ref="ROA2:ROB2"/>
    <mergeCell ref="ROC2:ROD2"/>
    <mergeCell ref="ROE2:ROF2"/>
    <mergeCell ref="ROG2:ROH2"/>
    <mergeCell ref="ROI2:ROJ2"/>
    <mergeCell ref="ROK2:ROL2"/>
    <mergeCell ref="ROM2:RON2"/>
    <mergeCell ref="ROO2:ROP2"/>
    <mergeCell ref="ROQ2:ROR2"/>
    <mergeCell ref="ROS2:ROT2"/>
    <mergeCell ref="ROU2:ROV2"/>
    <mergeCell ref="ROW2:ROX2"/>
    <mergeCell ref="ROY2:ROZ2"/>
    <mergeCell ref="RPA2:RPB2"/>
    <mergeCell ref="RPC2:RPD2"/>
    <mergeCell ref="RPE2:RPF2"/>
    <mergeCell ref="RPG2:RPH2"/>
    <mergeCell ref="RPI2:RPJ2"/>
    <mergeCell ref="RPK2:RPL2"/>
    <mergeCell ref="RPM2:RPN2"/>
    <mergeCell ref="RPO2:RPP2"/>
    <mergeCell ref="RPQ2:RPR2"/>
    <mergeCell ref="RPS2:RPT2"/>
    <mergeCell ref="RPU2:RPV2"/>
    <mergeCell ref="RPW2:RPX2"/>
    <mergeCell ref="RPY2:RPZ2"/>
    <mergeCell ref="RQA2:RQB2"/>
    <mergeCell ref="RQC2:RQD2"/>
    <mergeCell ref="RQE2:RQF2"/>
    <mergeCell ref="RQG2:RQH2"/>
    <mergeCell ref="RQI2:RQJ2"/>
    <mergeCell ref="RQK2:RQL2"/>
    <mergeCell ref="RQM2:RQN2"/>
    <mergeCell ref="RQO2:RQP2"/>
    <mergeCell ref="RQQ2:RQR2"/>
    <mergeCell ref="RQS2:RQT2"/>
    <mergeCell ref="RQU2:RQV2"/>
    <mergeCell ref="RQW2:RQX2"/>
    <mergeCell ref="RQY2:RQZ2"/>
    <mergeCell ref="RRA2:RRB2"/>
    <mergeCell ref="RRC2:RRD2"/>
    <mergeCell ref="RRE2:RRF2"/>
    <mergeCell ref="RRG2:RRH2"/>
    <mergeCell ref="RRI2:RRJ2"/>
    <mergeCell ref="RRK2:RRL2"/>
    <mergeCell ref="RRM2:RRN2"/>
    <mergeCell ref="RRO2:RRP2"/>
    <mergeCell ref="RRQ2:RRR2"/>
    <mergeCell ref="RRS2:RRT2"/>
    <mergeCell ref="RRU2:RRV2"/>
    <mergeCell ref="RRW2:RRX2"/>
    <mergeCell ref="RRY2:RRZ2"/>
    <mergeCell ref="RSA2:RSB2"/>
    <mergeCell ref="RSC2:RSD2"/>
    <mergeCell ref="RSE2:RSF2"/>
    <mergeCell ref="RSG2:RSH2"/>
    <mergeCell ref="RSI2:RSJ2"/>
    <mergeCell ref="RSK2:RSL2"/>
    <mergeCell ref="RSM2:RSN2"/>
    <mergeCell ref="RSO2:RSP2"/>
    <mergeCell ref="RSQ2:RSR2"/>
    <mergeCell ref="RSS2:RST2"/>
    <mergeCell ref="RSU2:RSV2"/>
    <mergeCell ref="RSW2:RSX2"/>
    <mergeCell ref="RSY2:RSZ2"/>
    <mergeCell ref="RTA2:RTB2"/>
    <mergeCell ref="RTC2:RTD2"/>
    <mergeCell ref="RTE2:RTF2"/>
    <mergeCell ref="RTG2:RTH2"/>
    <mergeCell ref="RTI2:RTJ2"/>
    <mergeCell ref="RTK2:RTL2"/>
    <mergeCell ref="RTM2:RTN2"/>
    <mergeCell ref="RTO2:RTP2"/>
    <mergeCell ref="RTQ2:RTR2"/>
    <mergeCell ref="RTS2:RTT2"/>
    <mergeCell ref="RTU2:RTV2"/>
    <mergeCell ref="RTW2:RTX2"/>
    <mergeCell ref="RTY2:RTZ2"/>
    <mergeCell ref="RUA2:RUB2"/>
    <mergeCell ref="RUC2:RUD2"/>
    <mergeCell ref="RUE2:RUF2"/>
    <mergeCell ref="RUG2:RUH2"/>
    <mergeCell ref="RUI2:RUJ2"/>
    <mergeCell ref="RUK2:RUL2"/>
    <mergeCell ref="RUM2:RUN2"/>
    <mergeCell ref="RUO2:RUP2"/>
    <mergeCell ref="RUQ2:RUR2"/>
    <mergeCell ref="RUS2:RUT2"/>
    <mergeCell ref="RUU2:RUV2"/>
    <mergeCell ref="RUW2:RUX2"/>
    <mergeCell ref="RUY2:RUZ2"/>
    <mergeCell ref="RVA2:RVB2"/>
    <mergeCell ref="RVC2:RVD2"/>
    <mergeCell ref="RVE2:RVF2"/>
    <mergeCell ref="RVG2:RVH2"/>
    <mergeCell ref="RVI2:RVJ2"/>
    <mergeCell ref="RVK2:RVL2"/>
    <mergeCell ref="RVM2:RVN2"/>
    <mergeCell ref="RVO2:RVP2"/>
    <mergeCell ref="RVQ2:RVR2"/>
    <mergeCell ref="RVS2:RVT2"/>
    <mergeCell ref="RVU2:RVV2"/>
    <mergeCell ref="RVW2:RVX2"/>
    <mergeCell ref="RVY2:RVZ2"/>
    <mergeCell ref="RWA2:RWB2"/>
    <mergeCell ref="RWC2:RWD2"/>
    <mergeCell ref="RWE2:RWF2"/>
    <mergeCell ref="RWG2:RWH2"/>
    <mergeCell ref="RWI2:RWJ2"/>
    <mergeCell ref="RWK2:RWL2"/>
    <mergeCell ref="RWM2:RWN2"/>
    <mergeCell ref="RWO2:RWP2"/>
    <mergeCell ref="RWQ2:RWR2"/>
    <mergeCell ref="RWS2:RWT2"/>
    <mergeCell ref="RWU2:RWV2"/>
    <mergeCell ref="RWW2:RWX2"/>
    <mergeCell ref="RWY2:RWZ2"/>
    <mergeCell ref="RXA2:RXB2"/>
    <mergeCell ref="RXC2:RXD2"/>
    <mergeCell ref="RXE2:RXF2"/>
    <mergeCell ref="RXG2:RXH2"/>
    <mergeCell ref="RXI2:RXJ2"/>
    <mergeCell ref="RXK2:RXL2"/>
    <mergeCell ref="RXM2:RXN2"/>
    <mergeCell ref="RXO2:RXP2"/>
    <mergeCell ref="RXQ2:RXR2"/>
    <mergeCell ref="RXS2:RXT2"/>
    <mergeCell ref="RXU2:RXV2"/>
    <mergeCell ref="RXW2:RXX2"/>
    <mergeCell ref="RXY2:RXZ2"/>
    <mergeCell ref="RYA2:RYB2"/>
    <mergeCell ref="RYC2:RYD2"/>
    <mergeCell ref="RYE2:RYF2"/>
    <mergeCell ref="RYG2:RYH2"/>
    <mergeCell ref="RYI2:RYJ2"/>
    <mergeCell ref="RYK2:RYL2"/>
    <mergeCell ref="RYM2:RYN2"/>
    <mergeCell ref="RYO2:RYP2"/>
    <mergeCell ref="RYQ2:RYR2"/>
    <mergeCell ref="RYS2:RYT2"/>
    <mergeCell ref="RYU2:RYV2"/>
    <mergeCell ref="RYW2:RYX2"/>
    <mergeCell ref="RYY2:RYZ2"/>
    <mergeCell ref="RZA2:RZB2"/>
    <mergeCell ref="RZC2:RZD2"/>
    <mergeCell ref="RZE2:RZF2"/>
    <mergeCell ref="RZG2:RZH2"/>
    <mergeCell ref="RZI2:RZJ2"/>
    <mergeCell ref="RZK2:RZL2"/>
    <mergeCell ref="RZM2:RZN2"/>
    <mergeCell ref="RZO2:RZP2"/>
    <mergeCell ref="RZQ2:RZR2"/>
    <mergeCell ref="RZS2:RZT2"/>
    <mergeCell ref="RZU2:RZV2"/>
    <mergeCell ref="RZW2:RZX2"/>
    <mergeCell ref="RZY2:RZZ2"/>
    <mergeCell ref="SAA2:SAB2"/>
    <mergeCell ref="SAC2:SAD2"/>
    <mergeCell ref="SAE2:SAF2"/>
    <mergeCell ref="SAG2:SAH2"/>
    <mergeCell ref="SAI2:SAJ2"/>
    <mergeCell ref="SAK2:SAL2"/>
    <mergeCell ref="SAM2:SAN2"/>
    <mergeCell ref="SAO2:SAP2"/>
    <mergeCell ref="SAQ2:SAR2"/>
    <mergeCell ref="SAS2:SAT2"/>
    <mergeCell ref="SAU2:SAV2"/>
    <mergeCell ref="SAW2:SAX2"/>
    <mergeCell ref="SAY2:SAZ2"/>
    <mergeCell ref="SBA2:SBB2"/>
    <mergeCell ref="SBC2:SBD2"/>
    <mergeCell ref="SBE2:SBF2"/>
    <mergeCell ref="SBG2:SBH2"/>
    <mergeCell ref="SBI2:SBJ2"/>
    <mergeCell ref="SBK2:SBL2"/>
    <mergeCell ref="SBM2:SBN2"/>
    <mergeCell ref="SBO2:SBP2"/>
    <mergeCell ref="SBQ2:SBR2"/>
    <mergeCell ref="SBS2:SBT2"/>
    <mergeCell ref="SBU2:SBV2"/>
    <mergeCell ref="SBW2:SBX2"/>
    <mergeCell ref="SBY2:SBZ2"/>
    <mergeCell ref="SCA2:SCB2"/>
    <mergeCell ref="SCC2:SCD2"/>
    <mergeCell ref="SCE2:SCF2"/>
    <mergeCell ref="SCG2:SCH2"/>
    <mergeCell ref="SCI2:SCJ2"/>
    <mergeCell ref="SCK2:SCL2"/>
    <mergeCell ref="SCM2:SCN2"/>
    <mergeCell ref="SCO2:SCP2"/>
    <mergeCell ref="SCQ2:SCR2"/>
    <mergeCell ref="SCS2:SCT2"/>
    <mergeCell ref="SCU2:SCV2"/>
    <mergeCell ref="SCW2:SCX2"/>
    <mergeCell ref="SCY2:SCZ2"/>
    <mergeCell ref="SDA2:SDB2"/>
    <mergeCell ref="SDC2:SDD2"/>
    <mergeCell ref="SDE2:SDF2"/>
    <mergeCell ref="SDG2:SDH2"/>
    <mergeCell ref="SDI2:SDJ2"/>
    <mergeCell ref="SDK2:SDL2"/>
    <mergeCell ref="SDM2:SDN2"/>
    <mergeCell ref="SDO2:SDP2"/>
    <mergeCell ref="SDQ2:SDR2"/>
    <mergeCell ref="SDS2:SDT2"/>
    <mergeCell ref="SDU2:SDV2"/>
    <mergeCell ref="SDW2:SDX2"/>
    <mergeCell ref="SDY2:SDZ2"/>
    <mergeCell ref="SEA2:SEB2"/>
    <mergeCell ref="SEC2:SED2"/>
    <mergeCell ref="SEE2:SEF2"/>
    <mergeCell ref="SEG2:SEH2"/>
    <mergeCell ref="SEI2:SEJ2"/>
    <mergeCell ref="SEK2:SEL2"/>
    <mergeCell ref="SEM2:SEN2"/>
    <mergeCell ref="SEO2:SEP2"/>
    <mergeCell ref="SEQ2:SER2"/>
    <mergeCell ref="SES2:SET2"/>
    <mergeCell ref="SEU2:SEV2"/>
    <mergeCell ref="SEW2:SEX2"/>
    <mergeCell ref="SEY2:SEZ2"/>
    <mergeCell ref="SFA2:SFB2"/>
    <mergeCell ref="SFC2:SFD2"/>
    <mergeCell ref="SFE2:SFF2"/>
    <mergeCell ref="SFG2:SFH2"/>
    <mergeCell ref="SFI2:SFJ2"/>
    <mergeCell ref="SFK2:SFL2"/>
    <mergeCell ref="SFM2:SFN2"/>
    <mergeCell ref="SFO2:SFP2"/>
    <mergeCell ref="SFQ2:SFR2"/>
    <mergeCell ref="SFS2:SFT2"/>
    <mergeCell ref="SFU2:SFV2"/>
    <mergeCell ref="SFW2:SFX2"/>
    <mergeCell ref="SFY2:SFZ2"/>
    <mergeCell ref="SGA2:SGB2"/>
    <mergeCell ref="SGC2:SGD2"/>
    <mergeCell ref="SGE2:SGF2"/>
    <mergeCell ref="SGG2:SGH2"/>
    <mergeCell ref="SGI2:SGJ2"/>
    <mergeCell ref="SGK2:SGL2"/>
    <mergeCell ref="SGM2:SGN2"/>
    <mergeCell ref="SGO2:SGP2"/>
    <mergeCell ref="SGQ2:SGR2"/>
    <mergeCell ref="SGS2:SGT2"/>
    <mergeCell ref="SGU2:SGV2"/>
    <mergeCell ref="SGW2:SGX2"/>
    <mergeCell ref="SGY2:SGZ2"/>
    <mergeCell ref="SHA2:SHB2"/>
    <mergeCell ref="SHC2:SHD2"/>
    <mergeCell ref="SHE2:SHF2"/>
    <mergeCell ref="SHG2:SHH2"/>
    <mergeCell ref="SHI2:SHJ2"/>
    <mergeCell ref="SHK2:SHL2"/>
    <mergeCell ref="SHM2:SHN2"/>
    <mergeCell ref="SHO2:SHP2"/>
    <mergeCell ref="SHQ2:SHR2"/>
    <mergeCell ref="SHS2:SHT2"/>
    <mergeCell ref="SHU2:SHV2"/>
    <mergeCell ref="SHW2:SHX2"/>
    <mergeCell ref="SHY2:SHZ2"/>
    <mergeCell ref="SIA2:SIB2"/>
    <mergeCell ref="SIC2:SID2"/>
    <mergeCell ref="SIE2:SIF2"/>
    <mergeCell ref="SIG2:SIH2"/>
    <mergeCell ref="SII2:SIJ2"/>
    <mergeCell ref="SIK2:SIL2"/>
    <mergeCell ref="SIM2:SIN2"/>
    <mergeCell ref="SIO2:SIP2"/>
    <mergeCell ref="SIQ2:SIR2"/>
    <mergeCell ref="SIS2:SIT2"/>
    <mergeCell ref="SIU2:SIV2"/>
    <mergeCell ref="SIW2:SIX2"/>
    <mergeCell ref="SIY2:SIZ2"/>
    <mergeCell ref="SJA2:SJB2"/>
    <mergeCell ref="SJC2:SJD2"/>
    <mergeCell ref="SJE2:SJF2"/>
    <mergeCell ref="SJG2:SJH2"/>
    <mergeCell ref="SJI2:SJJ2"/>
    <mergeCell ref="SJK2:SJL2"/>
    <mergeCell ref="SJM2:SJN2"/>
    <mergeCell ref="SJO2:SJP2"/>
    <mergeCell ref="SJQ2:SJR2"/>
    <mergeCell ref="SJS2:SJT2"/>
    <mergeCell ref="SJU2:SJV2"/>
    <mergeCell ref="SJW2:SJX2"/>
    <mergeCell ref="SJY2:SJZ2"/>
    <mergeCell ref="SKA2:SKB2"/>
    <mergeCell ref="SKC2:SKD2"/>
    <mergeCell ref="SKE2:SKF2"/>
    <mergeCell ref="SKG2:SKH2"/>
    <mergeCell ref="SKI2:SKJ2"/>
    <mergeCell ref="SKK2:SKL2"/>
    <mergeCell ref="SKM2:SKN2"/>
    <mergeCell ref="SKO2:SKP2"/>
    <mergeCell ref="SKQ2:SKR2"/>
    <mergeCell ref="SKS2:SKT2"/>
    <mergeCell ref="SKU2:SKV2"/>
    <mergeCell ref="SKW2:SKX2"/>
    <mergeCell ref="SKY2:SKZ2"/>
    <mergeCell ref="SLA2:SLB2"/>
    <mergeCell ref="SLC2:SLD2"/>
    <mergeCell ref="SLE2:SLF2"/>
    <mergeCell ref="SLG2:SLH2"/>
    <mergeCell ref="SLI2:SLJ2"/>
    <mergeCell ref="SLK2:SLL2"/>
    <mergeCell ref="SLM2:SLN2"/>
    <mergeCell ref="SLO2:SLP2"/>
    <mergeCell ref="SLQ2:SLR2"/>
    <mergeCell ref="SLS2:SLT2"/>
    <mergeCell ref="SLU2:SLV2"/>
    <mergeCell ref="SLW2:SLX2"/>
    <mergeCell ref="SLY2:SLZ2"/>
    <mergeCell ref="SMA2:SMB2"/>
    <mergeCell ref="SMC2:SMD2"/>
    <mergeCell ref="SME2:SMF2"/>
    <mergeCell ref="SMG2:SMH2"/>
    <mergeCell ref="SMI2:SMJ2"/>
    <mergeCell ref="SMK2:SML2"/>
    <mergeCell ref="SMM2:SMN2"/>
    <mergeCell ref="SMO2:SMP2"/>
    <mergeCell ref="SMQ2:SMR2"/>
    <mergeCell ref="SMS2:SMT2"/>
    <mergeCell ref="SMU2:SMV2"/>
    <mergeCell ref="SMW2:SMX2"/>
    <mergeCell ref="SMY2:SMZ2"/>
    <mergeCell ref="SNA2:SNB2"/>
    <mergeCell ref="SNC2:SND2"/>
    <mergeCell ref="SNE2:SNF2"/>
    <mergeCell ref="SNG2:SNH2"/>
    <mergeCell ref="SNI2:SNJ2"/>
    <mergeCell ref="SNK2:SNL2"/>
    <mergeCell ref="SNM2:SNN2"/>
    <mergeCell ref="SNO2:SNP2"/>
    <mergeCell ref="SNQ2:SNR2"/>
    <mergeCell ref="SNS2:SNT2"/>
    <mergeCell ref="SNU2:SNV2"/>
    <mergeCell ref="SNW2:SNX2"/>
    <mergeCell ref="SNY2:SNZ2"/>
    <mergeCell ref="SOA2:SOB2"/>
    <mergeCell ref="SOC2:SOD2"/>
    <mergeCell ref="SOE2:SOF2"/>
    <mergeCell ref="SOG2:SOH2"/>
    <mergeCell ref="SOI2:SOJ2"/>
    <mergeCell ref="SOK2:SOL2"/>
    <mergeCell ref="SOM2:SON2"/>
    <mergeCell ref="SOO2:SOP2"/>
    <mergeCell ref="SOQ2:SOR2"/>
    <mergeCell ref="SOS2:SOT2"/>
    <mergeCell ref="SOU2:SOV2"/>
    <mergeCell ref="SOW2:SOX2"/>
    <mergeCell ref="SOY2:SOZ2"/>
    <mergeCell ref="SPA2:SPB2"/>
    <mergeCell ref="SPC2:SPD2"/>
    <mergeCell ref="SPE2:SPF2"/>
    <mergeCell ref="SPG2:SPH2"/>
    <mergeCell ref="SPI2:SPJ2"/>
    <mergeCell ref="SPK2:SPL2"/>
    <mergeCell ref="SPM2:SPN2"/>
    <mergeCell ref="SPO2:SPP2"/>
    <mergeCell ref="SPQ2:SPR2"/>
    <mergeCell ref="SPS2:SPT2"/>
    <mergeCell ref="SPU2:SPV2"/>
    <mergeCell ref="SPW2:SPX2"/>
    <mergeCell ref="SPY2:SPZ2"/>
    <mergeCell ref="SQA2:SQB2"/>
    <mergeCell ref="SQC2:SQD2"/>
    <mergeCell ref="SQE2:SQF2"/>
    <mergeCell ref="SQG2:SQH2"/>
    <mergeCell ref="SQI2:SQJ2"/>
    <mergeCell ref="SQK2:SQL2"/>
    <mergeCell ref="SQM2:SQN2"/>
    <mergeCell ref="SQO2:SQP2"/>
    <mergeCell ref="SQQ2:SQR2"/>
    <mergeCell ref="SQS2:SQT2"/>
    <mergeCell ref="SQU2:SQV2"/>
    <mergeCell ref="SQW2:SQX2"/>
    <mergeCell ref="SQY2:SQZ2"/>
    <mergeCell ref="SRA2:SRB2"/>
    <mergeCell ref="SRC2:SRD2"/>
    <mergeCell ref="SRE2:SRF2"/>
    <mergeCell ref="SRG2:SRH2"/>
    <mergeCell ref="SRI2:SRJ2"/>
    <mergeCell ref="SRK2:SRL2"/>
    <mergeCell ref="SRM2:SRN2"/>
    <mergeCell ref="SRO2:SRP2"/>
    <mergeCell ref="SRQ2:SRR2"/>
    <mergeCell ref="SRS2:SRT2"/>
    <mergeCell ref="SRU2:SRV2"/>
    <mergeCell ref="SRW2:SRX2"/>
    <mergeCell ref="SRY2:SRZ2"/>
    <mergeCell ref="SSA2:SSB2"/>
    <mergeCell ref="SSC2:SSD2"/>
    <mergeCell ref="SSE2:SSF2"/>
    <mergeCell ref="SSG2:SSH2"/>
    <mergeCell ref="SSI2:SSJ2"/>
    <mergeCell ref="SSK2:SSL2"/>
    <mergeCell ref="SSM2:SSN2"/>
    <mergeCell ref="SSO2:SSP2"/>
    <mergeCell ref="SSQ2:SSR2"/>
    <mergeCell ref="SSS2:SST2"/>
    <mergeCell ref="SSU2:SSV2"/>
    <mergeCell ref="SSW2:SSX2"/>
    <mergeCell ref="SSY2:SSZ2"/>
    <mergeCell ref="STA2:STB2"/>
    <mergeCell ref="STC2:STD2"/>
    <mergeCell ref="STE2:STF2"/>
    <mergeCell ref="STG2:STH2"/>
    <mergeCell ref="STI2:STJ2"/>
    <mergeCell ref="STK2:STL2"/>
    <mergeCell ref="STM2:STN2"/>
    <mergeCell ref="STO2:STP2"/>
    <mergeCell ref="STQ2:STR2"/>
    <mergeCell ref="STS2:STT2"/>
    <mergeCell ref="STU2:STV2"/>
    <mergeCell ref="STW2:STX2"/>
    <mergeCell ref="STY2:STZ2"/>
    <mergeCell ref="SUA2:SUB2"/>
    <mergeCell ref="SUC2:SUD2"/>
    <mergeCell ref="SUE2:SUF2"/>
    <mergeCell ref="SUG2:SUH2"/>
    <mergeCell ref="SUI2:SUJ2"/>
    <mergeCell ref="SUK2:SUL2"/>
    <mergeCell ref="SUM2:SUN2"/>
    <mergeCell ref="SUO2:SUP2"/>
    <mergeCell ref="SUQ2:SUR2"/>
    <mergeCell ref="SUS2:SUT2"/>
    <mergeCell ref="SUU2:SUV2"/>
    <mergeCell ref="SUW2:SUX2"/>
    <mergeCell ref="SUY2:SUZ2"/>
    <mergeCell ref="SVA2:SVB2"/>
    <mergeCell ref="SVC2:SVD2"/>
    <mergeCell ref="SVE2:SVF2"/>
    <mergeCell ref="SVG2:SVH2"/>
    <mergeCell ref="SVI2:SVJ2"/>
    <mergeCell ref="SVK2:SVL2"/>
    <mergeCell ref="SVM2:SVN2"/>
    <mergeCell ref="SVO2:SVP2"/>
    <mergeCell ref="SVQ2:SVR2"/>
    <mergeCell ref="SVS2:SVT2"/>
    <mergeCell ref="SVU2:SVV2"/>
    <mergeCell ref="SVW2:SVX2"/>
    <mergeCell ref="SVY2:SVZ2"/>
    <mergeCell ref="SWA2:SWB2"/>
    <mergeCell ref="SWC2:SWD2"/>
    <mergeCell ref="SWE2:SWF2"/>
    <mergeCell ref="SWG2:SWH2"/>
    <mergeCell ref="SWI2:SWJ2"/>
    <mergeCell ref="SWK2:SWL2"/>
    <mergeCell ref="SWM2:SWN2"/>
    <mergeCell ref="SWO2:SWP2"/>
    <mergeCell ref="SWQ2:SWR2"/>
    <mergeCell ref="SWS2:SWT2"/>
    <mergeCell ref="SWU2:SWV2"/>
    <mergeCell ref="SWW2:SWX2"/>
    <mergeCell ref="SWY2:SWZ2"/>
    <mergeCell ref="SXA2:SXB2"/>
    <mergeCell ref="SXC2:SXD2"/>
    <mergeCell ref="SXE2:SXF2"/>
    <mergeCell ref="SXG2:SXH2"/>
    <mergeCell ref="SXI2:SXJ2"/>
    <mergeCell ref="SXK2:SXL2"/>
    <mergeCell ref="SXM2:SXN2"/>
    <mergeCell ref="SXO2:SXP2"/>
    <mergeCell ref="SXQ2:SXR2"/>
    <mergeCell ref="SXS2:SXT2"/>
    <mergeCell ref="SXU2:SXV2"/>
    <mergeCell ref="SXW2:SXX2"/>
    <mergeCell ref="SXY2:SXZ2"/>
    <mergeCell ref="SYA2:SYB2"/>
    <mergeCell ref="SYC2:SYD2"/>
    <mergeCell ref="SYE2:SYF2"/>
    <mergeCell ref="SYG2:SYH2"/>
    <mergeCell ref="SYI2:SYJ2"/>
    <mergeCell ref="SYK2:SYL2"/>
    <mergeCell ref="SYM2:SYN2"/>
    <mergeCell ref="SYO2:SYP2"/>
    <mergeCell ref="SYQ2:SYR2"/>
    <mergeCell ref="SYS2:SYT2"/>
    <mergeCell ref="SYU2:SYV2"/>
    <mergeCell ref="SYW2:SYX2"/>
    <mergeCell ref="SYY2:SYZ2"/>
    <mergeCell ref="SZA2:SZB2"/>
    <mergeCell ref="SZC2:SZD2"/>
    <mergeCell ref="SZE2:SZF2"/>
    <mergeCell ref="SZG2:SZH2"/>
    <mergeCell ref="SZI2:SZJ2"/>
    <mergeCell ref="SZK2:SZL2"/>
    <mergeCell ref="SZM2:SZN2"/>
    <mergeCell ref="SZO2:SZP2"/>
    <mergeCell ref="SZQ2:SZR2"/>
    <mergeCell ref="SZS2:SZT2"/>
    <mergeCell ref="SZU2:SZV2"/>
    <mergeCell ref="SZW2:SZX2"/>
    <mergeCell ref="SZY2:SZZ2"/>
    <mergeCell ref="TAA2:TAB2"/>
    <mergeCell ref="TAC2:TAD2"/>
    <mergeCell ref="TAE2:TAF2"/>
    <mergeCell ref="TAG2:TAH2"/>
    <mergeCell ref="TAI2:TAJ2"/>
    <mergeCell ref="TAK2:TAL2"/>
    <mergeCell ref="TAM2:TAN2"/>
    <mergeCell ref="TAO2:TAP2"/>
    <mergeCell ref="TAQ2:TAR2"/>
    <mergeCell ref="TAS2:TAT2"/>
    <mergeCell ref="TAU2:TAV2"/>
    <mergeCell ref="TAW2:TAX2"/>
    <mergeCell ref="TAY2:TAZ2"/>
    <mergeCell ref="TBA2:TBB2"/>
    <mergeCell ref="TBC2:TBD2"/>
    <mergeCell ref="TBE2:TBF2"/>
    <mergeCell ref="TBG2:TBH2"/>
    <mergeCell ref="TBI2:TBJ2"/>
    <mergeCell ref="TBK2:TBL2"/>
    <mergeCell ref="TBM2:TBN2"/>
    <mergeCell ref="TBO2:TBP2"/>
    <mergeCell ref="TBQ2:TBR2"/>
    <mergeCell ref="TBS2:TBT2"/>
    <mergeCell ref="TBU2:TBV2"/>
    <mergeCell ref="TBW2:TBX2"/>
    <mergeCell ref="TBY2:TBZ2"/>
    <mergeCell ref="TCA2:TCB2"/>
    <mergeCell ref="TCC2:TCD2"/>
    <mergeCell ref="TCE2:TCF2"/>
    <mergeCell ref="TCG2:TCH2"/>
    <mergeCell ref="TCI2:TCJ2"/>
    <mergeCell ref="TCK2:TCL2"/>
    <mergeCell ref="TCM2:TCN2"/>
    <mergeCell ref="TCO2:TCP2"/>
    <mergeCell ref="TCQ2:TCR2"/>
    <mergeCell ref="TCS2:TCT2"/>
    <mergeCell ref="TCU2:TCV2"/>
    <mergeCell ref="TCW2:TCX2"/>
    <mergeCell ref="TCY2:TCZ2"/>
    <mergeCell ref="TDA2:TDB2"/>
    <mergeCell ref="TDC2:TDD2"/>
    <mergeCell ref="TDE2:TDF2"/>
    <mergeCell ref="TDG2:TDH2"/>
    <mergeCell ref="TDI2:TDJ2"/>
    <mergeCell ref="TDK2:TDL2"/>
    <mergeCell ref="TDM2:TDN2"/>
    <mergeCell ref="TDO2:TDP2"/>
    <mergeCell ref="TDQ2:TDR2"/>
    <mergeCell ref="TDS2:TDT2"/>
    <mergeCell ref="TDU2:TDV2"/>
    <mergeCell ref="TDW2:TDX2"/>
    <mergeCell ref="TDY2:TDZ2"/>
    <mergeCell ref="TEA2:TEB2"/>
    <mergeCell ref="TEC2:TED2"/>
    <mergeCell ref="TEE2:TEF2"/>
    <mergeCell ref="TEG2:TEH2"/>
    <mergeCell ref="TEI2:TEJ2"/>
    <mergeCell ref="TEK2:TEL2"/>
    <mergeCell ref="TEM2:TEN2"/>
    <mergeCell ref="TEO2:TEP2"/>
    <mergeCell ref="TEQ2:TER2"/>
    <mergeCell ref="TES2:TET2"/>
    <mergeCell ref="TEU2:TEV2"/>
    <mergeCell ref="TEW2:TEX2"/>
    <mergeCell ref="TEY2:TEZ2"/>
    <mergeCell ref="TFA2:TFB2"/>
    <mergeCell ref="TFC2:TFD2"/>
    <mergeCell ref="TFE2:TFF2"/>
    <mergeCell ref="TFG2:TFH2"/>
    <mergeCell ref="TFI2:TFJ2"/>
    <mergeCell ref="TFK2:TFL2"/>
    <mergeCell ref="TFM2:TFN2"/>
    <mergeCell ref="TFO2:TFP2"/>
    <mergeCell ref="TFQ2:TFR2"/>
    <mergeCell ref="TFS2:TFT2"/>
    <mergeCell ref="TFU2:TFV2"/>
    <mergeCell ref="TFW2:TFX2"/>
    <mergeCell ref="TFY2:TFZ2"/>
    <mergeCell ref="TGA2:TGB2"/>
    <mergeCell ref="TGC2:TGD2"/>
    <mergeCell ref="TGE2:TGF2"/>
    <mergeCell ref="TGG2:TGH2"/>
    <mergeCell ref="TGI2:TGJ2"/>
    <mergeCell ref="TGK2:TGL2"/>
    <mergeCell ref="TGM2:TGN2"/>
    <mergeCell ref="TGO2:TGP2"/>
    <mergeCell ref="TGQ2:TGR2"/>
    <mergeCell ref="TGS2:TGT2"/>
    <mergeCell ref="TGU2:TGV2"/>
    <mergeCell ref="TGW2:TGX2"/>
    <mergeCell ref="TGY2:TGZ2"/>
    <mergeCell ref="THA2:THB2"/>
    <mergeCell ref="THC2:THD2"/>
    <mergeCell ref="THE2:THF2"/>
    <mergeCell ref="THG2:THH2"/>
    <mergeCell ref="THI2:THJ2"/>
    <mergeCell ref="THK2:THL2"/>
    <mergeCell ref="THM2:THN2"/>
    <mergeCell ref="THO2:THP2"/>
    <mergeCell ref="THQ2:THR2"/>
    <mergeCell ref="THS2:THT2"/>
    <mergeCell ref="THU2:THV2"/>
    <mergeCell ref="THW2:THX2"/>
    <mergeCell ref="THY2:THZ2"/>
    <mergeCell ref="TIA2:TIB2"/>
    <mergeCell ref="TIC2:TID2"/>
    <mergeCell ref="TIE2:TIF2"/>
    <mergeCell ref="TIG2:TIH2"/>
    <mergeCell ref="TII2:TIJ2"/>
    <mergeCell ref="TIK2:TIL2"/>
    <mergeCell ref="TIM2:TIN2"/>
    <mergeCell ref="TIO2:TIP2"/>
    <mergeCell ref="TIQ2:TIR2"/>
    <mergeCell ref="TIS2:TIT2"/>
    <mergeCell ref="TIU2:TIV2"/>
    <mergeCell ref="TIW2:TIX2"/>
    <mergeCell ref="TIY2:TIZ2"/>
    <mergeCell ref="TJA2:TJB2"/>
    <mergeCell ref="TJC2:TJD2"/>
    <mergeCell ref="TJE2:TJF2"/>
    <mergeCell ref="TJG2:TJH2"/>
    <mergeCell ref="TJI2:TJJ2"/>
    <mergeCell ref="TJK2:TJL2"/>
    <mergeCell ref="TJM2:TJN2"/>
    <mergeCell ref="TJO2:TJP2"/>
    <mergeCell ref="TJQ2:TJR2"/>
    <mergeCell ref="TJS2:TJT2"/>
    <mergeCell ref="TJU2:TJV2"/>
    <mergeCell ref="TJW2:TJX2"/>
    <mergeCell ref="TJY2:TJZ2"/>
    <mergeCell ref="TKA2:TKB2"/>
    <mergeCell ref="TKC2:TKD2"/>
    <mergeCell ref="TKE2:TKF2"/>
    <mergeCell ref="TKG2:TKH2"/>
    <mergeCell ref="TKI2:TKJ2"/>
    <mergeCell ref="TKK2:TKL2"/>
    <mergeCell ref="TKM2:TKN2"/>
    <mergeCell ref="TKO2:TKP2"/>
    <mergeCell ref="TKQ2:TKR2"/>
    <mergeCell ref="TKS2:TKT2"/>
    <mergeCell ref="TKU2:TKV2"/>
    <mergeCell ref="TKW2:TKX2"/>
    <mergeCell ref="TKY2:TKZ2"/>
    <mergeCell ref="TLA2:TLB2"/>
    <mergeCell ref="TLC2:TLD2"/>
    <mergeCell ref="TLE2:TLF2"/>
    <mergeCell ref="TLG2:TLH2"/>
    <mergeCell ref="TLI2:TLJ2"/>
    <mergeCell ref="TLK2:TLL2"/>
    <mergeCell ref="TLM2:TLN2"/>
    <mergeCell ref="TLO2:TLP2"/>
    <mergeCell ref="TLQ2:TLR2"/>
    <mergeCell ref="TLS2:TLT2"/>
    <mergeCell ref="TLU2:TLV2"/>
    <mergeCell ref="TLW2:TLX2"/>
    <mergeCell ref="TLY2:TLZ2"/>
    <mergeCell ref="TMA2:TMB2"/>
    <mergeCell ref="TMC2:TMD2"/>
    <mergeCell ref="TME2:TMF2"/>
    <mergeCell ref="TMG2:TMH2"/>
    <mergeCell ref="TMI2:TMJ2"/>
    <mergeCell ref="TMK2:TML2"/>
    <mergeCell ref="TMM2:TMN2"/>
    <mergeCell ref="TMO2:TMP2"/>
    <mergeCell ref="TMQ2:TMR2"/>
    <mergeCell ref="TMS2:TMT2"/>
    <mergeCell ref="TMU2:TMV2"/>
    <mergeCell ref="TMW2:TMX2"/>
    <mergeCell ref="TMY2:TMZ2"/>
    <mergeCell ref="TNA2:TNB2"/>
    <mergeCell ref="TNC2:TND2"/>
    <mergeCell ref="TNE2:TNF2"/>
    <mergeCell ref="TNG2:TNH2"/>
    <mergeCell ref="TNI2:TNJ2"/>
    <mergeCell ref="TNK2:TNL2"/>
    <mergeCell ref="TNM2:TNN2"/>
    <mergeCell ref="TNO2:TNP2"/>
    <mergeCell ref="TNQ2:TNR2"/>
    <mergeCell ref="TNS2:TNT2"/>
    <mergeCell ref="TNU2:TNV2"/>
    <mergeCell ref="TNW2:TNX2"/>
    <mergeCell ref="TNY2:TNZ2"/>
    <mergeCell ref="TOA2:TOB2"/>
    <mergeCell ref="TOC2:TOD2"/>
    <mergeCell ref="TOE2:TOF2"/>
    <mergeCell ref="TOG2:TOH2"/>
    <mergeCell ref="TOI2:TOJ2"/>
    <mergeCell ref="TOK2:TOL2"/>
    <mergeCell ref="TOM2:TON2"/>
    <mergeCell ref="TOO2:TOP2"/>
    <mergeCell ref="TOQ2:TOR2"/>
    <mergeCell ref="TOS2:TOT2"/>
    <mergeCell ref="TOU2:TOV2"/>
    <mergeCell ref="TOW2:TOX2"/>
    <mergeCell ref="TOY2:TOZ2"/>
    <mergeCell ref="TPA2:TPB2"/>
    <mergeCell ref="TPC2:TPD2"/>
    <mergeCell ref="TPE2:TPF2"/>
    <mergeCell ref="TPG2:TPH2"/>
    <mergeCell ref="TPI2:TPJ2"/>
    <mergeCell ref="TPK2:TPL2"/>
    <mergeCell ref="TPM2:TPN2"/>
    <mergeCell ref="TPO2:TPP2"/>
    <mergeCell ref="TPQ2:TPR2"/>
    <mergeCell ref="TPS2:TPT2"/>
    <mergeCell ref="TPU2:TPV2"/>
    <mergeCell ref="TPW2:TPX2"/>
    <mergeCell ref="TPY2:TPZ2"/>
    <mergeCell ref="TQA2:TQB2"/>
    <mergeCell ref="TQC2:TQD2"/>
    <mergeCell ref="TQE2:TQF2"/>
    <mergeCell ref="TQG2:TQH2"/>
    <mergeCell ref="TQI2:TQJ2"/>
    <mergeCell ref="TQK2:TQL2"/>
    <mergeCell ref="TQM2:TQN2"/>
    <mergeCell ref="TQO2:TQP2"/>
    <mergeCell ref="TQQ2:TQR2"/>
    <mergeCell ref="TQS2:TQT2"/>
    <mergeCell ref="TQU2:TQV2"/>
    <mergeCell ref="TQW2:TQX2"/>
    <mergeCell ref="TQY2:TQZ2"/>
    <mergeCell ref="TRA2:TRB2"/>
    <mergeCell ref="TRC2:TRD2"/>
    <mergeCell ref="TRE2:TRF2"/>
    <mergeCell ref="TRG2:TRH2"/>
    <mergeCell ref="TRI2:TRJ2"/>
    <mergeCell ref="TRK2:TRL2"/>
    <mergeCell ref="TRM2:TRN2"/>
    <mergeCell ref="TRO2:TRP2"/>
    <mergeCell ref="TRQ2:TRR2"/>
    <mergeCell ref="TRS2:TRT2"/>
    <mergeCell ref="TRU2:TRV2"/>
    <mergeCell ref="TRW2:TRX2"/>
    <mergeCell ref="TRY2:TRZ2"/>
    <mergeCell ref="TSA2:TSB2"/>
    <mergeCell ref="TSC2:TSD2"/>
    <mergeCell ref="TSE2:TSF2"/>
    <mergeCell ref="TSG2:TSH2"/>
    <mergeCell ref="TSI2:TSJ2"/>
    <mergeCell ref="TSK2:TSL2"/>
    <mergeCell ref="TSM2:TSN2"/>
    <mergeCell ref="TSO2:TSP2"/>
    <mergeCell ref="TSQ2:TSR2"/>
    <mergeCell ref="TSS2:TST2"/>
    <mergeCell ref="TSU2:TSV2"/>
    <mergeCell ref="TSW2:TSX2"/>
    <mergeCell ref="TSY2:TSZ2"/>
    <mergeCell ref="TTA2:TTB2"/>
    <mergeCell ref="TTC2:TTD2"/>
    <mergeCell ref="TTE2:TTF2"/>
    <mergeCell ref="TTG2:TTH2"/>
    <mergeCell ref="TTI2:TTJ2"/>
    <mergeCell ref="TTK2:TTL2"/>
    <mergeCell ref="TTM2:TTN2"/>
    <mergeCell ref="TTO2:TTP2"/>
    <mergeCell ref="TTQ2:TTR2"/>
    <mergeCell ref="TTS2:TTT2"/>
    <mergeCell ref="TTU2:TTV2"/>
    <mergeCell ref="TTW2:TTX2"/>
    <mergeCell ref="TTY2:TTZ2"/>
    <mergeCell ref="TUA2:TUB2"/>
    <mergeCell ref="TUC2:TUD2"/>
    <mergeCell ref="TUE2:TUF2"/>
    <mergeCell ref="TUG2:TUH2"/>
    <mergeCell ref="TUI2:TUJ2"/>
    <mergeCell ref="TUK2:TUL2"/>
    <mergeCell ref="TUM2:TUN2"/>
    <mergeCell ref="TUO2:TUP2"/>
    <mergeCell ref="TUQ2:TUR2"/>
    <mergeCell ref="TUS2:TUT2"/>
    <mergeCell ref="TUU2:TUV2"/>
    <mergeCell ref="TUW2:TUX2"/>
    <mergeCell ref="TUY2:TUZ2"/>
    <mergeCell ref="TVA2:TVB2"/>
    <mergeCell ref="TVC2:TVD2"/>
    <mergeCell ref="TVE2:TVF2"/>
    <mergeCell ref="TVG2:TVH2"/>
    <mergeCell ref="TVI2:TVJ2"/>
    <mergeCell ref="TVK2:TVL2"/>
    <mergeCell ref="TVM2:TVN2"/>
    <mergeCell ref="TVO2:TVP2"/>
    <mergeCell ref="TVQ2:TVR2"/>
    <mergeCell ref="TVS2:TVT2"/>
    <mergeCell ref="TVU2:TVV2"/>
    <mergeCell ref="TVW2:TVX2"/>
    <mergeCell ref="TVY2:TVZ2"/>
    <mergeCell ref="TWA2:TWB2"/>
    <mergeCell ref="TWC2:TWD2"/>
    <mergeCell ref="TWE2:TWF2"/>
    <mergeCell ref="TWG2:TWH2"/>
    <mergeCell ref="TWI2:TWJ2"/>
    <mergeCell ref="TWK2:TWL2"/>
    <mergeCell ref="TWM2:TWN2"/>
    <mergeCell ref="TWO2:TWP2"/>
    <mergeCell ref="TWQ2:TWR2"/>
    <mergeCell ref="TWS2:TWT2"/>
    <mergeCell ref="TWU2:TWV2"/>
    <mergeCell ref="TWW2:TWX2"/>
    <mergeCell ref="TWY2:TWZ2"/>
    <mergeCell ref="TXA2:TXB2"/>
    <mergeCell ref="TXC2:TXD2"/>
    <mergeCell ref="TXE2:TXF2"/>
    <mergeCell ref="TXG2:TXH2"/>
    <mergeCell ref="TXI2:TXJ2"/>
    <mergeCell ref="TXK2:TXL2"/>
    <mergeCell ref="TXM2:TXN2"/>
    <mergeCell ref="TXO2:TXP2"/>
    <mergeCell ref="TXQ2:TXR2"/>
    <mergeCell ref="TXS2:TXT2"/>
    <mergeCell ref="TXU2:TXV2"/>
    <mergeCell ref="TXW2:TXX2"/>
    <mergeCell ref="TXY2:TXZ2"/>
    <mergeCell ref="TYA2:TYB2"/>
    <mergeCell ref="TYC2:TYD2"/>
    <mergeCell ref="TYE2:TYF2"/>
    <mergeCell ref="TYG2:TYH2"/>
    <mergeCell ref="TYI2:TYJ2"/>
    <mergeCell ref="TYK2:TYL2"/>
    <mergeCell ref="TYM2:TYN2"/>
    <mergeCell ref="TYO2:TYP2"/>
    <mergeCell ref="TYQ2:TYR2"/>
    <mergeCell ref="TYS2:TYT2"/>
    <mergeCell ref="TYU2:TYV2"/>
    <mergeCell ref="TYW2:TYX2"/>
    <mergeCell ref="TYY2:TYZ2"/>
    <mergeCell ref="TZA2:TZB2"/>
    <mergeCell ref="TZC2:TZD2"/>
    <mergeCell ref="TZE2:TZF2"/>
    <mergeCell ref="TZG2:TZH2"/>
    <mergeCell ref="TZI2:TZJ2"/>
    <mergeCell ref="TZK2:TZL2"/>
    <mergeCell ref="TZM2:TZN2"/>
    <mergeCell ref="TZO2:TZP2"/>
    <mergeCell ref="TZQ2:TZR2"/>
    <mergeCell ref="TZS2:TZT2"/>
    <mergeCell ref="TZU2:TZV2"/>
    <mergeCell ref="TZW2:TZX2"/>
    <mergeCell ref="TZY2:TZZ2"/>
    <mergeCell ref="UAA2:UAB2"/>
    <mergeCell ref="UAC2:UAD2"/>
    <mergeCell ref="UAE2:UAF2"/>
    <mergeCell ref="UAG2:UAH2"/>
    <mergeCell ref="UAI2:UAJ2"/>
    <mergeCell ref="UAK2:UAL2"/>
    <mergeCell ref="UAM2:UAN2"/>
    <mergeCell ref="UAO2:UAP2"/>
    <mergeCell ref="UAQ2:UAR2"/>
    <mergeCell ref="UAS2:UAT2"/>
    <mergeCell ref="UAU2:UAV2"/>
    <mergeCell ref="UAW2:UAX2"/>
    <mergeCell ref="UAY2:UAZ2"/>
    <mergeCell ref="UBA2:UBB2"/>
    <mergeCell ref="UBC2:UBD2"/>
    <mergeCell ref="UBE2:UBF2"/>
    <mergeCell ref="UBG2:UBH2"/>
    <mergeCell ref="UBI2:UBJ2"/>
    <mergeCell ref="UBK2:UBL2"/>
    <mergeCell ref="UBM2:UBN2"/>
    <mergeCell ref="UBO2:UBP2"/>
    <mergeCell ref="UBQ2:UBR2"/>
    <mergeCell ref="UBS2:UBT2"/>
    <mergeCell ref="UBU2:UBV2"/>
    <mergeCell ref="UBW2:UBX2"/>
    <mergeCell ref="UBY2:UBZ2"/>
    <mergeCell ref="UCA2:UCB2"/>
    <mergeCell ref="UCC2:UCD2"/>
    <mergeCell ref="UCE2:UCF2"/>
    <mergeCell ref="UCG2:UCH2"/>
    <mergeCell ref="UCI2:UCJ2"/>
    <mergeCell ref="UCK2:UCL2"/>
    <mergeCell ref="UCM2:UCN2"/>
    <mergeCell ref="UCO2:UCP2"/>
    <mergeCell ref="UCQ2:UCR2"/>
    <mergeCell ref="UCS2:UCT2"/>
    <mergeCell ref="UCU2:UCV2"/>
    <mergeCell ref="UCW2:UCX2"/>
    <mergeCell ref="UCY2:UCZ2"/>
    <mergeCell ref="UDA2:UDB2"/>
    <mergeCell ref="UDC2:UDD2"/>
    <mergeCell ref="UDE2:UDF2"/>
    <mergeCell ref="UDG2:UDH2"/>
    <mergeCell ref="UDI2:UDJ2"/>
    <mergeCell ref="UDK2:UDL2"/>
    <mergeCell ref="UDM2:UDN2"/>
    <mergeCell ref="UDO2:UDP2"/>
    <mergeCell ref="UDQ2:UDR2"/>
    <mergeCell ref="UDS2:UDT2"/>
    <mergeCell ref="UDU2:UDV2"/>
    <mergeCell ref="UDW2:UDX2"/>
    <mergeCell ref="UDY2:UDZ2"/>
    <mergeCell ref="UEA2:UEB2"/>
    <mergeCell ref="UEC2:UED2"/>
    <mergeCell ref="UEE2:UEF2"/>
    <mergeCell ref="UEG2:UEH2"/>
    <mergeCell ref="UEI2:UEJ2"/>
    <mergeCell ref="UEK2:UEL2"/>
    <mergeCell ref="UEM2:UEN2"/>
    <mergeCell ref="UEO2:UEP2"/>
    <mergeCell ref="UEQ2:UER2"/>
    <mergeCell ref="UES2:UET2"/>
    <mergeCell ref="UEU2:UEV2"/>
    <mergeCell ref="UEW2:UEX2"/>
    <mergeCell ref="UEY2:UEZ2"/>
    <mergeCell ref="UFA2:UFB2"/>
    <mergeCell ref="UFC2:UFD2"/>
    <mergeCell ref="UFE2:UFF2"/>
    <mergeCell ref="UFG2:UFH2"/>
    <mergeCell ref="UFI2:UFJ2"/>
    <mergeCell ref="UFK2:UFL2"/>
    <mergeCell ref="UFM2:UFN2"/>
    <mergeCell ref="UFO2:UFP2"/>
    <mergeCell ref="UFQ2:UFR2"/>
    <mergeCell ref="UFS2:UFT2"/>
    <mergeCell ref="UFU2:UFV2"/>
    <mergeCell ref="UFW2:UFX2"/>
    <mergeCell ref="UFY2:UFZ2"/>
    <mergeCell ref="UGA2:UGB2"/>
    <mergeCell ref="UGC2:UGD2"/>
    <mergeCell ref="UGE2:UGF2"/>
    <mergeCell ref="UGG2:UGH2"/>
    <mergeCell ref="UGI2:UGJ2"/>
    <mergeCell ref="UGK2:UGL2"/>
    <mergeCell ref="UGM2:UGN2"/>
    <mergeCell ref="UGO2:UGP2"/>
    <mergeCell ref="UGQ2:UGR2"/>
    <mergeCell ref="UGS2:UGT2"/>
    <mergeCell ref="UGU2:UGV2"/>
    <mergeCell ref="UGW2:UGX2"/>
    <mergeCell ref="UGY2:UGZ2"/>
    <mergeCell ref="UHA2:UHB2"/>
    <mergeCell ref="UHC2:UHD2"/>
    <mergeCell ref="UHE2:UHF2"/>
    <mergeCell ref="UHG2:UHH2"/>
    <mergeCell ref="UHI2:UHJ2"/>
    <mergeCell ref="UHK2:UHL2"/>
    <mergeCell ref="UHM2:UHN2"/>
    <mergeCell ref="UHO2:UHP2"/>
    <mergeCell ref="UHQ2:UHR2"/>
    <mergeCell ref="UHS2:UHT2"/>
    <mergeCell ref="UHU2:UHV2"/>
    <mergeCell ref="UHW2:UHX2"/>
    <mergeCell ref="UHY2:UHZ2"/>
    <mergeCell ref="UIA2:UIB2"/>
    <mergeCell ref="UIC2:UID2"/>
    <mergeCell ref="UIE2:UIF2"/>
    <mergeCell ref="UIG2:UIH2"/>
    <mergeCell ref="UII2:UIJ2"/>
    <mergeCell ref="UIK2:UIL2"/>
    <mergeCell ref="UIM2:UIN2"/>
    <mergeCell ref="UIO2:UIP2"/>
    <mergeCell ref="UIQ2:UIR2"/>
    <mergeCell ref="UIS2:UIT2"/>
    <mergeCell ref="UIU2:UIV2"/>
    <mergeCell ref="UIW2:UIX2"/>
    <mergeCell ref="UIY2:UIZ2"/>
    <mergeCell ref="UJA2:UJB2"/>
    <mergeCell ref="UJC2:UJD2"/>
    <mergeCell ref="UJE2:UJF2"/>
    <mergeCell ref="UJG2:UJH2"/>
    <mergeCell ref="UJI2:UJJ2"/>
    <mergeCell ref="UJK2:UJL2"/>
    <mergeCell ref="UJM2:UJN2"/>
    <mergeCell ref="UJO2:UJP2"/>
    <mergeCell ref="UJQ2:UJR2"/>
    <mergeCell ref="UJS2:UJT2"/>
    <mergeCell ref="UJU2:UJV2"/>
    <mergeCell ref="UJW2:UJX2"/>
    <mergeCell ref="UJY2:UJZ2"/>
    <mergeCell ref="UKA2:UKB2"/>
    <mergeCell ref="UKC2:UKD2"/>
    <mergeCell ref="UKE2:UKF2"/>
    <mergeCell ref="UKG2:UKH2"/>
    <mergeCell ref="UKI2:UKJ2"/>
    <mergeCell ref="UKK2:UKL2"/>
    <mergeCell ref="UKM2:UKN2"/>
    <mergeCell ref="UKO2:UKP2"/>
    <mergeCell ref="UKQ2:UKR2"/>
    <mergeCell ref="UKS2:UKT2"/>
    <mergeCell ref="UKU2:UKV2"/>
    <mergeCell ref="UKW2:UKX2"/>
    <mergeCell ref="UKY2:UKZ2"/>
    <mergeCell ref="ULA2:ULB2"/>
    <mergeCell ref="ULC2:ULD2"/>
    <mergeCell ref="ULE2:ULF2"/>
    <mergeCell ref="ULG2:ULH2"/>
    <mergeCell ref="ULI2:ULJ2"/>
    <mergeCell ref="ULK2:ULL2"/>
    <mergeCell ref="ULM2:ULN2"/>
    <mergeCell ref="ULO2:ULP2"/>
    <mergeCell ref="ULQ2:ULR2"/>
    <mergeCell ref="ULS2:ULT2"/>
    <mergeCell ref="ULU2:ULV2"/>
    <mergeCell ref="ULW2:ULX2"/>
    <mergeCell ref="ULY2:ULZ2"/>
    <mergeCell ref="UMA2:UMB2"/>
    <mergeCell ref="UMC2:UMD2"/>
    <mergeCell ref="UME2:UMF2"/>
    <mergeCell ref="UMG2:UMH2"/>
    <mergeCell ref="UMI2:UMJ2"/>
    <mergeCell ref="UMK2:UML2"/>
    <mergeCell ref="UMM2:UMN2"/>
    <mergeCell ref="UMO2:UMP2"/>
    <mergeCell ref="UMQ2:UMR2"/>
    <mergeCell ref="UMS2:UMT2"/>
    <mergeCell ref="UMU2:UMV2"/>
    <mergeCell ref="UMW2:UMX2"/>
    <mergeCell ref="UMY2:UMZ2"/>
    <mergeCell ref="UNA2:UNB2"/>
    <mergeCell ref="UNC2:UND2"/>
    <mergeCell ref="UNE2:UNF2"/>
    <mergeCell ref="UNG2:UNH2"/>
    <mergeCell ref="UNI2:UNJ2"/>
    <mergeCell ref="UNK2:UNL2"/>
    <mergeCell ref="UNM2:UNN2"/>
    <mergeCell ref="UNO2:UNP2"/>
    <mergeCell ref="UNQ2:UNR2"/>
    <mergeCell ref="UNS2:UNT2"/>
    <mergeCell ref="UNU2:UNV2"/>
    <mergeCell ref="UNW2:UNX2"/>
    <mergeCell ref="UNY2:UNZ2"/>
    <mergeCell ref="UOA2:UOB2"/>
    <mergeCell ref="UOC2:UOD2"/>
    <mergeCell ref="UOE2:UOF2"/>
    <mergeCell ref="UOG2:UOH2"/>
    <mergeCell ref="UOI2:UOJ2"/>
    <mergeCell ref="UOK2:UOL2"/>
    <mergeCell ref="UOM2:UON2"/>
    <mergeCell ref="UOO2:UOP2"/>
    <mergeCell ref="UOQ2:UOR2"/>
    <mergeCell ref="UOS2:UOT2"/>
    <mergeCell ref="UOU2:UOV2"/>
    <mergeCell ref="UOW2:UOX2"/>
    <mergeCell ref="UOY2:UOZ2"/>
    <mergeCell ref="UPA2:UPB2"/>
    <mergeCell ref="UPC2:UPD2"/>
    <mergeCell ref="UPE2:UPF2"/>
    <mergeCell ref="UPG2:UPH2"/>
    <mergeCell ref="UPI2:UPJ2"/>
    <mergeCell ref="UPK2:UPL2"/>
    <mergeCell ref="UPM2:UPN2"/>
    <mergeCell ref="UPO2:UPP2"/>
    <mergeCell ref="UPQ2:UPR2"/>
    <mergeCell ref="UPS2:UPT2"/>
    <mergeCell ref="UPU2:UPV2"/>
    <mergeCell ref="UPW2:UPX2"/>
    <mergeCell ref="UPY2:UPZ2"/>
    <mergeCell ref="UQA2:UQB2"/>
    <mergeCell ref="UQC2:UQD2"/>
    <mergeCell ref="UQE2:UQF2"/>
    <mergeCell ref="UQG2:UQH2"/>
    <mergeCell ref="UQI2:UQJ2"/>
    <mergeCell ref="UQK2:UQL2"/>
    <mergeCell ref="UQM2:UQN2"/>
    <mergeCell ref="UQO2:UQP2"/>
    <mergeCell ref="UQQ2:UQR2"/>
    <mergeCell ref="UQS2:UQT2"/>
    <mergeCell ref="UQU2:UQV2"/>
    <mergeCell ref="UQW2:UQX2"/>
    <mergeCell ref="UQY2:UQZ2"/>
    <mergeCell ref="URA2:URB2"/>
    <mergeCell ref="URC2:URD2"/>
    <mergeCell ref="URE2:URF2"/>
    <mergeCell ref="URG2:URH2"/>
    <mergeCell ref="URI2:URJ2"/>
    <mergeCell ref="URK2:URL2"/>
    <mergeCell ref="URM2:URN2"/>
    <mergeCell ref="URO2:URP2"/>
    <mergeCell ref="URQ2:URR2"/>
    <mergeCell ref="URS2:URT2"/>
    <mergeCell ref="URU2:URV2"/>
    <mergeCell ref="URW2:URX2"/>
    <mergeCell ref="URY2:URZ2"/>
    <mergeCell ref="USA2:USB2"/>
    <mergeCell ref="USC2:USD2"/>
    <mergeCell ref="USE2:USF2"/>
    <mergeCell ref="USG2:USH2"/>
    <mergeCell ref="USI2:USJ2"/>
    <mergeCell ref="USK2:USL2"/>
    <mergeCell ref="USM2:USN2"/>
    <mergeCell ref="USO2:USP2"/>
    <mergeCell ref="USQ2:USR2"/>
    <mergeCell ref="USS2:UST2"/>
    <mergeCell ref="USU2:USV2"/>
    <mergeCell ref="USW2:USX2"/>
    <mergeCell ref="USY2:USZ2"/>
    <mergeCell ref="UTA2:UTB2"/>
    <mergeCell ref="UTC2:UTD2"/>
    <mergeCell ref="UTE2:UTF2"/>
    <mergeCell ref="UTG2:UTH2"/>
    <mergeCell ref="UTI2:UTJ2"/>
    <mergeCell ref="UTK2:UTL2"/>
    <mergeCell ref="UTM2:UTN2"/>
    <mergeCell ref="UTO2:UTP2"/>
    <mergeCell ref="UTQ2:UTR2"/>
    <mergeCell ref="UTS2:UTT2"/>
    <mergeCell ref="UTU2:UTV2"/>
    <mergeCell ref="UTW2:UTX2"/>
    <mergeCell ref="UTY2:UTZ2"/>
    <mergeCell ref="UUA2:UUB2"/>
    <mergeCell ref="UUC2:UUD2"/>
    <mergeCell ref="UUE2:UUF2"/>
    <mergeCell ref="UUG2:UUH2"/>
    <mergeCell ref="UUI2:UUJ2"/>
    <mergeCell ref="UUK2:UUL2"/>
    <mergeCell ref="UUM2:UUN2"/>
    <mergeCell ref="UUO2:UUP2"/>
    <mergeCell ref="UUQ2:UUR2"/>
    <mergeCell ref="UUS2:UUT2"/>
    <mergeCell ref="UUU2:UUV2"/>
    <mergeCell ref="UUW2:UUX2"/>
    <mergeCell ref="UUY2:UUZ2"/>
    <mergeCell ref="UVA2:UVB2"/>
    <mergeCell ref="UVC2:UVD2"/>
    <mergeCell ref="UVE2:UVF2"/>
    <mergeCell ref="UVG2:UVH2"/>
    <mergeCell ref="UVI2:UVJ2"/>
    <mergeCell ref="UVK2:UVL2"/>
    <mergeCell ref="UVM2:UVN2"/>
    <mergeCell ref="UVO2:UVP2"/>
    <mergeCell ref="UVQ2:UVR2"/>
    <mergeCell ref="UVS2:UVT2"/>
    <mergeCell ref="UVU2:UVV2"/>
    <mergeCell ref="UVW2:UVX2"/>
    <mergeCell ref="UVY2:UVZ2"/>
    <mergeCell ref="UWA2:UWB2"/>
    <mergeCell ref="UWC2:UWD2"/>
    <mergeCell ref="UWE2:UWF2"/>
    <mergeCell ref="UWG2:UWH2"/>
    <mergeCell ref="UWI2:UWJ2"/>
    <mergeCell ref="UWK2:UWL2"/>
    <mergeCell ref="UWM2:UWN2"/>
    <mergeCell ref="UWO2:UWP2"/>
    <mergeCell ref="UWQ2:UWR2"/>
    <mergeCell ref="UWS2:UWT2"/>
    <mergeCell ref="UWU2:UWV2"/>
    <mergeCell ref="UWW2:UWX2"/>
    <mergeCell ref="UWY2:UWZ2"/>
    <mergeCell ref="UXA2:UXB2"/>
    <mergeCell ref="UXC2:UXD2"/>
    <mergeCell ref="UXE2:UXF2"/>
    <mergeCell ref="UXG2:UXH2"/>
    <mergeCell ref="UXI2:UXJ2"/>
    <mergeCell ref="UXK2:UXL2"/>
    <mergeCell ref="UXM2:UXN2"/>
    <mergeCell ref="UXO2:UXP2"/>
    <mergeCell ref="UXQ2:UXR2"/>
    <mergeCell ref="UXS2:UXT2"/>
    <mergeCell ref="UXU2:UXV2"/>
    <mergeCell ref="UXW2:UXX2"/>
    <mergeCell ref="UXY2:UXZ2"/>
    <mergeCell ref="UYA2:UYB2"/>
    <mergeCell ref="UYC2:UYD2"/>
    <mergeCell ref="UYE2:UYF2"/>
    <mergeCell ref="UYG2:UYH2"/>
    <mergeCell ref="UYI2:UYJ2"/>
    <mergeCell ref="UYK2:UYL2"/>
    <mergeCell ref="UYM2:UYN2"/>
    <mergeCell ref="UYO2:UYP2"/>
    <mergeCell ref="UYQ2:UYR2"/>
    <mergeCell ref="UYS2:UYT2"/>
    <mergeCell ref="UYU2:UYV2"/>
    <mergeCell ref="UYW2:UYX2"/>
    <mergeCell ref="UYY2:UYZ2"/>
    <mergeCell ref="UZA2:UZB2"/>
    <mergeCell ref="UZC2:UZD2"/>
    <mergeCell ref="UZE2:UZF2"/>
    <mergeCell ref="UZG2:UZH2"/>
    <mergeCell ref="UZI2:UZJ2"/>
    <mergeCell ref="UZK2:UZL2"/>
    <mergeCell ref="UZM2:UZN2"/>
    <mergeCell ref="UZO2:UZP2"/>
    <mergeCell ref="UZQ2:UZR2"/>
    <mergeCell ref="UZS2:UZT2"/>
    <mergeCell ref="UZU2:UZV2"/>
    <mergeCell ref="UZW2:UZX2"/>
    <mergeCell ref="UZY2:UZZ2"/>
    <mergeCell ref="VAA2:VAB2"/>
    <mergeCell ref="VAC2:VAD2"/>
    <mergeCell ref="VAE2:VAF2"/>
    <mergeCell ref="VAG2:VAH2"/>
    <mergeCell ref="VAI2:VAJ2"/>
    <mergeCell ref="VAK2:VAL2"/>
    <mergeCell ref="VAM2:VAN2"/>
    <mergeCell ref="VAO2:VAP2"/>
    <mergeCell ref="VAQ2:VAR2"/>
    <mergeCell ref="VAS2:VAT2"/>
    <mergeCell ref="VAU2:VAV2"/>
    <mergeCell ref="VAW2:VAX2"/>
    <mergeCell ref="VAY2:VAZ2"/>
    <mergeCell ref="VBA2:VBB2"/>
    <mergeCell ref="VBC2:VBD2"/>
    <mergeCell ref="VBE2:VBF2"/>
    <mergeCell ref="VBG2:VBH2"/>
    <mergeCell ref="VBI2:VBJ2"/>
    <mergeCell ref="VBK2:VBL2"/>
    <mergeCell ref="VBM2:VBN2"/>
    <mergeCell ref="VBO2:VBP2"/>
    <mergeCell ref="VBQ2:VBR2"/>
    <mergeCell ref="VBS2:VBT2"/>
    <mergeCell ref="VBU2:VBV2"/>
    <mergeCell ref="VBW2:VBX2"/>
    <mergeCell ref="VBY2:VBZ2"/>
    <mergeCell ref="VCA2:VCB2"/>
    <mergeCell ref="VCC2:VCD2"/>
    <mergeCell ref="VCE2:VCF2"/>
    <mergeCell ref="VCG2:VCH2"/>
    <mergeCell ref="VCI2:VCJ2"/>
    <mergeCell ref="VCK2:VCL2"/>
    <mergeCell ref="VCM2:VCN2"/>
    <mergeCell ref="VCO2:VCP2"/>
    <mergeCell ref="VCQ2:VCR2"/>
    <mergeCell ref="VCS2:VCT2"/>
    <mergeCell ref="VCU2:VCV2"/>
    <mergeCell ref="VCW2:VCX2"/>
    <mergeCell ref="VCY2:VCZ2"/>
    <mergeCell ref="VDA2:VDB2"/>
    <mergeCell ref="VDC2:VDD2"/>
    <mergeCell ref="VDE2:VDF2"/>
    <mergeCell ref="VDG2:VDH2"/>
    <mergeCell ref="VDI2:VDJ2"/>
    <mergeCell ref="VDK2:VDL2"/>
    <mergeCell ref="VDM2:VDN2"/>
    <mergeCell ref="VDO2:VDP2"/>
    <mergeCell ref="VDQ2:VDR2"/>
    <mergeCell ref="VDS2:VDT2"/>
    <mergeCell ref="VDU2:VDV2"/>
    <mergeCell ref="VDW2:VDX2"/>
    <mergeCell ref="VDY2:VDZ2"/>
    <mergeCell ref="VEA2:VEB2"/>
    <mergeCell ref="VEC2:VED2"/>
    <mergeCell ref="VEE2:VEF2"/>
    <mergeCell ref="VEG2:VEH2"/>
    <mergeCell ref="VEI2:VEJ2"/>
    <mergeCell ref="VEK2:VEL2"/>
    <mergeCell ref="VEM2:VEN2"/>
    <mergeCell ref="VEO2:VEP2"/>
    <mergeCell ref="VEQ2:VER2"/>
    <mergeCell ref="VES2:VET2"/>
    <mergeCell ref="VEU2:VEV2"/>
    <mergeCell ref="VEW2:VEX2"/>
    <mergeCell ref="VEY2:VEZ2"/>
    <mergeCell ref="VFA2:VFB2"/>
    <mergeCell ref="VFC2:VFD2"/>
    <mergeCell ref="VFE2:VFF2"/>
    <mergeCell ref="VFG2:VFH2"/>
    <mergeCell ref="VFI2:VFJ2"/>
    <mergeCell ref="VFK2:VFL2"/>
    <mergeCell ref="VFM2:VFN2"/>
    <mergeCell ref="VFO2:VFP2"/>
    <mergeCell ref="VFQ2:VFR2"/>
    <mergeCell ref="VFS2:VFT2"/>
    <mergeCell ref="VFU2:VFV2"/>
    <mergeCell ref="VFW2:VFX2"/>
    <mergeCell ref="VFY2:VFZ2"/>
    <mergeCell ref="VGA2:VGB2"/>
    <mergeCell ref="VGC2:VGD2"/>
    <mergeCell ref="VGE2:VGF2"/>
    <mergeCell ref="VGG2:VGH2"/>
    <mergeCell ref="VGI2:VGJ2"/>
    <mergeCell ref="VGK2:VGL2"/>
    <mergeCell ref="VGM2:VGN2"/>
    <mergeCell ref="VGO2:VGP2"/>
    <mergeCell ref="VGQ2:VGR2"/>
    <mergeCell ref="VGS2:VGT2"/>
    <mergeCell ref="VGU2:VGV2"/>
    <mergeCell ref="VGW2:VGX2"/>
    <mergeCell ref="VGY2:VGZ2"/>
    <mergeCell ref="VHA2:VHB2"/>
    <mergeCell ref="VHC2:VHD2"/>
    <mergeCell ref="VHE2:VHF2"/>
    <mergeCell ref="VHG2:VHH2"/>
    <mergeCell ref="VHI2:VHJ2"/>
    <mergeCell ref="VHK2:VHL2"/>
    <mergeCell ref="VHM2:VHN2"/>
    <mergeCell ref="VHO2:VHP2"/>
    <mergeCell ref="VHQ2:VHR2"/>
    <mergeCell ref="VHS2:VHT2"/>
    <mergeCell ref="VHU2:VHV2"/>
    <mergeCell ref="VHW2:VHX2"/>
    <mergeCell ref="VHY2:VHZ2"/>
    <mergeCell ref="VIA2:VIB2"/>
    <mergeCell ref="VIC2:VID2"/>
    <mergeCell ref="VIE2:VIF2"/>
    <mergeCell ref="VIG2:VIH2"/>
    <mergeCell ref="VII2:VIJ2"/>
    <mergeCell ref="VIK2:VIL2"/>
    <mergeCell ref="VIM2:VIN2"/>
    <mergeCell ref="VIO2:VIP2"/>
    <mergeCell ref="VIQ2:VIR2"/>
    <mergeCell ref="VIS2:VIT2"/>
    <mergeCell ref="VIU2:VIV2"/>
    <mergeCell ref="VIW2:VIX2"/>
    <mergeCell ref="VIY2:VIZ2"/>
    <mergeCell ref="VJA2:VJB2"/>
    <mergeCell ref="VJC2:VJD2"/>
    <mergeCell ref="VJE2:VJF2"/>
    <mergeCell ref="VJG2:VJH2"/>
    <mergeCell ref="VJI2:VJJ2"/>
    <mergeCell ref="VJK2:VJL2"/>
    <mergeCell ref="VJM2:VJN2"/>
    <mergeCell ref="VJO2:VJP2"/>
    <mergeCell ref="VJQ2:VJR2"/>
    <mergeCell ref="VJS2:VJT2"/>
    <mergeCell ref="VJU2:VJV2"/>
    <mergeCell ref="VJW2:VJX2"/>
    <mergeCell ref="VJY2:VJZ2"/>
    <mergeCell ref="VKA2:VKB2"/>
    <mergeCell ref="VKC2:VKD2"/>
    <mergeCell ref="VKE2:VKF2"/>
    <mergeCell ref="VKG2:VKH2"/>
    <mergeCell ref="VKI2:VKJ2"/>
    <mergeCell ref="VKK2:VKL2"/>
    <mergeCell ref="VKM2:VKN2"/>
    <mergeCell ref="VKO2:VKP2"/>
    <mergeCell ref="VKQ2:VKR2"/>
    <mergeCell ref="VKS2:VKT2"/>
    <mergeCell ref="VKU2:VKV2"/>
    <mergeCell ref="VKW2:VKX2"/>
    <mergeCell ref="VKY2:VKZ2"/>
    <mergeCell ref="VLA2:VLB2"/>
    <mergeCell ref="VLC2:VLD2"/>
    <mergeCell ref="VLE2:VLF2"/>
    <mergeCell ref="VLG2:VLH2"/>
    <mergeCell ref="VLI2:VLJ2"/>
    <mergeCell ref="VLK2:VLL2"/>
    <mergeCell ref="VLM2:VLN2"/>
    <mergeCell ref="VLO2:VLP2"/>
    <mergeCell ref="VLQ2:VLR2"/>
    <mergeCell ref="VLS2:VLT2"/>
    <mergeCell ref="VLU2:VLV2"/>
    <mergeCell ref="VLW2:VLX2"/>
    <mergeCell ref="VLY2:VLZ2"/>
    <mergeCell ref="VMA2:VMB2"/>
    <mergeCell ref="VMC2:VMD2"/>
    <mergeCell ref="VME2:VMF2"/>
    <mergeCell ref="VMG2:VMH2"/>
    <mergeCell ref="VMI2:VMJ2"/>
    <mergeCell ref="VMK2:VML2"/>
    <mergeCell ref="VMM2:VMN2"/>
    <mergeCell ref="VMO2:VMP2"/>
    <mergeCell ref="VMQ2:VMR2"/>
    <mergeCell ref="VMS2:VMT2"/>
    <mergeCell ref="VMU2:VMV2"/>
    <mergeCell ref="VMW2:VMX2"/>
    <mergeCell ref="VMY2:VMZ2"/>
    <mergeCell ref="VNA2:VNB2"/>
    <mergeCell ref="VNC2:VND2"/>
    <mergeCell ref="VNE2:VNF2"/>
    <mergeCell ref="VNG2:VNH2"/>
    <mergeCell ref="VNI2:VNJ2"/>
    <mergeCell ref="VNK2:VNL2"/>
    <mergeCell ref="VNM2:VNN2"/>
    <mergeCell ref="VNO2:VNP2"/>
    <mergeCell ref="VNQ2:VNR2"/>
    <mergeCell ref="VNS2:VNT2"/>
    <mergeCell ref="VNU2:VNV2"/>
    <mergeCell ref="VNW2:VNX2"/>
    <mergeCell ref="VNY2:VNZ2"/>
    <mergeCell ref="VOA2:VOB2"/>
    <mergeCell ref="VOC2:VOD2"/>
    <mergeCell ref="VOE2:VOF2"/>
    <mergeCell ref="VOG2:VOH2"/>
    <mergeCell ref="VOI2:VOJ2"/>
    <mergeCell ref="VOK2:VOL2"/>
    <mergeCell ref="VOM2:VON2"/>
    <mergeCell ref="VOO2:VOP2"/>
    <mergeCell ref="VOQ2:VOR2"/>
    <mergeCell ref="VOS2:VOT2"/>
    <mergeCell ref="VOU2:VOV2"/>
    <mergeCell ref="VOW2:VOX2"/>
    <mergeCell ref="VOY2:VOZ2"/>
    <mergeCell ref="VPA2:VPB2"/>
    <mergeCell ref="VPC2:VPD2"/>
    <mergeCell ref="VPE2:VPF2"/>
    <mergeCell ref="VPG2:VPH2"/>
    <mergeCell ref="VPI2:VPJ2"/>
    <mergeCell ref="VPK2:VPL2"/>
    <mergeCell ref="VPM2:VPN2"/>
    <mergeCell ref="VPO2:VPP2"/>
    <mergeCell ref="VPQ2:VPR2"/>
    <mergeCell ref="VPS2:VPT2"/>
    <mergeCell ref="VPU2:VPV2"/>
    <mergeCell ref="VPW2:VPX2"/>
    <mergeCell ref="VPY2:VPZ2"/>
    <mergeCell ref="VQA2:VQB2"/>
    <mergeCell ref="VQC2:VQD2"/>
    <mergeCell ref="VQE2:VQF2"/>
    <mergeCell ref="VQG2:VQH2"/>
    <mergeCell ref="VQI2:VQJ2"/>
    <mergeCell ref="VQK2:VQL2"/>
    <mergeCell ref="VQM2:VQN2"/>
    <mergeCell ref="VQO2:VQP2"/>
    <mergeCell ref="VQQ2:VQR2"/>
    <mergeCell ref="VQS2:VQT2"/>
    <mergeCell ref="VQU2:VQV2"/>
    <mergeCell ref="VQW2:VQX2"/>
    <mergeCell ref="VQY2:VQZ2"/>
    <mergeCell ref="VRA2:VRB2"/>
    <mergeCell ref="VRC2:VRD2"/>
    <mergeCell ref="VRE2:VRF2"/>
    <mergeCell ref="VRG2:VRH2"/>
    <mergeCell ref="VRI2:VRJ2"/>
    <mergeCell ref="VRK2:VRL2"/>
    <mergeCell ref="VRM2:VRN2"/>
    <mergeCell ref="VRO2:VRP2"/>
    <mergeCell ref="VRQ2:VRR2"/>
    <mergeCell ref="VRS2:VRT2"/>
    <mergeCell ref="VRU2:VRV2"/>
    <mergeCell ref="VRW2:VRX2"/>
    <mergeCell ref="VRY2:VRZ2"/>
    <mergeCell ref="VSA2:VSB2"/>
    <mergeCell ref="VSC2:VSD2"/>
    <mergeCell ref="VSE2:VSF2"/>
    <mergeCell ref="VSG2:VSH2"/>
    <mergeCell ref="VSI2:VSJ2"/>
    <mergeCell ref="VSK2:VSL2"/>
    <mergeCell ref="VSM2:VSN2"/>
    <mergeCell ref="VSO2:VSP2"/>
    <mergeCell ref="VSQ2:VSR2"/>
    <mergeCell ref="VSS2:VST2"/>
    <mergeCell ref="VSU2:VSV2"/>
    <mergeCell ref="VSW2:VSX2"/>
    <mergeCell ref="VSY2:VSZ2"/>
    <mergeCell ref="VTA2:VTB2"/>
    <mergeCell ref="VTC2:VTD2"/>
    <mergeCell ref="VTE2:VTF2"/>
    <mergeCell ref="VTG2:VTH2"/>
    <mergeCell ref="VTI2:VTJ2"/>
    <mergeCell ref="VTK2:VTL2"/>
    <mergeCell ref="VTM2:VTN2"/>
    <mergeCell ref="VTO2:VTP2"/>
    <mergeCell ref="VTQ2:VTR2"/>
    <mergeCell ref="VTS2:VTT2"/>
    <mergeCell ref="VTU2:VTV2"/>
    <mergeCell ref="VTW2:VTX2"/>
    <mergeCell ref="VTY2:VTZ2"/>
    <mergeCell ref="VUA2:VUB2"/>
    <mergeCell ref="VUC2:VUD2"/>
    <mergeCell ref="VUE2:VUF2"/>
    <mergeCell ref="VUG2:VUH2"/>
    <mergeCell ref="VUI2:VUJ2"/>
    <mergeCell ref="VUK2:VUL2"/>
    <mergeCell ref="VUM2:VUN2"/>
    <mergeCell ref="VUO2:VUP2"/>
    <mergeCell ref="VUQ2:VUR2"/>
    <mergeCell ref="VUS2:VUT2"/>
    <mergeCell ref="VUU2:VUV2"/>
    <mergeCell ref="VUW2:VUX2"/>
    <mergeCell ref="VUY2:VUZ2"/>
    <mergeCell ref="VVA2:VVB2"/>
    <mergeCell ref="VVC2:VVD2"/>
    <mergeCell ref="VVE2:VVF2"/>
    <mergeCell ref="VVG2:VVH2"/>
    <mergeCell ref="VVI2:VVJ2"/>
    <mergeCell ref="VVK2:VVL2"/>
    <mergeCell ref="VVM2:VVN2"/>
    <mergeCell ref="VVO2:VVP2"/>
    <mergeCell ref="VVQ2:VVR2"/>
    <mergeCell ref="VVS2:VVT2"/>
    <mergeCell ref="VVU2:VVV2"/>
    <mergeCell ref="VVW2:VVX2"/>
    <mergeCell ref="VVY2:VVZ2"/>
    <mergeCell ref="VWA2:VWB2"/>
    <mergeCell ref="VWC2:VWD2"/>
    <mergeCell ref="VWE2:VWF2"/>
    <mergeCell ref="VWG2:VWH2"/>
    <mergeCell ref="VWI2:VWJ2"/>
    <mergeCell ref="VWK2:VWL2"/>
    <mergeCell ref="VWM2:VWN2"/>
    <mergeCell ref="VWO2:VWP2"/>
    <mergeCell ref="VWQ2:VWR2"/>
    <mergeCell ref="VWS2:VWT2"/>
    <mergeCell ref="VWU2:VWV2"/>
    <mergeCell ref="VWW2:VWX2"/>
    <mergeCell ref="VWY2:VWZ2"/>
    <mergeCell ref="VXA2:VXB2"/>
    <mergeCell ref="VXC2:VXD2"/>
    <mergeCell ref="VXE2:VXF2"/>
    <mergeCell ref="VXG2:VXH2"/>
    <mergeCell ref="VXI2:VXJ2"/>
    <mergeCell ref="VXK2:VXL2"/>
    <mergeCell ref="VXM2:VXN2"/>
    <mergeCell ref="VXO2:VXP2"/>
    <mergeCell ref="VXQ2:VXR2"/>
    <mergeCell ref="VXS2:VXT2"/>
    <mergeCell ref="VXU2:VXV2"/>
    <mergeCell ref="VXW2:VXX2"/>
    <mergeCell ref="VXY2:VXZ2"/>
    <mergeCell ref="VYA2:VYB2"/>
    <mergeCell ref="VYC2:VYD2"/>
    <mergeCell ref="VYE2:VYF2"/>
    <mergeCell ref="VYG2:VYH2"/>
    <mergeCell ref="VYI2:VYJ2"/>
    <mergeCell ref="VYK2:VYL2"/>
    <mergeCell ref="VYM2:VYN2"/>
    <mergeCell ref="VYO2:VYP2"/>
    <mergeCell ref="VYQ2:VYR2"/>
    <mergeCell ref="VYS2:VYT2"/>
    <mergeCell ref="VYU2:VYV2"/>
    <mergeCell ref="VYW2:VYX2"/>
    <mergeCell ref="VYY2:VYZ2"/>
    <mergeCell ref="VZA2:VZB2"/>
    <mergeCell ref="VZC2:VZD2"/>
    <mergeCell ref="VZE2:VZF2"/>
    <mergeCell ref="VZG2:VZH2"/>
    <mergeCell ref="VZI2:VZJ2"/>
    <mergeCell ref="VZK2:VZL2"/>
    <mergeCell ref="VZM2:VZN2"/>
    <mergeCell ref="VZO2:VZP2"/>
    <mergeCell ref="VZQ2:VZR2"/>
    <mergeCell ref="VZS2:VZT2"/>
    <mergeCell ref="VZU2:VZV2"/>
    <mergeCell ref="VZW2:VZX2"/>
    <mergeCell ref="VZY2:VZZ2"/>
    <mergeCell ref="WAA2:WAB2"/>
    <mergeCell ref="WAC2:WAD2"/>
    <mergeCell ref="WAE2:WAF2"/>
    <mergeCell ref="WAG2:WAH2"/>
    <mergeCell ref="WAI2:WAJ2"/>
    <mergeCell ref="WAK2:WAL2"/>
    <mergeCell ref="WAM2:WAN2"/>
    <mergeCell ref="WAO2:WAP2"/>
    <mergeCell ref="WAQ2:WAR2"/>
    <mergeCell ref="WAS2:WAT2"/>
    <mergeCell ref="WAU2:WAV2"/>
    <mergeCell ref="WAW2:WAX2"/>
    <mergeCell ref="WAY2:WAZ2"/>
    <mergeCell ref="WBA2:WBB2"/>
    <mergeCell ref="WBC2:WBD2"/>
    <mergeCell ref="WBE2:WBF2"/>
    <mergeCell ref="WBG2:WBH2"/>
    <mergeCell ref="WBI2:WBJ2"/>
    <mergeCell ref="WBK2:WBL2"/>
    <mergeCell ref="WBM2:WBN2"/>
    <mergeCell ref="WBO2:WBP2"/>
    <mergeCell ref="WBQ2:WBR2"/>
    <mergeCell ref="WBS2:WBT2"/>
    <mergeCell ref="WBU2:WBV2"/>
    <mergeCell ref="WBW2:WBX2"/>
    <mergeCell ref="WBY2:WBZ2"/>
    <mergeCell ref="WCA2:WCB2"/>
    <mergeCell ref="WCC2:WCD2"/>
    <mergeCell ref="WCE2:WCF2"/>
    <mergeCell ref="WCG2:WCH2"/>
    <mergeCell ref="WCI2:WCJ2"/>
    <mergeCell ref="WCK2:WCL2"/>
    <mergeCell ref="WCM2:WCN2"/>
    <mergeCell ref="WCO2:WCP2"/>
    <mergeCell ref="WCQ2:WCR2"/>
    <mergeCell ref="WCS2:WCT2"/>
    <mergeCell ref="WCU2:WCV2"/>
    <mergeCell ref="WCW2:WCX2"/>
    <mergeCell ref="WCY2:WCZ2"/>
    <mergeCell ref="WDA2:WDB2"/>
    <mergeCell ref="WDC2:WDD2"/>
    <mergeCell ref="WDE2:WDF2"/>
    <mergeCell ref="WDG2:WDH2"/>
    <mergeCell ref="WDI2:WDJ2"/>
    <mergeCell ref="WDK2:WDL2"/>
    <mergeCell ref="WDM2:WDN2"/>
    <mergeCell ref="WDO2:WDP2"/>
    <mergeCell ref="WDQ2:WDR2"/>
    <mergeCell ref="WDS2:WDT2"/>
    <mergeCell ref="WDU2:WDV2"/>
    <mergeCell ref="WDW2:WDX2"/>
    <mergeCell ref="WDY2:WDZ2"/>
    <mergeCell ref="WEA2:WEB2"/>
    <mergeCell ref="WEC2:WED2"/>
    <mergeCell ref="WEE2:WEF2"/>
    <mergeCell ref="WEG2:WEH2"/>
    <mergeCell ref="WEI2:WEJ2"/>
    <mergeCell ref="WEK2:WEL2"/>
    <mergeCell ref="WEM2:WEN2"/>
    <mergeCell ref="WEO2:WEP2"/>
    <mergeCell ref="WEQ2:WER2"/>
    <mergeCell ref="WES2:WET2"/>
    <mergeCell ref="WEU2:WEV2"/>
    <mergeCell ref="WEW2:WEX2"/>
    <mergeCell ref="WEY2:WEZ2"/>
    <mergeCell ref="WFA2:WFB2"/>
    <mergeCell ref="WFC2:WFD2"/>
    <mergeCell ref="WFE2:WFF2"/>
    <mergeCell ref="WFG2:WFH2"/>
    <mergeCell ref="WFI2:WFJ2"/>
    <mergeCell ref="WFK2:WFL2"/>
    <mergeCell ref="WFM2:WFN2"/>
    <mergeCell ref="WFO2:WFP2"/>
    <mergeCell ref="WFQ2:WFR2"/>
    <mergeCell ref="WFS2:WFT2"/>
    <mergeCell ref="WFU2:WFV2"/>
    <mergeCell ref="WFW2:WFX2"/>
    <mergeCell ref="WFY2:WFZ2"/>
    <mergeCell ref="WGA2:WGB2"/>
    <mergeCell ref="WGC2:WGD2"/>
    <mergeCell ref="WGE2:WGF2"/>
    <mergeCell ref="WGG2:WGH2"/>
    <mergeCell ref="WGI2:WGJ2"/>
    <mergeCell ref="WGK2:WGL2"/>
    <mergeCell ref="WGM2:WGN2"/>
    <mergeCell ref="WGO2:WGP2"/>
    <mergeCell ref="WGQ2:WGR2"/>
    <mergeCell ref="WGS2:WGT2"/>
    <mergeCell ref="WGU2:WGV2"/>
    <mergeCell ref="WGW2:WGX2"/>
    <mergeCell ref="WGY2:WGZ2"/>
    <mergeCell ref="WHA2:WHB2"/>
    <mergeCell ref="WHC2:WHD2"/>
    <mergeCell ref="WHE2:WHF2"/>
    <mergeCell ref="WHG2:WHH2"/>
    <mergeCell ref="WHI2:WHJ2"/>
    <mergeCell ref="WHK2:WHL2"/>
    <mergeCell ref="WHM2:WHN2"/>
    <mergeCell ref="WHO2:WHP2"/>
    <mergeCell ref="WHQ2:WHR2"/>
    <mergeCell ref="WHS2:WHT2"/>
    <mergeCell ref="WHU2:WHV2"/>
    <mergeCell ref="WHW2:WHX2"/>
    <mergeCell ref="WHY2:WHZ2"/>
    <mergeCell ref="WIA2:WIB2"/>
    <mergeCell ref="WIC2:WID2"/>
    <mergeCell ref="WIE2:WIF2"/>
    <mergeCell ref="WIG2:WIH2"/>
    <mergeCell ref="WII2:WIJ2"/>
    <mergeCell ref="WIK2:WIL2"/>
    <mergeCell ref="WIM2:WIN2"/>
    <mergeCell ref="WIO2:WIP2"/>
    <mergeCell ref="WIQ2:WIR2"/>
    <mergeCell ref="WIS2:WIT2"/>
    <mergeCell ref="WIU2:WIV2"/>
    <mergeCell ref="WIW2:WIX2"/>
    <mergeCell ref="WIY2:WIZ2"/>
    <mergeCell ref="WJA2:WJB2"/>
    <mergeCell ref="WJC2:WJD2"/>
    <mergeCell ref="WJE2:WJF2"/>
    <mergeCell ref="WJG2:WJH2"/>
    <mergeCell ref="WJI2:WJJ2"/>
    <mergeCell ref="WJK2:WJL2"/>
    <mergeCell ref="WJM2:WJN2"/>
    <mergeCell ref="WJO2:WJP2"/>
    <mergeCell ref="WJQ2:WJR2"/>
    <mergeCell ref="WJS2:WJT2"/>
    <mergeCell ref="WJU2:WJV2"/>
    <mergeCell ref="WJW2:WJX2"/>
    <mergeCell ref="WJY2:WJZ2"/>
    <mergeCell ref="WKA2:WKB2"/>
    <mergeCell ref="WKC2:WKD2"/>
    <mergeCell ref="WKE2:WKF2"/>
    <mergeCell ref="WKG2:WKH2"/>
    <mergeCell ref="WKI2:WKJ2"/>
    <mergeCell ref="WKK2:WKL2"/>
    <mergeCell ref="WKM2:WKN2"/>
    <mergeCell ref="WKO2:WKP2"/>
    <mergeCell ref="WKQ2:WKR2"/>
    <mergeCell ref="WKS2:WKT2"/>
    <mergeCell ref="WKU2:WKV2"/>
    <mergeCell ref="WKW2:WKX2"/>
    <mergeCell ref="WKY2:WKZ2"/>
    <mergeCell ref="WLA2:WLB2"/>
    <mergeCell ref="WLC2:WLD2"/>
    <mergeCell ref="WLE2:WLF2"/>
    <mergeCell ref="WLG2:WLH2"/>
    <mergeCell ref="WLI2:WLJ2"/>
    <mergeCell ref="WLK2:WLL2"/>
    <mergeCell ref="WLM2:WLN2"/>
    <mergeCell ref="WLO2:WLP2"/>
    <mergeCell ref="WLQ2:WLR2"/>
    <mergeCell ref="WLS2:WLT2"/>
    <mergeCell ref="WLU2:WLV2"/>
    <mergeCell ref="WLW2:WLX2"/>
    <mergeCell ref="WLY2:WLZ2"/>
    <mergeCell ref="WMA2:WMB2"/>
    <mergeCell ref="WMC2:WMD2"/>
    <mergeCell ref="WME2:WMF2"/>
    <mergeCell ref="WMG2:WMH2"/>
    <mergeCell ref="WMI2:WMJ2"/>
    <mergeCell ref="WMK2:WML2"/>
    <mergeCell ref="WMM2:WMN2"/>
    <mergeCell ref="WMO2:WMP2"/>
    <mergeCell ref="WMQ2:WMR2"/>
    <mergeCell ref="WMS2:WMT2"/>
    <mergeCell ref="WMU2:WMV2"/>
    <mergeCell ref="WMW2:WMX2"/>
    <mergeCell ref="WMY2:WMZ2"/>
    <mergeCell ref="WNA2:WNB2"/>
    <mergeCell ref="WNC2:WND2"/>
    <mergeCell ref="WNE2:WNF2"/>
    <mergeCell ref="WNG2:WNH2"/>
    <mergeCell ref="WNI2:WNJ2"/>
    <mergeCell ref="WNK2:WNL2"/>
    <mergeCell ref="WNM2:WNN2"/>
    <mergeCell ref="WNO2:WNP2"/>
    <mergeCell ref="WNQ2:WNR2"/>
    <mergeCell ref="WNS2:WNT2"/>
    <mergeCell ref="WNU2:WNV2"/>
    <mergeCell ref="WNW2:WNX2"/>
    <mergeCell ref="WNY2:WNZ2"/>
    <mergeCell ref="WOA2:WOB2"/>
    <mergeCell ref="WOC2:WOD2"/>
    <mergeCell ref="WOE2:WOF2"/>
    <mergeCell ref="WOG2:WOH2"/>
    <mergeCell ref="WOI2:WOJ2"/>
    <mergeCell ref="WOK2:WOL2"/>
    <mergeCell ref="WOM2:WON2"/>
    <mergeCell ref="WOO2:WOP2"/>
    <mergeCell ref="WOQ2:WOR2"/>
    <mergeCell ref="WOS2:WOT2"/>
    <mergeCell ref="WOU2:WOV2"/>
    <mergeCell ref="WOW2:WOX2"/>
    <mergeCell ref="WOY2:WOZ2"/>
    <mergeCell ref="WPA2:WPB2"/>
    <mergeCell ref="WPC2:WPD2"/>
    <mergeCell ref="WPE2:WPF2"/>
    <mergeCell ref="WPG2:WPH2"/>
    <mergeCell ref="WPI2:WPJ2"/>
    <mergeCell ref="WPK2:WPL2"/>
    <mergeCell ref="WPM2:WPN2"/>
    <mergeCell ref="WPO2:WPP2"/>
    <mergeCell ref="WPQ2:WPR2"/>
    <mergeCell ref="WPS2:WPT2"/>
    <mergeCell ref="WPU2:WPV2"/>
    <mergeCell ref="WPW2:WPX2"/>
    <mergeCell ref="WPY2:WPZ2"/>
    <mergeCell ref="WQA2:WQB2"/>
    <mergeCell ref="WQC2:WQD2"/>
    <mergeCell ref="WQE2:WQF2"/>
    <mergeCell ref="WQG2:WQH2"/>
    <mergeCell ref="WQI2:WQJ2"/>
    <mergeCell ref="WQK2:WQL2"/>
    <mergeCell ref="WQM2:WQN2"/>
    <mergeCell ref="WQO2:WQP2"/>
    <mergeCell ref="WQQ2:WQR2"/>
    <mergeCell ref="WQS2:WQT2"/>
    <mergeCell ref="WQU2:WQV2"/>
    <mergeCell ref="WQW2:WQX2"/>
    <mergeCell ref="WQY2:WQZ2"/>
    <mergeCell ref="WRA2:WRB2"/>
    <mergeCell ref="WRC2:WRD2"/>
    <mergeCell ref="WRE2:WRF2"/>
    <mergeCell ref="WRG2:WRH2"/>
    <mergeCell ref="WRI2:WRJ2"/>
    <mergeCell ref="WRK2:WRL2"/>
    <mergeCell ref="WRM2:WRN2"/>
    <mergeCell ref="WRO2:WRP2"/>
    <mergeCell ref="WRQ2:WRR2"/>
    <mergeCell ref="WRS2:WRT2"/>
    <mergeCell ref="WRU2:WRV2"/>
    <mergeCell ref="WRW2:WRX2"/>
    <mergeCell ref="WRY2:WRZ2"/>
    <mergeCell ref="WSA2:WSB2"/>
    <mergeCell ref="WSC2:WSD2"/>
    <mergeCell ref="WSE2:WSF2"/>
    <mergeCell ref="WSG2:WSH2"/>
    <mergeCell ref="WSI2:WSJ2"/>
    <mergeCell ref="WSK2:WSL2"/>
    <mergeCell ref="WSM2:WSN2"/>
    <mergeCell ref="WSO2:WSP2"/>
    <mergeCell ref="WSQ2:WSR2"/>
    <mergeCell ref="WSS2:WST2"/>
    <mergeCell ref="WSU2:WSV2"/>
    <mergeCell ref="WSW2:WSX2"/>
    <mergeCell ref="WSY2:WSZ2"/>
    <mergeCell ref="WTA2:WTB2"/>
    <mergeCell ref="WTC2:WTD2"/>
    <mergeCell ref="WTE2:WTF2"/>
    <mergeCell ref="WTG2:WTH2"/>
    <mergeCell ref="WTI2:WTJ2"/>
    <mergeCell ref="WTK2:WTL2"/>
    <mergeCell ref="WTM2:WTN2"/>
    <mergeCell ref="WTO2:WTP2"/>
    <mergeCell ref="WTQ2:WTR2"/>
    <mergeCell ref="WTS2:WTT2"/>
    <mergeCell ref="WTU2:WTV2"/>
    <mergeCell ref="WTW2:WTX2"/>
    <mergeCell ref="WTY2:WTZ2"/>
    <mergeCell ref="WUA2:WUB2"/>
    <mergeCell ref="WUC2:WUD2"/>
    <mergeCell ref="WUE2:WUF2"/>
    <mergeCell ref="WUG2:WUH2"/>
    <mergeCell ref="WUI2:WUJ2"/>
    <mergeCell ref="WUK2:WUL2"/>
    <mergeCell ref="WUM2:WUN2"/>
    <mergeCell ref="WUO2:WUP2"/>
    <mergeCell ref="WUQ2:WUR2"/>
    <mergeCell ref="WUS2:WUT2"/>
    <mergeCell ref="WUU2:WUV2"/>
    <mergeCell ref="WUW2:WUX2"/>
    <mergeCell ref="WUY2:WUZ2"/>
    <mergeCell ref="WVA2:WVB2"/>
    <mergeCell ref="WVC2:WVD2"/>
    <mergeCell ref="WVE2:WVF2"/>
    <mergeCell ref="WVG2:WVH2"/>
    <mergeCell ref="WVI2:WVJ2"/>
    <mergeCell ref="WVK2:WVL2"/>
    <mergeCell ref="WVM2:WVN2"/>
    <mergeCell ref="WVO2:WVP2"/>
    <mergeCell ref="WVQ2:WVR2"/>
    <mergeCell ref="WVS2:WVT2"/>
    <mergeCell ref="WVU2:WVV2"/>
    <mergeCell ref="WVW2:WVX2"/>
    <mergeCell ref="WVY2:WVZ2"/>
    <mergeCell ref="WWA2:WWB2"/>
    <mergeCell ref="WWC2:WWD2"/>
    <mergeCell ref="WWE2:WWF2"/>
    <mergeCell ref="WWG2:WWH2"/>
    <mergeCell ref="WWI2:WWJ2"/>
    <mergeCell ref="WWK2:WWL2"/>
    <mergeCell ref="WWM2:WWN2"/>
    <mergeCell ref="WWO2:WWP2"/>
    <mergeCell ref="WWQ2:WWR2"/>
    <mergeCell ref="WWS2:WWT2"/>
    <mergeCell ref="WWU2:WWV2"/>
    <mergeCell ref="WWW2:WWX2"/>
    <mergeCell ref="WWY2:WWZ2"/>
    <mergeCell ref="WXA2:WXB2"/>
    <mergeCell ref="WXC2:WXD2"/>
    <mergeCell ref="WXE2:WXF2"/>
    <mergeCell ref="WXG2:WXH2"/>
    <mergeCell ref="WXI2:WXJ2"/>
    <mergeCell ref="WXK2:WXL2"/>
    <mergeCell ref="WXM2:WXN2"/>
    <mergeCell ref="WXO2:WXP2"/>
    <mergeCell ref="WXQ2:WXR2"/>
    <mergeCell ref="WXS2:WXT2"/>
    <mergeCell ref="WXU2:WXV2"/>
    <mergeCell ref="WXW2:WXX2"/>
    <mergeCell ref="WXY2:WXZ2"/>
    <mergeCell ref="WYA2:WYB2"/>
    <mergeCell ref="WYC2:WYD2"/>
    <mergeCell ref="WYE2:WYF2"/>
    <mergeCell ref="WYG2:WYH2"/>
    <mergeCell ref="WYI2:WYJ2"/>
    <mergeCell ref="WYK2:WYL2"/>
    <mergeCell ref="WYM2:WYN2"/>
    <mergeCell ref="WYO2:WYP2"/>
    <mergeCell ref="WYQ2:WYR2"/>
    <mergeCell ref="WYS2:WYT2"/>
    <mergeCell ref="WYU2:WYV2"/>
    <mergeCell ref="WYW2:WYX2"/>
    <mergeCell ref="WYY2:WYZ2"/>
    <mergeCell ref="WZA2:WZB2"/>
    <mergeCell ref="WZC2:WZD2"/>
    <mergeCell ref="WZE2:WZF2"/>
    <mergeCell ref="WZG2:WZH2"/>
    <mergeCell ref="WZI2:WZJ2"/>
    <mergeCell ref="WZK2:WZL2"/>
    <mergeCell ref="WZM2:WZN2"/>
    <mergeCell ref="WZO2:WZP2"/>
    <mergeCell ref="WZQ2:WZR2"/>
    <mergeCell ref="WZS2:WZT2"/>
    <mergeCell ref="WZU2:WZV2"/>
    <mergeCell ref="WZW2:WZX2"/>
    <mergeCell ref="WZY2:WZZ2"/>
    <mergeCell ref="XAA2:XAB2"/>
    <mergeCell ref="XAC2:XAD2"/>
    <mergeCell ref="XAE2:XAF2"/>
    <mergeCell ref="XAG2:XAH2"/>
    <mergeCell ref="XAI2:XAJ2"/>
    <mergeCell ref="XAK2:XAL2"/>
    <mergeCell ref="XAM2:XAN2"/>
    <mergeCell ref="XAO2:XAP2"/>
    <mergeCell ref="XAQ2:XAR2"/>
    <mergeCell ref="XAS2:XAT2"/>
    <mergeCell ref="XAU2:XAV2"/>
    <mergeCell ref="XAW2:XAX2"/>
    <mergeCell ref="XAY2:XAZ2"/>
    <mergeCell ref="XBA2:XBB2"/>
    <mergeCell ref="XBC2:XBD2"/>
    <mergeCell ref="XBE2:XBF2"/>
    <mergeCell ref="XBG2:XBH2"/>
    <mergeCell ref="XBI2:XBJ2"/>
    <mergeCell ref="XBK2:XBL2"/>
    <mergeCell ref="XBM2:XBN2"/>
    <mergeCell ref="XBO2:XBP2"/>
    <mergeCell ref="XBQ2:XBR2"/>
    <mergeCell ref="XBS2:XBT2"/>
    <mergeCell ref="XBU2:XBV2"/>
    <mergeCell ref="XBW2:XBX2"/>
    <mergeCell ref="XBY2:XBZ2"/>
    <mergeCell ref="XCA2:XCB2"/>
    <mergeCell ref="XCC2:XCD2"/>
    <mergeCell ref="XCE2:XCF2"/>
    <mergeCell ref="XCG2:XCH2"/>
    <mergeCell ref="XCI2:XCJ2"/>
    <mergeCell ref="XCK2:XCL2"/>
    <mergeCell ref="XCM2:XCN2"/>
    <mergeCell ref="XCO2:XCP2"/>
    <mergeCell ref="XCQ2:XCR2"/>
    <mergeCell ref="XCS2:XCT2"/>
    <mergeCell ref="XCU2:XCV2"/>
    <mergeCell ref="XCW2:XCX2"/>
    <mergeCell ref="XCY2:XCZ2"/>
    <mergeCell ref="XDA2:XDB2"/>
    <mergeCell ref="XDC2:XDD2"/>
    <mergeCell ref="XDE2:XDF2"/>
    <mergeCell ref="XDG2:XDH2"/>
    <mergeCell ref="XDI2:XDJ2"/>
    <mergeCell ref="XDK2:XDL2"/>
    <mergeCell ref="XDM2:XDN2"/>
    <mergeCell ref="XDO2:XDP2"/>
    <mergeCell ref="XDQ2:XDR2"/>
    <mergeCell ref="XDS2:XDT2"/>
    <mergeCell ref="XDU2:XDV2"/>
    <mergeCell ref="XDW2:XDX2"/>
    <mergeCell ref="XDY2:XDZ2"/>
    <mergeCell ref="XEA2:XEB2"/>
    <mergeCell ref="XEC2:XED2"/>
    <mergeCell ref="XEE2:XEF2"/>
    <mergeCell ref="XEG2:XEH2"/>
    <mergeCell ref="XEI2:XEJ2"/>
    <mergeCell ref="XEK2:XEL2"/>
    <mergeCell ref="XEM2:XEN2"/>
    <mergeCell ref="XEO2:XEP2"/>
    <mergeCell ref="XEQ2:XER2"/>
    <mergeCell ref="XES2:XET2"/>
    <mergeCell ref="XEU2:XEV2"/>
    <mergeCell ref="XEW2:XEX2"/>
    <mergeCell ref="XEY2:XEZ2"/>
    <mergeCell ref="XFA2:XFB2"/>
    <mergeCell ref="XFC2:XFD2"/>
  </mergeCells>
  <pageMargins left="1.41666666666667" right="0.75" top="1" bottom="1" header="0.5" footer="0.5"/>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8"/>
  <sheetViews>
    <sheetView zoomScale="85" zoomScaleNormal="85" workbookViewId="0">
      <selection activeCell="A1" sqref="A1"/>
    </sheetView>
  </sheetViews>
  <sheetFormatPr defaultColWidth="8.61666666666667" defaultRowHeight="15.75" outlineLevelCol="1"/>
  <cols>
    <col min="1" max="1" width="51.5583333333333" style="67" customWidth="1"/>
    <col min="2" max="2" width="27.7833333333333" style="67" customWidth="1"/>
    <col min="3" max="256" width="8.61666666666667" style="67" customWidth="1"/>
    <col min="257" max="16384" width="8.61666666666667" style="67"/>
  </cols>
  <sheetData>
    <row r="1" spans="1:1">
      <c r="A1" s="67" t="s">
        <v>1847</v>
      </c>
    </row>
    <row r="2" s="67" customFormat="1" ht="48.75" customHeight="1" spans="1:2">
      <c r="A2" s="68" t="s">
        <v>1848</v>
      </c>
      <c r="B2" s="68"/>
    </row>
    <row r="3" s="67" customFormat="1" ht="15.55" customHeight="1" spans="1:2">
      <c r="A3" s="69"/>
      <c r="B3" s="69"/>
    </row>
    <row r="4" s="67" customFormat="1" ht="15.55" customHeight="1" spans="1:2">
      <c r="A4" s="69" t="s">
        <v>1268</v>
      </c>
      <c r="B4" s="69"/>
    </row>
    <row r="5" s="67" customFormat="1" ht="17" customHeight="1" spans="1:2">
      <c r="A5" s="70" t="s">
        <v>1657</v>
      </c>
      <c r="B5" s="70" t="s">
        <v>1271</v>
      </c>
    </row>
    <row r="6" s="67" customFormat="1" ht="17" customHeight="1" spans="1:2">
      <c r="A6" s="71" t="s">
        <v>1347</v>
      </c>
      <c r="B6" s="72">
        <v>0</v>
      </c>
    </row>
    <row r="7" s="67" customFormat="1" ht="17" customHeight="1" spans="1:2">
      <c r="A7" s="71" t="s">
        <v>1348</v>
      </c>
      <c r="B7" s="72">
        <v>0</v>
      </c>
    </row>
    <row r="8" s="67" customFormat="1" ht="17" customHeight="1" spans="1:2">
      <c r="A8" s="71" t="s">
        <v>1349</v>
      </c>
      <c r="B8" s="72">
        <v>0</v>
      </c>
    </row>
    <row r="9" s="67" customFormat="1" ht="17" customHeight="1" spans="1:2">
      <c r="A9" s="71" t="s">
        <v>1350</v>
      </c>
      <c r="B9" s="72">
        <v>0</v>
      </c>
    </row>
    <row r="10" s="67" customFormat="1" ht="17" customHeight="1" spans="1:2">
      <c r="A10" s="71" t="s">
        <v>1351</v>
      </c>
      <c r="B10" s="72">
        <v>0</v>
      </c>
    </row>
    <row r="11" s="67" customFormat="1" ht="17" customHeight="1" spans="1:2">
      <c r="A11" s="71" t="s">
        <v>1352</v>
      </c>
      <c r="B11" s="72">
        <v>0</v>
      </c>
    </row>
    <row r="12" s="67" customFormat="1" ht="17" customHeight="1" spans="1:2">
      <c r="A12" s="71" t="s">
        <v>1353</v>
      </c>
      <c r="B12" s="72">
        <v>0</v>
      </c>
    </row>
    <row r="13" s="67" customFormat="1" ht="17" customHeight="1" spans="1:2">
      <c r="A13" s="71" t="s">
        <v>1354</v>
      </c>
      <c r="B13" s="72">
        <v>0</v>
      </c>
    </row>
    <row r="14" s="67" customFormat="1" ht="17" customHeight="1" spans="1:2">
      <c r="A14" s="73" t="s">
        <v>492</v>
      </c>
      <c r="B14" s="72">
        <v>35</v>
      </c>
    </row>
    <row r="15" s="67" customFormat="1" ht="17" customHeight="1" spans="1:2">
      <c r="A15" s="74" t="s">
        <v>1849</v>
      </c>
      <c r="B15" s="75">
        <v>35</v>
      </c>
    </row>
    <row r="16" s="67" customFormat="1" ht="17" customHeight="1" spans="1:2">
      <c r="A16" s="73" t="s">
        <v>1356</v>
      </c>
      <c r="B16" s="72">
        <v>0</v>
      </c>
    </row>
    <row r="17" s="67" customFormat="1" ht="17" customHeight="1" spans="1:2">
      <c r="A17" s="73" t="s">
        <v>1357</v>
      </c>
      <c r="B17" s="72">
        <v>0</v>
      </c>
    </row>
    <row r="18" s="67" customFormat="1" ht="17" customHeight="1" spans="1:2">
      <c r="A18" s="73" t="s">
        <v>1358</v>
      </c>
      <c r="B18" s="72">
        <v>0</v>
      </c>
    </row>
    <row r="19" s="67" customFormat="1" ht="17" customHeight="1" spans="1:2">
      <c r="A19" s="73" t="s">
        <v>1359</v>
      </c>
      <c r="B19" s="72">
        <v>0</v>
      </c>
    </row>
    <row r="20" s="67" customFormat="1" ht="17" customHeight="1" spans="1:2">
      <c r="A20" s="73" t="s">
        <v>1850</v>
      </c>
      <c r="B20" s="72">
        <v>35</v>
      </c>
    </row>
    <row r="21" s="67" customFormat="1" ht="17" customHeight="1" spans="1:2">
      <c r="A21" s="73" t="s">
        <v>1361</v>
      </c>
      <c r="B21" s="72">
        <v>0</v>
      </c>
    </row>
    <row r="22" s="67" customFormat="1" ht="17" customHeight="1" spans="1:2">
      <c r="A22" s="73" t="s">
        <v>1362</v>
      </c>
      <c r="B22" s="72">
        <v>0</v>
      </c>
    </row>
    <row r="23" s="67" customFormat="1" ht="17" customHeight="1" spans="1:2">
      <c r="A23" s="73" t="s">
        <v>1363</v>
      </c>
      <c r="B23" s="72">
        <v>0</v>
      </c>
    </row>
    <row r="24" s="67" customFormat="1" ht="17" customHeight="1" spans="1:2">
      <c r="A24" s="73" t="s">
        <v>1364</v>
      </c>
      <c r="B24" s="72">
        <v>0</v>
      </c>
    </row>
    <row r="25" s="67" customFormat="1" ht="17" customHeight="1" spans="1:2">
      <c r="A25" s="73" t="s">
        <v>1365</v>
      </c>
      <c r="B25" s="72">
        <v>0</v>
      </c>
    </row>
    <row r="26" s="67" customFormat="1" ht="17" customHeight="1" spans="1:2">
      <c r="A26" s="73" t="s">
        <v>1366</v>
      </c>
      <c r="B26" s="72">
        <v>0</v>
      </c>
    </row>
    <row r="27" s="67" customFormat="1" ht="17" customHeight="1" spans="1:2">
      <c r="A27" s="73" t="s">
        <v>1367</v>
      </c>
      <c r="B27" s="72">
        <v>0</v>
      </c>
    </row>
    <row r="28" s="67" customFormat="1" ht="17" customHeight="1" spans="1:2">
      <c r="A28" s="73" t="s">
        <v>1368</v>
      </c>
      <c r="B28" s="72">
        <v>0</v>
      </c>
    </row>
    <row r="29" s="67" customFormat="1" ht="17" customHeight="1" spans="1:2">
      <c r="A29" s="73" t="s">
        <v>1369</v>
      </c>
      <c r="B29" s="72">
        <v>0</v>
      </c>
    </row>
    <row r="30" s="67" customFormat="1" ht="17" customHeight="1" spans="1:2">
      <c r="A30" s="73" t="s">
        <v>1851</v>
      </c>
      <c r="B30" s="72">
        <v>1915</v>
      </c>
    </row>
    <row r="31" s="67" customFormat="1" ht="17" customHeight="1" spans="1:2">
      <c r="A31" s="73" t="s">
        <v>1852</v>
      </c>
      <c r="B31" s="72">
        <v>1915</v>
      </c>
    </row>
    <row r="32" s="67" customFormat="1" ht="17" customHeight="1" spans="1:2">
      <c r="A32" s="73" t="s">
        <v>1375</v>
      </c>
      <c r="B32" s="72">
        <v>1644</v>
      </c>
    </row>
    <row r="33" s="67" customFormat="1" ht="17" customHeight="1" spans="1:2">
      <c r="A33" s="73" t="s">
        <v>1376</v>
      </c>
      <c r="B33" s="72">
        <v>271</v>
      </c>
    </row>
    <row r="34" s="67" customFormat="1" ht="17" customHeight="1" spans="1:2">
      <c r="A34" s="73" t="s">
        <v>1373</v>
      </c>
      <c r="B34" s="72">
        <v>0</v>
      </c>
    </row>
    <row r="35" s="67" customFormat="1" ht="17" customHeight="1" spans="1:2">
      <c r="A35" s="73" t="s">
        <v>1374</v>
      </c>
      <c r="B35" s="72">
        <v>0</v>
      </c>
    </row>
    <row r="36" s="67" customFormat="1" ht="17" customHeight="1" spans="1:2">
      <c r="A36" s="73" t="s">
        <v>1375</v>
      </c>
      <c r="B36" s="72">
        <v>0</v>
      </c>
    </row>
    <row r="37" s="67" customFormat="1" ht="17" customHeight="1" spans="1:2">
      <c r="A37" s="73" t="s">
        <v>1376</v>
      </c>
      <c r="B37" s="72">
        <v>0</v>
      </c>
    </row>
    <row r="38" s="67" customFormat="1" ht="17" customHeight="1" spans="1:2">
      <c r="A38" s="73" t="s">
        <v>1377</v>
      </c>
      <c r="B38" s="72">
        <v>0</v>
      </c>
    </row>
    <row r="39" s="67" customFormat="1" ht="17" customHeight="1" spans="1:2">
      <c r="A39" s="73" t="s">
        <v>1378</v>
      </c>
      <c r="B39" s="72">
        <v>0</v>
      </c>
    </row>
    <row r="40" s="67" customFormat="1" ht="17" customHeight="1" spans="1:2">
      <c r="A40" s="73" t="s">
        <v>1376</v>
      </c>
      <c r="B40" s="72">
        <v>0</v>
      </c>
    </row>
    <row r="41" s="67" customFormat="1" ht="17" customHeight="1" spans="1:2">
      <c r="A41" s="73" t="s">
        <v>1379</v>
      </c>
      <c r="B41" s="72">
        <v>0</v>
      </c>
    </row>
    <row r="42" s="67" customFormat="1" ht="17" customHeight="1" spans="1:2">
      <c r="A42" s="73" t="s">
        <v>1380</v>
      </c>
      <c r="B42" s="72">
        <v>0</v>
      </c>
    </row>
    <row r="43" s="67" customFormat="1" ht="17" customHeight="1" spans="1:2">
      <c r="A43" s="73" t="s">
        <v>1381</v>
      </c>
      <c r="B43" s="72">
        <v>0</v>
      </c>
    </row>
    <row r="44" s="67" customFormat="1" ht="17" customHeight="1" spans="1:2">
      <c r="A44" s="73" t="s">
        <v>1382</v>
      </c>
      <c r="B44" s="72">
        <v>0</v>
      </c>
    </row>
    <row r="45" s="67" customFormat="1" ht="17" customHeight="1" spans="1:2">
      <c r="A45" s="73" t="s">
        <v>1383</v>
      </c>
      <c r="B45" s="72">
        <v>0</v>
      </c>
    </row>
    <row r="46" s="67" customFormat="1" ht="17" customHeight="1" spans="1:2">
      <c r="A46" s="73" t="s">
        <v>1384</v>
      </c>
      <c r="B46" s="72">
        <v>0</v>
      </c>
    </row>
    <row r="47" s="67" customFormat="1" ht="17" customHeight="1" spans="1:2">
      <c r="A47" s="73" t="s">
        <v>1385</v>
      </c>
      <c r="B47" s="72">
        <v>0</v>
      </c>
    </row>
    <row r="48" s="67" customFormat="1" ht="17" customHeight="1" spans="1:2">
      <c r="A48" s="73" t="s">
        <v>1853</v>
      </c>
      <c r="B48" s="72">
        <v>79854</v>
      </c>
    </row>
    <row r="49" s="67" customFormat="1" ht="17" customHeight="1" spans="1:2">
      <c r="A49" s="73" t="s">
        <v>1854</v>
      </c>
      <c r="B49" s="72">
        <v>75701</v>
      </c>
    </row>
    <row r="50" s="67" customFormat="1" ht="17" customHeight="1" spans="1:2">
      <c r="A50" s="73" t="s">
        <v>1405</v>
      </c>
      <c r="B50" s="72">
        <v>7076</v>
      </c>
    </row>
    <row r="51" s="67" customFormat="1" ht="17" customHeight="1" spans="1:2">
      <c r="A51" s="73" t="s">
        <v>1406</v>
      </c>
      <c r="B51" s="72">
        <v>1018</v>
      </c>
    </row>
    <row r="52" s="67" customFormat="1" ht="17" customHeight="1" spans="1:2">
      <c r="A52" s="73" t="s">
        <v>1855</v>
      </c>
      <c r="B52" s="72">
        <v>6153</v>
      </c>
    </row>
    <row r="53" s="67" customFormat="1" ht="17" customHeight="1" spans="1:2">
      <c r="A53" s="73" t="s">
        <v>1856</v>
      </c>
      <c r="B53" s="72">
        <v>13355</v>
      </c>
    </row>
    <row r="54" s="67" customFormat="1" ht="17" customHeight="1" spans="1:2">
      <c r="A54" s="73" t="s">
        <v>1396</v>
      </c>
      <c r="B54" s="72">
        <v>0</v>
      </c>
    </row>
    <row r="55" s="67" customFormat="1" ht="17" customHeight="1" spans="1:2">
      <c r="A55" s="73" t="s">
        <v>1857</v>
      </c>
      <c r="B55" s="72">
        <v>220</v>
      </c>
    </row>
    <row r="56" s="67" customFormat="1" ht="17" customHeight="1" spans="1:2">
      <c r="A56" s="73" t="s">
        <v>1398</v>
      </c>
      <c r="B56" s="72">
        <v>0</v>
      </c>
    </row>
    <row r="57" s="67" customFormat="1" ht="17" customHeight="1" spans="1:2">
      <c r="A57" s="73" t="s">
        <v>1399</v>
      </c>
      <c r="B57" s="72">
        <v>0</v>
      </c>
    </row>
    <row r="58" s="67" customFormat="1" ht="17" customHeight="1" spans="1:2">
      <c r="A58" s="73" t="s">
        <v>1400</v>
      </c>
      <c r="B58" s="72">
        <v>0</v>
      </c>
    </row>
    <row r="59" s="67" customFormat="1" ht="17" customHeight="1" spans="1:2">
      <c r="A59" s="73" t="s">
        <v>1401</v>
      </c>
      <c r="B59" s="72">
        <v>0</v>
      </c>
    </row>
    <row r="60" s="67" customFormat="1" ht="17" customHeight="1" spans="1:2">
      <c r="A60" s="73" t="s">
        <v>1402</v>
      </c>
      <c r="B60" s="72">
        <v>0</v>
      </c>
    </row>
    <row r="61" s="67" customFormat="1" ht="17" customHeight="1" spans="1:2">
      <c r="A61" s="73" t="s">
        <v>1858</v>
      </c>
      <c r="B61" s="72">
        <v>47879</v>
      </c>
    </row>
    <row r="62" s="67" customFormat="1" ht="17" customHeight="1" spans="1:2">
      <c r="A62" s="73" t="s">
        <v>1404</v>
      </c>
      <c r="B62" s="72">
        <v>0</v>
      </c>
    </row>
    <row r="63" s="67" customFormat="1" ht="17" customHeight="1" spans="1:2">
      <c r="A63" s="73" t="s">
        <v>1405</v>
      </c>
      <c r="B63" s="72">
        <v>0</v>
      </c>
    </row>
    <row r="64" s="67" customFormat="1" ht="17" customHeight="1" spans="1:2">
      <c r="A64" s="73" t="s">
        <v>1406</v>
      </c>
      <c r="B64" s="72">
        <v>0</v>
      </c>
    </row>
    <row r="65" s="67" customFormat="1" ht="17" customHeight="1" spans="1:2">
      <c r="A65" s="73" t="s">
        <v>1407</v>
      </c>
      <c r="B65" s="72">
        <v>0</v>
      </c>
    </row>
    <row r="66" s="67" customFormat="1" ht="17" customHeight="1" spans="1:2">
      <c r="A66" s="73" t="s">
        <v>1408</v>
      </c>
      <c r="B66" s="72">
        <v>0</v>
      </c>
    </row>
    <row r="67" s="67" customFormat="1" ht="17" customHeight="1" spans="1:2">
      <c r="A67" s="73" t="s">
        <v>1859</v>
      </c>
      <c r="B67" s="72">
        <v>3496</v>
      </c>
    </row>
    <row r="68" s="67" customFormat="1" ht="17" customHeight="1" spans="1:2">
      <c r="A68" s="73" t="s">
        <v>1860</v>
      </c>
      <c r="B68" s="72">
        <v>1384</v>
      </c>
    </row>
    <row r="69" s="67" customFormat="1" ht="17" customHeight="1" spans="1:2">
      <c r="A69" s="73" t="s">
        <v>1861</v>
      </c>
      <c r="B69" s="72">
        <v>521</v>
      </c>
    </row>
    <row r="70" s="67" customFormat="1" ht="17" customHeight="1" spans="1:2">
      <c r="A70" s="73" t="s">
        <v>1412</v>
      </c>
      <c r="B70" s="72">
        <v>0</v>
      </c>
    </row>
    <row r="71" s="67" customFormat="1" ht="17" customHeight="1" spans="1:2">
      <c r="A71" s="73" t="s">
        <v>1413</v>
      </c>
      <c r="B71" s="72">
        <v>0</v>
      </c>
    </row>
    <row r="72" s="67" customFormat="1" ht="17" customHeight="1" spans="1:2">
      <c r="A72" s="73" t="s">
        <v>1862</v>
      </c>
      <c r="B72" s="72">
        <v>1591</v>
      </c>
    </row>
    <row r="73" s="67" customFormat="1" ht="17" customHeight="1" spans="1:2">
      <c r="A73" s="73" t="s">
        <v>1863</v>
      </c>
      <c r="B73" s="72">
        <v>657</v>
      </c>
    </row>
    <row r="74" s="67" customFormat="1" ht="17" customHeight="1" spans="1:2">
      <c r="A74" s="73" t="s">
        <v>1864</v>
      </c>
      <c r="B74" s="72">
        <v>467</v>
      </c>
    </row>
    <row r="75" s="67" customFormat="1" ht="17" customHeight="1" spans="1:2">
      <c r="A75" s="73" t="s">
        <v>1865</v>
      </c>
      <c r="B75" s="72">
        <v>174</v>
      </c>
    </row>
    <row r="76" s="67" customFormat="1" ht="17" customHeight="1" spans="1:2">
      <c r="A76" s="73" t="s">
        <v>1866</v>
      </c>
      <c r="B76" s="72">
        <v>16</v>
      </c>
    </row>
    <row r="77" s="67" customFormat="1" ht="17" customHeight="1" spans="1:2">
      <c r="A77" s="73" t="s">
        <v>1419</v>
      </c>
      <c r="B77" s="72">
        <v>0</v>
      </c>
    </row>
    <row r="78" s="67" customFormat="1" ht="17" customHeight="1" spans="1:2">
      <c r="A78" s="73" t="s">
        <v>1420</v>
      </c>
      <c r="B78" s="72">
        <v>0</v>
      </c>
    </row>
    <row r="79" s="67" customFormat="1" ht="17" customHeight="1" spans="1:2">
      <c r="A79" s="73" t="s">
        <v>1421</v>
      </c>
      <c r="B79" s="72">
        <v>0</v>
      </c>
    </row>
    <row r="80" s="67" customFormat="1" ht="17" customHeight="1" spans="1:2">
      <c r="A80" s="73" t="s">
        <v>1422</v>
      </c>
      <c r="B80" s="72">
        <v>0</v>
      </c>
    </row>
    <row r="81" s="67" customFormat="1" ht="17" customHeight="1" spans="1:2">
      <c r="A81" s="73" t="s">
        <v>1423</v>
      </c>
      <c r="B81" s="72">
        <v>0</v>
      </c>
    </row>
    <row r="82" s="67" customFormat="1" ht="17" customHeight="1" spans="1:2">
      <c r="A82" s="73" t="s">
        <v>1420</v>
      </c>
      <c r="B82" s="72">
        <v>0</v>
      </c>
    </row>
    <row r="83" s="67" customFormat="1" ht="17" customHeight="1" spans="1:2">
      <c r="A83" s="73" t="s">
        <v>1421</v>
      </c>
      <c r="B83" s="72">
        <v>0</v>
      </c>
    </row>
    <row r="84" s="67" customFormat="1" ht="17" customHeight="1" spans="1:2">
      <c r="A84" s="73" t="s">
        <v>1424</v>
      </c>
      <c r="B84" s="72">
        <v>0</v>
      </c>
    </row>
    <row r="85" s="67" customFormat="1" ht="17" customHeight="1" spans="1:2">
      <c r="A85" s="73" t="s">
        <v>1425</v>
      </c>
      <c r="B85" s="72">
        <v>0</v>
      </c>
    </row>
    <row r="86" s="67" customFormat="1" ht="17" customHeight="1" spans="1:2">
      <c r="A86" s="73" t="s">
        <v>1426</v>
      </c>
      <c r="B86" s="72">
        <v>0</v>
      </c>
    </row>
    <row r="87" s="67" customFormat="1" ht="17" customHeight="1" spans="1:2">
      <c r="A87" s="73" t="s">
        <v>1427</v>
      </c>
      <c r="B87" s="72">
        <v>0</v>
      </c>
    </row>
    <row r="88" s="67" customFormat="1" ht="17" customHeight="1" spans="1:2">
      <c r="A88" s="73" t="s">
        <v>1428</v>
      </c>
      <c r="B88" s="72">
        <v>0</v>
      </c>
    </row>
    <row r="89" s="67" customFormat="1" ht="17" customHeight="1" spans="1:2">
      <c r="A89" s="73" t="s">
        <v>1429</v>
      </c>
      <c r="B89" s="72">
        <v>0</v>
      </c>
    </row>
    <row r="90" s="67" customFormat="1" ht="17" customHeight="1" spans="1:2">
      <c r="A90" s="73" t="s">
        <v>1430</v>
      </c>
      <c r="B90" s="72">
        <v>0</v>
      </c>
    </row>
    <row r="91" s="67" customFormat="1" ht="17" customHeight="1" spans="1:2">
      <c r="A91" s="73" t="s">
        <v>1431</v>
      </c>
      <c r="B91" s="72">
        <v>0</v>
      </c>
    </row>
    <row r="92" s="67" customFormat="1" ht="17" customHeight="1" spans="1:2">
      <c r="A92" s="73" t="s">
        <v>1432</v>
      </c>
      <c r="B92" s="72">
        <v>0</v>
      </c>
    </row>
    <row r="93" s="67" customFormat="1" ht="17" customHeight="1" spans="1:2">
      <c r="A93" s="73" t="s">
        <v>1433</v>
      </c>
      <c r="B93" s="72">
        <v>0</v>
      </c>
    </row>
    <row r="94" s="67" customFormat="1" ht="17" customHeight="1" spans="1:2">
      <c r="A94" s="73" t="s">
        <v>1434</v>
      </c>
      <c r="B94" s="72">
        <v>0</v>
      </c>
    </row>
    <row r="95" s="67" customFormat="1" ht="17" customHeight="1" spans="1:2">
      <c r="A95" s="73" t="s">
        <v>1420</v>
      </c>
      <c r="B95" s="72">
        <v>0</v>
      </c>
    </row>
    <row r="96" s="67" customFormat="1" ht="17" customHeight="1" spans="1:2">
      <c r="A96" s="73" t="s">
        <v>1421</v>
      </c>
      <c r="B96" s="72">
        <v>0</v>
      </c>
    </row>
    <row r="97" s="67" customFormat="1" ht="17" customHeight="1" spans="1:2">
      <c r="A97" s="73" t="s">
        <v>1435</v>
      </c>
      <c r="B97" s="72">
        <v>0</v>
      </c>
    </row>
    <row r="98" s="67" customFormat="1" ht="17" customHeight="1" spans="1:2">
      <c r="A98" s="73" t="s">
        <v>1436</v>
      </c>
      <c r="B98" s="72">
        <v>0</v>
      </c>
    </row>
    <row r="99" s="67" customFormat="1" ht="17" customHeight="1" spans="1:2">
      <c r="A99" s="73" t="s">
        <v>1437</v>
      </c>
      <c r="B99" s="72">
        <v>0</v>
      </c>
    </row>
    <row r="100" s="67" customFormat="1" ht="17" customHeight="1" spans="1:2">
      <c r="A100" s="73" t="s">
        <v>1438</v>
      </c>
      <c r="B100" s="72">
        <v>0</v>
      </c>
    </row>
    <row r="101" s="67" customFormat="1" ht="17" customHeight="1" spans="1:2">
      <c r="A101" s="73" t="s">
        <v>1439</v>
      </c>
      <c r="B101" s="72">
        <v>0</v>
      </c>
    </row>
    <row r="102" s="67" customFormat="1" ht="17" customHeight="1" spans="1:2">
      <c r="A102" s="73" t="s">
        <v>1440</v>
      </c>
      <c r="B102" s="72">
        <v>0</v>
      </c>
    </row>
    <row r="103" s="67" customFormat="1" ht="17" customHeight="1" spans="1:2">
      <c r="A103" s="73" t="s">
        <v>1867</v>
      </c>
      <c r="B103" s="72">
        <v>57</v>
      </c>
    </row>
    <row r="104" s="67" customFormat="1" ht="17" customHeight="1" spans="1:2">
      <c r="A104" s="73" t="s">
        <v>1868</v>
      </c>
      <c r="B104" s="72">
        <v>10</v>
      </c>
    </row>
    <row r="105" s="67" customFormat="1" ht="17" customHeight="1" spans="1:2">
      <c r="A105" s="73" t="s">
        <v>1376</v>
      </c>
      <c r="B105" s="72">
        <v>10</v>
      </c>
    </row>
    <row r="106" s="67" customFormat="1" ht="17" customHeight="1" spans="1:2">
      <c r="A106" s="73" t="s">
        <v>1442</v>
      </c>
      <c r="B106" s="72">
        <v>0</v>
      </c>
    </row>
    <row r="107" s="67" customFormat="1" ht="17" customHeight="1" spans="1:2">
      <c r="A107" s="73" t="s">
        <v>1443</v>
      </c>
      <c r="B107" s="72">
        <v>0</v>
      </c>
    </row>
    <row r="108" s="67" customFormat="1" ht="17" customHeight="1" spans="1:2">
      <c r="A108" s="73" t="s">
        <v>1444</v>
      </c>
      <c r="B108" s="72">
        <v>0</v>
      </c>
    </row>
    <row r="109" s="67" customFormat="1" ht="17" customHeight="1" spans="1:2">
      <c r="A109" s="73" t="s">
        <v>1445</v>
      </c>
      <c r="B109" s="72">
        <v>0</v>
      </c>
    </row>
    <row r="110" s="67" customFormat="1" ht="17" customHeight="1" spans="1:2">
      <c r="A110" s="73" t="s">
        <v>1376</v>
      </c>
      <c r="B110" s="72">
        <v>0</v>
      </c>
    </row>
    <row r="111" s="67" customFormat="1" ht="17" customHeight="1" spans="1:2">
      <c r="A111" s="73" t="s">
        <v>1442</v>
      </c>
      <c r="B111" s="72">
        <v>0</v>
      </c>
    </row>
    <row r="112" s="67" customFormat="1" ht="17" customHeight="1" spans="1:2">
      <c r="A112" s="73" t="s">
        <v>1446</v>
      </c>
      <c r="B112" s="72">
        <v>0</v>
      </c>
    </row>
    <row r="113" s="67" customFormat="1" ht="17" customHeight="1" spans="1:2">
      <c r="A113" s="73" t="s">
        <v>1447</v>
      </c>
      <c r="B113" s="72">
        <v>0</v>
      </c>
    </row>
    <row r="114" s="67" customFormat="1" ht="17" customHeight="1" spans="1:2">
      <c r="A114" s="73" t="s">
        <v>1869</v>
      </c>
      <c r="B114" s="72">
        <v>47</v>
      </c>
    </row>
    <row r="115" s="67" customFormat="1" ht="17" customHeight="1" spans="1:2">
      <c r="A115" s="73" t="s">
        <v>1449</v>
      </c>
      <c r="B115" s="72">
        <v>0</v>
      </c>
    </row>
    <row r="116" s="67" customFormat="1" ht="17" customHeight="1" spans="1:2">
      <c r="A116" s="73" t="s">
        <v>1870</v>
      </c>
      <c r="B116" s="72">
        <v>47</v>
      </c>
    </row>
    <row r="117" s="67" customFormat="1" ht="17" customHeight="1" spans="1:2">
      <c r="A117" s="73" t="s">
        <v>1451</v>
      </c>
      <c r="B117" s="72">
        <v>0</v>
      </c>
    </row>
    <row r="118" s="67" customFormat="1" ht="17" customHeight="1" spans="1:2">
      <c r="A118" s="73" t="s">
        <v>1452</v>
      </c>
      <c r="B118" s="72">
        <v>0</v>
      </c>
    </row>
    <row r="119" s="67" customFormat="1" ht="17" customHeight="1" spans="1:2">
      <c r="A119" s="73" t="s">
        <v>1453</v>
      </c>
      <c r="B119" s="72">
        <v>0</v>
      </c>
    </row>
    <row r="120" s="67" customFormat="1" ht="17" customHeight="1" spans="1:2">
      <c r="A120" s="73" t="s">
        <v>1454</v>
      </c>
      <c r="B120" s="72">
        <v>0</v>
      </c>
    </row>
    <row r="121" s="67" customFormat="1" ht="17" customHeight="1" spans="1:2">
      <c r="A121" s="73" t="s">
        <v>1455</v>
      </c>
      <c r="B121" s="72">
        <v>0</v>
      </c>
    </row>
    <row r="122" s="67" customFormat="1" ht="17" customHeight="1" spans="1:2">
      <c r="A122" s="73" t="s">
        <v>1456</v>
      </c>
      <c r="B122" s="72">
        <v>0</v>
      </c>
    </row>
    <row r="123" s="67" customFormat="1" ht="17" customHeight="1" spans="1:2">
      <c r="A123" s="73" t="s">
        <v>1457</v>
      </c>
      <c r="B123" s="72">
        <v>0</v>
      </c>
    </row>
    <row r="124" s="67" customFormat="1" ht="17" customHeight="1" spans="1:2">
      <c r="A124" s="73" t="s">
        <v>1458</v>
      </c>
      <c r="B124" s="72">
        <v>0</v>
      </c>
    </row>
    <row r="125" s="67" customFormat="1" ht="17" customHeight="1" spans="1:2">
      <c r="A125" s="73" t="s">
        <v>1459</v>
      </c>
      <c r="B125" s="72">
        <v>0</v>
      </c>
    </row>
    <row r="126" s="67" customFormat="1" ht="17" customHeight="1" spans="1:2">
      <c r="A126" s="73" t="s">
        <v>1460</v>
      </c>
      <c r="B126" s="72">
        <v>0</v>
      </c>
    </row>
    <row r="127" s="67" customFormat="1" ht="17" customHeight="1" spans="1:2">
      <c r="A127" s="73" t="s">
        <v>1461</v>
      </c>
      <c r="B127" s="72">
        <v>0</v>
      </c>
    </row>
    <row r="128" s="67" customFormat="1" ht="17" customHeight="1" spans="1:2">
      <c r="A128" s="73" t="s">
        <v>1462</v>
      </c>
      <c r="B128" s="72">
        <v>0</v>
      </c>
    </row>
    <row r="129" s="67" customFormat="1" ht="17" customHeight="1" spans="1:2">
      <c r="A129" s="73" t="s">
        <v>1463</v>
      </c>
      <c r="B129" s="72">
        <v>0</v>
      </c>
    </row>
    <row r="130" s="67" customFormat="1" ht="17" customHeight="1" spans="1:2">
      <c r="A130" s="73" t="s">
        <v>1464</v>
      </c>
      <c r="B130" s="72">
        <v>0</v>
      </c>
    </row>
    <row r="131" s="67" customFormat="1" ht="17" customHeight="1" spans="1:2">
      <c r="A131" s="73" t="s">
        <v>1465</v>
      </c>
      <c r="B131" s="72">
        <v>0</v>
      </c>
    </row>
    <row r="132" s="67" customFormat="1" ht="17" customHeight="1" spans="1:2">
      <c r="A132" s="73" t="s">
        <v>1466</v>
      </c>
      <c r="B132" s="72">
        <v>0</v>
      </c>
    </row>
    <row r="133" s="67" customFormat="1" ht="17" customHeight="1" spans="1:2">
      <c r="A133" s="73" t="s">
        <v>1467</v>
      </c>
      <c r="B133" s="72">
        <v>0</v>
      </c>
    </row>
    <row r="134" s="67" customFormat="1" ht="17" customHeight="1" spans="1:2">
      <c r="A134" s="73" t="s">
        <v>1465</v>
      </c>
      <c r="B134" s="72">
        <v>0</v>
      </c>
    </row>
    <row r="135" s="67" customFormat="1" ht="17" customHeight="1" spans="1:2">
      <c r="A135" s="73" t="s">
        <v>1468</v>
      </c>
      <c r="B135" s="72">
        <v>0</v>
      </c>
    </row>
    <row r="136" s="67" customFormat="1" ht="17" customHeight="1" spans="1:2">
      <c r="A136" s="73" t="s">
        <v>1469</v>
      </c>
      <c r="B136" s="72">
        <v>0</v>
      </c>
    </row>
    <row r="137" s="67" customFormat="1" ht="17" customHeight="1" spans="1:2">
      <c r="A137" s="73" t="s">
        <v>1470</v>
      </c>
      <c r="B137" s="72">
        <v>0</v>
      </c>
    </row>
    <row r="138" s="67" customFormat="1" ht="17" customHeight="1" spans="1:2">
      <c r="A138" s="73" t="s">
        <v>1471</v>
      </c>
      <c r="B138" s="72">
        <v>0</v>
      </c>
    </row>
    <row r="139" s="67" customFormat="1" ht="17" customHeight="1" spans="1:2">
      <c r="A139" s="73" t="s">
        <v>1472</v>
      </c>
      <c r="B139" s="72">
        <v>0</v>
      </c>
    </row>
    <row r="140" s="67" customFormat="1" ht="17" customHeight="1" spans="1:2">
      <c r="A140" s="73" t="s">
        <v>1473</v>
      </c>
      <c r="B140" s="72">
        <v>0</v>
      </c>
    </row>
    <row r="141" s="67" customFormat="1" ht="17" customHeight="1" spans="1:2">
      <c r="A141" s="73" t="s">
        <v>1474</v>
      </c>
      <c r="B141" s="72">
        <v>0</v>
      </c>
    </row>
    <row r="142" s="67" customFormat="1" ht="17" customHeight="1" spans="1:2">
      <c r="A142" s="73" t="s">
        <v>1475</v>
      </c>
      <c r="B142" s="72">
        <v>0</v>
      </c>
    </row>
    <row r="143" s="67" customFormat="1" ht="17" customHeight="1" spans="1:2">
      <c r="A143" s="73" t="s">
        <v>1492</v>
      </c>
      <c r="B143" s="72">
        <v>0</v>
      </c>
    </row>
    <row r="144" s="67" customFormat="1" ht="17" customHeight="1" spans="1:2">
      <c r="A144" s="73" t="s">
        <v>1493</v>
      </c>
      <c r="B144" s="72">
        <v>0</v>
      </c>
    </row>
    <row r="145" s="67" customFormat="1" ht="17" customHeight="1" spans="1:2">
      <c r="A145" s="73" t="s">
        <v>1494</v>
      </c>
      <c r="B145" s="72">
        <v>0</v>
      </c>
    </row>
    <row r="146" s="67" customFormat="1" ht="17" customHeight="1" spans="1:2">
      <c r="A146" s="73" t="s">
        <v>1495</v>
      </c>
      <c r="B146" s="72">
        <v>0</v>
      </c>
    </row>
    <row r="147" s="67" customFormat="1" ht="17" customHeight="1" spans="1:2">
      <c r="A147" s="73" t="s">
        <v>1496</v>
      </c>
      <c r="B147" s="72">
        <v>0</v>
      </c>
    </row>
    <row r="148" s="67" customFormat="1" ht="17" customHeight="1" spans="1:2">
      <c r="A148" s="73" t="s">
        <v>1497</v>
      </c>
      <c r="B148" s="72">
        <v>0</v>
      </c>
    </row>
    <row r="149" s="67" customFormat="1" ht="17" customHeight="1" spans="1:2">
      <c r="A149" s="73" t="s">
        <v>1498</v>
      </c>
      <c r="B149" s="72">
        <v>0</v>
      </c>
    </row>
    <row r="150" s="67" customFormat="1" ht="17" customHeight="1" spans="1:2">
      <c r="A150" s="73" t="s">
        <v>1499</v>
      </c>
      <c r="B150" s="72">
        <v>0</v>
      </c>
    </row>
    <row r="151" s="67" customFormat="1" ht="17" customHeight="1" spans="1:2">
      <c r="A151" s="73" t="s">
        <v>1500</v>
      </c>
      <c r="B151" s="72">
        <v>0</v>
      </c>
    </row>
    <row r="152" s="67" customFormat="1" ht="17" customHeight="1" spans="1:2">
      <c r="A152" s="73" t="s">
        <v>1501</v>
      </c>
      <c r="B152" s="72">
        <v>0</v>
      </c>
    </row>
    <row r="153" s="67" customFormat="1" ht="17" customHeight="1" spans="1:2">
      <c r="A153" s="73" t="s">
        <v>1502</v>
      </c>
      <c r="B153" s="72">
        <v>0</v>
      </c>
    </row>
    <row r="154" s="67" customFormat="1" ht="17" customHeight="1" spans="1:2">
      <c r="A154" s="73" t="s">
        <v>1503</v>
      </c>
      <c r="B154" s="72">
        <v>0</v>
      </c>
    </row>
    <row r="155" s="67" customFormat="1" ht="17" customHeight="1" spans="1:2">
      <c r="A155" s="73" t="s">
        <v>1504</v>
      </c>
      <c r="B155" s="72">
        <v>0</v>
      </c>
    </row>
    <row r="156" s="67" customFormat="1" ht="17" customHeight="1" spans="1:2">
      <c r="A156" s="73" t="s">
        <v>1502</v>
      </c>
      <c r="B156" s="72">
        <v>0</v>
      </c>
    </row>
    <row r="157" s="67" customFormat="1" ht="17" customHeight="1" spans="1:2">
      <c r="A157" s="73" t="s">
        <v>1505</v>
      </c>
      <c r="B157" s="72">
        <v>0</v>
      </c>
    </row>
    <row r="158" s="67" customFormat="1" ht="17" customHeight="1" spans="1:2">
      <c r="A158" s="73" t="s">
        <v>1506</v>
      </c>
      <c r="B158" s="72">
        <v>0</v>
      </c>
    </row>
    <row r="159" s="67" customFormat="1" ht="17" customHeight="1" spans="1:2">
      <c r="A159" s="73" t="s">
        <v>1507</v>
      </c>
      <c r="B159" s="72">
        <v>0</v>
      </c>
    </row>
    <row r="160" s="67" customFormat="1" ht="17" customHeight="1" spans="1:2">
      <c r="A160" s="73" t="s">
        <v>1508</v>
      </c>
      <c r="B160" s="72">
        <v>0</v>
      </c>
    </row>
    <row r="161" s="67" customFormat="1" ht="17" customHeight="1" spans="1:2">
      <c r="A161" s="73" t="s">
        <v>1509</v>
      </c>
      <c r="B161" s="72">
        <v>0</v>
      </c>
    </row>
    <row r="162" s="67" customFormat="1" ht="17" customHeight="1" spans="1:2">
      <c r="A162" s="73" t="s">
        <v>1510</v>
      </c>
      <c r="B162" s="72">
        <v>0</v>
      </c>
    </row>
    <row r="163" s="67" customFormat="1" ht="17" customHeight="1" spans="1:2">
      <c r="A163" s="73" t="s">
        <v>944</v>
      </c>
      <c r="B163" s="72">
        <v>0</v>
      </c>
    </row>
    <row r="164" s="67" customFormat="1" ht="17" customHeight="1" spans="1:2">
      <c r="A164" s="73" t="s">
        <v>1511</v>
      </c>
      <c r="B164" s="72">
        <v>0</v>
      </c>
    </row>
    <row r="165" s="67" customFormat="1" ht="17" customHeight="1" spans="1:2">
      <c r="A165" s="73" t="s">
        <v>1513</v>
      </c>
      <c r="B165" s="72">
        <v>0</v>
      </c>
    </row>
    <row r="166" s="67" customFormat="1" ht="17" customHeight="1" spans="1:2">
      <c r="A166" s="73" t="s">
        <v>1514</v>
      </c>
      <c r="B166" s="72">
        <v>0</v>
      </c>
    </row>
    <row r="167" s="67" customFormat="1" ht="17" customHeight="1" spans="1:2">
      <c r="A167" s="73" t="s">
        <v>1871</v>
      </c>
      <c r="B167" s="72">
        <v>108543</v>
      </c>
    </row>
    <row r="168" s="67" customFormat="1" ht="17" customHeight="1" spans="1:2">
      <c r="A168" s="73" t="s">
        <v>1872</v>
      </c>
      <c r="B168" s="72">
        <v>107900</v>
      </c>
    </row>
    <row r="169" s="67" customFormat="1" ht="17" customHeight="1" spans="1:2">
      <c r="A169" s="73" t="s">
        <v>1519</v>
      </c>
      <c r="B169" s="72">
        <v>0</v>
      </c>
    </row>
    <row r="170" s="67" customFormat="1" ht="17" customHeight="1" spans="1:2">
      <c r="A170" s="73" t="s">
        <v>1873</v>
      </c>
      <c r="B170" s="72">
        <v>107900</v>
      </c>
    </row>
    <row r="171" s="67" customFormat="1" ht="17" customHeight="1" spans="1:2">
      <c r="A171" s="73" t="s">
        <v>1521</v>
      </c>
      <c r="B171" s="72">
        <v>0</v>
      </c>
    </row>
    <row r="172" s="67" customFormat="1" ht="17" customHeight="1" spans="1:2">
      <c r="A172" s="73" t="s">
        <v>1522</v>
      </c>
      <c r="B172" s="72">
        <v>0</v>
      </c>
    </row>
    <row r="173" s="67" customFormat="1" ht="17" customHeight="1" spans="1:2">
      <c r="A173" s="73" t="s">
        <v>1523</v>
      </c>
      <c r="B173" s="72">
        <v>0</v>
      </c>
    </row>
    <row r="174" s="67" customFormat="1" ht="17" customHeight="1" spans="1:2">
      <c r="A174" s="73" t="s">
        <v>1524</v>
      </c>
      <c r="B174" s="72">
        <v>0</v>
      </c>
    </row>
    <row r="175" s="67" customFormat="1" ht="17" customHeight="1" spans="1:2">
      <c r="A175" s="73" t="s">
        <v>1525</v>
      </c>
      <c r="B175" s="72">
        <v>0</v>
      </c>
    </row>
    <row r="176" s="67" customFormat="1" ht="17" customHeight="1" spans="1:2">
      <c r="A176" s="73" t="s">
        <v>1526</v>
      </c>
      <c r="B176" s="72">
        <v>0</v>
      </c>
    </row>
    <row r="177" s="67" customFormat="1" ht="17" customHeight="1" spans="1:2">
      <c r="A177" s="73" t="s">
        <v>1527</v>
      </c>
      <c r="B177" s="72">
        <v>0</v>
      </c>
    </row>
    <row r="178" s="67" customFormat="1" ht="17" customHeight="1" spans="1:2">
      <c r="A178" s="73" t="s">
        <v>1528</v>
      </c>
      <c r="B178" s="72">
        <v>0</v>
      </c>
    </row>
    <row r="179" s="67" customFormat="1" ht="17" customHeight="1" spans="1:2">
      <c r="A179" s="73" t="s">
        <v>1529</v>
      </c>
      <c r="B179" s="72">
        <v>0</v>
      </c>
    </row>
    <row r="180" s="67" customFormat="1" ht="17" customHeight="1" spans="1:2">
      <c r="A180" s="73" t="s">
        <v>1530</v>
      </c>
      <c r="B180" s="72">
        <v>0</v>
      </c>
    </row>
    <row r="181" s="67" customFormat="1" ht="17" customHeight="1" spans="1:2">
      <c r="A181" s="73" t="s">
        <v>1874</v>
      </c>
      <c r="B181" s="72">
        <v>643</v>
      </c>
    </row>
    <row r="182" s="67" customFormat="1" ht="17" customHeight="1" spans="1:2">
      <c r="A182" s="73" t="s">
        <v>1533</v>
      </c>
      <c r="B182" s="72">
        <v>0</v>
      </c>
    </row>
    <row r="183" s="67" customFormat="1" ht="17" customHeight="1" spans="1:2">
      <c r="A183" s="73" t="s">
        <v>1875</v>
      </c>
      <c r="B183" s="72">
        <v>331</v>
      </c>
    </row>
    <row r="184" s="67" customFormat="1" ht="17" customHeight="1" spans="1:2">
      <c r="A184" s="73" t="s">
        <v>1876</v>
      </c>
      <c r="B184" s="72">
        <v>139</v>
      </c>
    </row>
    <row r="185" s="67" customFormat="1" ht="17" customHeight="1" spans="1:2">
      <c r="A185" s="73" t="s">
        <v>1536</v>
      </c>
      <c r="B185" s="72">
        <v>0</v>
      </c>
    </row>
    <row r="186" s="67" customFormat="1" ht="17" customHeight="1" spans="1:2">
      <c r="A186" s="73" t="s">
        <v>1537</v>
      </c>
      <c r="B186" s="72">
        <v>0</v>
      </c>
    </row>
    <row r="187" s="67" customFormat="1" ht="17" customHeight="1" spans="1:2">
      <c r="A187" s="73" t="s">
        <v>1877</v>
      </c>
      <c r="B187" s="72">
        <v>173</v>
      </c>
    </row>
    <row r="188" s="67" customFormat="1" ht="17" customHeight="1" spans="1:2">
      <c r="A188" s="73" t="s">
        <v>1539</v>
      </c>
      <c r="B188" s="72">
        <v>0</v>
      </c>
    </row>
    <row r="189" s="67" customFormat="1" ht="17" customHeight="1" spans="1:2">
      <c r="A189" s="73" t="s">
        <v>1540</v>
      </c>
      <c r="B189" s="72">
        <v>0</v>
      </c>
    </row>
    <row r="190" s="67" customFormat="1" ht="17" customHeight="1" spans="1:2">
      <c r="A190" s="73" t="s">
        <v>1541</v>
      </c>
      <c r="B190" s="72">
        <v>0</v>
      </c>
    </row>
    <row r="191" s="67" customFormat="1" ht="17" customHeight="1" spans="1:2">
      <c r="A191" s="73" t="s">
        <v>1542</v>
      </c>
      <c r="B191" s="72">
        <v>0</v>
      </c>
    </row>
    <row r="192" s="67" customFormat="1" ht="17" customHeight="1" spans="1:2">
      <c r="A192" s="73" t="s">
        <v>1543</v>
      </c>
      <c r="B192" s="72">
        <v>0</v>
      </c>
    </row>
    <row r="193" s="67" customFormat="1" ht="17" customHeight="1" spans="1:2">
      <c r="A193" s="73" t="s">
        <v>1178</v>
      </c>
      <c r="B193" s="72">
        <v>6029</v>
      </c>
    </row>
    <row r="194" s="67" customFormat="1" ht="17" customHeight="1" spans="1:2">
      <c r="A194" s="73" t="s">
        <v>1878</v>
      </c>
      <c r="B194" s="72">
        <v>6029</v>
      </c>
    </row>
    <row r="195" s="67" customFormat="1" ht="17" customHeight="1" spans="1:2">
      <c r="A195" s="73" t="s">
        <v>1545</v>
      </c>
      <c r="B195" s="72">
        <v>0</v>
      </c>
    </row>
    <row r="196" s="67" customFormat="1" ht="17" customHeight="1" spans="1:2">
      <c r="A196" s="73" t="s">
        <v>1546</v>
      </c>
      <c r="B196" s="72">
        <v>0</v>
      </c>
    </row>
    <row r="197" s="67" customFormat="1" ht="17" customHeight="1" spans="1:2">
      <c r="A197" s="73" t="s">
        <v>1547</v>
      </c>
      <c r="B197" s="72">
        <v>0</v>
      </c>
    </row>
    <row r="198" s="67" customFormat="1" ht="17" customHeight="1" spans="1:2">
      <c r="A198" s="73" t="s">
        <v>1879</v>
      </c>
      <c r="B198" s="72">
        <v>6029</v>
      </c>
    </row>
    <row r="199" s="67" customFormat="1" ht="17" customHeight="1" spans="1:2">
      <c r="A199" s="73" t="s">
        <v>1549</v>
      </c>
      <c r="B199" s="72">
        <v>0</v>
      </c>
    </row>
    <row r="200" s="67" customFormat="1" ht="17" customHeight="1" spans="1:2">
      <c r="A200" s="73" t="s">
        <v>1550</v>
      </c>
      <c r="B200" s="72">
        <v>0</v>
      </c>
    </row>
    <row r="201" s="67" customFormat="1" ht="17" customHeight="1" spans="1:2">
      <c r="A201" s="73" t="s">
        <v>1551</v>
      </c>
      <c r="B201" s="72">
        <v>0</v>
      </c>
    </row>
    <row r="202" s="67" customFormat="1" ht="17" customHeight="1" spans="1:2">
      <c r="A202" s="73" t="s">
        <v>1552</v>
      </c>
      <c r="B202" s="72">
        <v>0</v>
      </c>
    </row>
    <row r="203" s="67" customFormat="1" ht="17" customHeight="1" spans="1:2">
      <c r="A203" s="73" t="s">
        <v>1553</v>
      </c>
      <c r="B203" s="72">
        <v>0</v>
      </c>
    </row>
    <row r="204" s="67" customFormat="1" ht="17" customHeight="1" spans="1:2">
      <c r="A204" s="73" t="s">
        <v>1554</v>
      </c>
      <c r="B204" s="72">
        <v>0</v>
      </c>
    </row>
    <row r="205" s="67" customFormat="1" ht="17" customHeight="1" spans="1:2">
      <c r="A205" s="73" t="s">
        <v>1555</v>
      </c>
      <c r="B205" s="72">
        <v>0</v>
      </c>
    </row>
    <row r="206" s="67" customFormat="1" ht="17" customHeight="1" spans="1:2">
      <c r="A206" s="73" t="s">
        <v>1556</v>
      </c>
      <c r="B206" s="72">
        <v>0</v>
      </c>
    </row>
    <row r="207" s="67" customFormat="1" ht="17" customHeight="1" spans="1:2">
      <c r="A207" s="73" t="s">
        <v>1557</v>
      </c>
      <c r="B207" s="72">
        <v>0</v>
      </c>
    </row>
    <row r="208" s="67" customFormat="1" ht="17" customHeight="1" spans="1:2">
      <c r="A208" s="73" t="s">
        <v>1558</v>
      </c>
      <c r="B208" s="72">
        <v>0</v>
      </c>
    </row>
    <row r="209" s="67" customFormat="1" ht="17" customHeight="1" spans="1:2">
      <c r="A209" s="73" t="s">
        <v>1559</v>
      </c>
      <c r="B209" s="72">
        <v>0</v>
      </c>
    </row>
    <row r="210" s="67" customFormat="1" ht="17" customHeight="1" spans="1:2">
      <c r="A210" s="73" t="s">
        <v>1560</v>
      </c>
      <c r="B210" s="72">
        <v>0</v>
      </c>
    </row>
    <row r="211" s="67" customFormat="1" ht="17" customHeight="1" spans="1:2">
      <c r="A211" s="73" t="s">
        <v>1561</v>
      </c>
      <c r="B211" s="72">
        <v>0</v>
      </c>
    </row>
    <row r="212" s="67" customFormat="1" ht="17" customHeight="1" spans="1:2">
      <c r="A212" s="73" t="s">
        <v>1562</v>
      </c>
      <c r="B212" s="72">
        <v>0</v>
      </c>
    </row>
    <row r="213" s="67" customFormat="1" ht="17" customHeight="1" spans="1:2">
      <c r="A213" s="73" t="s">
        <v>1563</v>
      </c>
      <c r="B213" s="72">
        <v>0</v>
      </c>
    </row>
    <row r="214" s="67" customFormat="1" ht="17" customHeight="1" spans="1:2">
      <c r="A214" s="73" t="s">
        <v>1564</v>
      </c>
      <c r="B214" s="72">
        <v>0</v>
      </c>
    </row>
    <row r="215" s="67" customFormat="1" ht="17" customHeight="1" spans="1:2">
      <c r="A215" s="73" t="s">
        <v>1565</v>
      </c>
      <c r="B215" s="72">
        <v>0</v>
      </c>
    </row>
    <row r="216" s="67" customFormat="1" ht="17" customHeight="1" spans="1:2">
      <c r="A216" s="73" t="s">
        <v>1566</v>
      </c>
      <c r="B216" s="72">
        <v>0</v>
      </c>
    </row>
    <row r="217" s="67" customFormat="1" ht="17" customHeight="1" spans="1:2">
      <c r="A217" s="73" t="s">
        <v>1567</v>
      </c>
      <c r="B217" s="72">
        <v>0</v>
      </c>
    </row>
    <row r="218" s="67" customFormat="1" ht="17" customHeight="1" spans="1:2">
      <c r="A218" s="73" t="s">
        <v>1568</v>
      </c>
      <c r="B218" s="72">
        <v>0</v>
      </c>
    </row>
    <row r="219" s="67" customFormat="1" ht="17" customHeight="1" spans="1:2">
      <c r="A219" s="73" t="s">
        <v>1569</v>
      </c>
      <c r="B219" s="72">
        <v>0</v>
      </c>
    </row>
    <row r="220" s="67" customFormat="1" ht="17" customHeight="1" spans="1:2">
      <c r="A220" s="73" t="s">
        <v>1570</v>
      </c>
      <c r="B220" s="72">
        <v>0</v>
      </c>
    </row>
    <row r="221" s="67" customFormat="1" ht="17" customHeight="1" spans="1:2">
      <c r="A221" s="73" t="s">
        <v>1571</v>
      </c>
      <c r="B221" s="72">
        <v>0</v>
      </c>
    </row>
    <row r="222" s="67" customFormat="1" ht="17" customHeight="1" spans="1:2">
      <c r="A222" s="73" t="s">
        <v>1572</v>
      </c>
      <c r="B222" s="72">
        <v>0</v>
      </c>
    </row>
    <row r="223" s="67" customFormat="1" ht="17" customHeight="1" spans="1:2">
      <c r="A223" s="73" t="s">
        <v>1573</v>
      </c>
      <c r="B223" s="72">
        <v>0</v>
      </c>
    </row>
    <row r="224" s="67" customFormat="1" ht="17" customHeight="1" spans="1:2">
      <c r="A224" s="73" t="s">
        <v>1574</v>
      </c>
      <c r="B224" s="72">
        <v>0</v>
      </c>
    </row>
    <row r="225" s="67" customFormat="1" ht="17" customHeight="1" spans="1:2">
      <c r="A225" s="73" t="s">
        <v>1575</v>
      </c>
      <c r="B225" s="72">
        <v>0</v>
      </c>
    </row>
    <row r="226" s="67" customFormat="1" ht="17" customHeight="1" spans="1:2">
      <c r="A226" s="73" t="s">
        <v>1576</v>
      </c>
      <c r="B226" s="72">
        <v>0</v>
      </c>
    </row>
    <row r="227" s="67" customFormat="1" ht="17" customHeight="1" spans="1:2">
      <c r="A227" s="73" t="s">
        <v>1577</v>
      </c>
      <c r="B227" s="72">
        <v>0</v>
      </c>
    </row>
    <row r="228" s="67" customFormat="1" ht="17" customHeight="1" spans="1:2">
      <c r="A228" s="73" t="s">
        <v>1578</v>
      </c>
      <c r="B228" s="72">
        <v>0</v>
      </c>
    </row>
    <row r="229" s="67" customFormat="1" ht="17" customHeight="1" spans="1:2">
      <c r="A229" s="73" t="s">
        <v>1579</v>
      </c>
      <c r="B229" s="72">
        <v>0</v>
      </c>
    </row>
    <row r="230" s="67" customFormat="1" ht="17" customHeight="1" spans="1:2">
      <c r="A230" s="73" t="s">
        <v>1580</v>
      </c>
      <c r="B230" s="72">
        <v>0</v>
      </c>
    </row>
    <row r="231" s="67" customFormat="1" ht="17" customHeight="1" spans="1:2">
      <c r="A231" s="73" t="s">
        <v>1581</v>
      </c>
      <c r="B231" s="72">
        <v>0</v>
      </c>
    </row>
    <row r="232" s="67" customFormat="1" ht="17" customHeight="1" spans="1:2">
      <c r="A232" s="73" t="s">
        <v>1582</v>
      </c>
      <c r="B232" s="72">
        <v>0</v>
      </c>
    </row>
    <row r="233" s="67" customFormat="1" ht="17" customHeight="1" spans="1:2">
      <c r="A233" s="73" t="s">
        <v>1583</v>
      </c>
      <c r="B233" s="72">
        <v>0</v>
      </c>
    </row>
    <row r="234" s="67" customFormat="1" ht="17" customHeight="1" spans="1:2">
      <c r="A234" s="73" t="s">
        <v>1584</v>
      </c>
      <c r="B234" s="72">
        <v>0</v>
      </c>
    </row>
    <row r="235" s="67" customFormat="1" ht="17" customHeight="1" spans="1:2">
      <c r="A235" s="73" t="s">
        <v>1585</v>
      </c>
      <c r="B235" s="72">
        <v>0</v>
      </c>
    </row>
    <row r="236" s="67" customFormat="1" ht="17" customHeight="1" spans="1:2">
      <c r="A236" s="73" t="s">
        <v>1586</v>
      </c>
      <c r="B236" s="72">
        <v>0</v>
      </c>
    </row>
    <row r="237" s="67" customFormat="1" ht="17" customHeight="1" spans="1:2">
      <c r="A237" s="73" t="s">
        <v>1587</v>
      </c>
      <c r="B237" s="72">
        <v>0</v>
      </c>
    </row>
    <row r="238" s="67" customFormat="1" ht="17" customHeight="1" spans="1:2">
      <c r="A238" s="73" t="s">
        <v>1588</v>
      </c>
      <c r="B238" s="72">
        <v>0</v>
      </c>
    </row>
    <row r="239" s="67" customFormat="1" ht="17" customHeight="1" spans="1:2">
      <c r="A239" s="73" t="s">
        <v>1589</v>
      </c>
      <c r="B239" s="72">
        <v>0</v>
      </c>
    </row>
    <row r="240" s="67" customFormat="1" ht="17" customHeight="1" spans="1:2">
      <c r="A240" s="73" t="s">
        <v>1590</v>
      </c>
      <c r="B240" s="72">
        <v>0</v>
      </c>
    </row>
    <row r="241" s="67" customFormat="1" ht="17" customHeight="1" spans="1:2">
      <c r="A241" s="73" t="s">
        <v>1591</v>
      </c>
      <c r="B241" s="72">
        <v>0</v>
      </c>
    </row>
    <row r="242" s="67" customFormat="1" ht="17" customHeight="1" spans="1:2">
      <c r="A242" s="73" t="s">
        <v>1592</v>
      </c>
      <c r="B242" s="72">
        <v>0</v>
      </c>
    </row>
    <row r="243" s="67" customFormat="1" ht="17" customHeight="1" spans="1:2">
      <c r="A243" s="73" t="s">
        <v>1593</v>
      </c>
      <c r="B243" s="72">
        <v>0</v>
      </c>
    </row>
    <row r="244" s="67" customFormat="1" ht="17" customHeight="1" spans="1:2">
      <c r="A244" s="73" t="s">
        <v>1594</v>
      </c>
      <c r="B244" s="72">
        <v>0</v>
      </c>
    </row>
    <row r="245" s="67" customFormat="1" ht="17" customHeight="1" spans="1:2">
      <c r="A245" s="73" t="s">
        <v>1595</v>
      </c>
      <c r="B245" s="72">
        <v>0</v>
      </c>
    </row>
    <row r="246" s="67" customFormat="1" ht="17" customHeight="1" spans="1:2">
      <c r="A246" s="73" t="s">
        <v>1596</v>
      </c>
      <c r="B246" s="72">
        <v>0</v>
      </c>
    </row>
    <row r="247" s="67" customFormat="1" ht="17" customHeight="1" spans="1:2">
      <c r="A247" s="73" t="s">
        <v>1597</v>
      </c>
      <c r="B247" s="72">
        <v>0</v>
      </c>
    </row>
    <row r="248" s="67" customFormat="1" ht="17" customHeight="1" spans="1:2">
      <c r="A248" s="73" t="s">
        <v>1598</v>
      </c>
      <c r="B248" s="72">
        <v>0</v>
      </c>
    </row>
    <row r="249" s="67" customFormat="1" ht="17" customHeight="1" spans="1:2">
      <c r="A249" s="73" t="s">
        <v>1599</v>
      </c>
      <c r="B249" s="72">
        <v>0</v>
      </c>
    </row>
    <row r="250" s="67" customFormat="1" ht="17" customHeight="1" spans="1:2">
      <c r="A250" s="73"/>
      <c r="B250" s="72"/>
    </row>
    <row r="251" s="67" customFormat="1" ht="17" customHeight="1" spans="1:2">
      <c r="A251" s="73"/>
      <c r="B251" s="72"/>
    </row>
    <row r="252" s="67" customFormat="1" ht="17" customHeight="1" spans="1:2">
      <c r="A252" s="73"/>
      <c r="B252" s="72"/>
    </row>
    <row r="253" s="67" customFormat="1" ht="17" customHeight="1" spans="1:2">
      <c r="A253" s="73"/>
      <c r="B253" s="72"/>
    </row>
    <row r="254" s="67" customFormat="1" ht="17" customHeight="1" spans="1:2">
      <c r="A254" s="73"/>
      <c r="B254" s="72"/>
    </row>
    <row r="255" s="67" customFormat="1" ht="17" customHeight="1" spans="1:2">
      <c r="A255" s="73"/>
      <c r="B255" s="72"/>
    </row>
    <row r="256" s="67" customFormat="1" ht="17" customHeight="1" spans="1:2">
      <c r="A256" s="73"/>
      <c r="B256" s="72"/>
    </row>
    <row r="257" s="67" customFormat="1" ht="17" customHeight="1" spans="1:2">
      <c r="A257" s="70" t="s">
        <v>1683</v>
      </c>
      <c r="B257" s="72">
        <v>196433</v>
      </c>
    </row>
    <row r="258" s="67" customFormat="1" ht="18.7" customHeight="1"/>
  </sheetData>
  <mergeCells count="3">
    <mergeCell ref="A2:B2"/>
    <mergeCell ref="A3:B3"/>
    <mergeCell ref="A4:B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zoomScale="85" zoomScaleNormal="85" workbookViewId="0">
      <selection activeCell="A1" sqref="A1"/>
    </sheetView>
  </sheetViews>
  <sheetFormatPr defaultColWidth="8.5" defaultRowHeight="13.5"/>
  <cols>
    <col min="1" max="1" width="11.5083333333333" style="42" customWidth="1"/>
    <col min="2" max="2" width="11.5666666666667" style="42" customWidth="1"/>
    <col min="3" max="3" width="10.5916666666667" style="42" customWidth="1"/>
    <col min="4" max="4" width="10.475" style="42" customWidth="1"/>
    <col min="5" max="5" width="10.0083333333333" style="42" customWidth="1"/>
    <col min="6" max="9" width="8.5" style="42"/>
    <col min="10" max="10" width="10.95" style="42" customWidth="1"/>
    <col min="11" max="11" width="9.65" style="42" customWidth="1"/>
    <col min="12" max="16384" width="8.5" style="42"/>
  </cols>
  <sheetData>
    <row r="1" spans="1:1">
      <c r="A1" s="42" t="s">
        <v>1880</v>
      </c>
    </row>
    <row r="2" s="42" customFormat="1" ht="23.25" customHeight="1" spans="1:11">
      <c r="A2" s="43" t="s">
        <v>1881</v>
      </c>
      <c r="B2" s="43"/>
      <c r="C2" s="43"/>
      <c r="D2" s="43"/>
      <c r="E2" s="43"/>
      <c r="F2" s="43"/>
      <c r="G2" s="43"/>
      <c r="H2" s="43"/>
      <c r="I2" s="43"/>
      <c r="J2" s="43"/>
      <c r="K2" s="43"/>
    </row>
    <row r="3" s="42" customFormat="1" customHeight="1" spans="1:11">
      <c r="A3" s="62"/>
      <c r="B3" s="62"/>
      <c r="C3" s="62"/>
      <c r="D3" s="62"/>
      <c r="E3" s="62"/>
      <c r="F3" s="62"/>
      <c r="G3" s="62"/>
      <c r="H3" s="62"/>
      <c r="I3" s="62"/>
      <c r="J3" s="62"/>
      <c r="K3" s="62"/>
    </row>
    <row r="4" s="42" customFormat="1" customHeight="1" spans="1:11">
      <c r="A4" s="62" t="s">
        <v>1882</v>
      </c>
      <c r="B4" s="62"/>
      <c r="C4" s="62"/>
      <c r="D4" s="62"/>
      <c r="E4" s="62"/>
      <c r="F4" s="62"/>
      <c r="G4" s="62"/>
      <c r="H4" s="62"/>
      <c r="I4" s="62"/>
      <c r="J4" s="62"/>
      <c r="K4" s="62"/>
    </row>
    <row r="5" s="42" customFormat="1" ht="44" customHeight="1" spans="1:11">
      <c r="A5" s="45" t="s">
        <v>1883</v>
      </c>
      <c r="B5" s="48"/>
      <c r="C5" s="45" t="s">
        <v>1271</v>
      </c>
      <c r="D5" s="45"/>
      <c r="E5" s="45"/>
      <c r="F5" s="45"/>
      <c r="G5" s="45"/>
      <c r="H5" s="45"/>
      <c r="I5" s="45"/>
      <c r="J5" s="45"/>
      <c r="K5" s="45"/>
    </row>
    <row r="6" s="42" customFormat="1" ht="44" customHeight="1" spans="1:11">
      <c r="A6" s="48"/>
      <c r="B6" s="49" t="s">
        <v>1884</v>
      </c>
      <c r="C6" s="63" t="s">
        <v>1885</v>
      </c>
      <c r="D6" s="63" t="s">
        <v>1886</v>
      </c>
      <c r="E6" s="63" t="s">
        <v>1887</v>
      </c>
      <c r="F6" s="63" t="s">
        <v>1888</v>
      </c>
      <c r="G6" s="63" t="s">
        <v>1889</v>
      </c>
      <c r="H6" s="63" t="s">
        <v>1890</v>
      </c>
      <c r="I6" s="63" t="s">
        <v>1891</v>
      </c>
      <c r="J6" s="63" t="s">
        <v>1892</v>
      </c>
      <c r="K6" s="63" t="s">
        <v>1610</v>
      </c>
    </row>
    <row r="7" s="42" customFormat="1" ht="44" customHeight="1" spans="1:11">
      <c r="A7" s="63" t="s">
        <v>1693</v>
      </c>
      <c r="B7" s="64">
        <f>SUM(C7:K7)</f>
        <v>4935</v>
      </c>
      <c r="C7" s="64"/>
      <c r="D7" s="64">
        <v>90</v>
      </c>
      <c r="E7" s="64">
        <v>3537</v>
      </c>
      <c r="F7" s="64"/>
      <c r="G7" s="64"/>
      <c r="H7" s="64">
        <v>63</v>
      </c>
      <c r="I7" s="64"/>
      <c r="J7" s="64"/>
      <c r="K7" s="64">
        <v>1245</v>
      </c>
    </row>
    <row r="8" s="42" customFormat="1" ht="44" customHeight="1" spans="1:11">
      <c r="A8" s="65"/>
      <c r="B8" s="64"/>
      <c r="C8" s="64"/>
      <c r="D8" s="64"/>
      <c r="E8" s="64"/>
      <c r="F8" s="64"/>
      <c r="G8" s="64"/>
      <c r="H8" s="64"/>
      <c r="I8" s="64"/>
      <c r="J8" s="64"/>
      <c r="K8" s="64"/>
    </row>
    <row r="9" s="42" customFormat="1" ht="44" customHeight="1" spans="1:11">
      <c r="A9" s="65"/>
      <c r="B9" s="64"/>
      <c r="C9" s="64"/>
      <c r="D9" s="64"/>
      <c r="E9" s="64"/>
      <c r="F9" s="64"/>
      <c r="G9" s="64"/>
      <c r="H9" s="64"/>
      <c r="I9" s="64"/>
      <c r="J9" s="64"/>
      <c r="K9" s="64"/>
    </row>
    <row r="10" s="42" customFormat="1" ht="44" customHeight="1" spans="1:11">
      <c r="A10" s="65"/>
      <c r="B10" s="66"/>
      <c r="C10" s="64"/>
      <c r="D10" s="64"/>
      <c r="E10" s="64"/>
      <c r="F10" s="64"/>
      <c r="G10" s="64"/>
      <c r="H10" s="64"/>
      <c r="I10" s="64"/>
      <c r="J10" s="64"/>
      <c r="K10" s="64"/>
    </row>
    <row r="11" s="42" customFormat="1" ht="44" customHeight="1" spans="1:11">
      <c r="A11" s="45" t="s">
        <v>1694</v>
      </c>
      <c r="B11" s="64">
        <f>SUM(C11:K11)</f>
        <v>4935</v>
      </c>
      <c r="C11" s="64"/>
      <c r="D11" s="64">
        <f t="shared" ref="D11:H11" si="0">SUM(D7:D10)</f>
        <v>90</v>
      </c>
      <c r="E11" s="64">
        <f t="shared" si="0"/>
        <v>3537</v>
      </c>
      <c r="F11" s="64"/>
      <c r="G11" s="64"/>
      <c r="H11" s="64">
        <f t="shared" si="0"/>
        <v>63</v>
      </c>
      <c r="I11" s="64"/>
      <c r="J11" s="64"/>
      <c r="K11" s="64">
        <f>SUM(K7:K10)</f>
        <v>1245</v>
      </c>
    </row>
  </sheetData>
  <mergeCells count="4">
    <mergeCell ref="A2:K2"/>
    <mergeCell ref="A3:K3"/>
    <mergeCell ref="A4:K4"/>
    <mergeCell ref="C5:K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workbookViewId="0">
      <selection activeCell="A1" sqref="A1"/>
    </sheetView>
  </sheetViews>
  <sheetFormatPr defaultColWidth="8.475" defaultRowHeight="13.5" outlineLevelCol="1"/>
  <cols>
    <col min="1" max="1" width="35.55" style="42" customWidth="1"/>
    <col min="2" max="2" width="22.4833333333333" style="42" customWidth="1"/>
    <col min="3" max="16384" width="8.475" style="42"/>
  </cols>
  <sheetData>
    <row r="1" spans="1:1">
      <c r="A1" s="42" t="s">
        <v>1893</v>
      </c>
    </row>
    <row r="2" ht="59" customHeight="1" spans="1:2">
      <c r="A2" s="57" t="s">
        <v>1894</v>
      </c>
      <c r="B2" s="57"/>
    </row>
    <row r="3" ht="25" customHeight="1" spans="2:2">
      <c r="B3" s="58" t="s">
        <v>1602</v>
      </c>
    </row>
    <row r="4" ht="33" customHeight="1" spans="1:2">
      <c r="A4" s="59" t="s">
        <v>1895</v>
      </c>
      <c r="B4" s="59" t="s">
        <v>1609</v>
      </c>
    </row>
    <row r="5" ht="33" customHeight="1" spans="1:2">
      <c r="A5" s="60" t="s">
        <v>1272</v>
      </c>
      <c r="B5" s="61">
        <v>4935</v>
      </c>
    </row>
    <row r="6" ht="33" customHeight="1" spans="1:2">
      <c r="A6" s="60" t="s">
        <v>1896</v>
      </c>
      <c r="B6" s="61">
        <v>0</v>
      </c>
    </row>
    <row r="7" ht="33" customHeight="1" spans="1:2">
      <c r="A7" s="60" t="s">
        <v>1897</v>
      </c>
      <c r="B7" s="61">
        <v>90</v>
      </c>
    </row>
    <row r="8" ht="33" customHeight="1" spans="1:2">
      <c r="A8" s="60" t="s">
        <v>1898</v>
      </c>
      <c r="B8" s="61">
        <v>0</v>
      </c>
    </row>
    <row r="9" ht="33" customHeight="1" spans="1:2">
      <c r="A9" s="60" t="s">
        <v>1899</v>
      </c>
      <c r="B9" s="61">
        <v>3502</v>
      </c>
    </row>
    <row r="10" ht="33" customHeight="1" spans="1:2">
      <c r="A10" s="60" t="s">
        <v>1900</v>
      </c>
      <c r="B10" s="61">
        <v>35</v>
      </c>
    </row>
    <row r="11" ht="33" customHeight="1" spans="1:2">
      <c r="A11" s="60" t="s">
        <v>1901</v>
      </c>
      <c r="B11" s="61">
        <v>0</v>
      </c>
    </row>
    <row r="12" ht="33" customHeight="1" spans="1:2">
      <c r="A12" s="60" t="s">
        <v>1902</v>
      </c>
      <c r="B12" s="61">
        <v>0</v>
      </c>
    </row>
    <row r="13" ht="33" customHeight="1" spans="1:2">
      <c r="A13" s="60" t="s">
        <v>1903</v>
      </c>
      <c r="B13" s="61">
        <v>0</v>
      </c>
    </row>
    <row r="14" ht="33" customHeight="1" spans="1:2">
      <c r="A14" s="60" t="s">
        <v>1904</v>
      </c>
      <c r="B14" s="61">
        <v>0</v>
      </c>
    </row>
    <row r="15" ht="33" customHeight="1" spans="1:2">
      <c r="A15" s="60" t="s">
        <v>1905</v>
      </c>
      <c r="B15" s="61">
        <v>0</v>
      </c>
    </row>
    <row r="16" ht="33" customHeight="1" spans="1:2">
      <c r="A16" s="60" t="s">
        <v>1906</v>
      </c>
      <c r="B16" s="61">
        <v>0</v>
      </c>
    </row>
    <row r="17" ht="33" customHeight="1" spans="1:2">
      <c r="A17" s="60" t="s">
        <v>1907</v>
      </c>
      <c r="B17" s="61">
        <v>0</v>
      </c>
    </row>
    <row r="18" ht="33" customHeight="1" spans="1:2">
      <c r="A18" s="60" t="s">
        <v>1908</v>
      </c>
      <c r="B18" s="61">
        <v>0</v>
      </c>
    </row>
    <row r="19" ht="33" customHeight="1" spans="1:2">
      <c r="A19" s="60" t="s">
        <v>1909</v>
      </c>
      <c r="B19" s="61">
        <v>0</v>
      </c>
    </row>
    <row r="20" ht="33" customHeight="1" spans="1:2">
      <c r="A20" s="60" t="s">
        <v>1910</v>
      </c>
      <c r="B20" s="61">
        <v>63</v>
      </c>
    </row>
    <row r="21" ht="33" customHeight="1" spans="1:2">
      <c r="A21" s="60" t="s">
        <v>1911</v>
      </c>
      <c r="B21" s="61">
        <v>0</v>
      </c>
    </row>
    <row r="22" ht="33" customHeight="1" spans="1:2">
      <c r="A22" s="60" t="s">
        <v>1912</v>
      </c>
      <c r="B22" s="61">
        <v>0</v>
      </c>
    </row>
    <row r="23" ht="33" customHeight="1" spans="1:2">
      <c r="A23" s="60" t="s">
        <v>1913</v>
      </c>
      <c r="B23" s="61">
        <v>0</v>
      </c>
    </row>
    <row r="24" ht="33" customHeight="1" spans="1:2">
      <c r="A24" s="60" t="s">
        <v>1914</v>
      </c>
      <c r="B24" s="61">
        <v>0</v>
      </c>
    </row>
    <row r="25" ht="33" customHeight="1" spans="1:2">
      <c r="A25" s="60" t="s">
        <v>1915</v>
      </c>
      <c r="B25" s="61">
        <v>0</v>
      </c>
    </row>
    <row r="26" ht="33" customHeight="1" spans="1:2">
      <c r="A26" s="60" t="s">
        <v>1916</v>
      </c>
      <c r="B26" s="61">
        <v>0</v>
      </c>
    </row>
    <row r="27" ht="33" customHeight="1" spans="1:2">
      <c r="A27" s="60" t="s">
        <v>1917</v>
      </c>
      <c r="B27" s="61">
        <v>0</v>
      </c>
    </row>
    <row r="28" ht="33" customHeight="1" spans="1:2">
      <c r="A28" s="60" t="s">
        <v>1918</v>
      </c>
      <c r="B28" s="61">
        <v>0</v>
      </c>
    </row>
    <row r="29" ht="33" customHeight="1" spans="1:2">
      <c r="A29" s="60" t="s">
        <v>1919</v>
      </c>
      <c r="B29" s="61">
        <v>0</v>
      </c>
    </row>
    <row r="30" ht="33" customHeight="1" spans="1:2">
      <c r="A30" s="60" t="s">
        <v>1920</v>
      </c>
      <c r="B30" s="61">
        <v>0</v>
      </c>
    </row>
    <row r="31" ht="33" customHeight="1" spans="1:2">
      <c r="A31" s="60" t="s">
        <v>1921</v>
      </c>
      <c r="B31" s="61">
        <v>1245</v>
      </c>
    </row>
  </sheetData>
  <mergeCells count="1">
    <mergeCell ref="A2:B2"/>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 sqref="A1"/>
    </sheetView>
  </sheetViews>
  <sheetFormatPr defaultColWidth="8.5" defaultRowHeight="13.5" outlineLevelCol="4"/>
  <cols>
    <col min="1" max="5" width="18.5083333333333" style="42" customWidth="1"/>
    <col min="6" max="16384" width="8.5" style="42"/>
  </cols>
  <sheetData>
    <row r="1" spans="1:1">
      <c r="A1" s="42" t="s">
        <v>1922</v>
      </c>
    </row>
    <row r="2" s="42" customFormat="1" ht="23.25" customHeight="1" spans="1:5">
      <c r="A2" s="43" t="s">
        <v>1923</v>
      </c>
      <c r="B2" s="43"/>
      <c r="C2" s="43"/>
      <c r="D2" s="43"/>
      <c r="E2" s="43"/>
    </row>
    <row r="3" s="42" customFormat="1" customHeight="1" spans="1:5">
      <c r="A3" s="44"/>
      <c r="B3" s="44"/>
      <c r="C3" s="44"/>
      <c r="D3" s="44"/>
      <c r="E3" s="44"/>
    </row>
    <row r="4" s="42" customFormat="1" customHeight="1" spans="1:5">
      <c r="A4" s="44" t="s">
        <v>1268</v>
      </c>
      <c r="B4" s="44"/>
      <c r="C4" s="44"/>
      <c r="D4" s="44"/>
      <c r="E4" s="44"/>
    </row>
    <row r="5" s="42" customFormat="1" ht="22" customHeight="1" spans="1:5">
      <c r="A5" s="45" t="s">
        <v>1883</v>
      </c>
      <c r="B5" s="46"/>
      <c r="C5" s="47" t="s">
        <v>1271</v>
      </c>
      <c r="D5" s="47"/>
      <c r="E5" s="47"/>
    </row>
    <row r="6" s="42" customFormat="1" ht="23" customHeight="1" spans="1:5">
      <c r="A6" s="48"/>
      <c r="B6" s="49" t="s">
        <v>1884</v>
      </c>
      <c r="C6" s="45" t="s">
        <v>1924</v>
      </c>
      <c r="D6" s="45" t="s">
        <v>1925</v>
      </c>
      <c r="E6" s="45" t="s">
        <v>1926</v>
      </c>
    </row>
    <row r="7" s="42" customFormat="1" ht="26" customHeight="1" spans="1:5">
      <c r="A7" s="50" t="s">
        <v>1693</v>
      </c>
      <c r="B7" s="51">
        <f>SUM(C7:E7)</f>
        <v>377369</v>
      </c>
      <c r="C7" s="52">
        <v>8221</v>
      </c>
      <c r="D7" s="52">
        <v>334248</v>
      </c>
      <c r="E7" s="52">
        <v>34900</v>
      </c>
    </row>
    <row r="8" s="42" customFormat="1" ht="26" customHeight="1" spans="1:5">
      <c r="A8" s="53"/>
      <c r="B8" s="54"/>
      <c r="C8" s="54"/>
      <c r="D8" s="54"/>
      <c r="E8" s="54"/>
    </row>
    <row r="9" s="42" customFormat="1" ht="26" customHeight="1" spans="1:5">
      <c r="A9" s="53"/>
      <c r="B9" s="54"/>
      <c r="C9" s="54"/>
      <c r="D9" s="54"/>
      <c r="E9" s="54"/>
    </row>
    <row r="10" s="42" customFormat="1" ht="26" customHeight="1" spans="1:5">
      <c r="A10" s="55"/>
      <c r="B10" s="56"/>
      <c r="C10" s="56"/>
      <c r="D10" s="56"/>
      <c r="E10" s="56"/>
    </row>
    <row r="11" s="42" customFormat="1" ht="26" customHeight="1" spans="1:5">
      <c r="A11" s="45" t="s">
        <v>1694</v>
      </c>
      <c r="B11" s="51">
        <f>SUM(C11:E11)</f>
        <v>377369</v>
      </c>
      <c r="C11" s="52">
        <f>SUM(C7:C10)</f>
        <v>8221</v>
      </c>
      <c r="D11" s="52">
        <f>SUM(D7:D10)</f>
        <v>334248</v>
      </c>
      <c r="E11" s="52">
        <f>SUM(E7:E10)</f>
        <v>34900</v>
      </c>
    </row>
  </sheetData>
  <mergeCells count="4">
    <mergeCell ref="A2:E2"/>
    <mergeCell ref="A3:E3"/>
    <mergeCell ref="A4:E4"/>
    <mergeCell ref="C5:E5"/>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9"/>
  <sheetViews>
    <sheetView zoomScale="55" zoomScaleNormal="55" zoomScaleSheetLayoutView="60" workbookViewId="0">
      <pane xSplit="1" ySplit="3" topLeftCell="B4" activePane="bottomRight" state="frozen"/>
      <selection/>
      <selection pane="topRight"/>
      <selection pane="bottomLeft"/>
      <selection pane="bottomRight" activeCell="E20" sqref="E20"/>
    </sheetView>
  </sheetViews>
  <sheetFormatPr defaultColWidth="47.375" defaultRowHeight="15.35" outlineLevelCol="3"/>
  <cols>
    <col min="1" max="1" width="27.2" style="20" customWidth="1"/>
    <col min="2" max="2" width="8.9" style="21" customWidth="1"/>
    <col min="3" max="3" width="86.5" style="22" customWidth="1"/>
    <col min="4" max="4" width="63.125" style="20" customWidth="1"/>
    <col min="5" max="16384" width="47.375" style="19"/>
  </cols>
  <sheetData>
    <row r="1" ht="19.85" spans="1:4">
      <c r="A1" s="23" t="s">
        <v>1927</v>
      </c>
      <c r="B1" s="23"/>
      <c r="C1" s="23"/>
      <c r="D1" s="23"/>
    </row>
    <row r="2" ht="15.75" spans="1:4">
      <c r="A2" s="24"/>
      <c r="B2" s="25"/>
      <c r="C2" s="26"/>
      <c r="D2" s="27" t="s">
        <v>1928</v>
      </c>
    </row>
    <row r="3" s="17" customFormat="1" ht="46" customHeight="1" spans="1:4">
      <c r="A3" s="28" t="s">
        <v>1929</v>
      </c>
      <c r="B3" s="29" t="s">
        <v>1930</v>
      </c>
      <c r="C3" s="28" t="s">
        <v>1931</v>
      </c>
      <c r="D3" s="28" t="s">
        <v>1932</v>
      </c>
    </row>
    <row r="4" s="18" customFormat="1" ht="15.75" spans="1:4">
      <c r="A4" s="30" t="s">
        <v>1933</v>
      </c>
      <c r="B4" s="31"/>
      <c r="C4" s="32"/>
      <c r="D4" s="33"/>
    </row>
    <row r="5" ht="31.5" spans="1:4">
      <c r="A5" s="34" t="s">
        <v>1934</v>
      </c>
      <c r="B5" s="29">
        <v>2231</v>
      </c>
      <c r="C5" s="35" t="s">
        <v>1935</v>
      </c>
      <c r="D5" s="34" t="s">
        <v>1936</v>
      </c>
    </row>
    <row r="6" ht="31.5" spans="1:4">
      <c r="A6" s="34" t="s">
        <v>1937</v>
      </c>
      <c r="B6" s="29">
        <v>511.3</v>
      </c>
      <c r="C6" s="35" t="s">
        <v>1938</v>
      </c>
      <c r="D6" s="34" t="s">
        <v>1939</v>
      </c>
    </row>
    <row r="7" ht="31.5" spans="1:4">
      <c r="A7" s="34" t="s">
        <v>1940</v>
      </c>
      <c r="B7" s="29">
        <v>305.6</v>
      </c>
      <c r="C7" s="35" t="s">
        <v>1941</v>
      </c>
      <c r="D7" s="34" t="s">
        <v>1939</v>
      </c>
    </row>
    <row r="8" ht="31.5" spans="1:4">
      <c r="A8" s="34" t="s">
        <v>1942</v>
      </c>
      <c r="B8" s="29">
        <v>2491.2</v>
      </c>
      <c r="C8" s="35" t="s">
        <v>1943</v>
      </c>
      <c r="D8" s="34" t="s">
        <v>1939</v>
      </c>
    </row>
    <row r="9" ht="31.5" spans="1:4">
      <c r="A9" s="34" t="s">
        <v>1944</v>
      </c>
      <c r="B9" s="29">
        <v>217.2</v>
      </c>
      <c r="C9" s="35" t="s">
        <v>1945</v>
      </c>
      <c r="D9" s="34" t="s">
        <v>1946</v>
      </c>
    </row>
    <row r="10" ht="47.25" spans="1:4">
      <c r="A10" s="34" t="s">
        <v>1947</v>
      </c>
      <c r="B10" s="29">
        <v>1470.5</v>
      </c>
      <c r="C10" s="35" t="s">
        <v>1948</v>
      </c>
      <c r="D10" s="34" t="s">
        <v>1946</v>
      </c>
    </row>
    <row r="11" ht="31.5" spans="1:4">
      <c r="A11" s="34" t="s">
        <v>1949</v>
      </c>
      <c r="B11" s="29"/>
      <c r="C11" s="35" t="s">
        <v>1950</v>
      </c>
      <c r="D11" s="36"/>
    </row>
    <row r="12" ht="31.5" spans="1:4">
      <c r="A12" s="34" t="s">
        <v>1951</v>
      </c>
      <c r="B12" s="29">
        <v>357.5</v>
      </c>
      <c r="C12" s="35" t="s">
        <v>1952</v>
      </c>
      <c r="D12" s="34" t="s">
        <v>1939</v>
      </c>
    </row>
    <row r="13" ht="31.5" spans="1:4">
      <c r="A13" s="35" t="s">
        <v>1953</v>
      </c>
      <c r="B13" s="29">
        <v>1246</v>
      </c>
      <c r="C13" s="35" t="s">
        <v>1954</v>
      </c>
      <c r="D13" s="34" t="s">
        <v>1955</v>
      </c>
    </row>
    <row r="14" s="18" customFormat="1" ht="15.75" spans="1:4">
      <c r="A14" s="30" t="s">
        <v>1956</v>
      </c>
      <c r="B14" s="31"/>
      <c r="C14" s="32"/>
      <c r="D14" s="33"/>
    </row>
    <row r="15" ht="78.75" spans="1:4">
      <c r="A15" s="34" t="s">
        <v>1957</v>
      </c>
      <c r="B15" s="29">
        <v>6652.7</v>
      </c>
      <c r="C15" s="35" t="s">
        <v>1958</v>
      </c>
      <c r="D15" s="34" t="s">
        <v>1959</v>
      </c>
    </row>
    <row r="16" ht="47.25" spans="1:4">
      <c r="A16" s="34" t="s">
        <v>1960</v>
      </c>
      <c r="B16" s="29">
        <f>340.36+1+3.65+6.8+112+25.2+2594.89</f>
        <v>3083.9</v>
      </c>
      <c r="C16" s="35" t="s">
        <v>1961</v>
      </c>
      <c r="D16" s="34" t="s">
        <v>1962</v>
      </c>
    </row>
    <row r="17" ht="31.5" spans="1:4">
      <c r="A17" s="34" t="s">
        <v>1963</v>
      </c>
      <c r="B17" s="29">
        <v>1193.7</v>
      </c>
      <c r="C17" s="35" t="s">
        <v>1964</v>
      </c>
      <c r="D17" s="34" t="s">
        <v>1965</v>
      </c>
    </row>
    <row r="18" ht="31.5" spans="1:4">
      <c r="A18" s="37" t="s">
        <v>1966</v>
      </c>
      <c r="B18" s="29">
        <f>234.47+302.99+27+21.09+0.7</f>
        <v>586.25</v>
      </c>
      <c r="C18" s="35" t="s">
        <v>1967</v>
      </c>
      <c r="D18" s="36"/>
    </row>
    <row r="19" ht="31.5" spans="1:4">
      <c r="A19" s="37" t="s">
        <v>1968</v>
      </c>
      <c r="B19" s="29">
        <f>751.99+933.35+130.34</f>
        <v>1815.68</v>
      </c>
      <c r="C19" s="35" t="s">
        <v>1969</v>
      </c>
      <c r="D19" s="36"/>
    </row>
    <row r="20" ht="31.5" spans="1:4">
      <c r="A20" s="37" t="s">
        <v>1970</v>
      </c>
      <c r="B20" s="29">
        <v>60</v>
      </c>
      <c r="C20" s="35" t="s">
        <v>1971</v>
      </c>
      <c r="D20" s="36"/>
    </row>
    <row r="21" ht="189" spans="1:4">
      <c r="A21" s="34" t="s">
        <v>1972</v>
      </c>
      <c r="B21" s="29">
        <f>46721+2822.23</f>
        <v>49543.23</v>
      </c>
      <c r="C21" s="35" t="s">
        <v>1973</v>
      </c>
      <c r="D21" s="34" t="s">
        <v>1974</v>
      </c>
    </row>
    <row r="22" ht="15.75" spans="1:4">
      <c r="A22" s="30" t="s">
        <v>1975</v>
      </c>
      <c r="B22" s="29"/>
      <c r="C22" s="32"/>
      <c r="D22" s="33"/>
    </row>
    <row r="23" s="18" customFormat="1" ht="31.5" spans="1:4">
      <c r="A23" s="34" t="s">
        <v>1976</v>
      </c>
      <c r="B23" s="29">
        <v>971.17</v>
      </c>
      <c r="C23" s="35" t="s">
        <v>1977</v>
      </c>
      <c r="D23" s="34" t="s">
        <v>1978</v>
      </c>
    </row>
    <row r="24" ht="31.5" spans="1:4">
      <c r="A24" s="34" t="s">
        <v>1979</v>
      </c>
      <c r="B24" s="29">
        <v>12.11</v>
      </c>
      <c r="C24" s="35" t="s">
        <v>1980</v>
      </c>
      <c r="D24" s="34" t="s">
        <v>1981</v>
      </c>
    </row>
    <row r="25" ht="31.5" spans="1:4">
      <c r="A25" s="34" t="s">
        <v>1982</v>
      </c>
      <c r="B25" s="29">
        <f>8+304</f>
        <v>312</v>
      </c>
      <c r="C25" s="35" t="s">
        <v>1983</v>
      </c>
      <c r="D25" s="36"/>
    </row>
    <row r="26" ht="110.25" spans="1:4">
      <c r="A26" s="34" t="s">
        <v>1984</v>
      </c>
      <c r="B26" s="29">
        <f>2614.3+1100</f>
        <v>3714.3</v>
      </c>
      <c r="C26" s="38" t="s">
        <v>1985</v>
      </c>
      <c r="D26" s="36"/>
    </row>
    <row r="27" ht="15.75" spans="1:4">
      <c r="A27" s="34" t="s">
        <v>1986</v>
      </c>
      <c r="B27" s="29">
        <v>6660</v>
      </c>
      <c r="C27" s="35" t="s">
        <v>1987</v>
      </c>
      <c r="D27" s="36"/>
    </row>
    <row r="28" ht="31.5" spans="1:4">
      <c r="A28" s="34" t="s">
        <v>1988</v>
      </c>
      <c r="B28" s="29">
        <v>3100</v>
      </c>
      <c r="C28" s="35" t="s">
        <v>1989</v>
      </c>
      <c r="D28" s="36"/>
    </row>
    <row r="29" ht="31.5" spans="1:4">
      <c r="A29" s="34" t="s">
        <v>1990</v>
      </c>
      <c r="B29" s="29">
        <v>7214</v>
      </c>
      <c r="C29" s="38" t="s">
        <v>1991</v>
      </c>
      <c r="D29" s="36"/>
    </row>
    <row r="30" ht="15.75" spans="1:4">
      <c r="A30" s="34" t="s">
        <v>1992</v>
      </c>
      <c r="B30" s="29">
        <v>1107</v>
      </c>
      <c r="C30" s="35" t="s">
        <v>1993</v>
      </c>
      <c r="D30" s="36"/>
    </row>
    <row r="31" ht="31.5" spans="1:4">
      <c r="A31" s="34" t="s">
        <v>1994</v>
      </c>
      <c r="B31" s="29">
        <v>1662.88</v>
      </c>
      <c r="C31" s="35" t="s">
        <v>1995</v>
      </c>
      <c r="D31" s="36"/>
    </row>
    <row r="32" ht="110.25" spans="1:4">
      <c r="A32" s="34" t="s">
        <v>1996</v>
      </c>
      <c r="B32" s="29">
        <v>23.4</v>
      </c>
      <c r="C32" s="35" t="s">
        <v>1997</v>
      </c>
      <c r="D32" s="34" t="s">
        <v>1998</v>
      </c>
    </row>
    <row r="33" s="18" customFormat="1" ht="15.75" spans="1:4">
      <c r="A33" s="30" t="s">
        <v>1999</v>
      </c>
      <c r="B33" s="31"/>
      <c r="C33" s="32"/>
      <c r="D33" s="33"/>
    </row>
    <row r="34" s="19" customFormat="1" ht="38" customHeight="1" spans="1:4">
      <c r="A34" s="34" t="s">
        <v>2000</v>
      </c>
      <c r="B34" s="29">
        <v>6766</v>
      </c>
      <c r="C34" s="34" t="s">
        <v>2001</v>
      </c>
      <c r="D34" s="39" t="s">
        <v>2002</v>
      </c>
    </row>
    <row r="35" s="19" customFormat="1" ht="38" customHeight="1" spans="1:4">
      <c r="A35" s="34" t="s">
        <v>2003</v>
      </c>
      <c r="B35" s="29">
        <v>1301.33</v>
      </c>
      <c r="C35" s="34" t="s">
        <v>2004</v>
      </c>
      <c r="D35" s="40"/>
    </row>
    <row r="36" s="19" customFormat="1" ht="47.25" spans="1:4">
      <c r="A36" s="34" t="s">
        <v>2005</v>
      </c>
      <c r="B36" s="41">
        <v>625.65</v>
      </c>
      <c r="C36" s="35" t="s">
        <v>2006</v>
      </c>
      <c r="D36" s="34" t="s">
        <v>2007</v>
      </c>
    </row>
    <row r="37" s="18" customFormat="1" ht="15.75" spans="1:4">
      <c r="A37" s="30" t="s">
        <v>2008</v>
      </c>
      <c r="B37" s="31"/>
      <c r="C37" s="32"/>
      <c r="D37" s="33"/>
    </row>
    <row r="38" ht="47.25" spans="1:4">
      <c r="A38" s="34" t="s">
        <v>2009</v>
      </c>
      <c r="B38" s="29">
        <v>100</v>
      </c>
      <c r="C38" s="35" t="s">
        <v>2010</v>
      </c>
      <c r="D38" s="34" t="s">
        <v>2011</v>
      </c>
    </row>
    <row r="39" ht="31" customHeight="1" spans="1:4">
      <c r="A39" s="34" t="s">
        <v>2012</v>
      </c>
      <c r="B39" s="29">
        <v>504</v>
      </c>
      <c r="C39" s="35" t="s">
        <v>2013</v>
      </c>
      <c r="D39" s="34" t="s">
        <v>2014</v>
      </c>
    </row>
  </sheetData>
  <mergeCells count="2">
    <mergeCell ref="A1:D1"/>
    <mergeCell ref="D34:D35"/>
  </mergeCells>
  <printOptions horizontalCentered="1"/>
  <pageMargins left="0.161111111111111" right="0.118055555555556" top="0.66875" bottom="0.66875" header="0.0784722222222222" footer="0.314583333333333"/>
  <pageSetup paperSize="9" scale="73" fitToHeight="0" orientation="landscape"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0"/>
  <sheetViews>
    <sheetView showZeros="0" view="pageBreakPreview" zoomScale="70" zoomScaleNormal="85" workbookViewId="0">
      <selection activeCell="A2" sqref="A2:B2"/>
    </sheetView>
  </sheetViews>
  <sheetFormatPr defaultColWidth="7.99166666666667" defaultRowHeight="13.1" outlineLevelCol="3"/>
  <cols>
    <col min="1" max="1" width="76.8833333333333" style="1" customWidth="1"/>
    <col min="2" max="2" width="18.3" style="1" customWidth="1"/>
    <col min="3" max="16384" width="7.99166666666667" style="2"/>
  </cols>
  <sheetData>
    <row r="1" ht="20" customHeight="1" spans="1:2">
      <c r="A1" s="3" t="s">
        <v>2015</v>
      </c>
      <c r="B1" s="4"/>
    </row>
    <row r="2" ht="30" customHeight="1" spans="1:2">
      <c r="A2" s="5" t="s">
        <v>2016</v>
      </c>
      <c r="B2" s="6"/>
    </row>
    <row r="3" ht="19.5" customHeight="1" spans="1:2">
      <c r="A3" s="7"/>
      <c r="B3" s="8" t="s">
        <v>1753</v>
      </c>
    </row>
    <row r="4" ht="25" customHeight="1" spans="1:2">
      <c r="A4" s="9" t="s">
        <v>1754</v>
      </c>
      <c r="B4" s="9" t="s">
        <v>1755</v>
      </c>
    </row>
    <row r="5" s="13" customFormat="1" ht="25" customHeight="1" spans="1:2">
      <c r="A5" s="14" t="s">
        <v>1756</v>
      </c>
      <c r="B5" s="15">
        <f>SUM(B6,B13,B49)</f>
        <v>377293</v>
      </c>
    </row>
    <row r="6" s="13" customFormat="1" ht="25" customHeight="1" spans="1:2">
      <c r="A6" s="14" t="s">
        <v>1757</v>
      </c>
      <c r="B6" s="15">
        <f>SUM(B7:B12)</f>
        <v>8221</v>
      </c>
    </row>
    <row r="7" s="13" customFormat="1" ht="25" customHeight="1" spans="1:2">
      <c r="A7" s="16" t="s">
        <v>1758</v>
      </c>
      <c r="B7" s="15">
        <v>980</v>
      </c>
    </row>
    <row r="8" s="13" customFormat="1" ht="25" customHeight="1" spans="1:2">
      <c r="A8" s="16" t="s">
        <v>1759</v>
      </c>
      <c r="B8" s="15">
        <v>1879</v>
      </c>
    </row>
    <row r="9" s="13" customFormat="1" ht="25" customHeight="1" spans="1:2">
      <c r="A9" s="16" t="s">
        <v>1760</v>
      </c>
      <c r="B9" s="15">
        <v>2909</v>
      </c>
    </row>
    <row r="10" ht="25" customHeight="1" spans="1:2">
      <c r="A10" s="16" t="s">
        <v>1761</v>
      </c>
      <c r="B10" s="15">
        <v>3</v>
      </c>
    </row>
    <row r="11" ht="25" customHeight="1" spans="1:2">
      <c r="A11" s="16" t="s">
        <v>1762</v>
      </c>
      <c r="B11" s="15">
        <v>1756</v>
      </c>
    </row>
    <row r="12" ht="25" customHeight="1" spans="1:2">
      <c r="A12" s="16" t="s">
        <v>1763</v>
      </c>
      <c r="B12" s="15">
        <v>694</v>
      </c>
    </row>
    <row r="13" ht="25" customHeight="1" spans="1:2">
      <c r="A13" s="14" t="s">
        <v>1764</v>
      </c>
      <c r="B13" s="15">
        <f>SUM(B14:B48)</f>
        <v>334172</v>
      </c>
    </row>
    <row r="14" ht="25" customHeight="1" spans="1:2">
      <c r="A14" s="16" t="s">
        <v>1765</v>
      </c>
      <c r="B14" s="15">
        <v>952</v>
      </c>
    </row>
    <row r="15" ht="25" customHeight="1" spans="1:2">
      <c r="A15" s="16" t="s">
        <v>1766</v>
      </c>
      <c r="B15" s="15">
        <v>71255</v>
      </c>
    </row>
    <row r="16" ht="25" customHeight="1" spans="1:2">
      <c r="A16" s="16" t="s">
        <v>1767</v>
      </c>
      <c r="B16" s="15">
        <v>28666</v>
      </c>
    </row>
    <row r="17" ht="25" customHeight="1" spans="1:2">
      <c r="A17" s="16" t="s">
        <v>1768</v>
      </c>
      <c r="B17" s="15">
        <v>4514</v>
      </c>
    </row>
    <row r="18" ht="25" customHeight="1" spans="1:2">
      <c r="A18" s="16" t="s">
        <v>1769</v>
      </c>
      <c r="B18" s="15">
        <v>527</v>
      </c>
    </row>
    <row r="19" ht="25" customHeight="1" spans="1:2">
      <c r="A19" s="16" t="s">
        <v>1770</v>
      </c>
      <c r="B19" s="15">
        <v>163</v>
      </c>
    </row>
    <row r="20" ht="25" customHeight="1" spans="1:2">
      <c r="A20" s="16" t="s">
        <v>1771</v>
      </c>
      <c r="B20" s="15">
        <v>5492</v>
      </c>
    </row>
    <row r="21" ht="25" customHeight="1" spans="1:2">
      <c r="A21" s="16" t="s">
        <v>1772</v>
      </c>
      <c r="B21" s="15">
        <v>3757</v>
      </c>
    </row>
    <row r="22" ht="25" customHeight="1" spans="1:2">
      <c r="A22" s="16" t="s">
        <v>1773</v>
      </c>
      <c r="B22" s="15">
        <v>24075</v>
      </c>
    </row>
    <row r="23" ht="25" customHeight="1" spans="1:2">
      <c r="A23" s="16" t="s">
        <v>1774</v>
      </c>
      <c r="B23" s="15">
        <v>2403</v>
      </c>
    </row>
    <row r="24" ht="25" customHeight="1" spans="1:2">
      <c r="A24" s="16" t="s">
        <v>1775</v>
      </c>
      <c r="B24" s="15">
        <v>0</v>
      </c>
    </row>
    <row r="25" ht="25" customHeight="1" spans="1:2">
      <c r="A25" s="16" t="s">
        <v>1776</v>
      </c>
      <c r="B25" s="15">
        <v>0</v>
      </c>
    </row>
    <row r="26" ht="25" customHeight="1" spans="1:2">
      <c r="A26" s="16" t="s">
        <v>1777</v>
      </c>
      <c r="B26" s="15">
        <v>7587</v>
      </c>
    </row>
    <row r="27" ht="25" customHeight="1" spans="1:2">
      <c r="A27" s="16" t="s">
        <v>1778</v>
      </c>
      <c r="B27" s="15">
        <v>0</v>
      </c>
    </row>
    <row r="28" ht="25" customHeight="1" spans="1:2">
      <c r="A28" s="16" t="s">
        <v>1779</v>
      </c>
      <c r="B28" s="15">
        <v>0</v>
      </c>
    </row>
    <row r="29" ht="25" customHeight="1" spans="1:2">
      <c r="A29" s="16" t="s">
        <v>1780</v>
      </c>
      <c r="B29" s="15">
        <v>0</v>
      </c>
    </row>
    <row r="30" ht="25" customHeight="1" spans="1:2">
      <c r="A30" s="16" t="s">
        <v>1781</v>
      </c>
      <c r="B30" s="15">
        <v>1624</v>
      </c>
    </row>
    <row r="31" ht="25" customHeight="1" spans="1:2">
      <c r="A31" s="16" t="s">
        <v>1782</v>
      </c>
      <c r="B31" s="15">
        <v>29266</v>
      </c>
    </row>
    <row r="32" ht="25" customHeight="1" spans="1:2">
      <c r="A32" s="16" t="s">
        <v>1783</v>
      </c>
      <c r="B32" s="15">
        <v>80</v>
      </c>
    </row>
    <row r="33" ht="25" customHeight="1" spans="1:2">
      <c r="A33" s="16" t="s">
        <v>1784</v>
      </c>
      <c r="B33" s="15">
        <v>782</v>
      </c>
    </row>
    <row r="34" ht="25" customHeight="1" spans="1:2">
      <c r="A34" s="16" t="s">
        <v>1785</v>
      </c>
      <c r="B34" s="15">
        <v>47711</v>
      </c>
    </row>
    <row r="35" ht="25" customHeight="1" spans="1:2">
      <c r="A35" s="16" t="s">
        <v>1786</v>
      </c>
      <c r="B35" s="15">
        <v>58356</v>
      </c>
    </row>
    <row r="36" ht="25" customHeight="1" spans="1:2">
      <c r="A36" s="16" t="s">
        <v>1787</v>
      </c>
      <c r="B36" s="15">
        <v>162</v>
      </c>
    </row>
    <row r="37" ht="25" customHeight="1" spans="1:2">
      <c r="A37" s="16" t="s">
        <v>1788</v>
      </c>
      <c r="B37" s="15">
        <v>0</v>
      </c>
    </row>
    <row r="38" ht="25" customHeight="1" spans="1:2">
      <c r="A38" s="16" t="s">
        <v>1789</v>
      </c>
      <c r="B38" s="15">
        <v>34957</v>
      </c>
    </row>
    <row r="39" ht="25" customHeight="1" spans="1:2">
      <c r="A39" s="16" t="s">
        <v>1790</v>
      </c>
      <c r="B39" s="15">
        <v>2351</v>
      </c>
    </row>
    <row r="40" ht="25" customHeight="1" spans="1:2">
      <c r="A40" s="16" t="s">
        <v>1791</v>
      </c>
      <c r="B40" s="15">
        <v>0</v>
      </c>
    </row>
    <row r="41" ht="25" customHeight="1" spans="1:2">
      <c r="A41" s="16" t="s">
        <v>1792</v>
      </c>
      <c r="B41" s="15">
        <v>0</v>
      </c>
    </row>
    <row r="42" ht="25" customHeight="1" spans="1:2">
      <c r="A42" s="16" t="s">
        <v>1793</v>
      </c>
      <c r="B42" s="15">
        <v>0</v>
      </c>
    </row>
    <row r="43" ht="25" customHeight="1" spans="1:2">
      <c r="A43" s="16" t="s">
        <v>1794</v>
      </c>
      <c r="B43" s="15">
        <v>0</v>
      </c>
    </row>
    <row r="44" ht="25" customHeight="1" spans="1:2">
      <c r="A44" s="16" t="s">
        <v>1795</v>
      </c>
      <c r="B44" s="15">
        <v>4484</v>
      </c>
    </row>
    <row r="45" ht="25" customHeight="1" spans="1:2">
      <c r="A45" s="16" t="s">
        <v>1796</v>
      </c>
      <c r="B45" s="15">
        <v>247</v>
      </c>
    </row>
    <row r="46" ht="25" customHeight="1" spans="1:2">
      <c r="A46" s="16" t="s">
        <v>1797</v>
      </c>
      <c r="B46" s="15">
        <v>240</v>
      </c>
    </row>
    <row r="47" ht="25" customHeight="1" spans="1:2">
      <c r="A47" s="16" t="s">
        <v>1798</v>
      </c>
      <c r="B47" s="15">
        <v>0</v>
      </c>
    </row>
    <row r="48" ht="25" customHeight="1" spans="1:2">
      <c r="A48" s="16" t="s">
        <v>1799</v>
      </c>
      <c r="B48" s="15">
        <v>4521</v>
      </c>
    </row>
    <row r="49" ht="25" customHeight="1" spans="1:2">
      <c r="A49" s="14" t="s">
        <v>1800</v>
      </c>
      <c r="B49" s="15">
        <f>SUM(B50:B70)</f>
        <v>34900</v>
      </c>
    </row>
    <row r="50" ht="25" customHeight="1" spans="1:2">
      <c r="A50" s="16" t="s">
        <v>1801</v>
      </c>
      <c r="B50" s="15">
        <v>2206</v>
      </c>
    </row>
    <row r="51" ht="25" customHeight="1" spans="1:2">
      <c r="A51" s="16" t="s">
        <v>1802</v>
      </c>
      <c r="B51" s="15"/>
    </row>
    <row r="52" ht="25" customHeight="1" spans="1:4">
      <c r="A52" s="16" t="s">
        <v>1803</v>
      </c>
      <c r="B52" s="15"/>
      <c r="D52" s="12"/>
    </row>
    <row r="53" ht="25" customHeight="1" spans="1:4">
      <c r="A53" s="16" t="s">
        <v>1804</v>
      </c>
      <c r="B53" s="15">
        <v>82</v>
      </c>
      <c r="D53" s="12"/>
    </row>
    <row r="54" ht="25" customHeight="1" spans="1:4">
      <c r="A54" s="16" t="s">
        <v>1805</v>
      </c>
      <c r="B54" s="15">
        <v>628</v>
      </c>
      <c r="D54" s="12"/>
    </row>
    <row r="55" ht="25" customHeight="1" spans="1:4">
      <c r="A55" s="16" t="s">
        <v>1806</v>
      </c>
      <c r="B55" s="15">
        <v>563</v>
      </c>
      <c r="D55" s="12"/>
    </row>
    <row r="56" ht="25" customHeight="1" spans="1:4">
      <c r="A56" s="16" t="s">
        <v>1807</v>
      </c>
      <c r="B56" s="15">
        <v>1144</v>
      </c>
      <c r="D56" s="12"/>
    </row>
    <row r="57" ht="25" customHeight="1" spans="1:4">
      <c r="A57" s="16" t="s">
        <v>1808</v>
      </c>
      <c r="B57" s="15">
        <v>808</v>
      </c>
      <c r="D57" s="12"/>
    </row>
    <row r="58" ht="25" customHeight="1" spans="1:4">
      <c r="A58" s="16" t="s">
        <v>1809</v>
      </c>
      <c r="B58" s="15">
        <v>674</v>
      </c>
      <c r="D58" s="12"/>
    </row>
    <row r="59" ht="25" customHeight="1" spans="1:4">
      <c r="A59" s="16" t="s">
        <v>1810</v>
      </c>
      <c r="B59" s="15">
        <v>3430</v>
      </c>
      <c r="D59" s="12"/>
    </row>
    <row r="60" ht="25" customHeight="1" spans="1:4">
      <c r="A60" s="16" t="s">
        <v>1811</v>
      </c>
      <c r="B60" s="15">
        <v>230</v>
      </c>
      <c r="D60" s="12"/>
    </row>
    <row r="61" ht="25" customHeight="1" spans="1:4">
      <c r="A61" s="16" t="s">
        <v>1812</v>
      </c>
      <c r="B61" s="15">
        <v>15705</v>
      </c>
      <c r="D61" s="12"/>
    </row>
    <row r="62" ht="25" customHeight="1" spans="1:4">
      <c r="A62" s="16" t="s">
        <v>1813</v>
      </c>
      <c r="B62" s="15">
        <v>763</v>
      </c>
      <c r="D62" s="12"/>
    </row>
    <row r="63" ht="25" customHeight="1" spans="1:4">
      <c r="A63" s="16" t="s">
        <v>1814</v>
      </c>
      <c r="B63" s="15">
        <v>1479</v>
      </c>
      <c r="D63" s="12"/>
    </row>
    <row r="64" ht="25" customHeight="1" spans="1:4">
      <c r="A64" s="16" t="s">
        <v>1815</v>
      </c>
      <c r="B64" s="15">
        <v>540</v>
      </c>
      <c r="D64" s="12"/>
    </row>
    <row r="65" ht="25" customHeight="1" spans="1:4">
      <c r="A65" s="16" t="s">
        <v>1816</v>
      </c>
      <c r="B65" s="15">
        <v>-14</v>
      </c>
      <c r="D65" s="12"/>
    </row>
    <row r="66" ht="25" customHeight="1" spans="1:4">
      <c r="A66" s="16" t="s">
        <v>1817</v>
      </c>
      <c r="B66" s="15">
        <v>0</v>
      </c>
      <c r="D66" s="12"/>
    </row>
    <row r="67" ht="25" customHeight="1" spans="1:4">
      <c r="A67" s="16" t="s">
        <v>1818</v>
      </c>
      <c r="B67" s="15">
        <v>5736</v>
      </c>
      <c r="D67" s="12"/>
    </row>
    <row r="68" ht="25" customHeight="1" spans="1:4">
      <c r="A68" s="16" t="s">
        <v>1819</v>
      </c>
      <c r="B68" s="15">
        <v>280</v>
      </c>
      <c r="D68" s="12"/>
    </row>
    <row r="69" ht="25" customHeight="1" spans="1:4">
      <c r="A69" s="16" t="s">
        <v>1820</v>
      </c>
      <c r="B69" s="15">
        <v>211</v>
      </c>
      <c r="D69" s="12"/>
    </row>
    <row r="70" ht="25" customHeight="1" spans="1:4">
      <c r="A70" s="16" t="s">
        <v>1821</v>
      </c>
      <c r="B70" s="15">
        <v>435</v>
      </c>
      <c r="D70" s="12"/>
    </row>
  </sheetData>
  <autoFilter ref="A4:B70">
    <extLst/>
  </autoFilter>
  <mergeCells count="1">
    <mergeCell ref="A2:B2"/>
  </mergeCells>
  <printOptions horizontalCentered="1"/>
  <pageMargins left="0.389583333333333" right="0.200694444444444" top="0.790972222222222" bottom="0.790972222222222" header="0.511805555555556" footer="0.511805555555556"/>
  <pageSetup paperSize="9" scale="96" fitToHeight="100" orientation="portrait" horizontalDpi="600" verticalDpi="6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showZeros="0" view="pageBreakPreview" zoomScaleNormal="85" workbookViewId="0">
      <selection activeCell="A2" sqref="A2:B2"/>
    </sheetView>
  </sheetViews>
  <sheetFormatPr defaultColWidth="7.99166666666667" defaultRowHeight="13.1" outlineLevelRow="5" outlineLevelCol="3"/>
  <cols>
    <col min="1" max="1" width="76.8833333333333" style="1" customWidth="1"/>
    <col min="2" max="2" width="18.3" style="1" customWidth="1"/>
    <col min="3" max="16384" width="7.99166666666667" style="2"/>
  </cols>
  <sheetData>
    <row r="1" ht="20" customHeight="1" spans="1:2">
      <c r="A1" s="3" t="s">
        <v>2017</v>
      </c>
      <c r="B1" s="4"/>
    </row>
    <row r="2" ht="30" customHeight="1" spans="1:2">
      <c r="A2" s="5" t="s">
        <v>2018</v>
      </c>
      <c r="B2" s="6"/>
    </row>
    <row r="3" ht="19.5" customHeight="1" spans="1:2">
      <c r="A3" s="7"/>
      <c r="B3" s="8" t="s">
        <v>1753</v>
      </c>
    </row>
    <row r="4" ht="25" customHeight="1" spans="1:2">
      <c r="A4" s="9" t="s">
        <v>1754</v>
      </c>
      <c r="B4" s="9" t="s">
        <v>1755</v>
      </c>
    </row>
    <row r="5" ht="25" customHeight="1" spans="1:4">
      <c r="A5" s="10" t="s">
        <v>1693</v>
      </c>
      <c r="B5" s="11" t="s">
        <v>2019</v>
      </c>
      <c r="D5" s="12"/>
    </row>
    <row r="6" ht="16" customHeight="1" spans="1:1">
      <c r="A6" s="12" t="s">
        <v>2020</v>
      </c>
    </row>
  </sheetData>
  <autoFilter ref="A4:B6">
    <extLst/>
  </autoFilter>
  <mergeCells count="1">
    <mergeCell ref="A2:B2"/>
  </mergeCells>
  <printOptions horizontalCentered="1"/>
  <pageMargins left="0.389583333333333" right="0.200694444444444" top="0.790972222222222" bottom="0.790972222222222" header="0.511805555555556" footer="0.511805555555556"/>
  <pageSetup paperSize="9" scale="96" fitToHeight="100" orientation="portrait" horizontalDpi="600" verticalDpi="6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32</vt:i4>
      </vt:variant>
    </vt:vector>
  </HeadingPairs>
  <TitlesOfParts>
    <vt:vector size="32" baseType="lpstr">
      <vt:lpstr>封面</vt:lpstr>
      <vt:lpstr>决算目录</vt:lpstr>
      <vt:lpstr>1</vt:lpstr>
      <vt:lpstr>2</vt:lpstr>
      <vt:lpstr>3-1</vt:lpstr>
      <vt:lpstr>3-2</vt:lpstr>
      <vt:lpstr>4-1</vt:lpstr>
      <vt:lpstr>4-2</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YA</cp:lastModifiedBy>
  <dcterms:created xsi:type="dcterms:W3CDTF">2018-06-06T05:20:00Z</dcterms:created>
  <cp:lastPrinted>2018-07-28T04:34:00Z</cp:lastPrinted>
  <dcterms:modified xsi:type="dcterms:W3CDTF">2023-09-27T02:34:44Z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080913BE1FDC45CFAC790998AE98AB6A</vt:lpwstr>
  </property>
</Properties>
</file>