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923" firstSheet="4" activeTab="9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4" r:id="rId9"/>
    <sheet name="整体支出绩效目标表" sheetId="25" r:id="rId10"/>
    <sheet name="Sheet1" sheetId="26" r:id="rId11"/>
  </sheets>
  <definedNames>
    <definedName name="_xlnm._FilterDatabase" localSheetId="8" hidden="1">项目支出绩效目标表!$A$10:$AO$17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<sst xmlns="http://schemas.openxmlformats.org/spreadsheetml/2006/main" count="561" uniqueCount="370">
  <si>
    <t>2025年部门收支总体情况表</t>
  </si>
  <si>
    <t>部门公开表1</t>
  </si>
  <si>
    <t>部门：祁阳市三口塘镇人民政府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</si>
  <si>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</si>
  <si>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</si>
  <si>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</si>
  <si>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</si>
  <si>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</si>
  <si>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</si>
  <si>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</si>
  <si>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</si>
  <si>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</si>
  <si>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</si>
  <si>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</si>
  <si>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</si>
  <si>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</si>
  <si>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</si>
  <si>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</si>
  <si>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</si>
  <si>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</si>
  <si>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</si>
  <si>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</si>
  <si>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</si>
  <si>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</si>
  <si>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</si>
  <si>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</si>
  <si>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</si>
  <si>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</si>
  <si>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</si>
  <si>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</si>
  <si>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</si>
  <si>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</si>
  <si>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</si>
  <si>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</si>
  <si>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</si>
  <si>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</si>
  <si>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</si>
  <si>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</si>
  <si>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</si>
  <si>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</si>
  <si>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</si>
  <si>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</si>
  <si>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</si>
  <si>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</si>
  <si>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</si>
  <si>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</si>
  <si>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</si>
  <si>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</si>
  <si>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</si>
  <si>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</si>
  <si>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</si>
  <si>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</si>
  <si>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</si>
  <si>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</si>
  <si>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</si>
  <si>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</si>
  <si>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</si>
  <si>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</si>
  <si>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</si>
  <si>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</si>
  <si>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</si>
  <si>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</si>
  <si>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</si>
  <si>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</si>
  <si>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</si>
  <si>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</si>
  <si>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</si>
  <si>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</si>
  <si>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2025年部门收入总体情况表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</si>
  <si>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</si>
  <si>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</si>
  <si>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</si>
  <si>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</si>
  <si>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</si>
  <si>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</si>
  <si>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</si>
  <si>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</si>
  <si>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</si>
  <si>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</si>
  <si>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</si>
  <si>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</si>
  <si>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</si>
  <si>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</si>
  <si>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</si>
  <si>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t>一般公共服务支出</t>
  </si>
  <si>
    <t>政府办公厅（室）及相关机构事务</t>
  </si>
  <si>
    <t xml:space="preserve">  行政运行</t>
  </si>
  <si>
    <t>社会保障和就业支出</t>
  </si>
  <si>
    <t>行政事业单位养老支出</t>
  </si>
  <si>
    <t xml:space="preserve">  机关事业单位基本养老保险缴费支出</t>
  </si>
  <si>
    <t>卫生健康支出</t>
  </si>
  <si>
    <t>行政事业单位医疗</t>
  </si>
  <si>
    <t xml:space="preserve">  行政单位医疗</t>
  </si>
  <si>
    <t xml:space="preserve">  事业单位医疗</t>
  </si>
  <si>
    <t>住房保障支出</t>
  </si>
  <si>
    <t xml:space="preserve">  住房改革支出</t>
  </si>
  <si>
    <t xml:space="preserve">  住房公积金</t>
  </si>
  <si>
    <t>农林水支出</t>
  </si>
  <si>
    <t>农村综合改革</t>
  </si>
  <si>
    <t xml:space="preserve">  对村民委员会和村党支部的补助</t>
  </si>
  <si>
    <t>2025年部门支出总体情况表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</si>
  <si>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</si>
  <si>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</si>
  <si>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</si>
  <si>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</si>
  <si>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</si>
  <si>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</si>
  <si>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2025年财政拨款收支情况表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</si>
  <si>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</si>
  <si>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</si>
  <si>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</si>
  <si>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</si>
  <si>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</si>
  <si>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</si>
  <si>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</si>
  <si>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</si>
  <si>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</si>
  <si>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</si>
  <si>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</si>
  <si>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</si>
  <si>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</si>
  <si>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</si>
  <si>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</si>
  <si>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</si>
  <si>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</si>
  <si>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</si>
  <si>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</si>
  <si>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</si>
  <si>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</si>
  <si>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</si>
  <si>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</si>
  <si>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</si>
  <si>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</si>
  <si>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</si>
  <si>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</si>
  <si>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</si>
  <si>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</si>
  <si>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</si>
  <si>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</si>
  <si>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</si>
  <si>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</si>
  <si>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</si>
  <si>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</si>
  <si>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</si>
  <si>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2025年一般公共预算支出表</t>
  </si>
  <si>
    <t>部门公开表5</t>
  </si>
  <si>
    <t>2024年执行数</t>
  </si>
  <si>
    <t>2025年预算数比2024年执行数</t>
  </si>
  <si>
    <t>小计</t>
  </si>
  <si>
    <t>人员经费</t>
  </si>
  <si>
    <t>公用经费</t>
  </si>
  <si>
    <t>增减额</t>
  </si>
  <si>
    <t>增减%</t>
  </si>
  <si>
    <t>工资福利支出</t>
  </si>
  <si>
    <t>对个人和家庭的补助</t>
  </si>
  <si>
    <t>2025年一般公共预算基本支出表</t>
  </si>
  <si>
    <t>部门公开表6</t>
  </si>
  <si>
    <t>经济分类科目</t>
  </si>
  <si>
    <t>2025年基本支出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</si>
  <si>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</si>
  <si>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</si>
  <si>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</si>
  <si>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</si>
  <si>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</si>
  <si>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</si>
  <si>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</si>
  <si>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</si>
  <si>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</si>
  <si>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</si>
  <si>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</si>
  <si>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</si>
  <si>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</si>
  <si>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</si>
  <si>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</si>
  <si>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</si>
  <si>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</si>
  <si>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</si>
  <si>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</si>
  <si>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</si>
  <si>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</si>
  <si>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</si>
  <si>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</si>
  <si>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</si>
  <si>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</si>
  <si>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</si>
  <si>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</si>
  <si>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</si>
  <si>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</si>
  <si>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</si>
  <si>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</si>
  <si>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</si>
  <si>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</si>
  <si>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</si>
  <si>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</si>
  <si>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</si>
  <si>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</si>
  <si>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</si>
  <si>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</si>
  <si>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</si>
  <si>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</si>
  <si>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</si>
  <si>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</si>
  <si>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</si>
  <si>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</si>
  <si>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</si>
  <si>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</si>
  <si>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</si>
  <si>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</si>
  <si>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</si>
  <si>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</si>
  <si>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</si>
  <si>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</si>
  <si>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</si>
  <si>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</si>
  <si>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</si>
  <si>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</si>
  <si>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</si>
  <si>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</si>
  <si>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>2025年一般公共预算“三公”经费支出表</t>
  </si>
  <si>
    <t>部门公开表7</t>
  </si>
  <si>
    <t>单位名称</t>
  </si>
  <si>
    <t>2024年预算数</t>
  </si>
  <si>
    <t>2025年预算数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</si>
  <si>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</si>
  <si>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</si>
  <si>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</si>
  <si>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</si>
  <si>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</si>
  <si>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祁阳市三口塘镇人民政府</t>
  </si>
  <si>
    <t>2025年政府性基金预算支出表</t>
  </si>
  <si>
    <t>部门公开表8</t>
  </si>
  <si>
    <t>2025年政府性基金预算支出</t>
  </si>
  <si>
    <t>无</t>
  </si>
  <si>
    <t>说明： 如果没有政府性基金收入，也没有使用政府性基金安排的支出，就说明本表无数据。</t>
  </si>
  <si>
    <t>2025年项目支出绩效目标表</t>
  </si>
  <si>
    <t>部门公开表9</t>
  </si>
  <si>
    <t>部门名称：祁阳市三口塘镇人民政府</t>
  </si>
  <si>
    <t>单位代码</t>
  </si>
  <si>
    <t>单位（专项）名称</t>
  </si>
  <si>
    <t>资金总额</t>
  </si>
  <si>
    <t>支出方向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</si>
  <si>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</si>
  <si>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</si>
  <si>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</si>
  <si>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</si>
  <si>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</si>
  <si>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</si>
  <si>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</si>
  <si>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</si>
  <si>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</si>
  <si>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
类型</t>
  </si>
  <si>
    <t>备注</t>
  </si>
  <si>
    <t>村级组织运转经费</t>
  </si>
  <si>
    <t>保障村级组织正常运转，加强村干部的领导能力，提高村干部的工作积极性，充分发挥基层党组织战斗堡垒作用和党员先锋模范作用，改善农村村民的生活环境，提高村民的生活水平。</t>
  </si>
  <si>
    <t>成本指标</t>
  </si>
  <si>
    <t>经济成本指标</t>
  </si>
  <si>
    <t>村级组织运转经费成本</t>
  </si>
  <si>
    <t>反映村级组织运转经费成本控制情况</t>
  </si>
  <si>
    <t>超出指标值成本不计分</t>
  </si>
  <si>
    <t>万元</t>
  </si>
  <si>
    <t>≤</t>
  </si>
  <si>
    <t>产出指标</t>
  </si>
  <si>
    <t>数量指标</t>
  </si>
  <si>
    <t>运转经费覆盖村数</t>
  </si>
  <si>
    <t>未全部覆盖酌情扣分</t>
  </si>
  <si>
    <t>个</t>
  </si>
  <si>
    <t>=</t>
  </si>
  <si>
    <t>村主职干部养老保险补贴人数</t>
  </si>
  <si>
    <t>未全部保障酌情扣分</t>
  </si>
  <si>
    <t>人</t>
  </si>
  <si>
    <t>村干部体检人数</t>
  </si>
  <si>
    <t>质量指标</t>
  </si>
  <si>
    <t>保障所有村组织运转正常，两委均能正常开展工作</t>
  </si>
  <si>
    <t>每低于指标值1%扣0.2分</t>
  </si>
  <si>
    <t>%</t>
  </si>
  <si>
    <t>≥</t>
  </si>
  <si>
    <t>时效指标</t>
  </si>
  <si>
    <t>村级组织运转经费及时拨付到村</t>
  </si>
  <si>
    <t>及时</t>
  </si>
  <si>
    <t>反映村级组织运转经费拨付及时情况</t>
  </si>
  <si>
    <t>未及时酌情扣分</t>
  </si>
  <si>
    <t>定性</t>
  </si>
  <si>
    <t>效益指标</t>
  </si>
  <si>
    <t>经济效益指标</t>
  </si>
  <si>
    <t>社会效益指标</t>
  </si>
  <si>
    <t>保障村级组织正常运转发挥</t>
  </si>
  <si>
    <t>100</t>
  </si>
  <si>
    <t>反映村级组织正常运转工作完成情况</t>
  </si>
  <si>
    <t>每低于指标值5%扣1分</t>
  </si>
  <si>
    <t>生态效益指标</t>
  </si>
  <si>
    <t>可持续影响指标</t>
  </si>
  <si>
    <t>满意度指标</t>
  </si>
  <si>
    <t>服务对象满意度指标</t>
  </si>
  <si>
    <t>村级组织及村干部满意度</t>
  </si>
  <si>
    <t>反映村级组织及村干部满意情况</t>
  </si>
  <si>
    <t>满意度大于等于90%计10分，满意度小于90%且大于等于80%计8分，满意度小于80%且大于等于60%计5分，满意度小于60%不计分</t>
  </si>
  <si>
    <t>2025年整体支出绩效目标表</t>
  </si>
  <si>
    <t>部门公开表10</t>
  </si>
  <si>
    <t>单位
编码</t>
  </si>
  <si>
    <t>年度预算申请</t>
  </si>
  <si>
    <t>整体绩效目标</t>
  </si>
  <si>
    <t>部门整体支出年度绩效目标</t>
  </si>
  <si>
    <t>资金
总额</t>
  </si>
  <si>
    <t>按收入性质分</t>
  </si>
  <si>
    <t>按支出性质分</t>
  </si>
  <si>
    <t>政府性基金拨款</t>
  </si>
  <si>
    <t>财政专户管理资金</t>
  </si>
  <si>
    <t>其他
资金</t>
  </si>
  <si>
    <t>基本
支出</t>
  </si>
  <si>
    <t>项目
支出</t>
  </si>
  <si>
    <t>一级
指标</t>
  </si>
  <si>
    <t>二级
指标</t>
  </si>
  <si>
    <t>计量单位</t>
  </si>
  <si>
    <t>指标解释</t>
  </si>
  <si>
    <t>评（扣）分标准</t>
  </si>
  <si>
    <t>1、注重民生保障，做好优抚和社会救济、社会福利等社会保障工作，加大对困难群体扶持力度，低保做到应保尽保；
2、突出班子队伍建设，推进党建工作提质升级；                                             
3、做好乡村振兴项目建设工作，确保各项目能按要求完工；
4、做好禁毒、反诈宣传工作；
5、严格做好财务监督，做好镇本级和14个村（社区）的拨款、审核、记账等工作，严格控制经费使用，全面做好年度财政预决算工作。
6、确保乡镇机关维持正常运转。
7、抓好人居环境整治工作，搞好全镇的综合治理等工作。</t>
  </si>
  <si>
    <t>成本控制合理</t>
  </si>
  <si>
    <t>成本合理控制，未超过预算</t>
  </si>
  <si>
    <t>偏离目标40%不得分；偏离30%得5分；偏离20%得10分；偏离10%得15分，未偏离得20分 不便于效益指标数值计算</t>
  </si>
  <si>
    <t>20</t>
  </si>
  <si>
    <t>社会成本指标</t>
  </si>
  <si>
    <t>生态环境成本指标</t>
  </si>
  <si>
    <t>就业技术培训参与人数</t>
  </si>
  <si>
    <t>220</t>
  </si>
  <si>
    <t>人次</t>
  </si>
  <si>
    <t>完成率小于60%不得分，大于等于60%，得分=（完成率－60%）/（1-60%）×指标分值</t>
  </si>
  <si>
    <t>5</t>
  </si>
  <si>
    <t>居民医疗保险参保率</t>
  </si>
  <si>
    <t>95</t>
  </si>
  <si>
    <t>党校学习培训人数</t>
  </si>
  <si>
    <t>15</t>
  </si>
  <si>
    <t>3</t>
  </si>
  <si>
    <t>受理信访案件</t>
  </si>
  <si>
    <t>60</t>
  </si>
  <si>
    <t>次</t>
  </si>
  <si>
    <t>受理案件未按时解决，每次扣0.2</t>
  </si>
  <si>
    <t>党建工作任务完成率</t>
  </si>
  <si>
    <t>未按时完成一次扣0.2分</t>
  </si>
  <si>
    <t>耕地复垦合格率</t>
  </si>
  <si>
    <t>合格率小于60%不得分，大于等于60%，得分=（完成率－60%）/（1-60%）×指标分值</t>
  </si>
  <si>
    <t>培训通过率</t>
  </si>
  <si>
    <t>通过率小于60%不得分，大于等于60%，得分=（完成率－60%）/（1-60%）×指标分值</t>
  </si>
  <si>
    <t>乡村振兴等村级项目验收合格率</t>
  </si>
  <si>
    <t>项目验收合格率</t>
  </si>
  <si>
    <t>每发现一次项目验收不合格，扣0.2分</t>
  </si>
  <si>
    <t>机关事务正常运转率</t>
  </si>
  <si>
    <t>完成率小于80%不得分，大于等于80%，得分=（完成率－80%）/（1-80%）×指标分值</t>
  </si>
  <si>
    <t>完成各项工作及时性</t>
  </si>
  <si>
    <t>年度内完成工作计划</t>
  </si>
  <si>
    <t>4</t>
  </si>
  <si>
    <t>财政资金使用和管理</t>
  </si>
  <si>
    <t>规范</t>
  </si>
  <si>
    <t>财政资金使用和管理情况</t>
  </si>
  <si>
    <t>每发现一次问题，扣0.1分</t>
  </si>
  <si>
    <t>当年度绩效考核结果情况</t>
  </si>
  <si>
    <t>优秀</t>
  </si>
  <si>
    <t>反映部门履职对经济社会发展等所带来的直接或间接影响。考察通过项目实施，乡镇在当年度绩效考核结果情况。</t>
  </si>
  <si>
    <t>当年度绩效考核结果达到优秀等次得满分；良好等次得4分；合格等次得3分；不合格等次，不得分。</t>
  </si>
  <si>
    <t>健全党建工作制度，组织党员进行学习培训</t>
  </si>
  <si>
    <t>健全</t>
  </si>
  <si>
    <t>达成目标得满分，未达成目标扣0.5</t>
  </si>
  <si>
    <t>保障政府各部门各项工作任务的落实</t>
  </si>
  <si>
    <t>保障</t>
  </si>
  <si>
    <t>保障市委党建办各项工作任务的落地</t>
  </si>
  <si>
    <t>达到保障效果计满分，保障效果一般计4分，未保障不得分</t>
  </si>
  <si>
    <t>发挥宣传部信息渠道作用</t>
  </si>
  <si>
    <t>宣传报道完成任务数得3分，每增加一篇得0.2分</t>
  </si>
  <si>
    <t>社会公众或服务对象满意度</t>
  </si>
  <si>
    <t>满意度大于或等于95%计3分，每下降1%扣0.3分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</si>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</sst>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000"/>
    <numFmt numFmtId="178" formatCode="0.00_);[Red]\(0.00\)"/>
  </numFmts>
  <fonts count="41">
    <font>
      <sz val="11"/>
      <color indexed="8"/>
      <name val="宋体"/>
      <charset val="134"/>
    </font>
    <font>
      <sz val="20"/>
      <color indexed="8"/>
      <name val="Calibri"/>
      <charset val="0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20"/>
      <color indexed="8"/>
      <name val="等线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2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0" borderId="0" xfId="49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left" vertical="center" wrapText="1"/>
    </xf>
    <xf numFmtId="0" fontId="13" fillId="0" borderId="0" xfId="49" applyFont="1" applyFill="1" applyBorder="1" applyAlignment="1">
      <alignment vertical="center" wrapText="1"/>
    </xf>
    <xf numFmtId="0" fontId="5" fillId="0" borderId="0" xfId="49" applyFont="1" applyFill="1" applyAlignment="1">
      <alignment horizontal="center" vertical="center" wrapText="1"/>
    </xf>
    <xf numFmtId="0" fontId="14" fillId="0" borderId="0" xfId="49" applyFont="1" applyFill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2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0" fontId="0" fillId="0" borderId="2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176" fontId="16" fillId="0" borderId="1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5" fillId="0" borderId="26" xfId="0" applyNumberFormat="1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16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18" xfId="0" applyFont="1" applyBorder="1" applyAlignment="1">
      <alignment horizontal="right" vertical="center"/>
    </xf>
    <xf numFmtId="0" fontId="0" fillId="0" borderId="18" xfId="0" applyFont="1" applyBorder="1">
      <alignment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right" vertical="center" wrapText="1"/>
    </xf>
    <xf numFmtId="10" fontId="14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10" fontId="0" fillId="0" borderId="18" xfId="0" applyNumberFormat="1" applyFont="1" applyBorder="1" applyAlignment="1">
      <alignment vertical="center"/>
    </xf>
    <xf numFmtId="49" fontId="17" fillId="0" borderId="19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>
      <alignment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Fill="1" applyBorder="1">
      <alignment vertical="center"/>
    </xf>
    <xf numFmtId="0" fontId="0" fillId="0" borderId="3" xfId="0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 wrapText="1"/>
    </xf>
    <xf numFmtId="176" fontId="19" fillId="0" borderId="1" xfId="0" applyNumberFormat="1" applyFont="1" applyBorder="1">
      <alignment vertical="center"/>
    </xf>
    <xf numFmtId="0" fontId="18" fillId="0" borderId="25" xfId="0" applyNumberFormat="1" applyFont="1" applyFill="1" applyBorder="1" applyAlignment="1" applyProtection="1">
      <alignment horizontal="left" vertical="center" wrapText="1"/>
    </xf>
    <xf numFmtId="0" fontId="18" fillId="0" borderId="25" xfId="0" applyFont="1" applyFill="1" applyBorder="1" applyAlignment="1" applyProtection="1">
      <alignment horizontal="left" vertical="center" wrapText="1"/>
    </xf>
    <xf numFmtId="176" fontId="21" fillId="0" borderId="1" xfId="0" applyNumberFormat="1" applyFont="1" applyBorder="1">
      <alignment vertical="center"/>
    </xf>
    <xf numFmtId="0" fontId="18" fillId="0" borderId="26" xfId="0" applyNumberFormat="1" applyFont="1" applyFill="1" applyBorder="1" applyAlignment="1" applyProtection="1">
      <alignment horizontal="left" vertical="center" wrapText="1"/>
    </xf>
    <xf numFmtId="0" fontId="18" fillId="0" borderId="26" xfId="0" applyFont="1" applyFill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10" fillId="0" borderId="3" xfId="0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1C51E4CC0F946D28F2ADAAF265FCF2B" xfId="49"/>
    <cellStyle name="常规_专项绩效目标表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zoomScaleSheetLayoutView="60" workbookViewId="0">
      <selection activeCell="J14" sqref="J14"/>
    </sheetView>
  </sheetViews>
  <sheetFormatPr defaultColWidth="9" defaultRowHeight="14.4" outlineLevelCol="5"/>
  <cols>
    <col min="1" max="1" width="32.6296296296296" customWidth="1"/>
    <col min="2" max="2" width="11.6296296296296" customWidth="1"/>
    <col min="3" max="3" width="32.6296296296296" customWidth="1"/>
    <col min="4" max="4" width="11.6296296296296" customWidth="1"/>
    <col min="5" max="5" width="36.6296296296296" customWidth="1"/>
    <col min="6" max="6" width="11.6296296296296" customWidth="1"/>
    <col min="7" max="7" width="12.8888888888889"/>
  </cols>
  <sheetData>
    <row r="1" ht="40" customHeight="1" spans="1:6">
      <c r="A1" s="97" t="s">
        <v>0</v>
      </c>
      <c r="B1" s="97"/>
      <c r="C1" s="97"/>
      <c r="D1" s="97"/>
      <c r="E1" s="97"/>
      <c r="F1" s="97"/>
    </row>
    <row r="2" ht="15" customHeight="1" spans="1:6">
      <c r="A2" s="98"/>
      <c r="B2" s="98"/>
      <c r="C2" s="98"/>
      <c r="D2" s="98"/>
      <c r="E2" s="101"/>
      <c r="F2" s="99" t="s">
        <v>1</v>
      </c>
    </row>
    <row r="3" ht="15" customHeight="1" spans="1:6">
      <c r="A3" s="218" t="s">
        <v>2</v>
      </c>
      <c r="B3" s="218"/>
      <c r="C3" s="218"/>
      <c r="D3" s="218"/>
      <c r="E3" s="218"/>
      <c r="F3" s="99" t="s">
        <v>3</v>
      </c>
    </row>
    <row r="4" ht="19.5" customHeight="1" spans="1:6">
      <c r="A4" s="103" t="s">
        <v>4</v>
      </c>
      <c r="B4" s="103"/>
      <c r="C4" s="219" t="s">
        <v>5</v>
      </c>
      <c r="D4" s="220"/>
      <c r="E4" s="220"/>
      <c r="F4" s="221"/>
    </row>
    <row r="5" s="96" customFormat="1" ht="19.5" customHeight="1" spans="1:6">
      <c r="A5" s="104" t="s">
        <v>6</v>
      </c>
      <c r="B5" s="104" t="s">
        <v>7</v>
      </c>
      <c r="C5" s="222" t="s">
        <v>8</v>
      </c>
      <c r="D5" s="104" t="s">
        <v>7</v>
      </c>
      <c r="E5" s="223" t="s">
        <v>9</v>
      </c>
      <c r="F5" s="224" t="s">
        <v>7</v>
      </c>
    </row>
    <row r="6" ht="13.5" customHeight="1" spans="1:6">
      <c r="A6" s="225" t="s">
        <v>10</v>
      </c>
      <c r="B6" s="180">
        <v>1299.54</v>
      </c>
      <c r="C6" s="226" t="s">
        <v>11</v>
      </c>
      <c r="D6" s="178">
        <f>B6-D13-D14-D17-D24</f>
        <v>1019.72</v>
      </c>
      <c r="E6" s="179" t="s">
        <v>12</v>
      </c>
      <c r="F6" s="180">
        <v>1257.54</v>
      </c>
    </row>
    <row r="7" ht="13.5" customHeight="1" spans="1:6">
      <c r="A7" s="225" t="s">
        <v>13</v>
      </c>
      <c r="B7" s="152"/>
      <c r="C7" s="226" t="s">
        <v>14</v>
      </c>
      <c r="D7" s="178"/>
      <c r="E7" s="179" t="s">
        <v>15</v>
      </c>
      <c r="F7" s="180">
        <v>1106.85</v>
      </c>
    </row>
    <row r="8" ht="13.5" customHeight="1" spans="1:6">
      <c r="A8" s="225" t="s">
        <v>16</v>
      </c>
      <c r="B8" s="152"/>
      <c r="C8" s="226" t="s">
        <v>17</v>
      </c>
      <c r="D8" s="227"/>
      <c r="E8" s="179" t="s">
        <v>18</v>
      </c>
      <c r="F8" s="180">
        <v>143.4</v>
      </c>
    </row>
    <row r="9" ht="13.5" customHeight="1" spans="1:6">
      <c r="A9" s="225" t="s">
        <v>19</v>
      </c>
      <c r="B9" s="152"/>
      <c r="C9" s="226" t="s">
        <v>20</v>
      </c>
      <c r="D9" s="178"/>
      <c r="E9" s="179" t="s">
        <v>21</v>
      </c>
      <c r="F9" s="180">
        <v>7.29</v>
      </c>
    </row>
    <row r="10" ht="13.5" customHeight="1" spans="1:6">
      <c r="A10" s="225" t="s">
        <v>22</v>
      </c>
      <c r="B10" s="152"/>
      <c r="C10" s="226" t="s">
        <v>23</v>
      </c>
      <c r="D10" s="178"/>
      <c r="E10" s="179" t="s">
        <v>24</v>
      </c>
      <c r="F10" s="180">
        <v>42</v>
      </c>
    </row>
    <row r="11" ht="13.5" customHeight="1" spans="1:6">
      <c r="A11" s="225" t="s">
        <v>25</v>
      </c>
      <c r="B11" s="152"/>
      <c r="C11" s="226" t="s">
        <v>26</v>
      </c>
      <c r="D11" s="178"/>
      <c r="E11" s="179" t="s">
        <v>27</v>
      </c>
      <c r="F11" s="180">
        <v>42</v>
      </c>
    </row>
    <row r="12" ht="13.5" customHeight="1" spans="1:6">
      <c r="A12" s="225" t="s">
        <v>28</v>
      </c>
      <c r="B12" s="152"/>
      <c r="C12" s="226" t="s">
        <v>29</v>
      </c>
      <c r="D12" s="178"/>
      <c r="E12" s="179" t="s">
        <v>30</v>
      </c>
      <c r="F12" s="180"/>
    </row>
    <row r="13" ht="13.5" customHeight="1" spans="1:6">
      <c r="A13" s="225" t="s">
        <v>31</v>
      </c>
      <c r="B13" s="152"/>
      <c r="C13" s="226" t="s">
        <v>32</v>
      </c>
      <c r="D13" s="178">
        <v>110.69</v>
      </c>
      <c r="E13" s="179" t="s">
        <v>33</v>
      </c>
      <c r="F13" s="180"/>
    </row>
    <row r="14" ht="13.5" customHeight="1" spans="1:6">
      <c r="A14" s="225"/>
      <c r="B14" s="152"/>
      <c r="C14" s="226" t="s">
        <v>34</v>
      </c>
      <c r="D14" s="178">
        <v>45.76</v>
      </c>
      <c r="E14" s="179" t="s">
        <v>35</v>
      </c>
      <c r="F14" s="180"/>
    </row>
    <row r="15" ht="13.5" customHeight="1" spans="1:6">
      <c r="A15" s="225"/>
      <c r="B15" s="152"/>
      <c r="C15" s="226" t="s">
        <v>36</v>
      </c>
      <c r="D15" s="152"/>
      <c r="E15" s="179" t="s">
        <v>37</v>
      </c>
      <c r="F15" s="180"/>
    </row>
    <row r="16" ht="13.5" customHeight="1" spans="1:6">
      <c r="A16" s="225"/>
      <c r="B16" s="152"/>
      <c r="C16" s="226" t="s">
        <v>38</v>
      </c>
      <c r="D16" s="152"/>
      <c r="E16" s="179" t="s">
        <v>39</v>
      </c>
      <c r="F16" s="180"/>
    </row>
    <row r="17" ht="13.5" customHeight="1" spans="1:6">
      <c r="A17" s="225"/>
      <c r="B17" s="152"/>
      <c r="C17" s="228" t="s">
        <v>40</v>
      </c>
      <c r="D17" s="152">
        <v>42</v>
      </c>
      <c r="E17" s="179" t="s">
        <v>41</v>
      </c>
      <c r="F17" s="180"/>
    </row>
    <row r="18" ht="13.5" customHeight="1" spans="1:6">
      <c r="A18" s="225"/>
      <c r="B18" s="152"/>
      <c r="C18" s="228" t="s">
        <v>42</v>
      </c>
      <c r="D18" s="152"/>
      <c r="E18" s="179" t="s">
        <v>43</v>
      </c>
      <c r="F18" s="180"/>
    </row>
    <row r="19" ht="13.5" customHeight="1" spans="1:6">
      <c r="A19" s="225"/>
      <c r="B19" s="152"/>
      <c r="C19" s="228" t="s">
        <v>44</v>
      </c>
      <c r="D19" s="152"/>
      <c r="E19" s="179" t="s">
        <v>45</v>
      </c>
      <c r="F19" s="229"/>
    </row>
    <row r="20" ht="13.5" customHeight="1" spans="1:6">
      <c r="A20" s="225"/>
      <c r="B20" s="152"/>
      <c r="C20" s="228" t="s">
        <v>46</v>
      </c>
      <c r="D20" s="152"/>
      <c r="E20" s="179" t="s">
        <v>47</v>
      </c>
      <c r="F20" s="229"/>
    </row>
    <row r="21" ht="13.5" customHeight="1" spans="1:6">
      <c r="A21" s="225"/>
      <c r="B21" s="152"/>
      <c r="C21" s="228" t="s">
        <v>48</v>
      </c>
      <c r="D21" s="152"/>
      <c r="E21" s="179" t="s">
        <v>49</v>
      </c>
      <c r="F21" s="229"/>
    </row>
    <row r="22" ht="13.5" customHeight="1" spans="1:6">
      <c r="A22" s="225"/>
      <c r="B22" s="152"/>
      <c r="C22" s="228" t="s">
        <v>50</v>
      </c>
      <c r="D22" s="152"/>
      <c r="E22" s="179" t="s">
        <v>51</v>
      </c>
      <c r="F22" s="229"/>
    </row>
    <row r="23" ht="13.5" customHeight="1" spans="1:6">
      <c r="A23" s="225"/>
      <c r="B23" s="152"/>
      <c r="C23" s="228" t="s">
        <v>52</v>
      </c>
      <c r="D23" s="152"/>
      <c r="E23" s="179"/>
      <c r="F23" s="229"/>
    </row>
    <row r="24" ht="13.5" customHeight="1" spans="1:6">
      <c r="A24" s="225"/>
      <c r="B24" s="152"/>
      <c r="C24" s="228" t="s">
        <v>53</v>
      </c>
      <c r="D24" s="152">
        <v>81.37</v>
      </c>
      <c r="E24" s="179"/>
      <c r="F24" s="229"/>
    </row>
    <row r="25" ht="13.5" customHeight="1" spans="1:6">
      <c r="A25" s="225"/>
      <c r="B25" s="152"/>
      <c r="C25" s="228" t="s">
        <v>54</v>
      </c>
      <c r="D25" s="152"/>
      <c r="E25" s="179"/>
      <c r="F25" s="229"/>
    </row>
    <row r="26" ht="13.5" customHeight="1" spans="1:6">
      <c r="A26" s="225"/>
      <c r="B26" s="152"/>
      <c r="C26" s="228" t="s">
        <v>55</v>
      </c>
      <c r="D26" s="152"/>
      <c r="E26" s="179"/>
      <c r="F26" s="229"/>
    </row>
    <row r="27" ht="13.5" customHeight="1" spans="1:6">
      <c r="A27" s="225"/>
      <c r="B27" s="152"/>
      <c r="C27" s="228" t="s">
        <v>56</v>
      </c>
      <c r="D27" s="152"/>
      <c r="E27" s="179"/>
      <c r="F27" s="229"/>
    </row>
    <row r="28" ht="13.5" customHeight="1" spans="1:6">
      <c r="A28" s="225"/>
      <c r="B28" s="152"/>
      <c r="C28" s="228" t="s">
        <v>57</v>
      </c>
      <c r="D28" s="152"/>
      <c r="E28" s="179"/>
      <c r="F28" s="229"/>
    </row>
    <row r="29" ht="13.5" customHeight="1" spans="1:6">
      <c r="A29" s="105"/>
      <c r="B29" s="152"/>
      <c r="C29" s="228" t="s">
        <v>58</v>
      </c>
      <c r="D29" s="152"/>
      <c r="E29" s="179"/>
      <c r="F29" s="229"/>
    </row>
    <row r="30" ht="13.5" customHeight="1" spans="1:6">
      <c r="A30" s="105"/>
      <c r="B30" s="152"/>
      <c r="C30" s="228" t="s">
        <v>59</v>
      </c>
      <c r="D30" s="152"/>
      <c r="E30" s="179"/>
      <c r="F30" s="229"/>
    </row>
    <row r="31" ht="13.5" customHeight="1" spans="1:6">
      <c r="A31" s="105"/>
      <c r="B31" s="152"/>
      <c r="C31" s="228" t="s">
        <v>60</v>
      </c>
      <c r="D31" s="152"/>
      <c r="E31" s="179"/>
      <c r="F31" s="229"/>
    </row>
    <row r="32" ht="13.5" customHeight="1" spans="1:6">
      <c r="A32" s="105"/>
      <c r="B32" s="152"/>
      <c r="C32" s="181"/>
      <c r="D32" s="152"/>
      <c r="E32" s="179"/>
      <c r="F32" s="229"/>
    </row>
    <row r="33" ht="13.5" customHeight="1" spans="1:6">
      <c r="A33" s="105" t="s">
        <v>61</v>
      </c>
      <c r="B33" s="152">
        <f>SUM(B6:B31)</f>
        <v>1299.54</v>
      </c>
      <c r="C33" s="152" t="s">
        <v>62</v>
      </c>
      <c r="D33" s="152"/>
      <c r="E33" s="152" t="s">
        <v>62</v>
      </c>
      <c r="F33" s="152">
        <f>F6+F10+F20+F21+F22</f>
        <v>1299.54</v>
      </c>
    </row>
    <row r="34" ht="13.5" customHeight="1" spans="1:6">
      <c r="A34" s="105" t="s">
        <v>63</v>
      </c>
      <c r="B34" s="152"/>
      <c r="C34" s="152" t="s">
        <v>64</v>
      </c>
      <c r="D34" s="152"/>
      <c r="E34" s="152" t="s">
        <v>64</v>
      </c>
      <c r="F34" s="105"/>
    </row>
    <row r="35" ht="13.5" customHeight="1" spans="1:6">
      <c r="A35" s="105" t="s">
        <v>65</v>
      </c>
      <c r="B35" s="152"/>
      <c r="C35" s="152"/>
      <c r="D35" s="152"/>
      <c r="E35" s="105"/>
      <c r="F35" s="105"/>
    </row>
    <row r="36" ht="13.5" customHeight="1" spans="1:6">
      <c r="A36" s="105"/>
      <c r="B36" s="152"/>
      <c r="C36" s="152"/>
      <c r="D36" s="152"/>
      <c r="E36" s="105"/>
      <c r="F36" s="105"/>
    </row>
    <row r="37" s="96" customFormat="1" ht="13.5" customHeight="1" spans="1:6">
      <c r="A37" s="104" t="s">
        <v>66</v>
      </c>
      <c r="B37" s="176">
        <f>SUM(B33:B35)</f>
        <v>1299.54</v>
      </c>
      <c r="C37" s="230" t="s">
        <v>67</v>
      </c>
      <c r="D37" s="176">
        <f>SUM(D6:D34)</f>
        <v>1299.54</v>
      </c>
      <c r="E37" s="230" t="s">
        <v>67</v>
      </c>
      <c r="F37" s="152">
        <f>SUM(F33:F34)</f>
        <v>1299.54</v>
      </c>
    </row>
    <row r="38" ht="13.5" customHeight="1" spans="1:6">
      <c r="A38" s="165"/>
      <c r="B38" s="165"/>
      <c r="C38" s="165"/>
      <c r="D38" s="165"/>
      <c r="E38" s="165"/>
      <c r="F38" s="165"/>
    </row>
  </sheetData>
  <mergeCells count="5">
    <mergeCell ref="A1:F1"/>
    <mergeCell ref="A3:E3"/>
    <mergeCell ref="A4:B4"/>
    <mergeCell ref="C4:F4"/>
    <mergeCell ref="A38:F38"/>
  </mergeCells>
  <printOptions horizontalCentered="1"/>
  <pageMargins left="0.700694444444444" right="0.700694444444444" top="0.751388888888889" bottom="0.751388888888889" header="0.298611111111111" footer="0.298611111111111"/>
  <pageSetup paperSize="9" scale="92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zoomScale="90" zoomScaleNormal="90" topLeftCell="A12" workbookViewId="0">
      <selection activeCell="M22" sqref="M22"/>
    </sheetView>
  </sheetViews>
  <sheetFormatPr defaultColWidth="8" defaultRowHeight="12.75" customHeight="1"/>
  <cols>
    <col min="1" max="1" width="8.14814814814815" style="6" customWidth="1"/>
    <col min="2" max="2" width="7.77777777777778" style="2" customWidth="1"/>
    <col min="3" max="3" width="8.63888888888889" style="2" customWidth="1"/>
    <col min="4" max="4" width="8.51851851851852" style="2" customWidth="1"/>
    <col min="5" max="5" width="8.88888888888889" style="2" customWidth="1"/>
    <col min="6" max="6" width="7.77777777777778" style="2" customWidth="1"/>
    <col min="7" max="7" width="5.67592592592593" style="2" customWidth="1"/>
    <col min="8" max="8" width="8.75" style="2" customWidth="1"/>
    <col min="9" max="9" width="9.25925925925926" style="2" customWidth="1"/>
    <col min="10" max="10" width="31.3518518518519" style="2" customWidth="1"/>
    <col min="11" max="11" width="10.9907407407407" style="2" customWidth="1"/>
    <col min="12" max="12" width="19.3796296296296" style="2" customWidth="1"/>
    <col min="13" max="13" width="25.6851851851852" style="6" customWidth="1"/>
    <col min="14" max="14" width="9.13888888888889" style="6" customWidth="1"/>
    <col min="15" max="15" width="20.4907407407407" style="6" customWidth="1"/>
    <col min="16" max="16" width="9.00925925925926" style="7" customWidth="1"/>
    <col min="17" max="17" width="29.6203703703704" style="6" customWidth="1"/>
    <col min="18" max="18" width="54.8148148148148" style="6" customWidth="1"/>
    <col min="19" max="19" width="15.7962962962963" style="6" customWidth="1"/>
    <col min="20" max="16384" width="8" style="6"/>
  </cols>
  <sheetData>
    <row r="1" s="1" customFormat="1" ht="40" customHeight="1" spans="1:19">
      <c r="A1" s="8" t="s">
        <v>296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20" customHeight="1" spans="1:19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22"/>
      <c r="M2" s="9"/>
      <c r="N2" s="9"/>
      <c r="O2" s="9"/>
      <c r="P2" s="23"/>
      <c r="Q2" s="57" t="s">
        <v>297</v>
      </c>
      <c r="R2" s="57"/>
      <c r="S2" s="57"/>
    </row>
    <row r="3" s="2" customFormat="1" ht="20" customHeight="1" spans="1:19">
      <c r="A3" s="11" t="s">
        <v>236</v>
      </c>
      <c r="B3" s="11"/>
      <c r="C3" s="11"/>
      <c r="D3" s="11"/>
      <c r="E3" s="11"/>
      <c r="F3" s="11"/>
      <c r="G3" s="11"/>
      <c r="H3" s="11"/>
      <c r="I3" s="11"/>
      <c r="J3" s="9"/>
      <c r="K3" s="9"/>
      <c r="L3" s="24"/>
      <c r="M3" s="9"/>
      <c r="N3" s="9"/>
      <c r="O3" s="9"/>
      <c r="P3" s="23"/>
      <c r="Q3" s="57" t="s">
        <v>3</v>
      </c>
      <c r="R3" s="57"/>
      <c r="S3" s="57"/>
    </row>
    <row r="4" s="2" customFormat="1" ht="25" customHeight="1" spans="1:19">
      <c r="A4" s="12" t="s">
        <v>298</v>
      </c>
      <c r="B4" s="13" t="s">
        <v>220</v>
      </c>
      <c r="C4" s="14" t="s">
        <v>299</v>
      </c>
      <c r="D4" s="14"/>
      <c r="E4" s="14"/>
      <c r="F4" s="14"/>
      <c r="G4" s="14"/>
      <c r="H4" s="14"/>
      <c r="I4" s="25"/>
      <c r="J4" s="12" t="s">
        <v>300</v>
      </c>
      <c r="K4" s="26" t="s">
        <v>301</v>
      </c>
      <c r="L4" s="26"/>
      <c r="M4" s="26"/>
      <c r="N4" s="26"/>
      <c r="O4" s="26"/>
      <c r="P4" s="26"/>
      <c r="Q4" s="26"/>
      <c r="R4" s="26"/>
      <c r="S4" s="26"/>
    </row>
    <row r="5" s="2" customFormat="1" ht="25" customHeight="1" spans="1:19">
      <c r="A5" s="12"/>
      <c r="B5" s="13"/>
      <c r="C5" s="15" t="s">
        <v>302</v>
      </c>
      <c r="D5" s="16" t="s">
        <v>303</v>
      </c>
      <c r="E5" s="16"/>
      <c r="F5" s="16"/>
      <c r="G5" s="16"/>
      <c r="H5" s="14" t="s">
        <v>304</v>
      </c>
      <c r="I5" s="25"/>
      <c r="J5" s="12"/>
      <c r="K5" s="26"/>
      <c r="L5" s="26"/>
      <c r="M5" s="26"/>
      <c r="N5" s="26"/>
      <c r="O5" s="26"/>
      <c r="P5" s="26"/>
      <c r="Q5" s="26"/>
      <c r="R5" s="26"/>
      <c r="S5" s="26"/>
    </row>
    <row r="6" s="2" customFormat="1" ht="49" customHeight="1" spans="1:19">
      <c r="A6" s="12"/>
      <c r="B6" s="17"/>
      <c r="C6" s="18"/>
      <c r="D6" s="15" t="s">
        <v>109</v>
      </c>
      <c r="E6" s="15" t="s">
        <v>305</v>
      </c>
      <c r="F6" s="15" t="s">
        <v>306</v>
      </c>
      <c r="G6" s="15" t="s">
        <v>307</v>
      </c>
      <c r="H6" s="15" t="s">
        <v>308</v>
      </c>
      <c r="I6" s="27" t="s">
        <v>309</v>
      </c>
      <c r="J6" s="12"/>
      <c r="K6" s="12" t="s">
        <v>310</v>
      </c>
      <c r="L6" s="12" t="s">
        <v>311</v>
      </c>
      <c r="M6" s="26" t="s">
        <v>245</v>
      </c>
      <c r="N6" s="12" t="s">
        <v>250</v>
      </c>
      <c r="O6" s="26" t="s">
        <v>246</v>
      </c>
      <c r="P6" s="26" t="s">
        <v>312</v>
      </c>
      <c r="Q6" s="26" t="s">
        <v>313</v>
      </c>
      <c r="R6" s="26" t="s">
        <v>314</v>
      </c>
      <c r="S6" s="26" t="s">
        <v>251</v>
      </c>
    </row>
    <row r="7" s="3" customFormat="1" ht="29" customHeight="1" spans="1:19">
      <c r="A7" s="19">
        <v>800804</v>
      </c>
      <c r="B7" s="19" t="s">
        <v>228</v>
      </c>
      <c r="C7" s="19">
        <v>1299.54</v>
      </c>
      <c r="D7" s="19">
        <v>1299.54</v>
      </c>
      <c r="E7" s="19"/>
      <c r="F7" s="19"/>
      <c r="G7" s="19"/>
      <c r="H7" s="19">
        <v>1257.54</v>
      </c>
      <c r="I7" s="19">
        <v>42</v>
      </c>
      <c r="J7" s="28" t="s">
        <v>315</v>
      </c>
      <c r="K7" s="29" t="s">
        <v>254</v>
      </c>
      <c r="L7" s="30" t="s">
        <v>255</v>
      </c>
      <c r="M7" s="31" t="s">
        <v>316</v>
      </c>
      <c r="N7" s="32" t="s">
        <v>260</v>
      </c>
      <c r="O7" s="33" t="s">
        <v>286</v>
      </c>
      <c r="P7" s="34" t="s">
        <v>274</v>
      </c>
      <c r="Q7" s="58" t="s">
        <v>317</v>
      </c>
      <c r="R7" s="58" t="s">
        <v>318</v>
      </c>
      <c r="S7" s="26" t="s">
        <v>319</v>
      </c>
    </row>
    <row r="8" s="3" customFormat="1" ht="29" customHeight="1" spans="1:19">
      <c r="A8" s="20"/>
      <c r="B8" s="20"/>
      <c r="C8" s="20"/>
      <c r="D8" s="20"/>
      <c r="E8" s="20"/>
      <c r="F8" s="20"/>
      <c r="G8" s="20"/>
      <c r="H8" s="20"/>
      <c r="I8" s="20"/>
      <c r="J8" s="28"/>
      <c r="K8" s="29"/>
      <c r="L8" s="30" t="s">
        <v>320</v>
      </c>
      <c r="M8" s="35"/>
      <c r="N8" s="32"/>
      <c r="O8" s="33"/>
      <c r="P8" s="34"/>
      <c r="Q8" s="58"/>
      <c r="R8" s="58"/>
      <c r="S8" s="26"/>
    </row>
    <row r="9" s="3" customFormat="1" ht="29" customHeight="1" spans="1:19">
      <c r="A9" s="20"/>
      <c r="B9" s="20"/>
      <c r="C9" s="20"/>
      <c r="D9" s="20"/>
      <c r="E9" s="20"/>
      <c r="F9" s="20"/>
      <c r="G9" s="20"/>
      <c r="H9" s="20"/>
      <c r="I9" s="20"/>
      <c r="J9" s="28"/>
      <c r="K9" s="29"/>
      <c r="L9" s="30" t="s">
        <v>321</v>
      </c>
      <c r="M9" s="35"/>
      <c r="N9" s="32"/>
      <c r="O9" s="33"/>
      <c r="P9" s="34"/>
      <c r="Q9" s="58"/>
      <c r="R9" s="58"/>
      <c r="S9" s="26"/>
    </row>
    <row r="10" s="4" customFormat="1" ht="33" customHeight="1" spans="1:19">
      <c r="A10" s="20"/>
      <c r="B10" s="20"/>
      <c r="C10" s="20"/>
      <c r="D10" s="20"/>
      <c r="E10" s="20"/>
      <c r="F10" s="20"/>
      <c r="G10" s="20"/>
      <c r="H10" s="20"/>
      <c r="I10" s="20"/>
      <c r="J10" s="28"/>
      <c r="K10" s="29" t="s">
        <v>261</v>
      </c>
      <c r="L10" s="36" t="s">
        <v>262</v>
      </c>
      <c r="M10" s="37" t="s">
        <v>322</v>
      </c>
      <c r="N10" s="38" t="s">
        <v>275</v>
      </c>
      <c r="O10" s="39" t="s">
        <v>323</v>
      </c>
      <c r="P10" s="34" t="s">
        <v>324</v>
      </c>
      <c r="Q10" s="59" t="s">
        <v>322</v>
      </c>
      <c r="R10" s="43" t="s">
        <v>325</v>
      </c>
      <c r="S10" s="26" t="s">
        <v>326</v>
      </c>
    </row>
    <row r="11" s="4" customFormat="1" ht="33" customHeight="1" spans="1:19">
      <c r="A11" s="20"/>
      <c r="B11" s="20"/>
      <c r="C11" s="20"/>
      <c r="D11" s="20"/>
      <c r="E11" s="20"/>
      <c r="F11" s="20"/>
      <c r="G11" s="20"/>
      <c r="H11" s="20"/>
      <c r="I11" s="20"/>
      <c r="J11" s="28"/>
      <c r="K11" s="29"/>
      <c r="L11" s="36"/>
      <c r="M11" s="37" t="s">
        <v>327</v>
      </c>
      <c r="N11" s="38" t="s">
        <v>275</v>
      </c>
      <c r="O11" s="39" t="s">
        <v>328</v>
      </c>
      <c r="P11" s="34" t="s">
        <v>274</v>
      </c>
      <c r="Q11" s="59" t="s">
        <v>327</v>
      </c>
      <c r="R11" s="43" t="s">
        <v>325</v>
      </c>
      <c r="S11" s="26" t="s">
        <v>326</v>
      </c>
    </row>
    <row r="12" s="4" customFormat="1" ht="33" customHeight="1" spans="1:19">
      <c r="A12" s="20"/>
      <c r="B12" s="20"/>
      <c r="C12" s="20"/>
      <c r="D12" s="20"/>
      <c r="E12" s="20"/>
      <c r="F12" s="20"/>
      <c r="G12" s="20"/>
      <c r="H12" s="20"/>
      <c r="I12" s="20"/>
      <c r="J12" s="28"/>
      <c r="K12" s="29"/>
      <c r="L12" s="36"/>
      <c r="M12" s="37" t="s">
        <v>329</v>
      </c>
      <c r="N12" s="38" t="s">
        <v>275</v>
      </c>
      <c r="O12" s="39" t="s">
        <v>330</v>
      </c>
      <c r="P12" s="34" t="s">
        <v>324</v>
      </c>
      <c r="Q12" s="59" t="s">
        <v>329</v>
      </c>
      <c r="R12" s="43" t="s">
        <v>325</v>
      </c>
      <c r="S12" s="26" t="s">
        <v>331</v>
      </c>
    </row>
    <row r="13" s="4" customFormat="1" ht="33" customHeight="1" spans="1:19">
      <c r="A13" s="20"/>
      <c r="B13" s="20"/>
      <c r="C13" s="20"/>
      <c r="D13" s="20"/>
      <c r="E13" s="20"/>
      <c r="F13" s="20"/>
      <c r="G13" s="20"/>
      <c r="H13" s="20"/>
      <c r="I13" s="20"/>
      <c r="J13" s="28"/>
      <c r="K13" s="29"/>
      <c r="L13" s="36"/>
      <c r="M13" s="37" t="s">
        <v>332</v>
      </c>
      <c r="N13" s="38" t="s">
        <v>275</v>
      </c>
      <c r="O13" s="39" t="s">
        <v>333</v>
      </c>
      <c r="P13" s="34" t="s">
        <v>334</v>
      </c>
      <c r="Q13" s="59" t="s">
        <v>332</v>
      </c>
      <c r="R13" s="43" t="s">
        <v>335</v>
      </c>
      <c r="S13" s="26" t="s">
        <v>331</v>
      </c>
    </row>
    <row r="14" s="4" customFormat="1" ht="33" customHeight="1" spans="1:19">
      <c r="A14" s="20"/>
      <c r="B14" s="20"/>
      <c r="C14" s="20"/>
      <c r="D14" s="20"/>
      <c r="E14" s="20"/>
      <c r="F14" s="20"/>
      <c r="G14" s="20"/>
      <c r="H14" s="20"/>
      <c r="I14" s="20"/>
      <c r="J14" s="28"/>
      <c r="K14" s="29"/>
      <c r="L14" s="36"/>
      <c r="M14" s="37" t="s">
        <v>336</v>
      </c>
      <c r="N14" s="38" t="s">
        <v>266</v>
      </c>
      <c r="O14" s="39" t="s">
        <v>286</v>
      </c>
      <c r="P14" s="34" t="s">
        <v>274</v>
      </c>
      <c r="Q14" s="59" t="s">
        <v>336</v>
      </c>
      <c r="R14" s="43" t="s">
        <v>337</v>
      </c>
      <c r="S14" s="26">
        <v>4</v>
      </c>
    </row>
    <row r="15" s="5" customFormat="1" ht="40" customHeight="1" spans="1:19">
      <c r="A15" s="20"/>
      <c r="B15" s="20"/>
      <c r="C15" s="20"/>
      <c r="D15" s="20"/>
      <c r="E15" s="20"/>
      <c r="F15" s="20"/>
      <c r="G15" s="20"/>
      <c r="H15" s="20"/>
      <c r="I15" s="20"/>
      <c r="J15" s="28"/>
      <c r="K15" s="29"/>
      <c r="L15" s="36" t="s">
        <v>271</v>
      </c>
      <c r="M15" s="40" t="s">
        <v>338</v>
      </c>
      <c r="N15" s="38" t="s">
        <v>275</v>
      </c>
      <c r="O15" s="41" t="s">
        <v>328</v>
      </c>
      <c r="P15" s="42" t="s">
        <v>274</v>
      </c>
      <c r="Q15" s="43" t="s">
        <v>338</v>
      </c>
      <c r="R15" s="39" t="s">
        <v>339</v>
      </c>
      <c r="S15" s="26" t="s">
        <v>326</v>
      </c>
    </row>
    <row r="16" s="5" customFormat="1" ht="40" customHeight="1" spans="1:19">
      <c r="A16" s="20"/>
      <c r="B16" s="20"/>
      <c r="C16" s="20"/>
      <c r="D16" s="20"/>
      <c r="E16" s="20"/>
      <c r="F16" s="20"/>
      <c r="G16" s="20"/>
      <c r="H16" s="20"/>
      <c r="I16" s="20"/>
      <c r="J16" s="28"/>
      <c r="K16" s="29"/>
      <c r="L16" s="36"/>
      <c r="M16" s="40" t="s">
        <v>340</v>
      </c>
      <c r="N16" s="43" t="s">
        <v>266</v>
      </c>
      <c r="O16" s="41" t="s">
        <v>286</v>
      </c>
      <c r="P16" s="42" t="s">
        <v>274</v>
      </c>
      <c r="Q16" s="43" t="s">
        <v>340</v>
      </c>
      <c r="R16" s="43" t="s">
        <v>341</v>
      </c>
      <c r="S16" s="26" t="s">
        <v>331</v>
      </c>
    </row>
    <row r="17" s="5" customFormat="1" ht="40" customHeight="1" spans="1:19">
      <c r="A17" s="20"/>
      <c r="B17" s="20"/>
      <c r="C17" s="20"/>
      <c r="D17" s="20"/>
      <c r="E17" s="20"/>
      <c r="F17" s="20"/>
      <c r="G17" s="20"/>
      <c r="H17" s="20"/>
      <c r="I17" s="20"/>
      <c r="J17" s="28"/>
      <c r="K17" s="29"/>
      <c r="L17" s="36"/>
      <c r="M17" s="40" t="s">
        <v>342</v>
      </c>
      <c r="N17" s="43" t="s">
        <v>266</v>
      </c>
      <c r="O17" s="44" t="s">
        <v>286</v>
      </c>
      <c r="P17" s="42" t="s">
        <v>274</v>
      </c>
      <c r="Q17" s="43" t="s">
        <v>343</v>
      </c>
      <c r="R17" s="39" t="s">
        <v>344</v>
      </c>
      <c r="S17" s="26">
        <v>4</v>
      </c>
    </row>
    <row r="18" s="5" customFormat="1" ht="40" customHeight="1" spans="1:19">
      <c r="A18" s="20"/>
      <c r="B18" s="20"/>
      <c r="C18" s="20"/>
      <c r="D18" s="20"/>
      <c r="E18" s="20"/>
      <c r="F18" s="20"/>
      <c r="G18" s="20"/>
      <c r="H18" s="20"/>
      <c r="I18" s="20"/>
      <c r="J18" s="28"/>
      <c r="K18" s="29"/>
      <c r="L18" s="36"/>
      <c r="M18" s="40" t="s">
        <v>345</v>
      </c>
      <c r="N18" s="43" t="s">
        <v>266</v>
      </c>
      <c r="O18" s="44" t="s">
        <v>286</v>
      </c>
      <c r="P18" s="42" t="s">
        <v>274</v>
      </c>
      <c r="Q18" s="43" t="s">
        <v>345</v>
      </c>
      <c r="R18" s="43" t="s">
        <v>346</v>
      </c>
      <c r="S18" s="26">
        <v>4</v>
      </c>
    </row>
    <row r="19" s="2" customFormat="1" ht="40" customHeight="1" spans="1:19">
      <c r="A19" s="20"/>
      <c r="B19" s="20"/>
      <c r="C19" s="20"/>
      <c r="D19" s="20"/>
      <c r="E19" s="20"/>
      <c r="F19" s="20"/>
      <c r="G19" s="20"/>
      <c r="H19" s="20"/>
      <c r="I19" s="20"/>
      <c r="J19" s="28"/>
      <c r="K19" s="29"/>
      <c r="L19" s="36" t="s">
        <v>276</v>
      </c>
      <c r="M19" s="40" t="s">
        <v>347</v>
      </c>
      <c r="N19" s="43" t="s">
        <v>281</v>
      </c>
      <c r="O19" s="43" t="s">
        <v>348</v>
      </c>
      <c r="P19" s="42"/>
      <c r="Q19" s="43" t="s">
        <v>348</v>
      </c>
      <c r="R19" s="43" t="s">
        <v>348</v>
      </c>
      <c r="S19" s="26" t="s">
        <v>349</v>
      </c>
    </row>
    <row r="20" s="2" customFormat="1" ht="40" customHeight="1" spans="1:19">
      <c r="A20" s="20"/>
      <c r="B20" s="20"/>
      <c r="C20" s="20"/>
      <c r="D20" s="20"/>
      <c r="E20" s="20"/>
      <c r="F20" s="20"/>
      <c r="G20" s="20"/>
      <c r="H20" s="20"/>
      <c r="I20" s="20"/>
      <c r="J20" s="28"/>
      <c r="K20" s="45" t="s">
        <v>282</v>
      </c>
      <c r="L20" s="36" t="s">
        <v>283</v>
      </c>
      <c r="M20" s="43" t="s">
        <v>350</v>
      </c>
      <c r="N20" s="43" t="s">
        <v>281</v>
      </c>
      <c r="O20" s="43" t="s">
        <v>351</v>
      </c>
      <c r="P20" s="42"/>
      <c r="Q20" s="43" t="s">
        <v>352</v>
      </c>
      <c r="R20" s="43" t="s">
        <v>353</v>
      </c>
      <c r="S20" s="26" t="s">
        <v>331</v>
      </c>
    </row>
    <row r="21" s="3" customFormat="1" ht="64" customHeight="1" spans="1:19">
      <c r="A21" s="20"/>
      <c r="B21" s="20"/>
      <c r="C21" s="20"/>
      <c r="D21" s="20"/>
      <c r="E21" s="20"/>
      <c r="F21" s="20"/>
      <c r="G21" s="20"/>
      <c r="H21" s="20"/>
      <c r="I21" s="20"/>
      <c r="J21" s="28"/>
      <c r="K21" s="45"/>
      <c r="L21" s="46" t="s">
        <v>284</v>
      </c>
      <c r="M21" s="47" t="s">
        <v>354</v>
      </c>
      <c r="N21" s="43" t="s">
        <v>281</v>
      </c>
      <c r="O21" s="48" t="s">
        <v>355</v>
      </c>
      <c r="P21" s="42"/>
      <c r="Q21" s="60" t="s">
        <v>356</v>
      </c>
      <c r="R21" s="61" t="s">
        <v>357</v>
      </c>
      <c r="S21" s="26">
        <v>4</v>
      </c>
    </row>
    <row r="22" s="3" customFormat="1" ht="40" customHeight="1" spans="1:19">
      <c r="A22" s="20"/>
      <c r="B22" s="20"/>
      <c r="C22" s="20"/>
      <c r="D22" s="20"/>
      <c r="E22" s="20"/>
      <c r="F22" s="20"/>
      <c r="G22" s="20"/>
      <c r="H22" s="20"/>
      <c r="I22" s="20"/>
      <c r="J22" s="28"/>
      <c r="K22" s="45"/>
      <c r="L22" s="46"/>
      <c r="M22" s="47" t="s">
        <v>358</v>
      </c>
      <c r="N22" s="43" t="s">
        <v>281</v>
      </c>
      <c r="O22" s="48" t="s">
        <v>359</v>
      </c>
      <c r="P22" s="42"/>
      <c r="Q22" s="43" t="s">
        <v>358</v>
      </c>
      <c r="R22" s="43" t="s">
        <v>360</v>
      </c>
      <c r="S22" s="26">
        <v>4</v>
      </c>
    </row>
    <row r="23" s="3" customFormat="1" ht="40" customHeight="1" spans="1:19">
      <c r="A23" s="20"/>
      <c r="B23" s="20"/>
      <c r="C23" s="20"/>
      <c r="D23" s="20"/>
      <c r="E23" s="20"/>
      <c r="F23" s="20"/>
      <c r="G23" s="20"/>
      <c r="H23" s="20"/>
      <c r="I23" s="20"/>
      <c r="J23" s="28"/>
      <c r="K23" s="45"/>
      <c r="L23" s="46"/>
      <c r="M23" s="47" t="s">
        <v>361</v>
      </c>
      <c r="N23" s="43" t="s">
        <v>281</v>
      </c>
      <c r="O23" s="48" t="s">
        <v>362</v>
      </c>
      <c r="P23" s="42"/>
      <c r="Q23" s="43" t="s">
        <v>363</v>
      </c>
      <c r="R23" s="43" t="s">
        <v>364</v>
      </c>
      <c r="S23" s="26">
        <v>4</v>
      </c>
    </row>
    <row r="24" ht="40" customHeight="1" spans="1:19">
      <c r="A24" s="20"/>
      <c r="B24" s="20"/>
      <c r="C24" s="20"/>
      <c r="D24" s="20"/>
      <c r="E24" s="20"/>
      <c r="F24" s="20"/>
      <c r="G24" s="20"/>
      <c r="H24" s="20"/>
      <c r="I24" s="20"/>
      <c r="J24" s="28"/>
      <c r="K24" s="45"/>
      <c r="L24" s="49"/>
      <c r="M24" s="50" t="s">
        <v>365</v>
      </c>
      <c r="N24" s="43" t="s">
        <v>281</v>
      </c>
      <c r="O24" s="51" t="s">
        <v>359</v>
      </c>
      <c r="P24" s="42"/>
      <c r="Q24" s="43" t="s">
        <v>365</v>
      </c>
      <c r="R24" s="43" t="s">
        <v>366</v>
      </c>
      <c r="S24" s="26" t="s">
        <v>326</v>
      </c>
    </row>
    <row r="25" ht="40" customHeight="1" spans="1:19">
      <c r="A25" s="20"/>
      <c r="B25" s="20"/>
      <c r="C25" s="20"/>
      <c r="D25" s="20"/>
      <c r="E25" s="20"/>
      <c r="F25" s="20"/>
      <c r="G25" s="20"/>
      <c r="H25" s="20"/>
      <c r="I25" s="20"/>
      <c r="J25" s="28"/>
      <c r="K25" s="45"/>
      <c r="L25" s="36" t="s">
        <v>289</v>
      </c>
      <c r="M25" s="51"/>
      <c r="N25" s="43"/>
      <c r="O25" s="51"/>
      <c r="P25" s="42"/>
      <c r="Q25" s="51"/>
      <c r="R25" s="51"/>
      <c r="S25" s="26"/>
    </row>
    <row r="26" ht="40" customHeight="1" spans="1:19">
      <c r="A26" s="20"/>
      <c r="B26" s="20"/>
      <c r="C26" s="20"/>
      <c r="D26" s="20"/>
      <c r="E26" s="20"/>
      <c r="F26" s="20"/>
      <c r="G26" s="20"/>
      <c r="H26" s="20"/>
      <c r="I26" s="20"/>
      <c r="J26" s="28"/>
      <c r="K26" s="52"/>
      <c r="L26" s="36" t="s">
        <v>290</v>
      </c>
      <c r="M26" s="51"/>
      <c r="N26" s="51"/>
      <c r="O26" s="51"/>
      <c r="P26" s="53"/>
      <c r="Q26" s="51"/>
      <c r="R26" s="51"/>
      <c r="S26" s="26"/>
    </row>
    <row r="27" ht="40" customHeight="1" spans="1:19">
      <c r="A27" s="21"/>
      <c r="B27" s="21"/>
      <c r="C27" s="21"/>
      <c r="D27" s="21"/>
      <c r="E27" s="21"/>
      <c r="F27" s="21"/>
      <c r="G27" s="21"/>
      <c r="H27" s="21"/>
      <c r="I27" s="21"/>
      <c r="J27" s="28"/>
      <c r="K27" s="54" t="s">
        <v>291</v>
      </c>
      <c r="L27" s="36" t="s">
        <v>292</v>
      </c>
      <c r="M27" s="55" t="s">
        <v>367</v>
      </c>
      <c r="N27" s="38" t="s">
        <v>275</v>
      </c>
      <c r="O27" s="55" t="s">
        <v>328</v>
      </c>
      <c r="P27" s="56" t="s">
        <v>274</v>
      </c>
      <c r="Q27" s="55" t="s">
        <v>367</v>
      </c>
      <c r="R27" s="43" t="s">
        <v>368</v>
      </c>
      <c r="S27" s="26" t="s">
        <v>369</v>
      </c>
    </row>
  </sheetData>
  <mergeCells count="28">
    <mergeCell ref="A1:S1"/>
    <mergeCell ref="Q2:S2"/>
    <mergeCell ref="A3:I3"/>
    <mergeCell ref="Q3:S3"/>
    <mergeCell ref="C4:I4"/>
    <mergeCell ref="D5:G5"/>
    <mergeCell ref="H5:I5"/>
    <mergeCell ref="A4:A6"/>
    <mergeCell ref="A7:A27"/>
    <mergeCell ref="B4:B6"/>
    <mergeCell ref="B7:B27"/>
    <mergeCell ref="C5:C6"/>
    <mergeCell ref="C7:C27"/>
    <mergeCell ref="D7:D27"/>
    <mergeCell ref="E7:E27"/>
    <mergeCell ref="F7:F27"/>
    <mergeCell ref="G7:G27"/>
    <mergeCell ref="H7:H27"/>
    <mergeCell ref="I7:I27"/>
    <mergeCell ref="J4:J6"/>
    <mergeCell ref="J7:J27"/>
    <mergeCell ref="K7:K9"/>
    <mergeCell ref="K10:K19"/>
    <mergeCell ref="K20:K26"/>
    <mergeCell ref="L10:L14"/>
    <mergeCell ref="L15:L18"/>
    <mergeCell ref="L21:L24"/>
    <mergeCell ref="K4:S5"/>
  </mergeCells>
  <printOptions horizontalCentered="1"/>
  <pageMargins left="0.314583333333333" right="0.314583333333333" top="0.314583333333333" bottom="0.156944444444444" header="0.511805555555556" footer="0.511805555555556"/>
  <pageSetup paperSize="9" scale="4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="81" zoomScaleNormal="81" zoomScaleSheetLayoutView="60" workbookViewId="0">
      <selection activeCell="H8" sqref="H8"/>
    </sheetView>
  </sheetViews>
  <sheetFormatPr defaultColWidth="9" defaultRowHeight="14.4"/>
  <cols>
    <col min="1" max="1" width="12.8796296296296" customWidth="1"/>
    <col min="2" max="2" width="40.3240740740741" customWidth="1"/>
    <col min="3" max="3" width="14.6851851851852" customWidth="1"/>
    <col min="4" max="4" width="8.55555555555556" customWidth="1"/>
    <col min="5" max="5" width="16.1759259259259" customWidth="1"/>
    <col min="6" max="6" width="12.212962962963" customWidth="1"/>
    <col min="7" max="7" width="12.4814814814815" customWidth="1"/>
    <col min="8" max="8" width="9.0462962962963" customWidth="1"/>
    <col min="9" max="9" width="7.62962962962963" customWidth="1"/>
    <col min="10" max="10" width="10.8333333333333" customWidth="1"/>
    <col min="11" max="12" width="7.62962962962963" customWidth="1"/>
    <col min="13" max="13" width="10.0092592592593" customWidth="1"/>
    <col min="14" max="14" width="12.212962962963" customWidth="1"/>
    <col min="15" max="15" width="12.8888888888889"/>
  </cols>
  <sheetData>
    <row r="1" ht="40" customHeight="1" spans="1:14">
      <c r="A1" s="97" t="s">
        <v>68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="191" customFormat="1" ht="22" customHeight="1" spans="1:14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214" t="s">
        <v>69</v>
      </c>
      <c r="N2" s="214"/>
    </row>
    <row r="3" s="191" customFormat="1" ht="24" customHeight="1" spans="1:14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215" t="s">
        <v>3</v>
      </c>
      <c r="N3" s="215"/>
    </row>
    <row r="4" s="191" customFormat="1" ht="30" customHeight="1" spans="1:14">
      <c r="A4" s="196" t="s">
        <v>70</v>
      </c>
      <c r="B4" s="196"/>
      <c r="C4" s="196" t="s">
        <v>71</v>
      </c>
      <c r="D4" s="196" t="s">
        <v>65</v>
      </c>
      <c r="E4" s="196" t="s">
        <v>72</v>
      </c>
      <c r="F4" s="196" t="s">
        <v>73</v>
      </c>
      <c r="G4" s="197" t="s">
        <v>74</v>
      </c>
      <c r="H4" s="198" t="s">
        <v>75</v>
      </c>
      <c r="I4" s="196" t="s">
        <v>76</v>
      </c>
      <c r="J4" s="196"/>
      <c r="K4" s="216" t="s">
        <v>77</v>
      </c>
      <c r="L4" s="216" t="s">
        <v>78</v>
      </c>
      <c r="M4" s="216" t="s">
        <v>79</v>
      </c>
      <c r="N4" s="216" t="s">
        <v>63</v>
      </c>
    </row>
    <row r="5" s="192" customFormat="1" ht="40" customHeight="1" spans="1:14">
      <c r="A5" s="199" t="s">
        <v>80</v>
      </c>
      <c r="B5" s="199" t="s">
        <v>81</v>
      </c>
      <c r="C5" s="196"/>
      <c r="D5" s="196"/>
      <c r="E5" s="196"/>
      <c r="F5" s="196"/>
      <c r="G5" s="197"/>
      <c r="H5" s="200"/>
      <c r="I5" s="199" t="s">
        <v>82</v>
      </c>
      <c r="J5" s="196" t="s">
        <v>83</v>
      </c>
      <c r="K5" s="217"/>
      <c r="L5" s="217"/>
      <c r="M5" s="217"/>
      <c r="N5" s="217"/>
    </row>
    <row r="6" s="193" customFormat="1" ht="32" customHeight="1" spans="1:14">
      <c r="A6" s="201"/>
      <c r="B6" s="202" t="s">
        <v>71</v>
      </c>
      <c r="C6" s="203">
        <f>C7+C10+C13+C17+C20</f>
        <v>1299.54</v>
      </c>
      <c r="D6" s="203"/>
      <c r="E6" s="203">
        <f>E7+E10+E13+E17+E20</f>
        <v>1299.54</v>
      </c>
      <c r="F6" s="203"/>
      <c r="G6" s="203"/>
      <c r="H6" s="203"/>
      <c r="I6" s="203"/>
      <c r="J6" s="203"/>
      <c r="K6" s="203"/>
      <c r="L6" s="203"/>
      <c r="M6" s="203"/>
      <c r="N6" s="203"/>
    </row>
    <row r="7" ht="34" customHeight="1" spans="1:14">
      <c r="A7" s="204">
        <v>201</v>
      </c>
      <c r="B7" s="205" t="s">
        <v>84</v>
      </c>
      <c r="C7" s="206">
        <v>1019.72</v>
      </c>
      <c r="D7" s="206"/>
      <c r="E7" s="206">
        <v>1019.72</v>
      </c>
      <c r="F7" s="189"/>
      <c r="G7" s="189"/>
      <c r="H7" s="189"/>
      <c r="I7" s="189"/>
      <c r="J7" s="189"/>
      <c r="K7" s="189"/>
      <c r="L7" s="189"/>
      <c r="M7" s="189"/>
      <c r="N7" s="189"/>
    </row>
    <row r="8" ht="34" customHeight="1" spans="1:14">
      <c r="A8" s="204">
        <v>20103</v>
      </c>
      <c r="B8" s="205" t="s">
        <v>85</v>
      </c>
      <c r="C8" s="206">
        <v>1019.72</v>
      </c>
      <c r="D8" s="206"/>
      <c r="E8" s="206">
        <v>1019.72</v>
      </c>
      <c r="F8" s="189"/>
      <c r="G8" s="189"/>
      <c r="H8" s="189"/>
      <c r="I8" s="189"/>
      <c r="J8" s="189"/>
      <c r="K8" s="189"/>
      <c r="L8" s="189"/>
      <c r="M8" s="189"/>
      <c r="N8" s="189"/>
    </row>
    <row r="9" ht="34" customHeight="1" spans="1:14">
      <c r="A9" s="204">
        <v>2010301</v>
      </c>
      <c r="B9" s="205" t="s">
        <v>86</v>
      </c>
      <c r="C9" s="206">
        <v>1019.72</v>
      </c>
      <c r="D9" s="206"/>
      <c r="E9" s="206">
        <v>1019.72</v>
      </c>
      <c r="F9" s="189"/>
      <c r="G9" s="189"/>
      <c r="H9" s="189"/>
      <c r="I9" s="189"/>
      <c r="J9" s="189"/>
      <c r="K9" s="189"/>
      <c r="L9" s="189"/>
      <c r="M9" s="189"/>
      <c r="N9" s="189"/>
    </row>
    <row r="10" ht="34" customHeight="1" spans="1:14">
      <c r="A10" s="204">
        <v>208</v>
      </c>
      <c r="B10" s="205" t="s">
        <v>87</v>
      </c>
      <c r="C10" s="206">
        <v>110.69</v>
      </c>
      <c r="D10" s="206"/>
      <c r="E10" s="206">
        <v>110.69</v>
      </c>
      <c r="F10" s="189"/>
      <c r="G10" s="189"/>
      <c r="H10" s="189"/>
      <c r="I10" s="189"/>
      <c r="J10" s="189"/>
      <c r="K10" s="189"/>
      <c r="L10" s="189"/>
      <c r="M10" s="189"/>
      <c r="N10" s="189"/>
    </row>
    <row r="11" ht="34" customHeight="1" spans="1:14">
      <c r="A11" s="204">
        <v>20805</v>
      </c>
      <c r="B11" s="205" t="s">
        <v>88</v>
      </c>
      <c r="C11" s="206">
        <v>110.69</v>
      </c>
      <c r="D11" s="206"/>
      <c r="E11" s="206">
        <v>110.69</v>
      </c>
      <c r="F11" s="189"/>
      <c r="G11" s="189"/>
      <c r="H11" s="189"/>
      <c r="I11" s="189"/>
      <c r="J11" s="189"/>
      <c r="K11" s="189"/>
      <c r="L11" s="189"/>
      <c r="M11" s="189"/>
      <c r="N11" s="189"/>
    </row>
    <row r="12" ht="34" customHeight="1" spans="1:14">
      <c r="A12" s="204">
        <v>2080505</v>
      </c>
      <c r="B12" s="205" t="s">
        <v>89</v>
      </c>
      <c r="C12" s="206">
        <v>110.69</v>
      </c>
      <c r="D12" s="206"/>
      <c r="E12" s="206">
        <v>110.69</v>
      </c>
      <c r="F12" s="189"/>
      <c r="G12" s="189"/>
      <c r="H12" s="189"/>
      <c r="I12" s="189"/>
      <c r="J12" s="189"/>
      <c r="K12" s="189"/>
      <c r="L12" s="189"/>
      <c r="M12" s="189"/>
      <c r="N12" s="189"/>
    </row>
    <row r="13" ht="34" customHeight="1" spans="1:14">
      <c r="A13" s="204">
        <v>210</v>
      </c>
      <c r="B13" s="205" t="s">
        <v>90</v>
      </c>
      <c r="C13" s="206">
        <v>45.76</v>
      </c>
      <c r="D13" s="206"/>
      <c r="E13" s="206">
        <v>45.76</v>
      </c>
      <c r="F13" s="189"/>
      <c r="G13" s="189"/>
      <c r="H13" s="189"/>
      <c r="I13" s="189"/>
      <c r="J13" s="189"/>
      <c r="K13" s="189"/>
      <c r="L13" s="189"/>
      <c r="M13" s="189"/>
      <c r="N13" s="189"/>
    </row>
    <row r="14" ht="34" customHeight="1" spans="1:14">
      <c r="A14" s="204">
        <v>21011</v>
      </c>
      <c r="B14" s="205" t="s">
        <v>91</v>
      </c>
      <c r="C14" s="206">
        <v>45.76</v>
      </c>
      <c r="D14" s="206"/>
      <c r="E14" s="206">
        <v>45.76</v>
      </c>
      <c r="F14" s="189"/>
      <c r="G14" s="189"/>
      <c r="H14" s="189"/>
      <c r="I14" s="189"/>
      <c r="J14" s="189"/>
      <c r="K14" s="189"/>
      <c r="L14" s="189"/>
      <c r="M14" s="189"/>
      <c r="N14" s="189"/>
    </row>
    <row r="15" ht="34" customHeight="1" spans="1:14">
      <c r="A15" s="207">
        <v>2101101</v>
      </c>
      <c r="B15" s="208" t="s">
        <v>92</v>
      </c>
      <c r="C15" s="206">
        <v>45.76</v>
      </c>
      <c r="D15" s="206"/>
      <c r="E15" s="206">
        <v>45.76</v>
      </c>
      <c r="F15" s="189"/>
      <c r="G15" s="189"/>
      <c r="H15" s="189"/>
      <c r="I15" s="189"/>
      <c r="J15" s="189"/>
      <c r="K15" s="189"/>
      <c r="L15" s="189"/>
      <c r="M15" s="189"/>
      <c r="N15" s="189"/>
    </row>
    <row r="16" ht="34" customHeight="1" spans="1:14">
      <c r="A16" s="209">
        <v>2101102</v>
      </c>
      <c r="B16" s="210" t="s">
        <v>93</v>
      </c>
      <c r="C16" s="206"/>
      <c r="D16" s="206"/>
      <c r="E16" s="206"/>
      <c r="F16" s="189"/>
      <c r="G16" s="189"/>
      <c r="H16" s="189"/>
      <c r="I16" s="189"/>
      <c r="J16" s="189"/>
      <c r="K16" s="189"/>
      <c r="L16" s="189"/>
      <c r="M16" s="189"/>
      <c r="N16" s="189"/>
    </row>
    <row r="17" ht="34" customHeight="1" spans="1:14">
      <c r="A17" s="211">
        <v>221</v>
      </c>
      <c r="B17" s="210" t="s">
        <v>94</v>
      </c>
      <c r="C17" s="206">
        <v>81.37</v>
      </c>
      <c r="D17" s="206"/>
      <c r="E17" s="206">
        <v>81.37</v>
      </c>
      <c r="F17" s="189"/>
      <c r="G17" s="189"/>
      <c r="H17" s="189"/>
      <c r="I17" s="189"/>
      <c r="J17" s="189"/>
      <c r="K17" s="189"/>
      <c r="L17" s="189"/>
      <c r="M17" s="189"/>
      <c r="N17" s="189"/>
    </row>
    <row r="18" ht="34" customHeight="1" spans="1:14">
      <c r="A18" s="211">
        <v>22102</v>
      </c>
      <c r="B18" s="210" t="s">
        <v>95</v>
      </c>
      <c r="C18" s="206">
        <v>81.37</v>
      </c>
      <c r="D18" s="206"/>
      <c r="E18" s="206">
        <v>81.37</v>
      </c>
      <c r="F18" s="189"/>
      <c r="G18" s="189"/>
      <c r="H18" s="189"/>
      <c r="I18" s="189"/>
      <c r="J18" s="189"/>
      <c r="K18" s="189"/>
      <c r="L18" s="189"/>
      <c r="M18" s="189"/>
      <c r="N18" s="189"/>
    </row>
    <row r="19" ht="34" customHeight="1" spans="1:14">
      <c r="A19" s="211">
        <v>2210201</v>
      </c>
      <c r="B19" s="210" t="s">
        <v>96</v>
      </c>
      <c r="C19" s="206">
        <v>81.37</v>
      </c>
      <c r="D19" s="206"/>
      <c r="E19" s="206">
        <v>81.37</v>
      </c>
      <c r="F19" s="189"/>
      <c r="G19" s="189"/>
      <c r="H19" s="189"/>
      <c r="I19" s="189"/>
      <c r="J19" s="189"/>
      <c r="K19" s="189"/>
      <c r="L19" s="189"/>
      <c r="M19" s="189"/>
      <c r="N19" s="189"/>
    </row>
    <row r="20" ht="34" customHeight="1" spans="1:14">
      <c r="A20" s="211">
        <v>213</v>
      </c>
      <c r="B20" s="210" t="s">
        <v>97</v>
      </c>
      <c r="C20" s="206">
        <v>42</v>
      </c>
      <c r="D20" s="212"/>
      <c r="E20" s="213">
        <v>42</v>
      </c>
      <c r="F20" s="190"/>
      <c r="G20" s="190"/>
      <c r="H20" s="190"/>
      <c r="I20" s="190"/>
      <c r="J20" s="190"/>
      <c r="K20" s="190"/>
      <c r="L20" s="190"/>
      <c r="M20" s="190"/>
      <c r="N20" s="190"/>
    </row>
    <row r="21" ht="34" customHeight="1" spans="1:14">
      <c r="A21" s="211">
        <v>21307</v>
      </c>
      <c r="B21" s="210" t="s">
        <v>98</v>
      </c>
      <c r="C21" s="206">
        <v>42</v>
      </c>
      <c r="D21" s="212"/>
      <c r="E21" s="213">
        <v>42</v>
      </c>
      <c r="F21" s="190"/>
      <c r="G21" s="190"/>
      <c r="H21" s="190"/>
      <c r="I21" s="190"/>
      <c r="J21" s="190"/>
      <c r="K21" s="190"/>
      <c r="L21" s="190"/>
      <c r="M21" s="190"/>
      <c r="N21" s="190"/>
    </row>
    <row r="22" ht="34" customHeight="1" spans="1:14">
      <c r="A22" s="211">
        <v>2130705</v>
      </c>
      <c r="B22" s="210" t="s">
        <v>99</v>
      </c>
      <c r="C22" s="206">
        <v>42</v>
      </c>
      <c r="D22" s="212"/>
      <c r="E22" s="213">
        <v>42</v>
      </c>
      <c r="F22" s="190"/>
      <c r="G22" s="190"/>
      <c r="H22" s="190"/>
      <c r="I22" s="190"/>
      <c r="J22" s="190"/>
      <c r="K22" s="190"/>
      <c r="L22" s="190"/>
      <c r="M22" s="190"/>
      <c r="N22" s="190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rintOptions horizontalCentered="1"/>
  <pageMargins left="0.700694444444444" right="0.700694444444444" top="0.751388888888889" bottom="0.751388888888889" header="0.298611111111111" footer="0.298611111111111"/>
  <pageSetup paperSize="9" scale="7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SheetLayoutView="60" topLeftCell="A2" workbookViewId="0">
      <selection activeCell="E26" sqref="E26"/>
    </sheetView>
  </sheetViews>
  <sheetFormatPr defaultColWidth="9" defaultRowHeight="14.4" outlineLevelCol="7"/>
  <cols>
    <col min="1" max="1" width="10" customWidth="1"/>
    <col min="2" max="2" width="36.8888888888889" customWidth="1"/>
    <col min="3" max="6" width="12.6296296296296" customWidth="1"/>
    <col min="7" max="7" width="16.6666666666667" customWidth="1"/>
    <col min="8" max="8" width="19.2222222222222" customWidth="1"/>
  </cols>
  <sheetData>
    <row r="1" ht="40" customHeight="1" spans="1:8">
      <c r="A1" s="97" t="s">
        <v>100</v>
      </c>
      <c r="B1" s="97"/>
      <c r="C1" s="97"/>
      <c r="D1" s="97"/>
      <c r="E1" s="97"/>
      <c r="F1" s="97"/>
      <c r="G1" s="97"/>
      <c r="H1" s="97"/>
    </row>
    <row r="2" ht="15" customHeight="1" spans="1:8">
      <c r="A2" s="182"/>
      <c r="B2" s="182"/>
      <c r="C2" s="182"/>
      <c r="D2" s="182"/>
      <c r="E2" s="182"/>
      <c r="F2" s="182"/>
      <c r="G2" s="183"/>
      <c r="H2" s="183" t="s">
        <v>101</v>
      </c>
    </row>
    <row r="3" ht="15" customHeight="1" spans="1:8">
      <c r="A3" s="184" t="s">
        <v>2</v>
      </c>
      <c r="B3" s="184"/>
      <c r="C3" s="184"/>
      <c r="D3" s="184"/>
      <c r="E3" s="184"/>
      <c r="F3" s="184"/>
      <c r="G3" s="185"/>
      <c r="H3" s="185" t="s">
        <v>3</v>
      </c>
    </row>
    <row r="4" s="65" customFormat="1" ht="30" customHeight="1" spans="1:8">
      <c r="A4" s="186" t="s">
        <v>80</v>
      </c>
      <c r="B4" s="186" t="s">
        <v>81</v>
      </c>
      <c r="C4" s="186" t="s">
        <v>71</v>
      </c>
      <c r="D4" s="186" t="s">
        <v>102</v>
      </c>
      <c r="E4" s="186" t="s">
        <v>103</v>
      </c>
      <c r="F4" s="186" t="s">
        <v>104</v>
      </c>
      <c r="G4" s="186" t="s">
        <v>105</v>
      </c>
      <c r="H4" s="186" t="s">
        <v>106</v>
      </c>
    </row>
    <row r="5" s="128" customFormat="1" ht="20" customHeight="1" spans="1:8">
      <c r="A5" s="187"/>
      <c r="B5" s="187" t="s">
        <v>71</v>
      </c>
      <c r="C5" s="188">
        <v>1299.54</v>
      </c>
      <c r="D5" s="188">
        <f>D6+D9+D12+D16</f>
        <v>1257.54</v>
      </c>
      <c r="E5" s="188">
        <f>E19</f>
        <v>42</v>
      </c>
      <c r="F5" s="188"/>
      <c r="G5" s="188"/>
      <c r="H5" s="188"/>
    </row>
    <row r="6" ht="20" customHeight="1" spans="1:8">
      <c r="A6" s="149">
        <v>201</v>
      </c>
      <c r="B6" s="150" t="s">
        <v>84</v>
      </c>
      <c r="C6" s="189">
        <v>1019.72</v>
      </c>
      <c r="D6" s="178">
        <v>1019.72</v>
      </c>
      <c r="E6" s="189"/>
      <c r="F6" s="189"/>
      <c r="G6" s="189"/>
      <c r="H6" s="189"/>
    </row>
    <row r="7" ht="20" customHeight="1" spans="1:8">
      <c r="A7" s="149">
        <v>20103</v>
      </c>
      <c r="B7" s="150" t="s">
        <v>85</v>
      </c>
      <c r="C7" s="189">
        <v>1019.72</v>
      </c>
      <c r="D7" s="178">
        <v>1019.72</v>
      </c>
      <c r="E7" s="189"/>
      <c r="F7" s="189"/>
      <c r="G7" s="189"/>
      <c r="H7" s="189"/>
    </row>
    <row r="8" ht="20" customHeight="1" spans="1:8">
      <c r="A8" s="149">
        <v>2010301</v>
      </c>
      <c r="B8" s="150" t="s">
        <v>86</v>
      </c>
      <c r="C8" s="189">
        <v>1019.72</v>
      </c>
      <c r="D8" s="178">
        <v>1019.72</v>
      </c>
      <c r="E8" s="189"/>
      <c r="F8" s="189"/>
      <c r="G8" s="189"/>
      <c r="H8" s="189"/>
    </row>
    <row r="9" ht="20" customHeight="1" spans="1:8">
      <c r="A9" s="149">
        <v>208</v>
      </c>
      <c r="B9" s="150" t="s">
        <v>87</v>
      </c>
      <c r="C9" s="189">
        <v>110.69</v>
      </c>
      <c r="D9" s="178">
        <v>110.69</v>
      </c>
      <c r="E9" s="189"/>
      <c r="F9" s="189"/>
      <c r="G9" s="189"/>
      <c r="H9" s="189"/>
    </row>
    <row r="10" ht="20" customHeight="1" spans="1:8">
      <c r="A10" s="149">
        <v>20805</v>
      </c>
      <c r="B10" s="150" t="s">
        <v>88</v>
      </c>
      <c r="C10" s="189">
        <v>110.69</v>
      </c>
      <c r="D10" s="178">
        <v>110.69</v>
      </c>
      <c r="E10" s="189"/>
      <c r="F10" s="189"/>
      <c r="G10" s="189"/>
      <c r="H10" s="189"/>
    </row>
    <row r="11" ht="20" customHeight="1" spans="1:8">
      <c r="A11" s="149">
        <v>2080505</v>
      </c>
      <c r="B11" s="150" t="s">
        <v>89</v>
      </c>
      <c r="C11" s="189">
        <v>110.69</v>
      </c>
      <c r="D11" s="178">
        <v>110.69</v>
      </c>
      <c r="E11" s="189"/>
      <c r="F11" s="189"/>
      <c r="G11" s="189"/>
      <c r="H11" s="189"/>
    </row>
    <row r="12" ht="20" customHeight="1" spans="1:8">
      <c r="A12" s="149">
        <v>210</v>
      </c>
      <c r="B12" s="150" t="s">
        <v>90</v>
      </c>
      <c r="C12" s="189">
        <v>45.76</v>
      </c>
      <c r="D12" s="178">
        <v>45.76</v>
      </c>
      <c r="E12" s="189"/>
      <c r="F12" s="189"/>
      <c r="G12" s="189"/>
      <c r="H12" s="189"/>
    </row>
    <row r="13" ht="20" customHeight="1" spans="1:8">
      <c r="A13" s="149">
        <v>21011</v>
      </c>
      <c r="B13" s="150" t="s">
        <v>91</v>
      </c>
      <c r="C13" s="189">
        <v>45.76</v>
      </c>
      <c r="D13" s="178">
        <v>45.76</v>
      </c>
      <c r="E13" s="189"/>
      <c r="F13" s="189"/>
      <c r="G13" s="189"/>
      <c r="H13" s="189"/>
    </row>
    <row r="14" ht="20" customHeight="1" spans="1:8">
      <c r="A14" s="154">
        <v>2101101</v>
      </c>
      <c r="B14" s="155" t="s">
        <v>92</v>
      </c>
      <c r="C14" s="189">
        <v>45.76</v>
      </c>
      <c r="D14" s="178">
        <v>45.76</v>
      </c>
      <c r="E14" s="189"/>
      <c r="F14" s="189"/>
      <c r="G14" s="189"/>
      <c r="H14" s="189"/>
    </row>
    <row r="15" ht="20" customHeight="1" spans="1:8">
      <c r="A15" s="156">
        <v>2101102</v>
      </c>
      <c r="B15" s="157" t="s">
        <v>93</v>
      </c>
      <c r="C15" s="189"/>
      <c r="D15" s="189"/>
      <c r="E15" s="189"/>
      <c r="F15" s="189"/>
      <c r="G15" s="189"/>
      <c r="H15" s="189"/>
    </row>
    <row r="16" ht="20" customHeight="1" spans="1:8">
      <c r="A16" s="158">
        <v>221</v>
      </c>
      <c r="B16" s="157" t="s">
        <v>94</v>
      </c>
      <c r="C16" s="189">
        <v>81.37</v>
      </c>
      <c r="D16" s="152">
        <v>81.37</v>
      </c>
      <c r="E16" s="189"/>
      <c r="F16" s="189"/>
      <c r="G16" s="189"/>
      <c r="H16" s="189"/>
    </row>
    <row r="17" ht="20" customHeight="1" spans="1:8">
      <c r="A17" s="158">
        <v>22102</v>
      </c>
      <c r="B17" s="157" t="s">
        <v>95</v>
      </c>
      <c r="C17" s="189">
        <v>81.37</v>
      </c>
      <c r="D17" s="152">
        <v>81.37</v>
      </c>
      <c r="E17" s="189"/>
      <c r="F17" s="189"/>
      <c r="G17" s="189"/>
      <c r="H17" s="189"/>
    </row>
    <row r="18" ht="20" customHeight="1" spans="1:8">
      <c r="A18" s="158">
        <v>2210201</v>
      </c>
      <c r="B18" s="157" t="s">
        <v>96</v>
      </c>
      <c r="C18" s="189">
        <v>81.37</v>
      </c>
      <c r="D18" s="152">
        <v>81.37</v>
      </c>
      <c r="E18" s="189"/>
      <c r="F18" s="189"/>
      <c r="G18" s="189"/>
      <c r="H18" s="189"/>
    </row>
    <row r="19" ht="25" customHeight="1" spans="1:8">
      <c r="A19" s="158">
        <v>213</v>
      </c>
      <c r="B19" s="157" t="s">
        <v>97</v>
      </c>
      <c r="C19" s="189">
        <v>42</v>
      </c>
      <c r="D19" s="180"/>
      <c r="E19" s="180">
        <v>42</v>
      </c>
      <c r="F19" s="189"/>
      <c r="G19" s="189"/>
      <c r="H19" s="189"/>
    </row>
    <row r="20" ht="20" customHeight="1" spans="1:8">
      <c r="A20" s="158">
        <v>21307</v>
      </c>
      <c r="B20" s="157" t="s">
        <v>98</v>
      </c>
      <c r="C20" s="189">
        <v>42</v>
      </c>
      <c r="D20" s="180"/>
      <c r="E20" s="180">
        <v>42</v>
      </c>
      <c r="F20" s="190"/>
      <c r="G20" s="190"/>
      <c r="H20" s="190"/>
    </row>
    <row r="21" ht="20" customHeight="1" spans="1:8">
      <c r="A21" s="158">
        <v>2130705</v>
      </c>
      <c r="B21" s="157" t="s">
        <v>99</v>
      </c>
      <c r="C21" s="189">
        <v>42</v>
      </c>
      <c r="D21" s="190"/>
      <c r="E21" s="180">
        <v>42</v>
      </c>
      <c r="F21" s="190"/>
      <c r="G21" s="190"/>
      <c r="H21" s="190"/>
    </row>
  </sheetData>
  <mergeCells count="2">
    <mergeCell ref="A1:H1"/>
    <mergeCell ref="A3:F3"/>
  </mergeCells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zoomScaleSheetLayoutView="60" workbookViewId="0">
      <selection activeCell="I8" sqref="I8"/>
    </sheetView>
  </sheetViews>
  <sheetFormatPr defaultColWidth="9" defaultRowHeight="14.4" outlineLevelCol="5"/>
  <cols>
    <col min="1" max="1" width="34.6296296296296" customWidth="1"/>
    <col min="2" max="2" width="14.6296296296296" customWidth="1"/>
    <col min="3" max="3" width="34.6296296296296" customWidth="1"/>
    <col min="4" max="5" width="14.6296296296296" customWidth="1"/>
    <col min="6" max="6" width="18.1111111111111" customWidth="1"/>
  </cols>
  <sheetData>
    <row r="1" ht="33" customHeight="1" spans="1:6">
      <c r="A1" s="131" t="s">
        <v>107</v>
      </c>
      <c r="B1" s="131"/>
      <c r="C1" s="131"/>
      <c r="D1" s="131"/>
      <c r="E1" s="131"/>
      <c r="F1" s="131"/>
    </row>
    <row r="2" s="101" customFormat="1" ht="15" customHeight="1" spans="1:6">
      <c r="A2" s="127"/>
      <c r="B2" s="127"/>
      <c r="C2" s="127"/>
      <c r="D2" s="127"/>
      <c r="E2" s="127"/>
      <c r="F2" s="102" t="s">
        <v>108</v>
      </c>
    </row>
    <row r="3" s="101" customFormat="1" ht="15" customHeight="1" spans="1:6">
      <c r="A3" s="109" t="s">
        <v>2</v>
      </c>
      <c r="B3" s="109"/>
      <c r="C3" s="109"/>
      <c r="D3" s="109"/>
      <c r="E3" s="109"/>
      <c r="F3" s="102" t="s">
        <v>3</v>
      </c>
    </row>
    <row r="4" ht="15" customHeight="1" spans="1:6">
      <c r="A4" s="103" t="s">
        <v>4</v>
      </c>
      <c r="B4" s="103"/>
      <c r="C4" s="104" t="s">
        <v>5</v>
      </c>
      <c r="D4" s="104"/>
      <c r="E4" s="104"/>
      <c r="F4" s="104"/>
    </row>
    <row r="5" s="96" customFormat="1" ht="15" customHeight="1" spans="1:6">
      <c r="A5" s="104" t="s">
        <v>6</v>
      </c>
      <c r="B5" s="104" t="s">
        <v>7</v>
      </c>
      <c r="C5" s="104" t="s">
        <v>6</v>
      </c>
      <c r="D5" s="104" t="s">
        <v>71</v>
      </c>
      <c r="E5" s="104" t="s">
        <v>109</v>
      </c>
      <c r="F5" s="104" t="s">
        <v>110</v>
      </c>
    </row>
    <row r="6" ht="15" customHeight="1" spans="1:6">
      <c r="A6" s="175" t="s">
        <v>111</v>
      </c>
      <c r="B6" s="176">
        <v>1299.54</v>
      </c>
      <c r="C6" s="152" t="s">
        <v>112</v>
      </c>
      <c r="D6" s="176">
        <v>1299.54</v>
      </c>
      <c r="E6" s="176">
        <v>1299.54</v>
      </c>
      <c r="F6" s="176"/>
    </row>
    <row r="7" ht="15" customHeight="1" spans="1:6">
      <c r="A7" s="175" t="s">
        <v>113</v>
      </c>
      <c r="B7" s="176">
        <v>1299.54</v>
      </c>
      <c r="C7" s="177" t="s">
        <v>114</v>
      </c>
      <c r="D7" s="178">
        <v>1019.72</v>
      </c>
      <c r="E7" s="178">
        <v>1019.72</v>
      </c>
      <c r="F7" s="105"/>
    </row>
    <row r="8" ht="15" customHeight="1" spans="1:6">
      <c r="A8" s="175" t="s">
        <v>115</v>
      </c>
      <c r="B8" s="152"/>
      <c r="C8" s="177" t="s">
        <v>116</v>
      </c>
      <c r="D8" s="152"/>
      <c r="E8" s="152"/>
      <c r="F8" s="105"/>
    </row>
    <row r="9" ht="15" customHeight="1" spans="1:6">
      <c r="A9" s="175" t="s">
        <v>117</v>
      </c>
      <c r="B9" s="152"/>
      <c r="C9" s="177" t="s">
        <v>118</v>
      </c>
      <c r="D9" s="152"/>
      <c r="E9" s="152"/>
      <c r="F9" s="105"/>
    </row>
    <row r="10" ht="15" customHeight="1" spans="1:6">
      <c r="A10" s="175"/>
      <c r="B10" s="152"/>
      <c r="C10" s="177" t="s">
        <v>119</v>
      </c>
      <c r="D10" s="152"/>
      <c r="E10" s="152"/>
      <c r="F10" s="105"/>
    </row>
    <row r="11" ht="15" customHeight="1" spans="1:6">
      <c r="A11" s="175" t="s">
        <v>120</v>
      </c>
      <c r="B11" s="152"/>
      <c r="C11" s="177" t="s">
        <v>121</v>
      </c>
      <c r="D11" s="152"/>
      <c r="E11" s="152"/>
      <c r="F11" s="105"/>
    </row>
    <row r="12" ht="15" customHeight="1" spans="1:6">
      <c r="A12" s="175" t="s">
        <v>113</v>
      </c>
      <c r="B12" s="152"/>
      <c r="C12" s="177" t="s">
        <v>122</v>
      </c>
      <c r="D12" s="152"/>
      <c r="E12" s="152"/>
      <c r="F12" s="105"/>
    </row>
    <row r="13" ht="15" customHeight="1" spans="1:6">
      <c r="A13" s="175" t="s">
        <v>115</v>
      </c>
      <c r="B13" s="152"/>
      <c r="C13" s="177" t="s">
        <v>123</v>
      </c>
      <c r="D13" s="152"/>
      <c r="E13" s="152"/>
      <c r="F13" s="105"/>
    </row>
    <row r="14" ht="15" customHeight="1" spans="1:6">
      <c r="A14" s="175" t="s">
        <v>117</v>
      </c>
      <c r="B14" s="152"/>
      <c r="C14" s="177" t="s">
        <v>124</v>
      </c>
      <c r="D14" s="152">
        <v>110.69</v>
      </c>
      <c r="E14" s="152">
        <v>110.69</v>
      </c>
      <c r="F14" s="105"/>
    </row>
    <row r="15" ht="15" customHeight="1" spans="1:6">
      <c r="A15" s="105"/>
      <c r="B15" s="152"/>
      <c r="C15" s="179" t="s">
        <v>125</v>
      </c>
      <c r="D15" s="152">
        <v>45.76</v>
      </c>
      <c r="E15" s="152">
        <v>45.76</v>
      </c>
      <c r="F15" s="105"/>
    </row>
    <row r="16" ht="15" customHeight="1" spans="1:6">
      <c r="A16" s="105"/>
      <c r="B16" s="152"/>
      <c r="C16" s="179" t="s">
        <v>126</v>
      </c>
      <c r="D16" s="152"/>
      <c r="E16" s="152"/>
      <c r="F16" s="105"/>
    </row>
    <row r="17" ht="15" customHeight="1" spans="1:6">
      <c r="A17" s="105"/>
      <c r="B17" s="152"/>
      <c r="C17" s="179" t="s">
        <v>127</v>
      </c>
      <c r="D17" s="152"/>
      <c r="E17" s="152"/>
      <c r="F17" s="105"/>
    </row>
    <row r="18" ht="15" customHeight="1" spans="1:6">
      <c r="A18" s="105"/>
      <c r="B18" s="152"/>
      <c r="C18" s="179" t="s">
        <v>128</v>
      </c>
      <c r="D18" s="180">
        <v>42</v>
      </c>
      <c r="E18" s="180">
        <v>42</v>
      </c>
      <c r="F18" s="105"/>
    </row>
    <row r="19" ht="15" customHeight="1" spans="1:6">
      <c r="A19" s="105"/>
      <c r="B19" s="152"/>
      <c r="C19" s="179" t="s">
        <v>129</v>
      </c>
      <c r="D19" s="152"/>
      <c r="E19" s="152"/>
      <c r="F19" s="105"/>
    </row>
    <row r="20" ht="15" customHeight="1" spans="1:6">
      <c r="A20" s="105"/>
      <c r="B20" s="152"/>
      <c r="C20" s="181" t="s">
        <v>130</v>
      </c>
      <c r="D20" s="152"/>
      <c r="E20" s="152"/>
      <c r="F20" s="105"/>
    </row>
    <row r="21" ht="15" customHeight="1" spans="1:6">
      <c r="A21" s="105"/>
      <c r="B21" s="152"/>
      <c r="C21" s="181" t="s">
        <v>131</v>
      </c>
      <c r="D21" s="152"/>
      <c r="E21" s="152"/>
      <c r="F21" s="105"/>
    </row>
    <row r="22" ht="15" customHeight="1" spans="1:6">
      <c r="A22" s="105"/>
      <c r="B22" s="152"/>
      <c r="C22" s="181" t="s">
        <v>132</v>
      </c>
      <c r="D22" s="152"/>
      <c r="E22" s="152"/>
      <c r="F22" s="105"/>
    </row>
    <row r="23" ht="15" customHeight="1" spans="1:6">
      <c r="A23" s="105"/>
      <c r="B23" s="152"/>
      <c r="C23" s="181" t="s">
        <v>133</v>
      </c>
      <c r="D23" s="152"/>
      <c r="E23" s="152"/>
      <c r="F23" s="105"/>
    </row>
    <row r="24" ht="15" customHeight="1" spans="1:6">
      <c r="A24" s="105"/>
      <c r="B24" s="152"/>
      <c r="C24" s="181" t="s">
        <v>134</v>
      </c>
      <c r="D24" s="152"/>
      <c r="E24" s="152"/>
      <c r="F24" s="105"/>
    </row>
    <row r="25" ht="15" customHeight="1" spans="1:6">
      <c r="A25" s="105"/>
      <c r="B25" s="152"/>
      <c r="C25" s="181" t="s">
        <v>135</v>
      </c>
      <c r="D25" s="152">
        <v>81.37</v>
      </c>
      <c r="E25" s="152">
        <v>81.37</v>
      </c>
      <c r="F25" s="105"/>
    </row>
    <row r="26" ht="15" customHeight="1" spans="1:6">
      <c r="A26" s="105"/>
      <c r="B26" s="152"/>
      <c r="C26" s="181" t="s">
        <v>136</v>
      </c>
      <c r="D26" s="152"/>
      <c r="E26" s="152"/>
      <c r="F26" s="105"/>
    </row>
    <row r="27" ht="15" customHeight="1" spans="1:6">
      <c r="A27" s="105"/>
      <c r="B27" s="152"/>
      <c r="C27" s="181" t="s">
        <v>137</v>
      </c>
      <c r="D27" s="152"/>
      <c r="E27" s="152"/>
      <c r="F27" s="105"/>
    </row>
    <row r="28" ht="15" customHeight="1" spans="1:6">
      <c r="A28" s="105"/>
      <c r="B28" s="152"/>
      <c r="C28" s="181" t="s">
        <v>138</v>
      </c>
      <c r="D28" s="152"/>
      <c r="E28" s="152"/>
      <c r="F28" s="105"/>
    </row>
    <row r="29" ht="15" customHeight="1" spans="1:6">
      <c r="A29" s="105"/>
      <c r="B29" s="152"/>
      <c r="C29" s="181" t="s">
        <v>139</v>
      </c>
      <c r="D29" s="152"/>
      <c r="E29" s="152"/>
      <c r="F29" s="105"/>
    </row>
    <row r="30" ht="15" customHeight="1" spans="1:6">
      <c r="A30" s="105"/>
      <c r="B30" s="152"/>
      <c r="C30" s="181" t="s">
        <v>140</v>
      </c>
      <c r="D30" s="152"/>
      <c r="E30" s="152"/>
      <c r="F30" s="105"/>
    </row>
    <row r="31" ht="15" customHeight="1" spans="1:6">
      <c r="A31" s="105"/>
      <c r="B31" s="152"/>
      <c r="C31" s="181" t="s">
        <v>141</v>
      </c>
      <c r="D31" s="152"/>
      <c r="E31" s="152"/>
      <c r="F31" s="105"/>
    </row>
    <row r="32" ht="15" customHeight="1" spans="1:6">
      <c r="A32" s="105"/>
      <c r="B32" s="152"/>
      <c r="C32" s="181" t="s">
        <v>142</v>
      </c>
      <c r="D32" s="152"/>
      <c r="E32" s="152"/>
      <c r="F32" s="105"/>
    </row>
    <row r="33" ht="15" customHeight="1" spans="1:6">
      <c r="A33" s="105"/>
      <c r="B33" s="152"/>
      <c r="C33" s="152"/>
      <c r="D33" s="152"/>
      <c r="E33" s="152"/>
      <c r="F33" s="105"/>
    </row>
    <row r="34" ht="15" customHeight="1" spans="1:6">
      <c r="A34" s="105"/>
      <c r="B34" s="152"/>
      <c r="C34" s="152" t="s">
        <v>143</v>
      </c>
      <c r="D34" s="152"/>
      <c r="E34" s="152"/>
      <c r="F34" s="105"/>
    </row>
    <row r="35" ht="15" customHeight="1" spans="1:6">
      <c r="A35" s="105"/>
      <c r="B35" s="152"/>
      <c r="C35" s="152"/>
      <c r="D35" s="152"/>
      <c r="E35" s="152"/>
      <c r="F35" s="105"/>
    </row>
    <row r="36" ht="15" customHeight="1" spans="1:6">
      <c r="A36" s="105" t="s">
        <v>66</v>
      </c>
      <c r="B36" s="176">
        <f>B6+B11</f>
        <v>1299.54</v>
      </c>
      <c r="C36" s="152" t="s">
        <v>67</v>
      </c>
      <c r="D36" s="176">
        <f>D6+D34</f>
        <v>1299.54</v>
      </c>
      <c r="E36" s="176">
        <f>E6+E34</f>
        <v>1299.54</v>
      </c>
      <c r="F36" s="176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</sheetData>
  <mergeCells count="4">
    <mergeCell ref="A1:F1"/>
    <mergeCell ref="A3:E3"/>
    <mergeCell ref="A4:B4"/>
    <mergeCell ref="C4:F4"/>
  </mergeCells>
  <printOptions horizontalCentered="1"/>
  <pageMargins left="0.708333333333333" right="0.708333333333333" top="0.751388888888889" bottom="0.751388888888889" header="0.310416666666667" footer="0.310416666666667"/>
  <pageSetup paperSize="9" scale="92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0"/>
  <sheetViews>
    <sheetView zoomScaleSheetLayoutView="60" topLeftCell="A4" workbookViewId="0">
      <selection activeCell="N18" sqref="N18"/>
    </sheetView>
  </sheetViews>
  <sheetFormatPr defaultColWidth="9" defaultRowHeight="14.4"/>
  <cols>
    <col min="1" max="1" width="8.62962962962963" customWidth="1"/>
    <col min="2" max="2" width="34.2222222222222" customWidth="1"/>
    <col min="3" max="3" width="15.7777777777778" customWidth="1"/>
    <col min="4" max="5" width="10.6296296296296" customWidth="1"/>
    <col min="6" max="6" width="12.3333333333333" style="130" customWidth="1"/>
    <col min="7" max="7" width="12.5555555555556" style="130" customWidth="1"/>
    <col min="8" max="9" width="10.6296296296296" customWidth="1"/>
    <col min="10" max="10" width="16.5555555555556" customWidth="1"/>
    <col min="11" max="11" width="16" style="130" customWidth="1"/>
  </cols>
  <sheetData>
    <row r="1" s="126" customFormat="1" ht="40" customHeight="1" spans="1:11">
      <c r="A1" s="131" t="s">
        <v>144</v>
      </c>
      <c r="B1" s="131"/>
      <c r="C1" s="131"/>
      <c r="D1" s="131"/>
      <c r="E1" s="131"/>
      <c r="F1" s="132"/>
      <c r="G1" s="132"/>
      <c r="H1" s="131"/>
      <c r="I1" s="131"/>
      <c r="J1" s="131"/>
      <c r="K1" s="132"/>
    </row>
    <row r="2" ht="15" customHeight="1" spans="1:11">
      <c r="A2" s="133"/>
      <c r="B2" s="133"/>
      <c r="C2" s="133"/>
      <c r="D2" s="133"/>
      <c r="E2" s="133"/>
      <c r="F2" s="134"/>
      <c r="G2" s="134"/>
      <c r="H2" s="135"/>
      <c r="I2" s="134"/>
      <c r="J2" s="166"/>
      <c r="K2" s="134" t="s">
        <v>145</v>
      </c>
    </row>
    <row r="3" ht="15" customHeight="1" spans="1:11">
      <c r="A3" s="136" t="s">
        <v>2</v>
      </c>
      <c r="B3" s="136"/>
      <c r="C3" s="136"/>
      <c r="D3" s="136"/>
      <c r="E3" s="136"/>
      <c r="F3" s="134"/>
      <c r="G3" s="134"/>
      <c r="H3" s="135"/>
      <c r="I3" s="134"/>
      <c r="J3" s="166"/>
      <c r="K3" s="134" t="s">
        <v>3</v>
      </c>
    </row>
    <row r="4" s="101" customFormat="1" ht="30" customHeight="1" spans="1:11">
      <c r="A4" s="137" t="s">
        <v>80</v>
      </c>
      <c r="B4" s="137" t="s">
        <v>81</v>
      </c>
      <c r="C4" s="137" t="s">
        <v>146</v>
      </c>
      <c r="D4" s="137" t="s">
        <v>71</v>
      </c>
      <c r="E4" s="138" t="s">
        <v>102</v>
      </c>
      <c r="F4" s="139"/>
      <c r="G4" s="139"/>
      <c r="H4" s="138"/>
      <c r="I4" s="137" t="s">
        <v>103</v>
      </c>
      <c r="J4" s="167" t="s">
        <v>147</v>
      </c>
      <c r="K4" s="168"/>
    </row>
    <row r="5" s="127" customFormat="1" ht="30" customHeight="1" spans="1:11">
      <c r="A5" s="140"/>
      <c r="B5" s="140"/>
      <c r="C5" s="140"/>
      <c r="D5" s="140"/>
      <c r="E5" s="137" t="s">
        <v>148</v>
      </c>
      <c r="F5" s="141" t="s">
        <v>149</v>
      </c>
      <c r="G5" s="142"/>
      <c r="H5" s="137" t="s">
        <v>150</v>
      </c>
      <c r="I5" s="140"/>
      <c r="J5" s="169" t="s">
        <v>151</v>
      </c>
      <c r="K5" s="169" t="s">
        <v>152</v>
      </c>
    </row>
    <row r="6" s="98" customFormat="1" ht="30" customHeight="1" spans="1:11">
      <c r="A6" s="143"/>
      <c r="B6" s="143"/>
      <c r="C6" s="143"/>
      <c r="D6" s="143"/>
      <c r="E6" s="143"/>
      <c r="F6" s="144" t="s">
        <v>153</v>
      </c>
      <c r="G6" s="145" t="s">
        <v>154</v>
      </c>
      <c r="H6" s="143"/>
      <c r="I6" s="143"/>
      <c r="J6" s="170"/>
      <c r="K6" s="170"/>
    </row>
    <row r="7" s="128" customFormat="1" ht="20" customHeight="1" spans="1:11">
      <c r="A7" s="146"/>
      <c r="B7" s="147" t="s">
        <v>71</v>
      </c>
      <c r="C7" s="148">
        <f>C8+C11+C14+C18+C21</f>
        <v>1500.71</v>
      </c>
      <c r="D7" s="148">
        <f>E7+I7</f>
        <v>1299.54</v>
      </c>
      <c r="E7" s="148">
        <f>F7+G7+H7</f>
        <v>1257.54</v>
      </c>
      <c r="F7" s="148">
        <f>1299.54-G7-H7-I7</f>
        <v>1106.85</v>
      </c>
      <c r="G7" s="148">
        <v>7.29</v>
      </c>
      <c r="H7" s="148">
        <v>143.4</v>
      </c>
      <c r="I7" s="171">
        <v>42</v>
      </c>
      <c r="J7" s="148">
        <f>D7-C7</f>
        <v>-201.17</v>
      </c>
      <c r="K7" s="172">
        <f>J7/C7</f>
        <v>-0.134049883055354</v>
      </c>
    </row>
    <row r="8" s="98" customFormat="1" ht="20" customHeight="1" spans="1:11">
      <c r="A8" s="149">
        <v>201</v>
      </c>
      <c r="B8" s="150" t="s">
        <v>84</v>
      </c>
      <c r="C8" s="151">
        <v>1114.71</v>
      </c>
      <c r="D8" s="151">
        <f>E8+I8</f>
        <v>1019.72</v>
      </c>
      <c r="E8" s="151">
        <f>F8+G8+H8</f>
        <v>1019.72</v>
      </c>
      <c r="F8" s="151">
        <v>869.03</v>
      </c>
      <c r="G8" s="151">
        <v>7.29</v>
      </c>
      <c r="H8" s="151">
        <v>143.4</v>
      </c>
      <c r="I8" s="151"/>
      <c r="J8" s="151">
        <f>D8-C8</f>
        <v>-94.9900000000001</v>
      </c>
      <c r="K8" s="173">
        <f t="shared" ref="K8:K18" si="0">J8/C8</f>
        <v>-0.085214988651757</v>
      </c>
    </row>
    <row r="9" s="98" customFormat="1" ht="20" customHeight="1" spans="1:11">
      <c r="A9" s="149">
        <v>20103</v>
      </c>
      <c r="B9" s="150" t="s">
        <v>85</v>
      </c>
      <c r="C9" s="151">
        <v>1114.71</v>
      </c>
      <c r="D9" s="151">
        <f>E9+I9</f>
        <v>1019.72</v>
      </c>
      <c r="E9" s="151">
        <f>F9+G9+H9</f>
        <v>1019.72</v>
      </c>
      <c r="F9" s="151">
        <v>869.03</v>
      </c>
      <c r="G9" s="151">
        <v>7.29</v>
      </c>
      <c r="H9" s="151">
        <v>143.4</v>
      </c>
      <c r="I9" s="151"/>
      <c r="J9" s="151">
        <f>D9-C9</f>
        <v>-94.9900000000001</v>
      </c>
      <c r="K9" s="173">
        <f t="shared" si="0"/>
        <v>-0.085214988651757</v>
      </c>
    </row>
    <row r="10" s="98" customFormat="1" ht="20" customHeight="1" spans="1:11">
      <c r="A10" s="149">
        <v>2010301</v>
      </c>
      <c r="B10" s="150" t="s">
        <v>86</v>
      </c>
      <c r="C10" s="151">
        <v>1114.71</v>
      </c>
      <c r="D10" s="151">
        <f>E10+I10</f>
        <v>1019.72</v>
      </c>
      <c r="E10" s="151">
        <f>F10+G10+H10</f>
        <v>1019.72</v>
      </c>
      <c r="F10" s="151">
        <v>869.03</v>
      </c>
      <c r="G10" s="151">
        <v>7.29</v>
      </c>
      <c r="H10" s="151">
        <v>143.4</v>
      </c>
      <c r="I10" s="151"/>
      <c r="J10" s="151">
        <f>D10-C10</f>
        <v>-94.9900000000001</v>
      </c>
      <c r="K10" s="173">
        <f t="shared" si="0"/>
        <v>-0.085214988651757</v>
      </c>
    </row>
    <row r="11" s="98" customFormat="1" ht="20" customHeight="1" spans="1:11">
      <c r="A11" s="149">
        <v>208</v>
      </c>
      <c r="B11" s="150" t="s">
        <v>87</v>
      </c>
      <c r="C11" s="152">
        <v>89.64</v>
      </c>
      <c r="D11" s="151">
        <f t="shared" ref="D8:D23" si="1">E11+H11+I11</f>
        <v>110.69</v>
      </c>
      <c r="E11" s="151">
        <f t="shared" ref="E8:E16" si="2">F11+G11</f>
        <v>110.69</v>
      </c>
      <c r="F11" s="151">
        <v>110.69</v>
      </c>
      <c r="G11" s="151"/>
      <c r="H11" s="151"/>
      <c r="I11" s="151"/>
      <c r="J11" s="151">
        <f>D11-C11</f>
        <v>21.05</v>
      </c>
      <c r="K11" s="173">
        <f t="shared" si="0"/>
        <v>0.234828201695672</v>
      </c>
    </row>
    <row r="12" s="98" customFormat="1" ht="20" customHeight="1" spans="1:11">
      <c r="A12" s="149">
        <v>20805</v>
      </c>
      <c r="B12" s="150" t="s">
        <v>88</v>
      </c>
      <c r="C12" s="152">
        <v>89.64</v>
      </c>
      <c r="D12" s="151">
        <f t="shared" si="1"/>
        <v>110.69</v>
      </c>
      <c r="E12" s="151">
        <f t="shared" si="2"/>
        <v>110.69</v>
      </c>
      <c r="F12" s="151">
        <v>110.69</v>
      </c>
      <c r="G12" s="151"/>
      <c r="H12" s="151"/>
      <c r="I12" s="151"/>
      <c r="J12" s="151">
        <f>D12-C12</f>
        <v>21.05</v>
      </c>
      <c r="K12" s="173">
        <f t="shared" si="0"/>
        <v>0.234828201695672</v>
      </c>
    </row>
    <row r="13" s="98" customFormat="1" ht="20" customHeight="1" spans="1:11">
      <c r="A13" s="149">
        <v>2080505</v>
      </c>
      <c r="B13" s="150" t="s">
        <v>89</v>
      </c>
      <c r="C13" s="152">
        <v>89.64</v>
      </c>
      <c r="D13" s="151">
        <f t="shared" si="1"/>
        <v>110.69</v>
      </c>
      <c r="E13" s="151">
        <f t="shared" si="2"/>
        <v>110.69</v>
      </c>
      <c r="F13" s="151">
        <v>110.69</v>
      </c>
      <c r="G13" s="151"/>
      <c r="H13" s="151"/>
      <c r="I13" s="151"/>
      <c r="J13" s="151">
        <f>D13-C13</f>
        <v>21.05</v>
      </c>
      <c r="K13" s="173">
        <f t="shared" si="0"/>
        <v>0.234828201695672</v>
      </c>
    </row>
    <row r="14" s="98" customFormat="1" ht="20" customHeight="1" spans="1:11">
      <c r="A14" s="149">
        <v>210</v>
      </c>
      <c r="B14" s="150" t="s">
        <v>90</v>
      </c>
      <c r="C14" s="152">
        <v>39.65</v>
      </c>
      <c r="D14" s="151">
        <f t="shared" si="1"/>
        <v>45.76</v>
      </c>
      <c r="E14" s="151">
        <f t="shared" si="2"/>
        <v>45.76</v>
      </c>
      <c r="F14" s="153">
        <v>45.76</v>
      </c>
      <c r="G14" s="151"/>
      <c r="H14" s="151"/>
      <c r="I14" s="151"/>
      <c r="J14" s="151">
        <f>D14-C14</f>
        <v>6.11</v>
      </c>
      <c r="K14" s="173">
        <f t="shared" si="0"/>
        <v>0.154098360655738</v>
      </c>
    </row>
    <row r="15" s="129" customFormat="1" ht="20" customHeight="1" spans="1:11">
      <c r="A15" s="149">
        <v>21011</v>
      </c>
      <c r="B15" s="150" t="s">
        <v>91</v>
      </c>
      <c r="C15" s="152">
        <v>39.65</v>
      </c>
      <c r="D15" s="151">
        <f t="shared" si="1"/>
        <v>45.76</v>
      </c>
      <c r="E15" s="151">
        <f t="shared" si="2"/>
        <v>45.76</v>
      </c>
      <c r="F15" s="153">
        <v>45.76</v>
      </c>
      <c r="G15" s="151"/>
      <c r="H15" s="151"/>
      <c r="I15" s="151"/>
      <c r="J15" s="151">
        <f t="shared" ref="J15:J23" si="3">D15-C15</f>
        <v>6.11</v>
      </c>
      <c r="K15" s="173">
        <f t="shared" ref="K15:K23" si="4">J15/C15</f>
        <v>0.154098360655738</v>
      </c>
    </row>
    <row r="16" s="129" customFormat="1" ht="20" customHeight="1" spans="1:11">
      <c r="A16" s="154">
        <v>2101101</v>
      </c>
      <c r="B16" s="155" t="s">
        <v>92</v>
      </c>
      <c r="C16" s="152">
        <v>39.65</v>
      </c>
      <c r="D16" s="151">
        <f t="shared" si="1"/>
        <v>45.76</v>
      </c>
      <c r="E16" s="151">
        <f t="shared" si="2"/>
        <v>45.76</v>
      </c>
      <c r="F16" s="153">
        <v>45.76</v>
      </c>
      <c r="G16" s="151"/>
      <c r="H16" s="151"/>
      <c r="I16" s="151"/>
      <c r="J16" s="151">
        <f t="shared" si="3"/>
        <v>6.11</v>
      </c>
      <c r="K16" s="173">
        <f t="shared" si="4"/>
        <v>0.154098360655738</v>
      </c>
    </row>
    <row r="17" s="129" customFormat="1" ht="20" customHeight="1" spans="1:11">
      <c r="A17" s="156">
        <v>2101102</v>
      </c>
      <c r="B17" s="157" t="s">
        <v>93</v>
      </c>
      <c r="C17" s="152"/>
      <c r="D17" s="151"/>
      <c r="E17" s="151"/>
      <c r="F17" s="153"/>
      <c r="G17" s="151"/>
      <c r="H17" s="151"/>
      <c r="I17" s="151"/>
      <c r="J17" s="151"/>
      <c r="K17" s="173"/>
    </row>
    <row r="18" ht="20" customHeight="1" spans="1:11">
      <c r="A18" s="158">
        <v>221</v>
      </c>
      <c r="B18" s="157" t="s">
        <v>94</v>
      </c>
      <c r="C18" s="105">
        <v>71.6</v>
      </c>
      <c r="D18" s="151">
        <f t="shared" si="1"/>
        <v>81.37</v>
      </c>
      <c r="E18" s="151">
        <f>F18+G18</f>
        <v>81.37</v>
      </c>
      <c r="F18" s="159">
        <v>81.37</v>
      </c>
      <c r="G18" s="160"/>
      <c r="H18" s="105"/>
      <c r="I18" s="105"/>
      <c r="J18" s="151">
        <f>D18-C18</f>
        <v>9.77000000000001</v>
      </c>
      <c r="K18" s="173">
        <f t="shared" si="4"/>
        <v>0.136452513966481</v>
      </c>
    </row>
    <row r="19" ht="18" customHeight="1" spans="1:11">
      <c r="A19" s="158">
        <v>22102</v>
      </c>
      <c r="B19" s="157" t="s">
        <v>95</v>
      </c>
      <c r="C19" s="105">
        <v>71.6</v>
      </c>
      <c r="D19" s="151">
        <f t="shared" si="1"/>
        <v>81.37</v>
      </c>
      <c r="E19" s="151">
        <f>F19+G19</f>
        <v>81.37</v>
      </c>
      <c r="F19" s="159">
        <v>81.37</v>
      </c>
      <c r="G19" s="160"/>
      <c r="H19" s="105"/>
      <c r="I19" s="105"/>
      <c r="J19" s="151">
        <f t="shared" si="3"/>
        <v>9.77000000000001</v>
      </c>
      <c r="K19" s="173">
        <f t="shared" si="4"/>
        <v>0.136452513966481</v>
      </c>
    </row>
    <row r="20" ht="18" customHeight="1" spans="1:11">
      <c r="A20" s="158">
        <v>2210201</v>
      </c>
      <c r="B20" s="157" t="s">
        <v>96</v>
      </c>
      <c r="C20" s="105">
        <v>71.6</v>
      </c>
      <c r="D20" s="151">
        <f t="shared" si="1"/>
        <v>81.37</v>
      </c>
      <c r="E20" s="151">
        <f>F20+G20</f>
        <v>81.37</v>
      </c>
      <c r="F20" s="159">
        <v>81.37</v>
      </c>
      <c r="G20" s="160"/>
      <c r="H20" s="105"/>
      <c r="I20" s="105"/>
      <c r="J20" s="151">
        <f t="shared" si="3"/>
        <v>9.77000000000001</v>
      </c>
      <c r="K20" s="173">
        <f t="shared" si="4"/>
        <v>0.136452513966481</v>
      </c>
    </row>
    <row r="21" ht="20" customHeight="1" spans="1:11">
      <c r="A21" s="158">
        <v>213</v>
      </c>
      <c r="B21" s="157" t="s">
        <v>97</v>
      </c>
      <c r="C21" s="105">
        <v>185.11</v>
      </c>
      <c r="D21" s="151">
        <f t="shared" si="1"/>
        <v>42</v>
      </c>
      <c r="E21" s="161"/>
      <c r="F21" s="162"/>
      <c r="G21" s="162"/>
      <c r="H21" s="163"/>
      <c r="I21" s="164">
        <v>42</v>
      </c>
      <c r="J21" s="161">
        <f t="shared" si="3"/>
        <v>-143.11</v>
      </c>
      <c r="K21" s="174">
        <f t="shared" si="4"/>
        <v>-0.773107881800011</v>
      </c>
    </row>
    <row r="22" ht="20" customHeight="1" spans="1:11">
      <c r="A22" s="158">
        <v>21307</v>
      </c>
      <c r="B22" s="157" t="s">
        <v>98</v>
      </c>
      <c r="C22" s="105">
        <v>185.11</v>
      </c>
      <c r="D22" s="151">
        <f t="shared" si="1"/>
        <v>42</v>
      </c>
      <c r="E22" s="161"/>
      <c r="F22" s="162"/>
      <c r="G22" s="162"/>
      <c r="H22" s="163"/>
      <c r="I22" s="164">
        <v>42</v>
      </c>
      <c r="J22" s="161">
        <f t="shared" si="3"/>
        <v>-143.11</v>
      </c>
      <c r="K22" s="174">
        <f t="shared" si="4"/>
        <v>-0.773107881800011</v>
      </c>
    </row>
    <row r="23" ht="20" customHeight="1" spans="1:11">
      <c r="A23" s="158">
        <v>2130705</v>
      </c>
      <c r="B23" s="157" t="s">
        <v>99</v>
      </c>
      <c r="C23" s="105">
        <v>185.11</v>
      </c>
      <c r="D23" s="151">
        <f t="shared" si="1"/>
        <v>42</v>
      </c>
      <c r="E23" s="164"/>
      <c r="F23" s="160"/>
      <c r="G23" s="160"/>
      <c r="H23" s="105"/>
      <c r="I23" s="164">
        <v>42</v>
      </c>
      <c r="J23" s="164">
        <f t="shared" si="3"/>
        <v>-143.11</v>
      </c>
      <c r="K23" s="173">
        <f t="shared" si="4"/>
        <v>-0.773107881800011</v>
      </c>
    </row>
    <row r="24" spans="1:1">
      <c r="A24" s="165"/>
    </row>
    <row r="25" spans="1:1">
      <c r="A25" s="165"/>
    </row>
    <row r="26" spans="1:1">
      <c r="A26" s="165"/>
    </row>
    <row r="27" spans="1:1">
      <c r="A27" s="165"/>
    </row>
    <row r="28" spans="1:1">
      <c r="A28" s="165"/>
    </row>
    <row r="29" spans="1:1">
      <c r="A29" s="165"/>
    </row>
    <row r="30" spans="1:1">
      <c r="A30" s="165"/>
    </row>
    <row r="31" spans="1:1">
      <c r="A31" s="165"/>
    </row>
    <row r="32" spans="1:1">
      <c r="A32" s="165"/>
    </row>
    <row r="33" spans="1:1">
      <c r="A33" s="165"/>
    </row>
    <row r="34" spans="1:1">
      <c r="A34" s="165"/>
    </row>
    <row r="35" spans="1:1">
      <c r="A35" s="165"/>
    </row>
    <row r="36" spans="1:1">
      <c r="A36" s="165"/>
    </row>
    <row r="37" spans="1:1">
      <c r="A37" s="165"/>
    </row>
    <row r="38" spans="1:1">
      <c r="A38" s="165"/>
    </row>
    <row r="39" spans="1:1">
      <c r="A39" s="165"/>
    </row>
    <row r="40" spans="1:1">
      <c r="A40" s="165"/>
    </row>
    <row r="41" spans="1:1">
      <c r="A41" s="165"/>
    </row>
    <row r="42" spans="1:1">
      <c r="A42" s="165"/>
    </row>
    <row r="43" spans="1:1">
      <c r="A43" s="165"/>
    </row>
    <row r="44" spans="1:1">
      <c r="A44" s="165"/>
    </row>
    <row r="45" spans="1:1">
      <c r="A45" s="165"/>
    </row>
    <row r="46" spans="1:1">
      <c r="A46" s="165"/>
    </row>
    <row r="47" spans="1:1">
      <c r="A47" s="165"/>
    </row>
    <row r="48" spans="1:1">
      <c r="A48" s="165"/>
    </row>
    <row r="49" spans="1:1">
      <c r="A49" s="165"/>
    </row>
    <row r="50" spans="1:1">
      <c r="A50" s="165"/>
    </row>
    <row r="51" spans="1:1">
      <c r="A51" s="165"/>
    </row>
    <row r="52" spans="1:1">
      <c r="A52" s="165"/>
    </row>
    <row r="53" spans="1:1">
      <c r="A53" s="165"/>
    </row>
    <row r="54" spans="1:1">
      <c r="A54" s="165"/>
    </row>
    <row r="55" spans="1:1">
      <c r="A55" s="165"/>
    </row>
    <row r="56" spans="1:1">
      <c r="A56" s="165"/>
    </row>
    <row r="57" spans="1:1">
      <c r="A57" s="165"/>
    </row>
    <row r="58" spans="1:1">
      <c r="A58" s="165"/>
    </row>
    <row r="59" spans="1:1">
      <c r="A59" s="165"/>
    </row>
    <row r="60" spans="1:1">
      <c r="A60" s="165"/>
    </row>
    <row r="61" spans="1:1">
      <c r="A61" s="165"/>
    </row>
    <row r="62" spans="1:1">
      <c r="A62" s="165"/>
    </row>
    <row r="63" spans="1:1">
      <c r="A63" s="165"/>
    </row>
    <row r="64" spans="1:1">
      <c r="A64" s="165"/>
    </row>
    <row r="65" spans="1:1">
      <c r="A65" s="165"/>
    </row>
    <row r="66" spans="1:1">
      <c r="A66" s="165"/>
    </row>
    <row r="67" spans="1:1">
      <c r="A67" s="165"/>
    </row>
    <row r="68" spans="1:1">
      <c r="A68" s="165"/>
    </row>
    <row r="69" spans="1:1">
      <c r="A69" s="165"/>
    </row>
    <row r="70" spans="1:1">
      <c r="A70" s="165"/>
    </row>
    <row r="71" spans="1:1">
      <c r="A71" s="165"/>
    </row>
    <row r="72" spans="1:1">
      <c r="A72" s="165"/>
    </row>
    <row r="73" spans="1:1">
      <c r="A73" s="165"/>
    </row>
    <row r="74" spans="1:1">
      <c r="A74" s="165"/>
    </row>
    <row r="75" spans="1:1">
      <c r="A75" s="165"/>
    </row>
    <row r="76" spans="1:1">
      <c r="A76" s="165"/>
    </row>
    <row r="77" spans="1:1">
      <c r="A77" s="165"/>
    </row>
    <row r="78" spans="1:1">
      <c r="A78" s="165"/>
    </row>
    <row r="79" spans="1:1">
      <c r="A79" s="165"/>
    </row>
    <row r="80" spans="1:1">
      <c r="A80" s="165"/>
    </row>
    <row r="81" spans="1:1">
      <c r="A81" s="165"/>
    </row>
    <row r="82" spans="1:1">
      <c r="A82" s="165"/>
    </row>
    <row r="83" spans="1:1">
      <c r="A83" s="165"/>
    </row>
    <row r="84" spans="1:1">
      <c r="A84" s="165"/>
    </row>
    <row r="85" spans="1:1">
      <c r="A85" s="165"/>
    </row>
    <row r="86" spans="1:1">
      <c r="A86" s="165"/>
    </row>
    <row r="87" spans="1:1">
      <c r="A87" s="165"/>
    </row>
    <row r="88" spans="1:1">
      <c r="A88" s="165"/>
    </row>
    <row r="89" spans="1:1">
      <c r="A89" s="165"/>
    </row>
    <row r="90" spans="1:1">
      <c r="A90" s="165"/>
    </row>
    <row r="91" spans="1:1">
      <c r="A91" s="165"/>
    </row>
    <row r="92" spans="1:1">
      <c r="A92" s="165"/>
    </row>
    <row r="93" spans="1:1">
      <c r="A93" s="165"/>
    </row>
    <row r="94" spans="1:1">
      <c r="A94" s="165"/>
    </row>
    <row r="95" spans="1:1">
      <c r="A95" s="165"/>
    </row>
    <row r="96" spans="1:1">
      <c r="A96" s="165"/>
    </row>
    <row r="97" spans="1:1">
      <c r="A97" s="165"/>
    </row>
    <row r="98" spans="1:1">
      <c r="A98" s="165"/>
    </row>
    <row r="99" spans="1:1">
      <c r="A99" s="165"/>
    </row>
    <row r="100" spans="1:1">
      <c r="A100" s="165"/>
    </row>
    <row r="101" spans="1:1">
      <c r="A101" s="165"/>
    </row>
    <row r="102" spans="1:1">
      <c r="A102" s="165"/>
    </row>
    <row r="103" spans="1:1">
      <c r="A103" s="165"/>
    </row>
    <row r="104" spans="1:1">
      <c r="A104" s="165"/>
    </row>
    <row r="105" spans="1:1">
      <c r="A105" s="165"/>
    </row>
    <row r="106" spans="1:1">
      <c r="A106" s="165"/>
    </row>
    <row r="107" spans="1:1">
      <c r="A107" s="165"/>
    </row>
    <row r="108" spans="1:1">
      <c r="A108" s="165"/>
    </row>
    <row r="109" spans="1:1">
      <c r="A109" s="165"/>
    </row>
    <row r="110" spans="1:1">
      <c r="A110" s="165"/>
    </row>
    <row r="111" spans="1:1">
      <c r="A111" s="165"/>
    </row>
    <row r="112" spans="1:1">
      <c r="A112" s="165"/>
    </row>
    <row r="113" spans="1:1">
      <c r="A113" s="165"/>
    </row>
    <row r="114" spans="1:1">
      <c r="A114" s="165"/>
    </row>
    <row r="115" spans="1:1">
      <c r="A115" s="165"/>
    </row>
    <row r="116" spans="1:1">
      <c r="A116" s="165"/>
    </row>
    <row r="117" spans="1:1">
      <c r="A117" s="165"/>
    </row>
    <row r="118" spans="1:1">
      <c r="A118" s="165"/>
    </row>
    <row r="119" spans="1:1">
      <c r="A119" s="165"/>
    </row>
    <row r="120" spans="1:1">
      <c r="A120" s="165"/>
    </row>
    <row r="121" spans="1:1">
      <c r="A121" s="165"/>
    </row>
    <row r="122" spans="1:1">
      <c r="A122" s="165"/>
    </row>
    <row r="123" spans="1:1">
      <c r="A123" s="165"/>
    </row>
    <row r="124" spans="1:1">
      <c r="A124" s="165"/>
    </row>
    <row r="125" spans="1:1">
      <c r="A125" s="165"/>
    </row>
    <row r="126" spans="1:1">
      <c r="A126" s="165"/>
    </row>
    <row r="127" spans="1:1">
      <c r="A127" s="165"/>
    </row>
    <row r="128" spans="1:1">
      <c r="A128" s="165"/>
    </row>
    <row r="129" spans="1:1">
      <c r="A129" s="165"/>
    </row>
    <row r="130" spans="1:1">
      <c r="A130" s="165"/>
    </row>
    <row r="131" spans="1:1">
      <c r="A131" s="165"/>
    </row>
    <row r="132" spans="1:1">
      <c r="A132" s="165"/>
    </row>
    <row r="133" spans="1:1">
      <c r="A133" s="165"/>
    </row>
    <row r="134" spans="1:1">
      <c r="A134" s="165"/>
    </row>
    <row r="135" spans="1:1">
      <c r="A135" s="165"/>
    </row>
    <row r="136" spans="1:1">
      <c r="A136" s="165"/>
    </row>
    <row r="137" spans="1:1">
      <c r="A137" s="165"/>
    </row>
    <row r="138" spans="1:1">
      <c r="A138" s="165"/>
    </row>
    <row r="139" spans="1:1">
      <c r="A139" s="165"/>
    </row>
    <row r="140" spans="1:1">
      <c r="A140" s="165"/>
    </row>
    <row r="141" spans="1:1">
      <c r="A141" s="165"/>
    </row>
    <row r="142" spans="1:1">
      <c r="A142" s="165"/>
    </row>
    <row r="143" spans="1:1">
      <c r="A143" s="165"/>
    </row>
    <row r="144" spans="1:1">
      <c r="A144" s="165"/>
    </row>
    <row r="145" spans="1:1">
      <c r="A145" s="165"/>
    </row>
    <row r="146" spans="1:1">
      <c r="A146" s="165"/>
    </row>
    <row r="147" spans="1:1">
      <c r="A147" s="165"/>
    </row>
    <row r="148" spans="1:1">
      <c r="A148" s="165"/>
    </row>
    <row r="149" spans="1:1">
      <c r="A149" s="165"/>
    </row>
    <row r="150" spans="1:1">
      <c r="A150" s="165"/>
    </row>
    <row r="151" spans="1:1">
      <c r="A151" s="165"/>
    </row>
    <row r="152" spans="1:1">
      <c r="A152" s="165"/>
    </row>
    <row r="153" spans="1:1">
      <c r="A153" s="165"/>
    </row>
    <row r="154" spans="1:1">
      <c r="A154" s="165"/>
    </row>
    <row r="155" spans="1:1">
      <c r="A155" s="165"/>
    </row>
    <row r="156" spans="1:1">
      <c r="A156" s="165"/>
    </row>
    <row r="157" spans="1:1">
      <c r="A157" s="165"/>
    </row>
    <row r="158" spans="1:1">
      <c r="A158" s="165"/>
    </row>
    <row r="159" spans="1:1">
      <c r="A159" s="165"/>
    </row>
    <row r="160" spans="1:1">
      <c r="A160" s="165"/>
    </row>
    <row r="161" spans="1:1">
      <c r="A161" s="165"/>
    </row>
    <row r="162" spans="1:1">
      <c r="A162" s="165"/>
    </row>
    <row r="163" spans="1:1">
      <c r="A163" s="165"/>
    </row>
    <row r="164" spans="1:1">
      <c r="A164" s="165"/>
    </row>
    <row r="165" spans="1:1">
      <c r="A165" s="165"/>
    </row>
    <row r="166" spans="1:1">
      <c r="A166" s="165"/>
    </row>
    <row r="167" spans="1:1">
      <c r="A167" s="165"/>
    </row>
    <row r="168" spans="1:1">
      <c r="A168" s="165"/>
    </row>
    <row r="169" spans="1:1">
      <c r="A169" s="165"/>
    </row>
    <row r="170" spans="1:1">
      <c r="A170" s="165"/>
    </row>
    <row r="171" spans="1:1">
      <c r="A171" s="165"/>
    </row>
    <row r="172" spans="1:1">
      <c r="A172" s="165"/>
    </row>
    <row r="173" spans="1:1">
      <c r="A173" s="165"/>
    </row>
    <row r="174" spans="1:1">
      <c r="A174" s="165"/>
    </row>
    <row r="175" spans="1:1">
      <c r="A175" s="165"/>
    </row>
    <row r="176" spans="1:1">
      <c r="A176" s="165"/>
    </row>
    <row r="177" spans="1:1">
      <c r="A177" s="165"/>
    </row>
    <row r="178" spans="1:1">
      <c r="A178" s="165"/>
    </row>
    <row r="179" spans="1:1">
      <c r="A179" s="165"/>
    </row>
    <row r="180" spans="1:1">
      <c r="A180" s="165"/>
    </row>
    <row r="181" spans="1:1">
      <c r="A181" s="165"/>
    </row>
    <row r="182" spans="1:1">
      <c r="A182" s="165"/>
    </row>
    <row r="183" spans="1:1">
      <c r="A183" s="165"/>
    </row>
    <row r="184" spans="1:1">
      <c r="A184" s="165"/>
    </row>
    <row r="185" spans="1:1">
      <c r="A185" s="165"/>
    </row>
    <row r="186" spans="1:1">
      <c r="A186" s="165"/>
    </row>
    <row r="187" spans="1:1">
      <c r="A187" s="165"/>
    </row>
    <row r="188" spans="1:1">
      <c r="A188" s="165"/>
    </row>
    <row r="189" spans="1:1">
      <c r="A189" s="165"/>
    </row>
    <row r="190" spans="1:1">
      <c r="A190" s="165"/>
    </row>
    <row r="191" spans="1:1">
      <c r="A191" s="165"/>
    </row>
    <row r="192" spans="1:1">
      <c r="A192" s="165"/>
    </row>
    <row r="193" spans="1:1">
      <c r="A193" s="165"/>
    </row>
    <row r="194" spans="1:1">
      <c r="A194" s="165"/>
    </row>
    <row r="195" spans="1:1">
      <c r="A195" s="165"/>
    </row>
    <row r="196" spans="1:1">
      <c r="A196" s="165"/>
    </row>
    <row r="197" spans="1:1">
      <c r="A197" s="165"/>
    </row>
    <row r="198" spans="1:1">
      <c r="A198" s="165"/>
    </row>
    <row r="199" spans="1:1">
      <c r="A199" s="165"/>
    </row>
    <row r="200" spans="1:1">
      <c r="A200" s="165"/>
    </row>
    <row r="201" spans="1:1">
      <c r="A201" s="165"/>
    </row>
    <row r="202" spans="1:1">
      <c r="A202" s="165"/>
    </row>
    <row r="203" spans="1:1">
      <c r="A203" s="165"/>
    </row>
    <row r="204" spans="1:1">
      <c r="A204" s="165"/>
    </row>
    <row r="205" spans="1:1">
      <c r="A205" s="165"/>
    </row>
    <row r="206" spans="1:1">
      <c r="A206" s="165"/>
    </row>
    <row r="207" spans="1:1">
      <c r="A207" s="165"/>
    </row>
    <row r="208" spans="1:1">
      <c r="A208" s="165"/>
    </row>
    <row r="209" spans="1:1">
      <c r="A209" s="165"/>
    </row>
    <row r="210" spans="1:1">
      <c r="A210" s="165"/>
    </row>
    <row r="211" spans="1:1">
      <c r="A211" s="165"/>
    </row>
    <row r="212" spans="1:1">
      <c r="A212" s="165"/>
    </row>
    <row r="213" spans="1:1">
      <c r="A213" s="165"/>
    </row>
    <row r="214" spans="1:1">
      <c r="A214" s="165"/>
    </row>
    <row r="215" spans="1:1">
      <c r="A215" s="165"/>
    </row>
    <row r="216" spans="1:1">
      <c r="A216" s="165"/>
    </row>
    <row r="217" spans="1:1">
      <c r="A217" s="165"/>
    </row>
    <row r="218" spans="1:1">
      <c r="A218" s="165"/>
    </row>
    <row r="219" spans="1:1">
      <c r="A219" s="165"/>
    </row>
    <row r="220" spans="1:1">
      <c r="A220" s="165"/>
    </row>
    <row r="221" spans="1:1">
      <c r="A221" s="165"/>
    </row>
    <row r="222" spans="1:1">
      <c r="A222" s="165"/>
    </row>
    <row r="223" spans="1:1">
      <c r="A223" s="165"/>
    </row>
    <row r="224" spans="1:1">
      <c r="A224" s="165"/>
    </row>
    <row r="225" spans="1:1">
      <c r="A225" s="165"/>
    </row>
    <row r="226" spans="1:1">
      <c r="A226" s="165"/>
    </row>
    <row r="227" spans="1:1">
      <c r="A227" s="165"/>
    </row>
    <row r="228" spans="1:1">
      <c r="A228" s="165"/>
    </row>
    <row r="229" spans="1:1">
      <c r="A229" s="165"/>
    </row>
    <row r="230" spans="1:1">
      <c r="A230" s="165"/>
    </row>
    <row r="231" spans="1:1">
      <c r="A231" s="165"/>
    </row>
    <row r="232" spans="1:1">
      <c r="A232" s="165"/>
    </row>
    <row r="233" spans="1:1">
      <c r="A233" s="165"/>
    </row>
    <row r="234" spans="1:1">
      <c r="A234" s="165"/>
    </row>
    <row r="235" spans="1:1">
      <c r="A235" s="165"/>
    </row>
    <row r="236" spans="1:1">
      <c r="A236" s="165"/>
    </row>
    <row r="237" spans="1:1">
      <c r="A237" s="165"/>
    </row>
    <row r="238" spans="1:1">
      <c r="A238" s="165"/>
    </row>
    <row r="239" spans="1:1">
      <c r="A239" s="165"/>
    </row>
    <row r="240" spans="1:1">
      <c r="A240" s="165"/>
    </row>
  </sheetData>
  <mergeCells count="14">
    <mergeCell ref="A1:K1"/>
    <mergeCell ref="A3:G3"/>
    <mergeCell ref="E4:H4"/>
    <mergeCell ref="J4:K4"/>
    <mergeCell ref="F5:G5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0.700694444444444" right="0.700694444444444" top="0.751388888888889" bottom="0.751388888888889" header="0.298611111111111" footer="0.298611111111111"/>
  <pageSetup paperSize="9" scale="84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zoomScaleSheetLayoutView="60" topLeftCell="A47" workbookViewId="0">
      <selection activeCell="G63" sqref="G63"/>
    </sheetView>
  </sheetViews>
  <sheetFormatPr defaultColWidth="9" defaultRowHeight="14.4"/>
  <cols>
    <col min="1" max="1" width="12.0925925925926" customWidth="1"/>
    <col min="2" max="2" width="32.6296296296296" customWidth="1"/>
    <col min="3" max="5" width="16.6296296296296" customWidth="1"/>
  </cols>
  <sheetData>
    <row r="1" ht="40" customHeight="1" spans="1:5">
      <c r="A1" s="97" t="s">
        <v>155</v>
      </c>
      <c r="B1" s="97"/>
      <c r="C1" s="97"/>
      <c r="D1" s="97"/>
      <c r="E1" s="97"/>
    </row>
    <row r="2" ht="15" customHeight="1" spans="1:5">
      <c r="A2" s="98"/>
      <c r="B2" s="98"/>
      <c r="C2" s="98"/>
      <c r="D2" s="98"/>
      <c r="E2" s="99" t="s">
        <v>156</v>
      </c>
    </row>
    <row r="3" ht="15" customHeight="1" spans="1:5">
      <c r="A3" s="119" t="s">
        <v>2</v>
      </c>
      <c r="B3" s="119"/>
      <c r="C3" s="101"/>
      <c r="D3" s="101"/>
      <c r="E3" s="102" t="s">
        <v>3</v>
      </c>
    </row>
    <row r="4" ht="13.5" customHeight="1" spans="1:5">
      <c r="A4" s="103" t="s">
        <v>157</v>
      </c>
      <c r="B4" s="103"/>
      <c r="C4" s="103" t="s">
        <v>158</v>
      </c>
      <c r="D4" s="103"/>
      <c r="E4" s="103"/>
    </row>
    <row r="5" s="96" customFormat="1" ht="13.5" customHeight="1" spans="1:5">
      <c r="A5" s="104" t="s">
        <v>80</v>
      </c>
      <c r="B5" s="104" t="s">
        <v>81</v>
      </c>
      <c r="C5" s="104" t="s">
        <v>71</v>
      </c>
      <c r="D5" s="104" t="s">
        <v>149</v>
      </c>
      <c r="E5" s="104" t="s">
        <v>150</v>
      </c>
    </row>
    <row r="6" ht="13.5" customHeight="1" spans="1:5">
      <c r="A6" s="120">
        <v>301</v>
      </c>
      <c r="B6" s="121" t="s">
        <v>153</v>
      </c>
      <c r="C6" s="122">
        <v>1106.85</v>
      </c>
      <c r="D6" s="122">
        <v>1106.85</v>
      </c>
      <c r="E6" s="122"/>
    </row>
    <row r="7" ht="13.5" customHeight="1" spans="1:8">
      <c r="A7" s="120">
        <v>30101</v>
      </c>
      <c r="B7" s="121" t="s">
        <v>159</v>
      </c>
      <c r="C7" s="122">
        <v>420.84</v>
      </c>
      <c r="D7" s="122">
        <v>420.84</v>
      </c>
      <c r="E7" s="122"/>
      <c r="H7" s="123"/>
    </row>
    <row r="8" ht="13.5" customHeight="1" spans="1:8">
      <c r="A8" s="120">
        <v>30102</v>
      </c>
      <c r="B8" s="121" t="s">
        <v>160</v>
      </c>
      <c r="C8" s="122">
        <v>255.11</v>
      </c>
      <c r="D8" s="122">
        <v>255.11</v>
      </c>
      <c r="E8" s="122"/>
      <c r="H8" s="123"/>
    </row>
    <row r="9" ht="13.5" customHeight="1" spans="1:10">
      <c r="A9" s="120">
        <v>30103</v>
      </c>
      <c r="B9" s="121" t="s">
        <v>161</v>
      </c>
      <c r="C9" s="122">
        <v>155.31</v>
      </c>
      <c r="D9" s="122">
        <v>155.31</v>
      </c>
      <c r="E9" s="122"/>
      <c r="H9" s="123"/>
      <c r="I9" s="123"/>
      <c r="J9" s="123"/>
    </row>
    <row r="10" ht="13.5" customHeight="1" spans="1:10">
      <c r="A10" s="120">
        <v>30106</v>
      </c>
      <c r="B10" s="121" t="s">
        <v>162</v>
      </c>
      <c r="C10" s="122"/>
      <c r="D10" s="122"/>
      <c r="E10" s="122"/>
      <c r="H10" s="123"/>
      <c r="I10" s="123"/>
      <c r="J10" s="123"/>
    </row>
    <row r="11" ht="13.5" customHeight="1" spans="1:10">
      <c r="A11" s="120">
        <v>30108</v>
      </c>
      <c r="B11" s="121" t="s">
        <v>163</v>
      </c>
      <c r="C11" s="122">
        <v>110.69</v>
      </c>
      <c r="D11" s="122">
        <v>110.69</v>
      </c>
      <c r="E11" s="122"/>
      <c r="H11" s="123"/>
      <c r="I11" s="123"/>
      <c r="J11" s="123"/>
    </row>
    <row r="12" ht="13.5" customHeight="1" spans="1:10">
      <c r="A12" s="120">
        <v>30109</v>
      </c>
      <c r="B12" s="121" t="s">
        <v>164</v>
      </c>
      <c r="C12" s="122"/>
      <c r="D12" s="122"/>
      <c r="E12" s="122"/>
      <c r="H12" s="123"/>
      <c r="I12" s="123"/>
      <c r="J12" s="123"/>
    </row>
    <row r="13" ht="13.5" customHeight="1" spans="1:10">
      <c r="A13" s="120">
        <v>30110</v>
      </c>
      <c r="B13" s="121" t="s">
        <v>165</v>
      </c>
      <c r="C13" s="122">
        <v>45.76</v>
      </c>
      <c r="D13" s="122">
        <v>45.76</v>
      </c>
      <c r="E13" s="122"/>
      <c r="H13" s="123"/>
      <c r="I13" s="123"/>
      <c r="J13" s="123"/>
    </row>
    <row r="14" ht="13.5" customHeight="1" spans="1:10">
      <c r="A14" s="120">
        <v>30111</v>
      </c>
      <c r="B14" s="121" t="s">
        <v>166</v>
      </c>
      <c r="C14" s="122"/>
      <c r="D14" s="122"/>
      <c r="E14" s="122"/>
      <c r="H14" s="123"/>
      <c r="I14" s="123"/>
      <c r="J14" s="123"/>
    </row>
    <row r="15" ht="13.5" customHeight="1" spans="1:10">
      <c r="A15" s="120">
        <v>30112</v>
      </c>
      <c r="B15" s="121" t="s">
        <v>167</v>
      </c>
      <c r="C15" s="122">
        <f>275.59-C13-C11-81.37</f>
        <v>37.77</v>
      </c>
      <c r="D15" s="122">
        <v>37.77</v>
      </c>
      <c r="E15" s="122"/>
      <c r="H15" s="123"/>
      <c r="I15" s="123"/>
      <c r="J15" s="123"/>
    </row>
    <row r="16" ht="13.5" customHeight="1" spans="1:10">
      <c r="A16" s="120">
        <v>30113</v>
      </c>
      <c r="B16" s="121" t="s">
        <v>96</v>
      </c>
      <c r="C16" s="122">
        <v>81.37</v>
      </c>
      <c r="D16" s="122">
        <v>81.37</v>
      </c>
      <c r="E16" s="122"/>
      <c r="H16" s="123"/>
      <c r="I16" s="123"/>
      <c r="J16" s="123"/>
    </row>
    <row r="17" ht="13.5" customHeight="1" spans="1:10">
      <c r="A17" s="120">
        <v>30114</v>
      </c>
      <c r="B17" s="121" t="s">
        <v>168</v>
      </c>
      <c r="C17" s="122"/>
      <c r="D17" s="122"/>
      <c r="E17" s="122"/>
      <c r="H17" s="123"/>
      <c r="I17" s="123"/>
      <c r="J17" s="123"/>
    </row>
    <row r="18" ht="13.5" customHeight="1" spans="1:10">
      <c r="A18" s="120">
        <v>30199</v>
      </c>
      <c r="B18" s="121" t="s">
        <v>169</v>
      </c>
      <c r="C18" s="122"/>
      <c r="E18" s="122"/>
      <c r="H18" s="123"/>
      <c r="I18" s="123"/>
      <c r="J18" s="123"/>
    </row>
    <row r="19" ht="13.5" customHeight="1" spans="1:10">
      <c r="A19" s="124">
        <v>302</v>
      </c>
      <c r="B19" s="124" t="s">
        <v>170</v>
      </c>
      <c r="C19" s="122">
        <v>143.4</v>
      </c>
      <c r="D19" s="122"/>
      <c r="E19" s="122">
        <v>143.4</v>
      </c>
      <c r="H19" s="123"/>
      <c r="I19" s="123"/>
      <c r="J19" s="123"/>
    </row>
    <row r="20" ht="13.5" customHeight="1" spans="1:10">
      <c r="A20" s="124">
        <v>30201</v>
      </c>
      <c r="B20" s="124" t="s">
        <v>171</v>
      </c>
      <c r="C20" s="122"/>
      <c r="D20" s="122"/>
      <c r="E20" s="122">
        <v>23</v>
      </c>
      <c r="H20" s="123"/>
      <c r="I20" s="123"/>
      <c r="J20" s="123"/>
    </row>
    <row r="21" ht="13.5" customHeight="1" spans="1:10">
      <c r="A21" s="124">
        <v>30202</v>
      </c>
      <c r="B21" s="124" t="s">
        <v>172</v>
      </c>
      <c r="C21" s="122"/>
      <c r="D21" s="122"/>
      <c r="E21" s="122">
        <v>22</v>
      </c>
      <c r="H21" s="123"/>
      <c r="I21" s="123"/>
      <c r="J21" s="123"/>
    </row>
    <row r="22" ht="13.5" customHeight="1" spans="1:10">
      <c r="A22" s="124">
        <v>30203</v>
      </c>
      <c r="B22" s="124" t="s">
        <v>173</v>
      </c>
      <c r="C22" s="122"/>
      <c r="D22" s="122"/>
      <c r="E22" s="122"/>
      <c r="H22" s="123"/>
      <c r="I22" s="123"/>
      <c r="J22" s="123"/>
    </row>
    <row r="23" ht="13.5" customHeight="1" spans="1:10">
      <c r="A23" s="124">
        <v>30204</v>
      </c>
      <c r="B23" s="124" t="s">
        <v>174</v>
      </c>
      <c r="C23" s="122"/>
      <c r="D23" s="122"/>
      <c r="E23" s="122"/>
      <c r="H23" s="123"/>
      <c r="I23" s="123"/>
      <c r="J23" s="123"/>
    </row>
    <row r="24" ht="13.5" customHeight="1" spans="1:10">
      <c r="A24" s="124">
        <v>30205</v>
      </c>
      <c r="B24" s="124" t="s">
        <v>175</v>
      </c>
      <c r="C24" s="122"/>
      <c r="D24" s="122"/>
      <c r="E24" s="122">
        <v>1.5</v>
      </c>
      <c r="H24" s="123"/>
      <c r="I24" s="123"/>
      <c r="J24" s="123"/>
    </row>
    <row r="25" ht="13.5" customHeight="1" spans="1:10">
      <c r="A25" s="124">
        <v>30206</v>
      </c>
      <c r="B25" s="124" t="s">
        <v>176</v>
      </c>
      <c r="C25" s="122"/>
      <c r="D25" s="122"/>
      <c r="E25" s="122">
        <v>9</v>
      </c>
      <c r="H25" s="123"/>
      <c r="I25" s="123"/>
      <c r="J25" s="123"/>
    </row>
    <row r="26" ht="13.5" customHeight="1" spans="1:10">
      <c r="A26" s="124">
        <v>30207</v>
      </c>
      <c r="B26" s="124" t="s">
        <v>177</v>
      </c>
      <c r="C26" s="122"/>
      <c r="D26" s="122"/>
      <c r="E26" s="122"/>
      <c r="H26" s="123"/>
      <c r="I26" s="123"/>
      <c r="J26" s="123"/>
    </row>
    <row r="27" ht="13.5" customHeight="1" spans="1:10">
      <c r="A27" s="124">
        <v>30208</v>
      </c>
      <c r="B27" s="124" t="s">
        <v>178</v>
      </c>
      <c r="C27" s="122"/>
      <c r="D27" s="122"/>
      <c r="E27" s="122"/>
      <c r="H27" s="123"/>
      <c r="I27" s="123"/>
      <c r="J27" s="123"/>
    </row>
    <row r="28" ht="13.5" customHeight="1" spans="1:10">
      <c r="A28" s="124">
        <v>30209</v>
      </c>
      <c r="B28" s="124" t="s">
        <v>179</v>
      </c>
      <c r="C28" s="122"/>
      <c r="D28" s="122"/>
      <c r="E28" s="122"/>
      <c r="H28" s="123"/>
      <c r="I28" s="123"/>
      <c r="J28" s="123"/>
    </row>
    <row r="29" ht="13.5" customHeight="1" spans="1:10">
      <c r="A29" s="124">
        <v>30211</v>
      </c>
      <c r="B29" s="124" t="s">
        <v>180</v>
      </c>
      <c r="C29" s="122"/>
      <c r="D29" s="122"/>
      <c r="E29" s="122">
        <v>2</v>
      </c>
      <c r="H29" s="123"/>
      <c r="I29" s="123"/>
      <c r="J29" s="123"/>
    </row>
    <row r="30" ht="13.5" customHeight="1" spans="1:10">
      <c r="A30" s="124">
        <v>30212</v>
      </c>
      <c r="B30" s="124" t="s">
        <v>181</v>
      </c>
      <c r="C30" s="122"/>
      <c r="D30" s="122"/>
      <c r="E30" s="122"/>
      <c r="H30" s="123"/>
      <c r="I30" s="123"/>
      <c r="J30" s="123"/>
    </row>
    <row r="31" ht="13.5" customHeight="1" spans="1:10">
      <c r="A31" s="124">
        <v>30213</v>
      </c>
      <c r="B31" s="124" t="s">
        <v>182</v>
      </c>
      <c r="C31" s="122"/>
      <c r="D31" s="122"/>
      <c r="E31" s="122">
        <v>5</v>
      </c>
      <c r="H31" s="123"/>
      <c r="I31" s="123"/>
      <c r="J31" s="123"/>
    </row>
    <row r="32" ht="13.5" customHeight="1" spans="1:10">
      <c r="A32" s="124">
        <v>30214</v>
      </c>
      <c r="B32" s="124" t="s">
        <v>183</v>
      </c>
      <c r="C32" s="122"/>
      <c r="D32" s="122"/>
      <c r="E32" s="122"/>
      <c r="H32" s="123"/>
      <c r="I32" s="123"/>
      <c r="J32" s="123"/>
    </row>
    <row r="33" ht="13.5" customHeight="1" spans="1:10">
      <c r="A33" s="124">
        <v>30215</v>
      </c>
      <c r="B33" s="124" t="s">
        <v>184</v>
      </c>
      <c r="C33" s="122"/>
      <c r="D33" s="122"/>
      <c r="E33" s="122">
        <v>1.5</v>
      </c>
      <c r="H33" s="123"/>
      <c r="I33" s="123"/>
      <c r="J33" s="123"/>
    </row>
    <row r="34" ht="13.5" customHeight="1" spans="1:10">
      <c r="A34" s="124">
        <v>30216</v>
      </c>
      <c r="B34" s="124" t="s">
        <v>185</v>
      </c>
      <c r="C34" s="122"/>
      <c r="D34" s="122"/>
      <c r="E34" s="122">
        <v>1</v>
      </c>
      <c r="H34" s="123"/>
      <c r="I34" s="123"/>
      <c r="J34" s="123"/>
    </row>
    <row r="35" ht="13.5" customHeight="1" spans="1:10">
      <c r="A35" s="124">
        <v>30217</v>
      </c>
      <c r="B35" s="124" t="s">
        <v>186</v>
      </c>
      <c r="C35" s="122"/>
      <c r="D35" s="122"/>
      <c r="E35" s="122">
        <v>3</v>
      </c>
      <c r="H35" s="123"/>
      <c r="I35" s="123"/>
      <c r="J35" s="123"/>
    </row>
    <row r="36" ht="13.5" customHeight="1" spans="1:10">
      <c r="A36" s="124">
        <v>30218</v>
      </c>
      <c r="B36" s="124" t="s">
        <v>187</v>
      </c>
      <c r="C36" s="122"/>
      <c r="D36" s="122"/>
      <c r="E36" s="122"/>
      <c r="H36" s="123"/>
      <c r="I36" s="123"/>
      <c r="J36" s="123"/>
    </row>
    <row r="37" ht="13.5" customHeight="1" spans="1:10">
      <c r="A37" s="124">
        <v>30224</v>
      </c>
      <c r="B37" s="124" t="s">
        <v>188</v>
      </c>
      <c r="C37" s="122"/>
      <c r="D37" s="122"/>
      <c r="E37" s="122"/>
      <c r="H37" s="123"/>
      <c r="I37" s="123"/>
      <c r="J37" s="123"/>
    </row>
    <row r="38" ht="13.5" customHeight="1" spans="1:10">
      <c r="A38" s="124">
        <v>30225</v>
      </c>
      <c r="B38" s="124" t="s">
        <v>189</v>
      </c>
      <c r="C38" s="122"/>
      <c r="D38" s="122"/>
      <c r="E38" s="122"/>
      <c r="H38" s="123"/>
      <c r="I38" s="123"/>
      <c r="J38" s="123"/>
    </row>
    <row r="39" ht="13.5" customHeight="1" spans="1:10">
      <c r="A39" s="124">
        <v>30226</v>
      </c>
      <c r="B39" s="124" t="s">
        <v>190</v>
      </c>
      <c r="C39" s="122"/>
      <c r="D39" s="122"/>
      <c r="E39" s="122">
        <v>14.8</v>
      </c>
      <c r="H39" s="123"/>
      <c r="I39" s="123"/>
      <c r="J39" s="123"/>
    </row>
    <row r="40" ht="13.5" customHeight="1" spans="1:10">
      <c r="A40" s="124">
        <v>30227</v>
      </c>
      <c r="B40" s="124" t="s">
        <v>191</v>
      </c>
      <c r="C40" s="122"/>
      <c r="D40" s="122"/>
      <c r="E40" s="122"/>
      <c r="H40" s="123"/>
      <c r="I40" s="123"/>
      <c r="J40" s="123"/>
    </row>
    <row r="41" ht="13.5" customHeight="1" spans="1:10">
      <c r="A41" s="124">
        <v>30228</v>
      </c>
      <c r="B41" s="124" t="s">
        <v>192</v>
      </c>
      <c r="C41" s="122"/>
      <c r="D41" s="122"/>
      <c r="E41" s="122">
        <v>18</v>
      </c>
      <c r="H41" s="123"/>
      <c r="I41" s="123"/>
      <c r="J41" s="123"/>
    </row>
    <row r="42" ht="13.5" customHeight="1" spans="1:10">
      <c r="A42" s="124">
        <v>30229</v>
      </c>
      <c r="B42" s="124" t="s">
        <v>193</v>
      </c>
      <c r="C42" s="122"/>
      <c r="D42" s="122"/>
      <c r="E42" s="122"/>
      <c r="H42" s="123"/>
      <c r="I42" s="123"/>
      <c r="J42" s="123"/>
    </row>
    <row r="43" ht="13.5" customHeight="1" spans="1:10">
      <c r="A43" s="124">
        <v>30231</v>
      </c>
      <c r="B43" s="124" t="s">
        <v>194</v>
      </c>
      <c r="C43" s="122"/>
      <c r="D43" s="122"/>
      <c r="E43" s="122">
        <v>4</v>
      </c>
      <c r="H43" s="123"/>
      <c r="I43" s="123"/>
      <c r="J43" s="123"/>
    </row>
    <row r="44" ht="13.5" customHeight="1" spans="1:10">
      <c r="A44" s="124">
        <v>30239</v>
      </c>
      <c r="B44" s="124" t="s">
        <v>195</v>
      </c>
      <c r="C44" s="122"/>
      <c r="D44" s="122"/>
      <c r="E44" s="122">
        <v>10</v>
      </c>
      <c r="H44" s="123"/>
      <c r="I44" s="123"/>
      <c r="J44" s="123"/>
    </row>
    <row r="45" ht="13.5" customHeight="1" spans="1:10">
      <c r="A45" s="124">
        <v>30240</v>
      </c>
      <c r="B45" s="124" t="s">
        <v>196</v>
      </c>
      <c r="C45" s="122"/>
      <c r="D45" s="122"/>
      <c r="E45" s="122"/>
      <c r="H45" s="123"/>
      <c r="I45" s="123"/>
      <c r="J45" s="123"/>
    </row>
    <row r="46" ht="13.5" customHeight="1" spans="1:10">
      <c r="A46" s="124">
        <v>30299</v>
      </c>
      <c r="B46" s="124" t="s">
        <v>197</v>
      </c>
      <c r="C46" s="122"/>
      <c r="D46" s="122"/>
      <c r="E46" s="122">
        <v>28.6</v>
      </c>
      <c r="H46" s="123"/>
      <c r="I46" s="123"/>
      <c r="J46" s="123"/>
    </row>
    <row r="47" ht="13.5" customHeight="1" spans="1:10">
      <c r="A47" s="120">
        <v>303</v>
      </c>
      <c r="B47" s="121" t="s">
        <v>154</v>
      </c>
      <c r="C47" s="122">
        <v>7.29</v>
      </c>
      <c r="D47" s="122">
        <v>7.29</v>
      </c>
      <c r="E47" s="122"/>
      <c r="H47" s="123"/>
      <c r="I47" s="123"/>
      <c r="J47" s="123"/>
    </row>
    <row r="48" ht="13.5" customHeight="1" spans="1:8">
      <c r="A48" s="120">
        <v>30301</v>
      </c>
      <c r="B48" s="121" t="s">
        <v>198</v>
      </c>
      <c r="C48" s="122"/>
      <c r="D48" s="122"/>
      <c r="E48" s="122"/>
      <c r="H48" s="123"/>
    </row>
    <row r="49" ht="13.5" customHeight="1" spans="1:8">
      <c r="A49" s="120">
        <v>30302</v>
      </c>
      <c r="B49" s="121" t="s">
        <v>199</v>
      </c>
      <c r="C49" s="122"/>
      <c r="D49" s="122"/>
      <c r="E49" s="122"/>
      <c r="H49" s="123"/>
    </row>
    <row r="50" ht="13.5" customHeight="1" spans="1:8">
      <c r="A50" s="120">
        <v>30303</v>
      </c>
      <c r="B50" s="121" t="s">
        <v>200</v>
      </c>
      <c r="C50" s="122"/>
      <c r="D50" s="122"/>
      <c r="E50" s="122"/>
      <c r="H50" s="123"/>
    </row>
    <row r="51" ht="13.5" customHeight="1" spans="1:8">
      <c r="A51" s="120">
        <v>30304</v>
      </c>
      <c r="B51" s="121" t="s">
        <v>201</v>
      </c>
      <c r="C51" s="122">
        <v>7.29</v>
      </c>
      <c r="D51" s="122">
        <v>7.29</v>
      </c>
      <c r="E51" s="122"/>
      <c r="H51" s="123"/>
    </row>
    <row r="52" ht="13.5" customHeight="1" spans="1:8">
      <c r="A52" s="120">
        <v>30305</v>
      </c>
      <c r="B52" s="121" t="s">
        <v>202</v>
      </c>
      <c r="C52" s="122"/>
      <c r="D52" s="122"/>
      <c r="E52" s="122"/>
      <c r="H52" s="123"/>
    </row>
    <row r="53" ht="13.5" customHeight="1" spans="1:8">
      <c r="A53" s="120">
        <v>30306</v>
      </c>
      <c r="B53" s="121" t="s">
        <v>203</v>
      </c>
      <c r="C53" s="122"/>
      <c r="D53" s="122"/>
      <c r="E53" s="122"/>
      <c r="H53" s="123"/>
    </row>
    <row r="54" ht="13.5" customHeight="1" spans="1:8">
      <c r="A54" s="120">
        <v>30307</v>
      </c>
      <c r="B54" s="121" t="s">
        <v>204</v>
      </c>
      <c r="C54" s="122"/>
      <c r="D54" s="122"/>
      <c r="E54" s="122"/>
      <c r="H54" s="123"/>
    </row>
    <row r="55" ht="13.5" customHeight="1" spans="1:5">
      <c r="A55" s="120">
        <v>30308</v>
      </c>
      <c r="B55" s="121" t="s">
        <v>205</v>
      </c>
      <c r="C55" s="122"/>
      <c r="D55" s="122"/>
      <c r="E55" s="122"/>
    </row>
    <row r="56" ht="13.5" customHeight="1" spans="1:5">
      <c r="A56" s="120">
        <v>30309</v>
      </c>
      <c r="B56" s="121" t="s">
        <v>206</v>
      </c>
      <c r="C56" s="122"/>
      <c r="D56" s="122"/>
      <c r="E56" s="122"/>
    </row>
    <row r="57" ht="13.5" customHeight="1" spans="1:5">
      <c r="A57" s="120">
        <v>30310</v>
      </c>
      <c r="B57" s="121" t="s">
        <v>207</v>
      </c>
      <c r="C57" s="122"/>
      <c r="D57" s="122"/>
      <c r="E57" s="122"/>
    </row>
    <row r="58" ht="13.5" customHeight="1" spans="1:5">
      <c r="A58" s="120">
        <v>30311</v>
      </c>
      <c r="B58" s="121" t="s">
        <v>208</v>
      </c>
      <c r="C58" s="122"/>
      <c r="D58" s="122"/>
      <c r="E58" s="122"/>
    </row>
    <row r="59" ht="13.5" customHeight="1" spans="1:5">
      <c r="A59" s="120">
        <v>30399</v>
      </c>
      <c r="B59" s="121" t="s">
        <v>209</v>
      </c>
      <c r="C59" s="122"/>
      <c r="D59" s="122"/>
      <c r="E59" s="122"/>
    </row>
    <row r="60" ht="13.5" customHeight="1" spans="1:5">
      <c r="A60" s="120">
        <v>310</v>
      </c>
      <c r="B60" s="121" t="s">
        <v>210</v>
      </c>
      <c r="C60" s="122"/>
      <c r="D60" s="122"/>
      <c r="E60" s="122"/>
    </row>
    <row r="61" ht="13.5" customHeight="1" spans="1:5">
      <c r="A61" s="120">
        <v>31001</v>
      </c>
      <c r="B61" s="121" t="s">
        <v>211</v>
      </c>
      <c r="C61" s="122"/>
      <c r="D61" s="122"/>
      <c r="E61" s="122"/>
    </row>
    <row r="62" ht="13.5" customHeight="1" spans="1:5">
      <c r="A62" s="120">
        <v>31002</v>
      </c>
      <c r="B62" s="121" t="s">
        <v>212</v>
      </c>
      <c r="C62" s="122"/>
      <c r="D62" s="122"/>
      <c r="E62" s="122"/>
    </row>
    <row r="63" ht="13.5" customHeight="1" spans="1:5">
      <c r="A63" s="120">
        <v>31003</v>
      </c>
      <c r="B63" s="121" t="s">
        <v>213</v>
      </c>
      <c r="C63" s="122"/>
      <c r="D63" s="122"/>
      <c r="E63" s="122"/>
    </row>
    <row r="64" ht="13.5" customHeight="1" spans="1:5">
      <c r="A64" s="120">
        <v>31005</v>
      </c>
      <c r="B64" s="121" t="s">
        <v>214</v>
      </c>
      <c r="C64" s="122"/>
      <c r="D64" s="122"/>
      <c r="E64" s="122"/>
    </row>
    <row r="65" ht="13.5" customHeight="1" spans="1:5">
      <c r="A65" s="120">
        <v>31006</v>
      </c>
      <c r="B65" s="121" t="s">
        <v>215</v>
      </c>
      <c r="C65" s="122"/>
      <c r="D65" s="122"/>
      <c r="E65" s="122"/>
    </row>
    <row r="66" ht="13.5" customHeight="1" spans="1:5">
      <c r="A66" s="120">
        <v>31013</v>
      </c>
      <c r="B66" s="121" t="s">
        <v>216</v>
      </c>
      <c r="C66" s="122"/>
      <c r="D66" s="122"/>
      <c r="E66" s="122"/>
    </row>
    <row r="67" ht="13.5" customHeight="1" spans="1:5">
      <c r="A67" s="120">
        <v>31099</v>
      </c>
      <c r="B67" s="121" t="s">
        <v>217</v>
      </c>
      <c r="C67" s="122"/>
      <c r="D67" s="122"/>
      <c r="E67" s="122"/>
    </row>
    <row r="68" ht="13.5" customHeight="1" spans="1:5">
      <c r="A68" s="121"/>
      <c r="B68" s="125" t="s">
        <v>71</v>
      </c>
      <c r="C68" s="122">
        <f>C6+C19+C47+C60</f>
        <v>1257.54</v>
      </c>
      <c r="D68" s="122">
        <f>D6+D19+D47+D60</f>
        <v>1114.14</v>
      </c>
      <c r="E68" s="122">
        <f>E6+E19+E47+E60</f>
        <v>143.4</v>
      </c>
    </row>
    <row r="69" spans="1:5">
      <c r="A69" s="109"/>
      <c r="B69" s="109"/>
      <c r="C69" s="109"/>
      <c r="D69" s="109"/>
      <c r="E69" s="109"/>
    </row>
  </sheetData>
  <mergeCells count="6">
    <mergeCell ref="A1:E1"/>
    <mergeCell ref="A2:B2"/>
    <mergeCell ref="A3:B3"/>
    <mergeCell ref="A4:B4"/>
    <mergeCell ref="C4:E4"/>
    <mergeCell ref="A69:E69"/>
  </mergeCells>
  <printOptions horizontalCentered="1"/>
  <pageMargins left="0.511805555555556" right="0.511805555555556" top="0.751388888888889" bottom="0.751388888888889" header="0.310416666666667" footer="0.310416666666667"/>
  <pageSetup paperSize="9" scale="80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zoomScaleSheetLayoutView="60" workbookViewId="0">
      <selection activeCell="P11" sqref="P11"/>
    </sheetView>
  </sheetViews>
  <sheetFormatPr defaultColWidth="9" defaultRowHeight="14.4" outlineLevelRow="6"/>
  <cols>
    <col min="1" max="1" width="27.3333333333333" customWidth="1"/>
    <col min="2" max="2" width="8.62962962962963" customWidth="1"/>
    <col min="3" max="3" width="10.1111111111111" customWidth="1"/>
    <col min="4" max="4" width="8.62962962962963" customWidth="1"/>
    <col min="5" max="5" width="9.22222222222222" customWidth="1"/>
    <col min="6" max="6" width="9.44444444444444" customWidth="1"/>
    <col min="7" max="10" width="8.62962962962963" customWidth="1"/>
    <col min="11" max="11" width="9.55555555555556" customWidth="1"/>
    <col min="12" max="12" width="9.33333333333333" customWidth="1"/>
    <col min="13" max="13" width="8.62962962962963" customWidth="1"/>
  </cols>
  <sheetData>
    <row r="1" ht="40" customHeight="1" spans="1:13">
      <c r="A1" s="97" t="s">
        <v>218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ht="15" customHeight="1" spans="1:13">
      <c r="A2" s="108"/>
      <c r="B2" s="108"/>
      <c r="C2" s="108"/>
      <c r="D2" s="108"/>
      <c r="E2" s="108"/>
      <c r="F2" s="108"/>
      <c r="G2" s="99" t="s">
        <v>219</v>
      </c>
      <c r="H2" s="99"/>
      <c r="I2" s="99"/>
      <c r="J2" s="99"/>
      <c r="K2" s="99"/>
      <c r="L2" s="99"/>
      <c r="M2" s="99"/>
    </row>
    <row r="3" ht="15" customHeight="1" spans="1:13">
      <c r="A3" s="109" t="s">
        <v>2</v>
      </c>
      <c r="B3" s="109"/>
      <c r="C3" s="109"/>
      <c r="D3" s="109"/>
      <c r="E3" s="109"/>
      <c r="F3" s="109"/>
      <c r="G3" s="110" t="s">
        <v>3</v>
      </c>
      <c r="H3" s="110"/>
      <c r="I3" s="110"/>
      <c r="J3" s="110"/>
      <c r="K3" s="110"/>
      <c r="L3" s="110"/>
      <c r="M3" s="110"/>
    </row>
    <row r="4" ht="30" customHeight="1" spans="1:13">
      <c r="A4" s="111" t="s">
        <v>220</v>
      </c>
      <c r="B4" s="103" t="s">
        <v>221</v>
      </c>
      <c r="C4" s="112"/>
      <c r="D4" s="112"/>
      <c r="E4" s="112"/>
      <c r="F4" s="112"/>
      <c r="G4" s="112"/>
      <c r="H4" s="103" t="s">
        <v>222</v>
      </c>
      <c r="I4" s="112"/>
      <c r="J4" s="112"/>
      <c r="K4" s="112"/>
      <c r="L4" s="112"/>
      <c r="M4" s="112"/>
    </row>
    <row r="5" ht="30" customHeight="1" spans="1:13">
      <c r="A5" s="113"/>
      <c r="B5" s="112" t="s">
        <v>71</v>
      </c>
      <c r="C5" s="112" t="s">
        <v>223</v>
      </c>
      <c r="D5" s="112" t="s">
        <v>224</v>
      </c>
      <c r="E5" s="112"/>
      <c r="F5" s="112"/>
      <c r="G5" s="112" t="s">
        <v>225</v>
      </c>
      <c r="H5" s="112" t="s">
        <v>71</v>
      </c>
      <c r="I5" s="112" t="s">
        <v>223</v>
      </c>
      <c r="J5" s="112" t="s">
        <v>224</v>
      </c>
      <c r="K5" s="112"/>
      <c r="L5" s="112"/>
      <c r="M5" s="112" t="s">
        <v>225</v>
      </c>
    </row>
    <row r="6" s="65" customFormat="1" ht="60" customHeight="1" spans="1:13">
      <c r="A6" s="114"/>
      <c r="B6" s="112"/>
      <c r="C6" s="112"/>
      <c r="D6" s="112" t="s">
        <v>148</v>
      </c>
      <c r="E6" s="112" t="s">
        <v>226</v>
      </c>
      <c r="F6" s="112" t="s">
        <v>227</v>
      </c>
      <c r="G6" s="112"/>
      <c r="H6" s="112"/>
      <c r="I6" s="112"/>
      <c r="J6" s="112" t="s">
        <v>148</v>
      </c>
      <c r="K6" s="112" t="s">
        <v>226</v>
      </c>
      <c r="L6" s="112" t="s">
        <v>227</v>
      </c>
      <c r="M6" s="112"/>
    </row>
    <row r="7" ht="40" customHeight="1" spans="1:13">
      <c r="A7" s="115" t="s">
        <v>228</v>
      </c>
      <c r="B7" s="116">
        <f>C7+D7+G7</f>
        <v>12</v>
      </c>
      <c r="C7" s="116"/>
      <c r="D7" s="116">
        <f>E7+F7</f>
        <v>4</v>
      </c>
      <c r="E7" s="116"/>
      <c r="F7" s="116">
        <v>4</v>
      </c>
      <c r="G7" s="116">
        <v>8</v>
      </c>
      <c r="H7" s="117">
        <f>I7+J7+M7</f>
        <v>7</v>
      </c>
      <c r="I7" s="118"/>
      <c r="J7" s="118">
        <f>K7+L7</f>
        <v>4</v>
      </c>
      <c r="K7" s="118"/>
      <c r="L7" s="118">
        <v>4</v>
      </c>
      <c r="M7" s="118">
        <v>3</v>
      </c>
    </row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700694444444444" right="0.700694444444444" top="0.751388888888889" bottom="0.751388888888889" header="0.298611111111111" footer="0.298611111111111"/>
  <pageSetup paperSize="9" scale="98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zoomScaleSheetLayoutView="60" workbookViewId="0">
      <selection activeCell="K15" sqref="K15"/>
    </sheetView>
  </sheetViews>
  <sheetFormatPr defaultColWidth="9" defaultRowHeight="14.4" outlineLevelCol="4"/>
  <cols>
    <col min="1" max="5" width="16.6296296296296" customWidth="1"/>
  </cols>
  <sheetData>
    <row r="1" ht="40" customHeight="1" spans="1:5">
      <c r="A1" s="97" t="s">
        <v>229</v>
      </c>
      <c r="B1" s="97"/>
      <c r="C1" s="97"/>
      <c r="D1" s="97"/>
      <c r="E1" s="97"/>
    </row>
    <row r="2" ht="15" customHeight="1" spans="1:5">
      <c r="A2" s="98"/>
      <c r="B2" s="98"/>
      <c r="C2" s="98"/>
      <c r="D2" s="98"/>
      <c r="E2" s="99" t="s">
        <v>230</v>
      </c>
    </row>
    <row r="3" ht="15" customHeight="1" spans="1:5">
      <c r="A3" s="100" t="s">
        <v>2</v>
      </c>
      <c r="B3" s="100"/>
      <c r="C3" s="101"/>
      <c r="D3" s="101"/>
      <c r="E3" s="102" t="s">
        <v>3</v>
      </c>
    </row>
    <row r="4" ht="20" customHeight="1" spans="1:5">
      <c r="A4" s="103" t="s">
        <v>80</v>
      </c>
      <c r="B4" s="103" t="s">
        <v>81</v>
      </c>
      <c r="C4" s="103" t="s">
        <v>231</v>
      </c>
      <c r="D4" s="103"/>
      <c r="E4" s="103"/>
    </row>
    <row r="5" s="96" customFormat="1" ht="20" customHeight="1" spans="1:5">
      <c r="A5" s="103"/>
      <c r="B5" s="103"/>
      <c r="C5" s="104" t="s">
        <v>71</v>
      </c>
      <c r="D5" s="104" t="s">
        <v>102</v>
      </c>
      <c r="E5" s="104" t="s">
        <v>103</v>
      </c>
    </row>
    <row r="6" ht="13.5" customHeight="1" spans="1:5">
      <c r="A6" s="104" t="s">
        <v>232</v>
      </c>
      <c r="B6" s="104" t="s">
        <v>232</v>
      </c>
      <c r="C6" s="104">
        <v>0</v>
      </c>
      <c r="D6" s="104">
        <v>0</v>
      </c>
      <c r="E6" s="104">
        <v>0</v>
      </c>
    </row>
    <row r="7" ht="13.5" customHeight="1" spans="1:5">
      <c r="A7" s="105"/>
      <c r="B7" s="105"/>
      <c r="C7" s="105"/>
      <c r="D7" s="105"/>
      <c r="E7" s="105"/>
    </row>
    <row r="8" ht="13.5" customHeight="1" spans="1:5">
      <c r="A8" s="105"/>
      <c r="B8" s="105"/>
      <c r="C8" s="105"/>
      <c r="D8" s="105"/>
      <c r="E8" s="105"/>
    </row>
    <row r="9" ht="13.5" customHeight="1" spans="1:5">
      <c r="A9" s="105"/>
      <c r="B9" s="105"/>
      <c r="C9" s="105"/>
      <c r="D9" s="105"/>
      <c r="E9" s="105"/>
    </row>
    <row r="10" ht="13.5" customHeight="1" spans="1:5">
      <c r="A10" s="105"/>
      <c r="B10" s="105"/>
      <c r="C10" s="105"/>
      <c r="D10" s="105"/>
      <c r="E10" s="105"/>
    </row>
    <row r="11" ht="13.5" customHeight="1" spans="1:5">
      <c r="A11" s="105"/>
      <c r="B11" s="105"/>
      <c r="C11" s="105"/>
      <c r="D11" s="105"/>
      <c r="E11" s="105"/>
    </row>
    <row r="12" ht="13.5" customHeight="1" spans="1:5">
      <c r="A12" s="105"/>
      <c r="B12" s="105"/>
      <c r="C12" s="105"/>
      <c r="D12" s="105"/>
      <c r="E12" s="105"/>
    </row>
    <row r="13" ht="13.5" customHeight="1" spans="1:5">
      <c r="A13" s="105"/>
      <c r="B13" s="105"/>
      <c r="C13" s="105"/>
      <c r="D13" s="105"/>
      <c r="E13" s="105"/>
    </row>
    <row r="14" ht="13.5" customHeight="1" spans="1:5">
      <c r="A14" s="105"/>
      <c r="B14" s="105"/>
      <c r="C14" s="105"/>
      <c r="D14" s="105"/>
      <c r="E14" s="105"/>
    </row>
    <row r="15" ht="13.5" customHeight="1" spans="1:5">
      <c r="A15" s="105"/>
      <c r="B15" s="105"/>
      <c r="C15" s="105"/>
      <c r="D15" s="105"/>
      <c r="E15" s="105"/>
    </row>
    <row r="16" ht="13.5" customHeight="1" spans="1:5">
      <c r="A16" s="105"/>
      <c r="B16" s="105"/>
      <c r="C16" s="105"/>
      <c r="D16" s="105"/>
      <c r="E16" s="105"/>
    </row>
    <row r="17" ht="13.5" customHeight="1" spans="1:5">
      <c r="A17" s="105"/>
      <c r="B17" s="105"/>
      <c r="C17" s="105"/>
      <c r="D17" s="105"/>
      <c r="E17" s="105"/>
    </row>
    <row r="18" ht="13.5" customHeight="1" spans="1:5">
      <c r="A18" s="105"/>
      <c r="B18" s="105"/>
      <c r="C18" s="105"/>
      <c r="D18" s="105"/>
      <c r="E18" s="105"/>
    </row>
    <row r="19" ht="13.5" customHeight="1" spans="1:5">
      <c r="A19" s="105"/>
      <c r="B19" s="105"/>
      <c r="C19" s="105"/>
      <c r="D19" s="105"/>
      <c r="E19" s="105"/>
    </row>
    <row r="20" s="96" customFormat="1" ht="13.5" customHeight="1" spans="1:5">
      <c r="A20" s="104"/>
      <c r="B20" s="104"/>
      <c r="C20" s="104"/>
      <c r="D20" s="104"/>
      <c r="E20" s="104"/>
    </row>
    <row r="21" ht="13.5" customHeight="1" spans="1:5">
      <c r="A21" s="106" t="s">
        <v>233</v>
      </c>
      <c r="B21" s="106"/>
      <c r="C21" s="106"/>
      <c r="D21" s="106"/>
      <c r="E21" s="106"/>
    </row>
    <row r="22" ht="13.5" customHeight="1" spans="1:5">
      <c r="A22" s="107"/>
      <c r="B22" s="107"/>
      <c r="C22" s="107"/>
      <c r="D22" s="107"/>
      <c r="E22" s="107"/>
    </row>
  </sheetData>
  <mergeCells count="6">
    <mergeCell ref="A1:E1"/>
    <mergeCell ref="A3:B3"/>
    <mergeCell ref="C4:E4"/>
    <mergeCell ref="A4:A5"/>
    <mergeCell ref="B4:B5"/>
    <mergeCell ref="A21:E22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7"/>
  <sheetViews>
    <sheetView zoomScale="90" zoomScaleNormal="90" workbookViewId="0">
      <selection activeCell="K8" sqref="K8"/>
    </sheetView>
  </sheetViews>
  <sheetFormatPr defaultColWidth="8.71296296296296" defaultRowHeight="14.4"/>
  <cols>
    <col min="1" max="1" width="8.62962962962963" style="64" customWidth="1"/>
    <col min="2" max="2" width="24.0740740740741" style="64" customWidth="1"/>
    <col min="3" max="3" width="10" style="64" customWidth="1"/>
    <col min="4" max="4" width="8.62962962962963" style="64" customWidth="1"/>
    <col min="5" max="5" width="14.9259259259259" style="64" customWidth="1"/>
    <col min="6" max="6" width="12.462962962963" style="65" customWidth="1"/>
    <col min="7" max="7" width="15.1759259259259" style="65" customWidth="1"/>
    <col min="8" max="8" width="30.8611111111111" style="64" customWidth="1"/>
    <col min="9" max="9" width="8.01851851851852" style="65" customWidth="1"/>
    <col min="10" max="10" width="20.4907407407407" style="64" customWidth="1"/>
    <col min="11" max="11" width="31.1111111111111" style="66" customWidth="1"/>
    <col min="12" max="12" width="10.6018518518519" style="65" customWidth="1"/>
    <col min="13" max="13" width="7.65740740740741" style="65" customWidth="1"/>
    <col min="14" max="14" width="6.28703703703704" style="65" customWidth="1"/>
    <col min="15" max="15" width="15.8796296296296" style="64" customWidth="1"/>
    <col min="16" max="16" width="13.5" style="64" customWidth="1"/>
    <col min="17" max="17" width="17.3796296296296" style="64" customWidth="1"/>
    <col min="18" max="18" width="13.6296296296296" style="64" customWidth="1"/>
    <col min="19" max="19" width="16.8796296296296" style="64" customWidth="1"/>
    <col min="20" max="28" width="24" style="64" customWidth="1"/>
    <col min="29" max="29" width="23.6296296296296" style="64" customWidth="1"/>
    <col min="30" max="39" width="26.3796296296296" style="64" customWidth="1"/>
    <col min="40" max="40" width="19" style="64" customWidth="1"/>
    <col min="41" max="43" width="28" style="64" customWidth="1"/>
    <col min="44" max="64" width="9" style="64"/>
    <col min="65" max="16384" width="8.71296296296296" style="64"/>
  </cols>
  <sheetData>
    <row r="1" ht="40" customHeight="1" spans="1:41">
      <c r="A1" s="67" t="s">
        <v>234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67"/>
      <c r="M1" s="67"/>
      <c r="N1" s="67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="62" customFormat="1" ht="20" customHeight="1" spans="1:41">
      <c r="A2" s="68"/>
      <c r="B2" s="69"/>
      <c r="C2" s="69"/>
      <c r="D2" s="69"/>
      <c r="E2" s="69"/>
      <c r="F2" s="70"/>
      <c r="G2" s="70"/>
      <c r="H2" s="69"/>
      <c r="I2" s="70"/>
      <c r="J2" s="69"/>
      <c r="K2" s="71"/>
      <c r="L2" s="87" t="s">
        <v>235</v>
      </c>
      <c r="M2" s="87"/>
      <c r="N2" s="87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="62" customFormat="1" ht="20" customHeight="1" spans="1:41">
      <c r="A3" s="71" t="s">
        <v>236</v>
      </c>
      <c r="B3" s="71"/>
      <c r="C3" s="71"/>
      <c r="D3" s="71"/>
      <c r="E3" s="71"/>
      <c r="F3" s="72"/>
      <c r="G3" s="72"/>
      <c r="H3" s="72"/>
      <c r="I3" s="72"/>
      <c r="J3" s="72"/>
      <c r="K3" s="89"/>
      <c r="L3" s="87" t="s">
        <v>3</v>
      </c>
      <c r="M3" s="87"/>
      <c r="N3" s="87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5"/>
      <c r="AO3" s="90"/>
    </row>
    <row r="4" s="63" customFormat="1" ht="25" customHeight="1" spans="1:14">
      <c r="A4" s="73" t="s">
        <v>237</v>
      </c>
      <c r="B4" s="74" t="s">
        <v>238</v>
      </c>
      <c r="C4" s="74" t="s">
        <v>239</v>
      </c>
      <c r="D4" s="73" t="s">
        <v>240</v>
      </c>
      <c r="E4" s="74" t="s">
        <v>241</v>
      </c>
      <c r="F4" s="74" t="s">
        <v>242</v>
      </c>
      <c r="G4" s="74"/>
      <c r="H4" s="74"/>
      <c r="I4" s="74"/>
      <c r="J4" s="74"/>
      <c r="K4" s="91"/>
      <c r="L4" s="74"/>
      <c r="M4" s="74"/>
      <c r="N4" s="74"/>
    </row>
    <row r="5" s="63" customFormat="1" ht="40" customHeight="1" spans="1:14">
      <c r="A5" s="73"/>
      <c r="B5" s="74"/>
      <c r="C5" s="74"/>
      <c r="D5" s="73"/>
      <c r="E5" s="74"/>
      <c r="F5" s="73" t="s">
        <v>243</v>
      </c>
      <c r="G5" s="73" t="s">
        <v>244</v>
      </c>
      <c r="H5" s="74" t="s">
        <v>245</v>
      </c>
      <c r="I5" s="73" t="s">
        <v>246</v>
      </c>
      <c r="J5" s="74" t="s">
        <v>247</v>
      </c>
      <c r="K5" s="74" t="s">
        <v>248</v>
      </c>
      <c r="L5" s="73" t="s">
        <v>249</v>
      </c>
      <c r="M5" s="74" t="s">
        <v>250</v>
      </c>
      <c r="N5" s="74" t="s">
        <v>251</v>
      </c>
    </row>
    <row r="6" s="63" customFormat="1" ht="40" customHeight="1" spans="1:14">
      <c r="A6" s="75">
        <v>800804</v>
      </c>
      <c r="B6" s="74" t="s">
        <v>228</v>
      </c>
      <c r="C6" s="76">
        <v>42</v>
      </c>
      <c r="D6" s="76"/>
      <c r="E6" s="75"/>
      <c r="F6" s="74"/>
      <c r="G6" s="74"/>
      <c r="H6" s="75"/>
      <c r="I6" s="74"/>
      <c r="J6" s="75"/>
      <c r="K6" s="91"/>
      <c r="L6" s="74"/>
      <c r="M6" s="74"/>
      <c r="N6" s="74"/>
    </row>
    <row r="7" s="63" customFormat="1" ht="40" customHeight="1" spans="1:14">
      <c r="A7" s="30">
        <v>800804</v>
      </c>
      <c r="B7" s="30" t="s">
        <v>252</v>
      </c>
      <c r="C7" s="77">
        <v>42</v>
      </c>
      <c r="D7" s="78"/>
      <c r="E7" s="30" t="s">
        <v>253</v>
      </c>
      <c r="F7" s="36" t="s">
        <v>254</v>
      </c>
      <c r="G7" s="36" t="s">
        <v>255</v>
      </c>
      <c r="H7" s="30" t="s">
        <v>256</v>
      </c>
      <c r="I7" s="36">
        <v>42</v>
      </c>
      <c r="J7" s="30" t="s">
        <v>257</v>
      </c>
      <c r="K7" s="50" t="s">
        <v>258</v>
      </c>
      <c r="L7" s="36" t="s">
        <v>259</v>
      </c>
      <c r="M7" s="36" t="s">
        <v>260</v>
      </c>
      <c r="N7" s="36">
        <v>20</v>
      </c>
    </row>
    <row r="8" s="63" customFormat="1" ht="40" customHeight="1" spans="1:14">
      <c r="A8" s="30"/>
      <c r="B8" s="30"/>
      <c r="C8" s="77"/>
      <c r="D8" s="78"/>
      <c r="E8" s="30"/>
      <c r="F8" s="79" t="s">
        <v>261</v>
      </c>
      <c r="G8" s="80" t="s">
        <v>262</v>
      </c>
      <c r="H8" s="30" t="s">
        <v>263</v>
      </c>
      <c r="I8" s="36">
        <v>14</v>
      </c>
      <c r="J8" s="30" t="s">
        <v>263</v>
      </c>
      <c r="K8" s="50" t="s">
        <v>264</v>
      </c>
      <c r="L8" s="36" t="s">
        <v>265</v>
      </c>
      <c r="M8" s="36" t="s">
        <v>266</v>
      </c>
      <c r="N8" s="36">
        <v>15</v>
      </c>
    </row>
    <row r="9" s="63" customFormat="1" ht="40" customHeight="1" spans="1:14">
      <c r="A9" s="30"/>
      <c r="B9" s="30"/>
      <c r="C9" s="77"/>
      <c r="D9" s="78"/>
      <c r="E9" s="30"/>
      <c r="F9" s="46"/>
      <c r="G9" s="81"/>
      <c r="H9" s="30" t="s">
        <v>267</v>
      </c>
      <c r="I9" s="36">
        <v>12</v>
      </c>
      <c r="J9" s="30" t="s">
        <v>267</v>
      </c>
      <c r="K9" s="50" t="s">
        <v>268</v>
      </c>
      <c r="L9" s="36" t="s">
        <v>269</v>
      </c>
      <c r="M9" s="36" t="s">
        <v>266</v>
      </c>
      <c r="N9" s="36">
        <v>10</v>
      </c>
    </row>
    <row r="10" s="63" customFormat="1" ht="40" customHeight="1" spans="1:14">
      <c r="A10" s="30"/>
      <c r="B10" s="30"/>
      <c r="C10" s="77"/>
      <c r="D10" s="78"/>
      <c r="E10" s="30"/>
      <c r="F10" s="46"/>
      <c r="G10" s="82"/>
      <c r="H10" s="30" t="s">
        <v>270</v>
      </c>
      <c r="I10" s="36">
        <v>49</v>
      </c>
      <c r="J10" s="30" t="s">
        <v>270</v>
      </c>
      <c r="K10" s="50" t="s">
        <v>268</v>
      </c>
      <c r="L10" s="36" t="s">
        <v>269</v>
      </c>
      <c r="M10" s="36" t="s">
        <v>266</v>
      </c>
      <c r="N10" s="36">
        <v>5</v>
      </c>
    </row>
    <row r="11" s="63" customFormat="1" ht="40" customHeight="1" spans="1:14">
      <c r="A11" s="30"/>
      <c r="B11" s="30"/>
      <c r="C11" s="77"/>
      <c r="D11" s="78"/>
      <c r="E11" s="30"/>
      <c r="F11" s="46"/>
      <c r="G11" s="36" t="s">
        <v>271</v>
      </c>
      <c r="H11" s="83" t="s">
        <v>272</v>
      </c>
      <c r="I11" s="92">
        <v>100</v>
      </c>
      <c r="J11" s="83" t="s">
        <v>272</v>
      </c>
      <c r="K11" s="50" t="s">
        <v>273</v>
      </c>
      <c r="L11" s="36" t="s">
        <v>274</v>
      </c>
      <c r="M11" s="36" t="s">
        <v>275</v>
      </c>
      <c r="N11" s="36">
        <v>5</v>
      </c>
    </row>
    <row r="12" s="63" customFormat="1" ht="40" customHeight="1" spans="1:14">
      <c r="A12" s="30"/>
      <c r="B12" s="30"/>
      <c r="C12" s="77"/>
      <c r="D12" s="78"/>
      <c r="E12" s="30"/>
      <c r="F12" s="49"/>
      <c r="G12" s="36" t="s">
        <v>276</v>
      </c>
      <c r="H12" s="84" t="s">
        <v>277</v>
      </c>
      <c r="I12" s="93" t="s">
        <v>278</v>
      </c>
      <c r="J12" s="84" t="s">
        <v>279</v>
      </c>
      <c r="K12" s="84" t="s">
        <v>280</v>
      </c>
      <c r="L12" s="93" t="s">
        <v>232</v>
      </c>
      <c r="M12" s="93" t="s">
        <v>281</v>
      </c>
      <c r="N12" s="36">
        <v>5</v>
      </c>
    </row>
    <row r="13" s="63" customFormat="1" ht="40" customHeight="1" spans="1:14">
      <c r="A13" s="30"/>
      <c r="B13" s="30"/>
      <c r="C13" s="77"/>
      <c r="D13" s="78"/>
      <c r="E13" s="30"/>
      <c r="F13" s="36" t="s">
        <v>282</v>
      </c>
      <c r="G13" s="36" t="s">
        <v>283</v>
      </c>
      <c r="H13" s="30"/>
      <c r="I13" s="94"/>
      <c r="J13" s="30"/>
      <c r="K13" s="50"/>
      <c r="L13" s="94"/>
      <c r="M13" s="36"/>
      <c r="N13" s="36"/>
    </row>
    <row r="14" s="63" customFormat="1" ht="40" customHeight="1" spans="1:14">
      <c r="A14" s="30"/>
      <c r="B14" s="30"/>
      <c r="C14" s="77"/>
      <c r="D14" s="78"/>
      <c r="E14" s="30"/>
      <c r="F14" s="36"/>
      <c r="G14" s="36" t="s">
        <v>284</v>
      </c>
      <c r="H14" s="30" t="s">
        <v>285</v>
      </c>
      <c r="I14" s="36" t="s">
        <v>286</v>
      </c>
      <c r="J14" s="30" t="s">
        <v>287</v>
      </c>
      <c r="K14" s="50" t="s">
        <v>288</v>
      </c>
      <c r="L14" s="36" t="s">
        <v>274</v>
      </c>
      <c r="M14" s="36" t="s">
        <v>275</v>
      </c>
      <c r="N14" s="36">
        <v>20</v>
      </c>
    </row>
    <row r="15" s="63" customFormat="1" ht="40" customHeight="1" spans="1:14">
      <c r="A15" s="30"/>
      <c r="B15" s="30"/>
      <c r="C15" s="77"/>
      <c r="D15" s="78"/>
      <c r="E15" s="30"/>
      <c r="F15" s="36"/>
      <c r="G15" s="36" t="s">
        <v>289</v>
      </c>
      <c r="H15" s="30"/>
      <c r="I15" s="36"/>
      <c r="J15" s="30"/>
      <c r="K15" s="50"/>
      <c r="L15" s="36"/>
      <c r="M15" s="36"/>
      <c r="N15" s="36"/>
    </row>
    <row r="16" s="63" customFormat="1" ht="40" customHeight="1" spans="1:14">
      <c r="A16" s="30"/>
      <c r="B16" s="30"/>
      <c r="C16" s="77"/>
      <c r="D16" s="78"/>
      <c r="E16" s="30"/>
      <c r="F16" s="36"/>
      <c r="G16" s="36" t="s">
        <v>290</v>
      </c>
      <c r="H16" s="30"/>
      <c r="I16" s="36"/>
      <c r="J16" s="30"/>
      <c r="K16" s="50"/>
      <c r="L16" s="36"/>
      <c r="M16" s="36"/>
      <c r="N16" s="36"/>
    </row>
    <row r="17" s="63" customFormat="1" ht="60" customHeight="1" spans="1:14">
      <c r="A17" s="30"/>
      <c r="B17" s="30"/>
      <c r="C17" s="77"/>
      <c r="D17" s="78"/>
      <c r="E17" s="30"/>
      <c r="F17" s="36" t="s">
        <v>291</v>
      </c>
      <c r="G17" s="36" t="s">
        <v>292</v>
      </c>
      <c r="H17" s="83" t="s">
        <v>293</v>
      </c>
      <c r="I17" s="93">
        <v>90</v>
      </c>
      <c r="J17" s="83" t="s">
        <v>294</v>
      </c>
      <c r="K17" s="83" t="s">
        <v>295</v>
      </c>
      <c r="L17" s="93" t="s">
        <v>274</v>
      </c>
      <c r="M17" s="93" t="s">
        <v>275</v>
      </c>
      <c r="N17" s="36">
        <v>10</v>
      </c>
    </row>
  </sheetData>
  <mergeCells count="18">
    <mergeCell ref="A1:N1"/>
    <mergeCell ref="L2:N2"/>
    <mergeCell ref="A3:E3"/>
    <mergeCell ref="L3:N3"/>
    <mergeCell ref="F4:N4"/>
    <mergeCell ref="A4:A5"/>
    <mergeCell ref="A7:A17"/>
    <mergeCell ref="B4:B5"/>
    <mergeCell ref="B7:B17"/>
    <mergeCell ref="C4:C5"/>
    <mergeCell ref="C7:C17"/>
    <mergeCell ref="D4:D5"/>
    <mergeCell ref="D7:D17"/>
    <mergeCell ref="E4:E5"/>
    <mergeCell ref="E7:E17"/>
    <mergeCell ref="F8:F12"/>
    <mergeCell ref="F13:F16"/>
    <mergeCell ref="G8:G10"/>
  </mergeCells>
  <printOptions horizontalCentered="1"/>
  <pageMargins left="0.314583333333333" right="0.314583333333333" top="0.314583333333333" bottom="0.156944444444444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2016-09-05T08:36:00Z</dcterms:created>
  <cp:lastPrinted>2018-02-08T01:59:00Z</cp:lastPrinted>
  <dcterms:modified xsi:type="dcterms:W3CDTF">2025-03-19T03:37:10Z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6E7E2FA6362C408DA0E9F6A8BEE1261F_13</vt:lpwstr>
  </property>
</Properties>
</file>