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52" windowHeight="6855" tabRatio="861" activeTab="4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r:id="rId9"/>
    <sheet name="整体支出绩效表" sheetId="10" r:id="rId10"/>
  </sheets>
  <definedNames/>
  <calcPr fullCalcOnLoad="1"/>
</workbook>
</file>

<file path=xl/sharedStrings.xml><?xml version="1.0" encoding="utf-8"?>
<sst xmlns="http://schemas.openxmlformats.org/spreadsheetml/2006/main" count="450" uniqueCount="316">
  <si>
    <t>2024年部门收支总体情况表</t>
  </si>
  <si>
    <t>部门公开表1</t>
  </si>
  <si>
    <t>部门：祁阳市挂榜山林场</t>
  </si>
  <si>
    <t>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</si>
  <si>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</si>
  <si>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</si>
  <si>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</si>
  <si>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</si>
  <si>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</si>
  <si>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</si>
  <si>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一、一般公共预算财政拨款收入</t>
  </si>
  <si>
    <t>一、一般公共服务支出</t>
  </si>
  <si>
    <t>一、基本支出</t>
  </si>
  <si>
    <t>二、政府性基金预算财政拨款收入</t>
  </si>
  <si>
    <t>二、外交支出</t>
  </si>
  <si>
    <t xml:space="preserve">      工资福利支出</t>
  </si>
  <si>
    <t>三、国有资本经营预算财政拨款收入</t>
  </si>
  <si>
    <t>三、国防支出</t>
  </si>
  <si>
    <t xml:space="preserve">      商品和服务支出</t>
  </si>
  <si>
    <t>四、上级补助收入</t>
  </si>
  <si>
    <t>四、公共安全支出</t>
  </si>
  <si>
    <t xml:space="preserve">      对个人和家庭的补助</t>
  </si>
  <si>
    <t>五、事业收入</t>
  </si>
  <si>
    <t>五、教育支出</t>
  </si>
  <si>
    <t>二、项目支出</t>
  </si>
  <si>
    <t>六、事业单位经营收入</t>
  </si>
  <si>
    <t>六、科学技术支出</t>
  </si>
  <si>
    <t xml:space="preserve">      按项目管理的商品和服务支出</t>
  </si>
  <si>
    <t>七、附属单位上缴收入</t>
  </si>
  <si>
    <t>七、文化旅游体育与传媒支出</t>
  </si>
  <si>
    <t xml:space="preserve">      按项目管理的对个人和家庭的补助</t>
  </si>
  <si>
    <t>八、其他收入</t>
  </si>
  <si>
    <t>八、社会保障和就业支出</t>
  </si>
  <si>
    <t xml:space="preserve">      债务利息及费用支出</t>
  </si>
  <si>
    <t>九、卫生健康支出</t>
  </si>
  <si>
    <t xml:space="preserve">      资本性支出（基本建设）</t>
  </si>
  <si>
    <t>十、节能环保支出</t>
  </si>
  <si>
    <t xml:space="preserve">      资本性支出</t>
  </si>
  <si>
    <t>十一、城乡社区支出</t>
  </si>
  <si>
    <t xml:space="preserve">      对企业补助（基本建设）</t>
  </si>
  <si>
    <t>十二、农林水支出</t>
  </si>
  <si>
    <t xml:space="preserve">      对企业补助</t>
  </si>
  <si>
    <t>十三、交通运输支出</t>
  </si>
  <si>
    <t xml:space="preserve">      对社会保障基金补助</t>
  </si>
  <si>
    <t>十四、资源勘探工业信息等支出</t>
  </si>
  <si>
    <t xml:space="preserve">      其他支出</t>
  </si>
  <si>
    <t>十五、商业服务业等支出</t>
  </si>
  <si>
    <t>三、上缴上级支出</t>
  </si>
  <si>
    <t>十六、金融支出</t>
  </si>
  <si>
    <t>四、事业单位经营支出</t>
  </si>
  <si>
    <t>十七、援助其他地区支出</t>
  </si>
  <si>
    <t>五、对附属单位补助支出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</si>
  <si>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</si>
  <si>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</si>
  <si>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</si>
  <si>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</si>
  <si>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</si>
  <si>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二十三、其他支出</t>
  </si>
  <si>
    <t>二十四、债务还本支出</t>
  </si>
  <si>
    <t>二十五、债务付息支出</t>
  </si>
  <si>
    <t>二十六、抗疫特别国债安排的支出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</si>
  <si>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</si>
  <si>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</si>
  <si>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</si>
  <si>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</si>
  <si>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</si>
  <si>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</si>
  <si>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</si>
  <si>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2023年部门收入总体情况表</t>
  </si>
  <si>
    <t>部门公开表2</t>
  </si>
  <si>
    <t>科目</t>
  </si>
  <si>
    <t>合计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</si>
  <si>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</si>
  <si>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</si>
  <si>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</si>
  <si>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</si>
  <si>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</si>
  <si>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</si>
  <si>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</si>
  <si>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</si>
  <si>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科目编码</t>
  </si>
  <si>
    <t>科目名称</t>
  </si>
  <si>
    <t>金额</t>
  </si>
  <si>
    <t>其中：教育收费</t>
  </si>
  <si>
    <t>农林水支出</t>
  </si>
  <si>
    <t>林业和草原</t>
  </si>
  <si>
    <t>行政运行</t>
  </si>
  <si>
    <t>社会保障和就业支出</t>
  </si>
  <si>
    <t>行政事业单位养老支出</t>
  </si>
  <si>
    <t>机关事业单位基本养老保险缴费支出</t>
  </si>
  <si>
    <t>卫生健康支出</t>
  </si>
  <si>
    <t>行政事业单位医疗</t>
  </si>
  <si>
    <t>事业单位医疗</t>
  </si>
  <si>
    <t>住房保障支出</t>
  </si>
  <si>
    <t>住房改革支出</t>
  </si>
  <si>
    <t xml:space="preserve">  住房公积金</t>
  </si>
  <si>
    <t>2023年部门支出总体情况表</t>
  </si>
  <si>
    <t>部门公开表3</t>
  </si>
  <si>
    <t>基本支出</t>
  </si>
  <si>
    <t>项目支出</t>
  </si>
  <si>
    <t>上缴上级支出</t>
  </si>
  <si>
    <t>事业单位经营支出</t>
  </si>
  <si>
    <t>对附属单位补助支出</t>
  </si>
  <si>
    <t xml:space="preserve">  机关事业单位基本养老保险缴费支出</t>
  </si>
  <si>
    <t xml:space="preserve">  事业单位医疗</t>
  </si>
  <si>
    <t>2023年财政拨款收支情况表</t>
  </si>
  <si>
    <t>部门公开表4</t>
  </si>
  <si>
    <t>一般公共预算</t>
  </si>
  <si>
    <t>政府性基金预算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</si>
  <si>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</si>
  <si>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</si>
  <si>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</si>
  <si>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</si>
  <si>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</si>
  <si>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</si>
  <si>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</si>
  <si>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</si>
  <si>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</si>
  <si>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</si>
  <si>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</si>
  <si>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</si>
  <si>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</si>
  <si>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</si>
  <si>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</si>
  <si>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</si>
  <si>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</si>
  <si>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</si>
  <si>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</si>
  <si>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</si>
  <si>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</si>
  <si>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</si>
  <si>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</si>
  <si>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</si>
  <si>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</si>
  <si>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</si>
  <si>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（二十一）国有资本经营预算支出</t>
  </si>
  <si>
    <t>（二十二）灾害防治及应急管理支出</t>
  </si>
  <si>
    <t>（二十三）其他支出</t>
  </si>
  <si>
    <t>（二十四）债务还本支出</t>
  </si>
  <si>
    <t>（二十五）债务付息支出</t>
  </si>
  <si>
    <t>（二十六）抗疫特别国债安排的支出</t>
  </si>
  <si>
    <t>二、结转下年</t>
  </si>
  <si>
    <t>2024年一般公共预算支出表</t>
  </si>
  <si>
    <t>部门公开表5</t>
  </si>
  <si>
    <t>2023年执行数</t>
  </si>
  <si>
    <t>2024年预算数比2023年执行数</t>
  </si>
  <si>
    <t>小计</t>
  </si>
  <si>
    <t>人员经费</t>
  </si>
  <si>
    <t>公用经费</t>
  </si>
  <si>
    <t>增减额</t>
  </si>
  <si>
    <t>增减%</t>
  </si>
  <si>
    <t>工资福利支出</t>
  </si>
  <si>
    <t>对个人和家庭的补助</t>
  </si>
  <si>
    <t>2024年一般公共预算基本支出表</t>
  </si>
  <si>
    <t>部门公开表6</t>
  </si>
  <si>
    <t>经济分类科目</t>
  </si>
  <si>
    <t>2024年基本支出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</si>
  <si>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</si>
  <si>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</si>
  <si>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</si>
  <si>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</si>
  <si>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</si>
  <si>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</si>
  <si>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</si>
  <si>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</si>
  <si>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</si>
  <si>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</si>
  <si>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</si>
  <si>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</si>
  <si>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</si>
  <si>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</si>
  <si>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</si>
  <si>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</si>
  <si>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</si>
  <si>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</si>
  <si>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</si>
  <si>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</si>
  <si>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</si>
  <si>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</si>
  <si>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</si>
  <si>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</si>
  <si>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</si>
  <si>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</si>
  <si>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</si>
  <si>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</si>
  <si>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</si>
  <si>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</si>
  <si>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</si>
  <si>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</si>
  <si>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</si>
  <si>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</si>
  <si>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</si>
  <si>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</si>
  <si>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</si>
  <si>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</si>
  <si>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</si>
  <si>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</si>
  <si>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</si>
  <si>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</si>
  <si>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</si>
  <si>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</si>
  <si>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</si>
  <si>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>资本性支出</t>
  </si>
  <si>
    <t xml:space="preserve">  办公设备购置</t>
  </si>
  <si>
    <t xml:space="preserve">  其他资本性支出</t>
  </si>
  <si>
    <t>2024年一般公共预算“三公”经费支出表</t>
  </si>
  <si>
    <t>部门公开表7</t>
  </si>
  <si>
    <t>单位名称</t>
  </si>
  <si>
    <t>2023年预算数</t>
  </si>
  <si>
    <t>2024年预算数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</si>
  <si>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</si>
  <si>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</si>
  <si>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</si>
  <si>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</si>
  <si>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</si>
  <si>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祁阳市挂榜山林场</t>
  </si>
  <si>
    <t>2023年政府性基金预算支出表</t>
  </si>
  <si>
    <t>部门公开表8</t>
  </si>
  <si>
    <t>部门：</t>
  </si>
  <si>
    <t>2023年政府性基金预算支出</t>
  </si>
  <si>
    <t>说明： 如果没有政府性基金收入，也没有使用政府性基金安排的支出，就说明本表无数据。</t>
  </si>
  <si>
    <t>2023年项目支出绩效目标表</t>
  </si>
  <si>
    <t xml:space="preserve">  </t>
  </si>
  <si>
    <t>部门公开表9</t>
  </si>
  <si>
    <t>部门名称：</t>
  </si>
  <si>
    <t>单位代码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</si>
  <si>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</si>
  <si>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</si>
  <si>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</si>
  <si>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</si>
  <si>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</si>
  <si>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</si>
  <si>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</si>
  <si>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</si>
  <si>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</si>
  <si>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</si>
  <si>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>度量单位</t>
  </si>
  <si>
    <t>指标值类型</t>
  </si>
  <si>
    <t>备注</t>
  </si>
  <si>
    <t>成本指标</t>
  </si>
  <si>
    <t>经济成本指标</t>
  </si>
  <si>
    <t>产出指标</t>
  </si>
  <si>
    <t>数量指标</t>
  </si>
  <si>
    <t>质量指标</t>
  </si>
  <si>
    <t>时效指标</t>
  </si>
  <si>
    <t>效益指标</t>
  </si>
  <si>
    <t>社会效益指标</t>
  </si>
  <si>
    <t>满意度指标</t>
  </si>
  <si>
    <t>服务对象满意度指标</t>
  </si>
  <si>
    <t>2024年部门整体支出绩效目标申报表</t>
  </si>
  <si>
    <t>单位
编码</t>
  </si>
  <si>
    <t>单位
名称</t>
  </si>
  <si>
    <t>年度预算申请</t>
  </si>
  <si>
    <t>整体绩效目标</t>
  </si>
  <si>
    <t>部门整体支出年度绩效目标</t>
  </si>
  <si>
    <t>资金
总额</t>
  </si>
  <si>
    <t>按收入性质分</t>
  </si>
  <si>
    <t>按支出性质分</t>
  </si>
  <si>
    <t>政府性基金拨款</t>
  </si>
  <si>
    <t>财政专户管理资金</t>
  </si>
  <si>
    <t>其他
资金</t>
  </si>
  <si>
    <t>基本
支出</t>
  </si>
  <si>
    <t>项目
支出</t>
  </si>
  <si>
    <t>计量单位</t>
  </si>
  <si>
    <t>指标解释</t>
  </si>
  <si>
    <t>评（扣）分标准</t>
  </si>
  <si>
    <t>祁阳市挂榜山林场本级</t>
  </si>
  <si>
    <r>
      <t>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）贯彻落实党的林业政策和法律、法规。（2）以国有森林资源保护管理为核心，依法保护好国有资源，配合有关部门打击偷盗砍滥伐、破坏动植物资源、毁林开垦、乱占林地等行为。（3）负责辖区内的森林防火及扑救工作。（4）完成森林质量精准提升材积500立方米，森林覆盖率98.6%以上，完成立项争资100万元。</t>
    </r>
  </si>
  <si>
    <t>成本指标（20分）</t>
  </si>
  <si>
    <t xml:space="preserve">森林管护费 </t>
  </si>
  <si>
    <t>≥</t>
  </si>
  <si>
    <t>万元</t>
  </si>
  <si>
    <t>反映人均管护成本</t>
  </si>
  <si>
    <t>低于指标值不得分</t>
  </si>
  <si>
    <t>社会成本指标</t>
  </si>
  <si>
    <t>支付退休人员经费</t>
  </si>
  <si>
    <t>反映支付退休人员费用总额</t>
  </si>
  <si>
    <t>生态环境成本
指标</t>
  </si>
  <si>
    <t>水土流失面积</t>
  </si>
  <si>
    <t>≤</t>
  </si>
  <si>
    <t>亩</t>
  </si>
  <si>
    <t>反映水土流失情况</t>
  </si>
  <si>
    <t>水土流失面积每超过1亩扣1分</t>
  </si>
  <si>
    <r>
      <rPr>
        <b/>
        <sz val="11"/>
        <rFont val="仿宋_GB2312"/>
        <family val="0"/>
      </rPr>
      <t>产出指标（</t>
    </r>
    <r>
      <rPr>
        <b/>
        <sz val="11"/>
        <rFont val="Times New Roman"/>
        <family val="1"/>
      </rPr>
      <t>40</t>
    </r>
    <r>
      <rPr>
        <b/>
        <sz val="11"/>
        <rFont val="仿宋_GB2312"/>
        <family val="0"/>
      </rPr>
      <t>分）</t>
    </r>
  </si>
  <si>
    <t>森林覆盖率</t>
  </si>
  <si>
    <t>%</t>
  </si>
  <si>
    <t>反映森林覆盖情况</t>
  </si>
  <si>
    <t>森林消法队伍配置达标率</t>
  </si>
  <si>
    <t>反映森林消防队伍配置达标情况</t>
  </si>
  <si>
    <t>森林防火应急预案完成率</t>
  </si>
  <si>
    <t>反映森林防火应急预案完成率</t>
  </si>
  <si>
    <t>森林火灾下降率</t>
  </si>
  <si>
    <t>﹦</t>
  </si>
  <si>
    <t>反映森林火灾发生的情况</t>
  </si>
  <si>
    <r>
      <rPr>
        <b/>
        <sz val="11"/>
        <rFont val="仿宋_GB2312"/>
        <family val="0"/>
      </rPr>
      <t>效益指标（</t>
    </r>
    <r>
      <rPr>
        <b/>
        <sz val="11"/>
        <rFont val="Times New Roman"/>
        <family val="1"/>
      </rPr>
      <t>20</t>
    </r>
    <r>
      <rPr>
        <b/>
        <sz val="11"/>
        <rFont val="仿宋_GB2312"/>
        <family val="0"/>
      </rPr>
      <t>分）</t>
    </r>
  </si>
  <si>
    <t>经济效益指标</t>
  </si>
  <si>
    <t>森林质量提升</t>
  </si>
  <si>
    <t>立方米</t>
  </si>
  <si>
    <t>间伐材材积</t>
  </si>
  <si>
    <t>达成目标得满分，未达成目标不得分</t>
  </si>
  <si>
    <t>预期效益完成情况</t>
  </si>
  <si>
    <t>反映预期效益完成情况</t>
  </si>
  <si>
    <t>完成率小于95%不得分</t>
  </si>
  <si>
    <t>生态效益指标</t>
  </si>
  <si>
    <t>负氧离子浓度</t>
  </si>
  <si>
    <t>个</t>
  </si>
  <si>
    <t>反映空气质量</t>
  </si>
  <si>
    <r>
      <rPr>
        <sz val="9"/>
        <rFont val="宋体"/>
        <family val="0"/>
      </rPr>
      <t>负氧离子浓度低于</t>
    </r>
    <r>
      <rPr>
        <sz val="9"/>
        <rFont val="Times New Roman"/>
        <family val="1"/>
      </rPr>
      <t>1200</t>
    </r>
    <r>
      <rPr>
        <sz val="9"/>
        <rFont val="宋体"/>
        <family val="0"/>
      </rPr>
      <t>个不得分</t>
    </r>
  </si>
  <si>
    <t>可持续影响指标</t>
  </si>
  <si>
    <t>不便于效益指标数值计算</t>
  </si>
  <si>
    <t>定性</t>
  </si>
  <si>
    <t>无</t>
  </si>
  <si>
    <r>
      <rPr>
        <b/>
        <sz val="11"/>
        <rFont val="仿宋_GB2312"/>
        <family val="0"/>
      </rPr>
      <t>满意度指标（</t>
    </r>
    <r>
      <rPr>
        <b/>
        <sz val="11"/>
        <rFont val="Times New Roman"/>
        <family val="1"/>
      </rPr>
      <t>10</t>
    </r>
    <r>
      <rPr>
        <b/>
        <sz val="11"/>
        <rFont val="仿宋_GB2312"/>
        <family val="0"/>
      </rPr>
      <t>分）</t>
    </r>
  </si>
  <si>
    <t>职工满意度</t>
  </si>
  <si>
    <t>反映职工满意度情况</t>
  </si>
  <si>
    <r>
      <rPr>
        <sz val="11"/>
        <rFont val="仿宋_GB2312"/>
        <family val="0"/>
      </rPr>
      <t>说明：</t>
    </r>
    <r>
      <rPr>
        <sz val="11"/>
        <rFont val="Times New Roman"/>
        <family val="1"/>
      </rPr>
      <t>1</t>
    </r>
    <r>
      <rPr>
        <sz val="11"/>
        <rFont val="仿宋_GB2312"/>
        <family val="0"/>
      </rPr>
      <t>.请在</t>
    </r>
    <r>
      <rPr>
        <sz val="11"/>
        <rFont val="Times New Roman"/>
        <family val="1"/>
      </rPr>
      <t>“</t>
    </r>
    <r>
      <rPr>
        <sz val="11"/>
        <rFont val="仿宋_GB2312"/>
        <family val="0"/>
      </rPr>
      <t>备注</t>
    </r>
    <r>
      <rPr>
        <sz val="11"/>
        <rFont val="Times New Roman"/>
        <family val="1"/>
      </rPr>
      <t>”</t>
    </r>
    <r>
      <rPr>
        <sz val="11"/>
        <rFont val="仿宋_GB2312"/>
        <family val="0"/>
      </rPr>
      <t>栏填写指标分值，总分</t>
    </r>
    <r>
      <rPr>
        <sz val="11"/>
        <rFont val="Times New Roman"/>
        <family val="1"/>
      </rPr>
      <t>90</t>
    </r>
    <r>
      <rPr>
        <sz val="11"/>
        <rFont val="仿宋_GB2312"/>
        <family val="0"/>
      </rPr>
      <t>分（另外预算执行率指标</t>
    </r>
    <r>
      <rPr>
        <sz val="11"/>
        <rFont val="Times New Roman"/>
        <family val="1"/>
      </rPr>
      <t>10</t>
    </r>
    <r>
      <rPr>
        <sz val="11"/>
        <rFont val="仿宋_GB2312"/>
        <family val="0"/>
      </rPr>
      <t>分，编制预算时暂不设置，单位开展自评时使用）；</t>
    </r>
    <r>
      <rPr>
        <sz val="11"/>
        <rFont val="Times New Roman"/>
        <family val="1"/>
      </rPr>
      <t xml:space="preserve">
            2</t>
    </r>
    <r>
      <rPr>
        <sz val="11"/>
        <rFont val="仿宋_GB2312"/>
        <family val="0"/>
      </rPr>
      <t>.二级指标对应的三级指标有两个及以上的请自行增行。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</si>
</sst>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000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1"/>
      <name val="仿宋_GB2312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仿宋_GB2312"/>
      <family val="0"/>
    </font>
    <font>
      <sz val="9"/>
      <name val="宋体"/>
      <family val="0"/>
    </font>
    <font>
      <sz val="9"/>
      <color indexed="8"/>
      <name val="微软雅黑"/>
      <family val="2"/>
    </font>
    <font>
      <sz val="9"/>
      <name val="Times New Roman"/>
      <family val="1"/>
    </font>
    <font>
      <sz val="10.5"/>
      <color indexed="8"/>
      <name val="微软雅黑"/>
      <family val="2"/>
    </font>
    <font>
      <sz val="10"/>
      <name val="Arial"/>
      <family val="2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20"/>
      <color indexed="8"/>
      <name val="等线"/>
      <family val="0"/>
    </font>
    <font>
      <sz val="10"/>
      <name val="仿宋_GB2312"/>
      <family val="0"/>
    </font>
    <font>
      <sz val="20"/>
      <color indexed="8"/>
      <name val="宋体"/>
      <family val="0"/>
    </font>
    <font>
      <sz val="11"/>
      <color indexed="8"/>
      <name val="黑体"/>
      <family val="3"/>
    </font>
    <font>
      <b/>
      <sz val="9"/>
      <name val="SimSun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微软雅黑"/>
      <family val="2"/>
    </font>
    <font>
      <sz val="10.5"/>
      <color rgb="FF000000"/>
      <name val="微软雅黑"/>
      <family val="2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1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BAE7FF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5" applyNumberFormat="0" applyAlignment="0" applyProtection="0"/>
    <xf numFmtId="0" fontId="29" fillId="4" borderId="6" applyNumberFormat="0" applyAlignment="0" applyProtection="0"/>
    <xf numFmtId="0" fontId="30" fillId="4" borderId="5" applyNumberFormat="0" applyAlignment="0" applyProtection="0"/>
    <xf numFmtId="0" fontId="31" fillId="5" borderId="7" applyNumberFormat="0" applyAlignment="0" applyProtection="0"/>
    <xf numFmtId="0" fontId="32" fillId="0" borderId="8" applyNumberFormat="0" applyFill="0" applyAlignment="0" applyProtection="0"/>
    <xf numFmtId="0" fontId="13" fillId="0" borderId="9" applyNumberFormat="0" applyFill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8" borderId="0" applyNumberFormat="0" applyBorder="0" applyAlignment="0" applyProtection="0"/>
    <xf numFmtId="0" fontId="3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7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36" fillId="19" borderId="0" applyNumberFormat="0" applyBorder="0" applyAlignment="0" applyProtection="0"/>
    <xf numFmtId="0" fontId="36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>
      <alignment vertical="center"/>
      <protection/>
    </xf>
  </cellStyleXfs>
  <cellXfs count="14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0" fillId="24" borderId="14" xfId="0" applyFont="1" applyFill="1" applyBorder="1" applyAlignment="1">
      <alignment horizontal="left" vertical="center"/>
    </xf>
    <xf numFmtId="0" fontId="40" fillId="24" borderId="14" xfId="0" applyFont="1" applyFill="1" applyBorder="1" applyAlignment="1">
      <alignment horizontal="center" vertical="center"/>
    </xf>
    <xf numFmtId="0" fontId="41" fillId="24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/>
    </xf>
    <xf numFmtId="0" fontId="40" fillId="24" borderId="14" xfId="0" applyFont="1" applyFill="1" applyBorder="1" applyAlignment="1">
      <alignment horizontal="left" vertical="center" wrapText="1"/>
    </xf>
    <xf numFmtId="0" fontId="40" fillId="24" borderId="14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 applyProtection="1">
      <alignment horizontal="center" vertical="center"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63" applyFont="1" applyFill="1" applyAlignment="1">
      <alignment horizontal="center" vertical="center"/>
      <protection/>
    </xf>
    <xf numFmtId="0" fontId="13" fillId="0" borderId="0" xfId="63" applyFont="1" applyFill="1" applyAlignment="1">
      <alignment vertical="center"/>
      <protection/>
    </xf>
    <xf numFmtId="0" fontId="0" fillId="0" borderId="0" xfId="63" applyFont="1" applyFill="1" applyAlignment="1">
      <alignment horizontal="left" vertical="center"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14" fillId="0" borderId="1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57" fontId="1" fillId="0" borderId="10" xfId="0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2" fillId="0" borderId="0" xfId="63" applyFont="1" applyFill="1" applyAlignment="1">
      <alignment horizontal="left" vertical="center"/>
      <protection/>
    </xf>
    <xf numFmtId="0" fontId="15" fillId="0" borderId="0" xfId="63" applyFont="1" applyFill="1" applyBorder="1" applyAlignment="1">
      <alignment vertical="center"/>
      <protection/>
    </xf>
    <xf numFmtId="0" fontId="15" fillId="0" borderId="0" xfId="63" applyFont="1" applyFill="1" applyBorder="1" applyAlignment="1">
      <alignment vertical="center" wrapText="1"/>
      <protection/>
    </xf>
    <xf numFmtId="0" fontId="0" fillId="0" borderId="0" xfId="63" applyFont="1" applyFill="1" applyAlignment="1">
      <alignment horizontal="right" vertical="center"/>
      <protection/>
    </xf>
    <xf numFmtId="0" fontId="13" fillId="0" borderId="0" xfId="63" applyFont="1" applyFill="1" applyAlignment="1">
      <alignment vertical="center" wrapText="1"/>
      <protection/>
    </xf>
    <xf numFmtId="0" fontId="0" fillId="0" borderId="0" xfId="63" applyFont="1" applyFill="1" applyBorder="1" applyAlignment="1">
      <alignment horizontal="left" vertical="center"/>
      <protection/>
    </xf>
    <xf numFmtId="0" fontId="14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14" xfId="0" applyFont="1" applyBorder="1" applyAlignment="1">
      <alignment vertical="center"/>
    </xf>
    <xf numFmtId="176" fontId="43" fillId="0" borderId="14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18" fillId="0" borderId="25" xfId="0" applyFont="1" applyFill="1" applyBorder="1" applyAlignment="1" applyProtection="1">
      <alignment horizontal="center" vertical="center" wrapText="1"/>
      <protection/>
    </xf>
    <xf numFmtId="0" fontId="18" fillId="0" borderId="26" xfId="0" applyFont="1" applyFill="1" applyBorder="1" applyAlignment="1" applyProtection="1">
      <alignment horizontal="center" vertical="center" wrapText="1"/>
      <protection/>
    </xf>
    <xf numFmtId="0" fontId="18" fillId="0" borderId="27" xfId="0" applyFont="1" applyFill="1" applyBorder="1" applyAlignment="1" applyProtection="1">
      <alignment horizontal="center" vertical="center" wrapText="1"/>
      <protection/>
    </xf>
    <xf numFmtId="0" fontId="18" fillId="0" borderId="28" xfId="0" applyFont="1" applyFill="1" applyBorder="1" applyAlignment="1" applyProtection="1">
      <alignment horizontal="center" vertical="center" wrapText="1"/>
      <protection/>
    </xf>
    <xf numFmtId="0" fontId="18" fillId="0" borderId="29" xfId="0" applyFont="1" applyFill="1" applyBorder="1" applyAlignment="1" applyProtection="1">
      <alignment horizontal="center" vertical="center" wrapText="1"/>
      <protection/>
    </xf>
    <xf numFmtId="177" fontId="13" fillId="0" borderId="30" xfId="0" applyNumberFormat="1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center" vertical="center" wrapText="1"/>
      <protection/>
    </xf>
    <xf numFmtId="4" fontId="13" fillId="0" borderId="30" xfId="0" applyNumberFormat="1" applyFont="1" applyFill="1" applyBorder="1" applyAlignment="1" applyProtection="1">
      <alignment horizontal="center" vertical="center" wrapText="1"/>
      <protection/>
    </xf>
    <xf numFmtId="0" fontId="44" fillId="0" borderId="14" xfId="0" applyFont="1" applyBorder="1" applyAlignment="1">
      <alignment horizontal="left" vertical="center"/>
    </xf>
    <xf numFmtId="4" fontId="0" fillId="0" borderId="30" xfId="0" applyNumberFormat="1" applyFont="1" applyFill="1" applyBorder="1" applyAlignment="1" applyProtection="1">
      <alignment horizontal="center" vertical="center" wrapText="1"/>
      <protection/>
    </xf>
    <xf numFmtId="176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NumberFormat="1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176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176" fontId="0" fillId="0" borderId="14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0" fontId="13" fillId="0" borderId="14" xfId="0" applyNumberFormat="1" applyFont="1" applyBorder="1" applyAlignment="1">
      <alignment horizontal="center" vertical="center"/>
    </xf>
    <xf numFmtId="10" fontId="0" fillId="0" borderId="14" xfId="0" applyNumberFormat="1" applyFont="1" applyBorder="1" applyAlignment="1">
      <alignment horizontal="center" vertical="center"/>
    </xf>
    <xf numFmtId="49" fontId="42" fillId="0" borderId="10" xfId="0" applyNumberFormat="1" applyFont="1" applyFill="1" applyBorder="1" applyAlignment="1" applyProtection="1">
      <alignment horizontal="left" vertical="center"/>
      <protection/>
    </xf>
    <xf numFmtId="176" fontId="0" fillId="0" borderId="14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49" fontId="0" fillId="0" borderId="30" xfId="0" applyNumberFormat="1" applyFont="1" applyFill="1" applyBorder="1" applyAlignment="1" applyProtection="1">
      <alignment horizontal="left"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176" fontId="13" fillId="0" borderId="14" xfId="0" applyNumberFormat="1" applyFont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176" fontId="0" fillId="0" borderId="14" xfId="0" applyNumberForma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42" fillId="0" borderId="10" xfId="0" applyFont="1" applyFill="1" applyBorder="1" applyAlignment="1" applyProtection="1">
      <alignment vertical="center"/>
      <protection/>
    </xf>
    <xf numFmtId="4" fontId="0" fillId="0" borderId="30" xfId="0" applyNumberFormat="1" applyFont="1" applyFill="1" applyBorder="1" applyAlignment="1" applyProtection="1">
      <alignment horizontal="right" vertical="center"/>
      <protection/>
    </xf>
    <xf numFmtId="4" fontId="0" fillId="0" borderId="30" xfId="0" applyNumberFormat="1" applyFont="1" applyFill="1" applyBorder="1" applyAlignment="1" applyProtection="1">
      <alignment horizontal="righ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71C51E4CC0F946D28F2ADAAF265FCF2B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workbookViewId="0" topLeftCell="A11">
      <selection activeCell="E31" sqref="E31"/>
    </sheetView>
  </sheetViews>
  <sheetFormatPr defaultColWidth="9.00390625" defaultRowHeight="13.5"/>
  <cols>
    <col min="1" max="1" width="34.625" style="0" customWidth="1"/>
    <col min="2" max="2" width="13.50390625" style="0" customWidth="1"/>
    <col min="3" max="3" width="34.625" style="0" customWidth="1"/>
    <col min="4" max="4" width="13.875" style="0" customWidth="1"/>
    <col min="5" max="5" width="36.625" style="0" customWidth="1"/>
    <col min="6" max="6" width="13.875" style="0" customWidth="1"/>
  </cols>
  <sheetData>
    <row r="1" spans="1:6" ht="39.75" customHeight="1">
      <c r="A1" s="64" t="s">
        <v>0</v>
      </c>
      <c r="B1" s="64"/>
      <c r="C1" s="64"/>
      <c r="D1" s="64"/>
      <c r="E1" s="64"/>
      <c r="F1" s="64"/>
    </row>
    <row r="2" spans="1:6" ht="15" customHeight="1">
      <c r="A2" s="75"/>
      <c r="B2" s="75"/>
      <c r="C2" s="75"/>
      <c r="D2" s="65"/>
      <c r="F2" s="66" t="s">
        <v>1</v>
      </c>
    </row>
    <row r="3" spans="1:6" ht="15" customHeight="1">
      <c r="A3" s="138" t="s">
        <v>2</v>
      </c>
      <c r="B3" s="138"/>
      <c r="C3" s="138"/>
      <c r="D3" s="138"/>
      <c r="E3" s="138"/>
      <c r="F3" s="78" t="s">
        <v>3</v>
      </c>
    </row>
    <row r="4" spans="1:6" ht="19.5" customHeight="1">
      <c r="A4" s="80" t="s">
        <v>4</v>
      </c>
      <c r="B4" s="80"/>
      <c r="C4" s="139" t="s">
        <v>5</v>
      </c>
      <c r="D4" s="140"/>
      <c r="E4" s="140"/>
      <c r="F4" s="141"/>
    </row>
    <row r="5" spans="1:6" s="63" customFormat="1" ht="21" customHeight="1">
      <c r="A5" s="71" t="s">
        <v>6</v>
      </c>
      <c r="B5" s="71" t="s">
        <v>7</v>
      </c>
      <c r="C5" s="71" t="s">
        <v>8</v>
      </c>
      <c r="D5" s="71" t="s">
        <v>7</v>
      </c>
      <c r="E5" s="142" t="s">
        <v>9</v>
      </c>
      <c r="F5" s="98" t="s">
        <v>7</v>
      </c>
    </row>
    <row r="6" spans="1:6" ht="13.5" customHeight="1">
      <c r="A6" s="143" t="s">
        <v>10</v>
      </c>
      <c r="B6" s="144">
        <v>652.226</v>
      </c>
      <c r="C6" s="127" t="s">
        <v>11</v>
      </c>
      <c r="D6" s="125"/>
      <c r="E6" s="127" t="s">
        <v>12</v>
      </c>
      <c r="F6" s="144">
        <v>652.226</v>
      </c>
    </row>
    <row r="7" spans="1:6" ht="13.5" customHeight="1">
      <c r="A7" s="143" t="s">
        <v>13</v>
      </c>
      <c r="B7" s="124"/>
      <c r="C7" s="127" t="s">
        <v>14</v>
      </c>
      <c r="D7" s="125"/>
      <c r="E7" s="127" t="s">
        <v>15</v>
      </c>
      <c r="F7" s="144">
        <v>595.37</v>
      </c>
    </row>
    <row r="8" spans="1:6" ht="13.5" customHeight="1">
      <c r="A8" s="143" t="s">
        <v>16</v>
      </c>
      <c r="B8" s="124"/>
      <c r="C8" s="127" t="s">
        <v>17</v>
      </c>
      <c r="D8" s="83"/>
      <c r="E8" s="127" t="s">
        <v>18</v>
      </c>
      <c r="F8" s="144">
        <v>55.2</v>
      </c>
    </row>
    <row r="9" spans="1:6" ht="13.5" customHeight="1">
      <c r="A9" s="143" t="s">
        <v>19</v>
      </c>
      <c r="B9" s="124"/>
      <c r="C9" s="127" t="s">
        <v>20</v>
      </c>
      <c r="D9" s="125"/>
      <c r="E9" s="127" t="s">
        <v>21</v>
      </c>
      <c r="F9" s="144">
        <v>1.656</v>
      </c>
    </row>
    <row r="10" spans="1:6" ht="13.5" customHeight="1">
      <c r="A10" s="143" t="s">
        <v>22</v>
      </c>
      <c r="B10" s="124"/>
      <c r="C10" s="127" t="s">
        <v>23</v>
      </c>
      <c r="D10" s="125"/>
      <c r="E10" s="127" t="s">
        <v>24</v>
      </c>
      <c r="F10" s="144">
        <f>SUM(F11:F19)</f>
        <v>0</v>
      </c>
    </row>
    <row r="11" spans="1:6" ht="13.5" customHeight="1">
      <c r="A11" s="143" t="s">
        <v>25</v>
      </c>
      <c r="B11" s="124"/>
      <c r="C11" s="127" t="s">
        <v>26</v>
      </c>
      <c r="D11" s="125"/>
      <c r="E11" s="127" t="s">
        <v>27</v>
      </c>
      <c r="F11" s="144"/>
    </row>
    <row r="12" spans="1:6" ht="13.5" customHeight="1">
      <c r="A12" s="143" t="s">
        <v>28</v>
      </c>
      <c r="B12" s="124"/>
      <c r="C12" s="127" t="s">
        <v>29</v>
      </c>
      <c r="D12" s="125"/>
      <c r="E12" s="127" t="s">
        <v>30</v>
      </c>
      <c r="F12" s="144"/>
    </row>
    <row r="13" spans="1:6" ht="13.5" customHeight="1">
      <c r="A13" s="143" t="s">
        <v>31</v>
      </c>
      <c r="B13" s="124"/>
      <c r="C13" s="127" t="s">
        <v>32</v>
      </c>
      <c r="D13" s="125">
        <v>62.76</v>
      </c>
      <c r="E13" s="127" t="s">
        <v>33</v>
      </c>
      <c r="F13" s="144"/>
    </row>
    <row r="14" spans="1:6" ht="13.5" customHeight="1">
      <c r="A14" s="143"/>
      <c r="B14" s="124"/>
      <c r="C14" s="127" t="s">
        <v>34</v>
      </c>
      <c r="D14" s="125">
        <v>26.55</v>
      </c>
      <c r="E14" s="127" t="s">
        <v>35</v>
      </c>
      <c r="F14" s="144"/>
    </row>
    <row r="15" spans="1:6" ht="13.5" customHeight="1">
      <c r="A15" s="143"/>
      <c r="B15" s="124"/>
      <c r="C15" s="127" t="s">
        <v>36</v>
      </c>
      <c r="D15" s="124"/>
      <c r="E15" s="127" t="s">
        <v>37</v>
      </c>
      <c r="F15" s="144"/>
    </row>
    <row r="16" spans="1:6" ht="13.5" customHeight="1">
      <c r="A16" s="143"/>
      <c r="B16" s="124"/>
      <c r="C16" s="127" t="s">
        <v>38</v>
      </c>
      <c r="D16" s="124"/>
      <c r="E16" s="127" t="s">
        <v>39</v>
      </c>
      <c r="F16" s="144"/>
    </row>
    <row r="17" spans="1:6" ht="13.5" customHeight="1">
      <c r="A17" s="143"/>
      <c r="B17" s="124"/>
      <c r="C17" s="110" t="s">
        <v>40</v>
      </c>
      <c r="D17" s="124">
        <v>515.85</v>
      </c>
      <c r="E17" s="127" t="s">
        <v>41</v>
      </c>
      <c r="F17" s="144"/>
    </row>
    <row r="18" spans="1:6" ht="13.5" customHeight="1">
      <c r="A18" s="143"/>
      <c r="B18" s="124"/>
      <c r="C18" s="110" t="s">
        <v>42</v>
      </c>
      <c r="D18" s="124"/>
      <c r="E18" s="127" t="s">
        <v>43</v>
      </c>
      <c r="F18" s="144"/>
    </row>
    <row r="19" spans="1:6" ht="13.5" customHeight="1">
      <c r="A19" s="143"/>
      <c r="B19" s="124"/>
      <c r="C19" s="110" t="s">
        <v>44</v>
      </c>
      <c r="D19" s="124"/>
      <c r="E19" s="127" t="s">
        <v>45</v>
      </c>
      <c r="F19" s="145"/>
    </row>
    <row r="20" spans="1:6" ht="13.5" customHeight="1">
      <c r="A20" s="143"/>
      <c r="B20" s="124"/>
      <c r="C20" s="110" t="s">
        <v>46</v>
      </c>
      <c r="D20" s="124"/>
      <c r="E20" s="127" t="s">
        <v>47</v>
      </c>
      <c r="F20" s="145"/>
    </row>
    <row r="21" spans="1:6" ht="13.5" customHeight="1">
      <c r="A21" s="143"/>
      <c r="B21" s="124"/>
      <c r="C21" s="110" t="s">
        <v>48</v>
      </c>
      <c r="D21" s="124"/>
      <c r="E21" s="127" t="s">
        <v>49</v>
      </c>
      <c r="F21" s="145"/>
    </row>
    <row r="22" spans="1:6" ht="13.5" customHeight="1">
      <c r="A22" s="143"/>
      <c r="B22" s="124"/>
      <c r="C22" s="110" t="s">
        <v>50</v>
      </c>
      <c r="D22" s="124"/>
      <c r="E22" s="127" t="s">
        <v>51</v>
      </c>
      <c r="F22" s="145"/>
    </row>
    <row r="23" spans="1:6" ht="13.5" customHeight="1">
      <c r="A23" s="143"/>
      <c r="B23" s="124"/>
      <c r="C23" s="110" t="s">
        <v>52</v>
      </c>
      <c r="D23" s="124"/>
      <c r="E23" s="127"/>
      <c r="F23" s="145"/>
    </row>
    <row r="24" spans="1:6" ht="13.5" customHeight="1">
      <c r="A24" s="143"/>
      <c r="B24" s="124"/>
      <c r="C24" s="110" t="s">
        <v>53</v>
      </c>
      <c r="D24" s="124">
        <v>47.07</v>
      </c>
      <c r="E24" s="127"/>
      <c r="F24" s="145"/>
    </row>
    <row r="25" spans="1:6" ht="13.5" customHeight="1">
      <c r="A25" s="143"/>
      <c r="B25" s="124"/>
      <c r="C25" s="110" t="s">
        <v>54</v>
      </c>
      <c r="D25" s="124"/>
      <c r="E25" s="127"/>
      <c r="F25" s="145"/>
    </row>
    <row r="26" spans="1:6" ht="13.5" customHeight="1">
      <c r="A26" s="143"/>
      <c r="B26" s="124"/>
      <c r="C26" s="110" t="s">
        <v>55</v>
      </c>
      <c r="D26" s="124"/>
      <c r="E26" s="127"/>
      <c r="F26" s="145"/>
    </row>
    <row r="27" spans="1:6" ht="13.5" customHeight="1">
      <c r="A27" s="143"/>
      <c r="B27" s="124"/>
      <c r="C27" s="110" t="s">
        <v>56</v>
      </c>
      <c r="D27" s="124"/>
      <c r="E27" s="127"/>
      <c r="F27" s="145"/>
    </row>
    <row r="28" spans="1:6" ht="13.5" customHeight="1">
      <c r="A28" s="143"/>
      <c r="B28" s="124"/>
      <c r="C28" s="110" t="s">
        <v>57</v>
      </c>
      <c r="D28" s="124"/>
      <c r="E28" s="127"/>
      <c r="F28" s="145"/>
    </row>
    <row r="29" spans="1:6" ht="13.5" customHeight="1">
      <c r="A29" s="72"/>
      <c r="B29" s="124"/>
      <c r="C29" s="110" t="s">
        <v>58</v>
      </c>
      <c r="D29" s="124"/>
      <c r="E29" s="127"/>
      <c r="F29" s="145"/>
    </row>
    <row r="30" spans="1:6" ht="13.5" customHeight="1">
      <c r="A30" s="72"/>
      <c r="B30" s="124"/>
      <c r="C30" s="110" t="s">
        <v>59</v>
      </c>
      <c r="D30" s="124"/>
      <c r="E30" s="127"/>
      <c r="F30" s="145"/>
    </row>
    <row r="31" spans="1:6" ht="13.5" customHeight="1">
      <c r="A31" s="72"/>
      <c r="B31" s="124"/>
      <c r="C31" s="110" t="s">
        <v>60</v>
      </c>
      <c r="D31" s="124"/>
      <c r="E31" s="127"/>
      <c r="F31" s="145"/>
    </row>
    <row r="32" spans="1:6" ht="13.5" customHeight="1">
      <c r="A32" s="72"/>
      <c r="B32" s="124"/>
      <c r="C32" s="110"/>
      <c r="D32" s="124"/>
      <c r="E32" s="127"/>
      <c r="F32" s="145"/>
    </row>
    <row r="33" spans="1:6" ht="13.5" customHeight="1">
      <c r="A33" s="72" t="s">
        <v>61</v>
      </c>
      <c r="B33" s="124">
        <f>SUM(B6:B31)</f>
        <v>652.226</v>
      </c>
      <c r="C33" s="124" t="s">
        <v>62</v>
      </c>
      <c r="D33" s="124">
        <f>SUM(D6:D31)</f>
        <v>652.2300000000001</v>
      </c>
      <c r="E33" s="124" t="s">
        <v>62</v>
      </c>
      <c r="F33" s="124">
        <f>F6+F10+F20+F21+F22</f>
        <v>652.226</v>
      </c>
    </row>
    <row r="34" spans="1:6" ht="13.5" customHeight="1">
      <c r="A34" s="72" t="s">
        <v>63</v>
      </c>
      <c r="B34" s="124"/>
      <c r="C34" s="124" t="s">
        <v>64</v>
      </c>
      <c r="D34" s="124"/>
      <c r="E34" s="124" t="s">
        <v>64</v>
      </c>
      <c r="F34" s="72"/>
    </row>
    <row r="35" spans="1:6" ht="13.5" customHeight="1">
      <c r="A35" s="72" t="s">
        <v>65</v>
      </c>
      <c r="B35" s="124"/>
      <c r="C35" s="124"/>
      <c r="D35" s="124"/>
      <c r="E35" s="72"/>
      <c r="F35" s="72"/>
    </row>
    <row r="36" spans="1:6" ht="13.5" customHeight="1">
      <c r="A36" s="72"/>
      <c r="B36" s="124"/>
      <c r="C36" s="124"/>
      <c r="D36" s="124"/>
      <c r="E36" s="72"/>
      <c r="F36" s="72"/>
    </row>
    <row r="37" spans="1:6" s="63" customFormat="1" ht="13.5" customHeight="1">
      <c r="A37" s="71" t="s">
        <v>66</v>
      </c>
      <c r="B37" s="123">
        <f>SUM(B33:B35)</f>
        <v>652.226</v>
      </c>
      <c r="C37" s="115" t="s">
        <v>67</v>
      </c>
      <c r="D37" s="123">
        <f>SUM(D33:D34)</f>
        <v>652.2300000000001</v>
      </c>
      <c r="E37" s="115" t="s">
        <v>67</v>
      </c>
      <c r="F37" s="124">
        <f>SUM(F33:F34)</f>
        <v>652.226</v>
      </c>
    </row>
    <row r="38" spans="1:6" ht="13.5" customHeight="1">
      <c r="A38" s="32"/>
      <c r="B38" s="32"/>
      <c r="C38" s="32"/>
      <c r="D38" s="32"/>
      <c r="E38" s="32"/>
      <c r="F38" s="32"/>
    </row>
  </sheetData>
  <sheetProtection/>
  <mergeCells count="5">
    <mergeCell ref="A1:F1"/>
    <mergeCell ref="A3:E3"/>
    <mergeCell ref="A4:B4"/>
    <mergeCell ref="C4:F4"/>
    <mergeCell ref="A38:F38"/>
  </mergeCell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 scale="8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N14" sqref="N14"/>
    </sheetView>
  </sheetViews>
  <sheetFormatPr defaultColWidth="9.00390625" defaultRowHeight="13.5"/>
  <sheetData>
    <row r="1" spans="1:19" ht="24.75">
      <c r="A1" s="1" t="s">
        <v>249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>
      <c r="A2" s="2" t="s">
        <v>250</v>
      </c>
      <c r="B2" s="2" t="s">
        <v>251</v>
      </c>
      <c r="C2" s="2" t="s">
        <v>252</v>
      </c>
      <c r="D2" s="3"/>
      <c r="E2" s="3"/>
      <c r="F2" s="3"/>
      <c r="G2" s="3"/>
      <c r="H2" s="3"/>
      <c r="I2" s="3"/>
      <c r="J2" s="2" t="s">
        <v>253</v>
      </c>
      <c r="K2" s="2" t="s">
        <v>254</v>
      </c>
      <c r="L2" s="3"/>
      <c r="M2" s="3"/>
      <c r="N2" s="3"/>
      <c r="O2" s="3"/>
      <c r="P2" s="3"/>
      <c r="Q2" s="3"/>
      <c r="R2" s="3"/>
      <c r="S2" s="3"/>
    </row>
    <row r="3" spans="1:19" ht="13.5">
      <c r="A3" s="3"/>
      <c r="B3" s="3"/>
      <c r="C3" s="2" t="s">
        <v>255</v>
      </c>
      <c r="D3" s="2" t="s">
        <v>256</v>
      </c>
      <c r="E3" s="3"/>
      <c r="F3" s="3"/>
      <c r="G3" s="3"/>
      <c r="H3" s="2" t="s">
        <v>257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7">
      <c r="A4" s="3"/>
      <c r="B4" s="3"/>
      <c r="C4" s="3"/>
      <c r="D4" s="2" t="s">
        <v>107</v>
      </c>
      <c r="E4" s="2" t="s">
        <v>258</v>
      </c>
      <c r="F4" s="2" t="s">
        <v>259</v>
      </c>
      <c r="G4" s="2" t="s">
        <v>260</v>
      </c>
      <c r="H4" s="2" t="s">
        <v>261</v>
      </c>
      <c r="I4" s="2" t="s">
        <v>262</v>
      </c>
      <c r="J4" s="3"/>
      <c r="K4" s="2" t="s">
        <v>230</v>
      </c>
      <c r="L4" s="2" t="s">
        <v>231</v>
      </c>
      <c r="M4" s="2" t="s">
        <v>232</v>
      </c>
      <c r="N4" s="2" t="s">
        <v>237</v>
      </c>
      <c r="O4" s="2" t="s">
        <v>233</v>
      </c>
      <c r="P4" s="2" t="s">
        <v>263</v>
      </c>
      <c r="Q4" s="2" t="s">
        <v>264</v>
      </c>
      <c r="R4" s="2" t="s">
        <v>265</v>
      </c>
      <c r="S4" s="2" t="s">
        <v>238</v>
      </c>
    </row>
    <row r="5" spans="1:19" ht="27">
      <c r="A5" s="4">
        <v>411001</v>
      </c>
      <c r="B5" s="5" t="s">
        <v>266</v>
      </c>
      <c r="C5" s="4">
        <v>652.23</v>
      </c>
      <c r="D5" s="4">
        <v>652.23</v>
      </c>
      <c r="E5" s="4"/>
      <c r="F5" s="4"/>
      <c r="G5" s="4"/>
      <c r="H5" s="4">
        <v>652.23</v>
      </c>
      <c r="I5" s="4"/>
      <c r="J5" s="5" t="s">
        <v>267</v>
      </c>
      <c r="K5" s="9" t="s">
        <v>268</v>
      </c>
      <c r="L5" s="10" t="s">
        <v>240</v>
      </c>
      <c r="M5" s="11" t="s">
        <v>269</v>
      </c>
      <c r="N5" s="12" t="s">
        <v>270</v>
      </c>
      <c r="O5" s="13">
        <v>6</v>
      </c>
      <c r="P5" s="14" t="s">
        <v>271</v>
      </c>
      <c r="Q5" s="11" t="s">
        <v>272</v>
      </c>
      <c r="R5" s="11" t="s">
        <v>273</v>
      </c>
      <c r="S5" s="21">
        <v>6</v>
      </c>
    </row>
    <row r="6" spans="1:19" ht="33.75">
      <c r="A6" s="4"/>
      <c r="B6" s="4"/>
      <c r="C6" s="4"/>
      <c r="D6" s="4"/>
      <c r="E6" s="4"/>
      <c r="F6" s="4"/>
      <c r="G6" s="4"/>
      <c r="H6" s="4"/>
      <c r="I6" s="4"/>
      <c r="J6" s="4"/>
      <c r="K6" s="15"/>
      <c r="L6" s="10" t="s">
        <v>274</v>
      </c>
      <c r="M6" s="11" t="s">
        <v>275</v>
      </c>
      <c r="N6" s="12" t="s">
        <v>270</v>
      </c>
      <c r="O6" s="13">
        <v>5</v>
      </c>
      <c r="P6" s="14" t="s">
        <v>271</v>
      </c>
      <c r="Q6" s="11" t="s">
        <v>276</v>
      </c>
      <c r="R6" s="11" t="s">
        <v>273</v>
      </c>
      <c r="S6" s="21">
        <v>6</v>
      </c>
    </row>
    <row r="7" spans="1:19" ht="40.5">
      <c r="A7" s="4"/>
      <c r="B7" s="4"/>
      <c r="C7" s="4"/>
      <c r="D7" s="4"/>
      <c r="E7" s="4"/>
      <c r="F7" s="4"/>
      <c r="G7" s="4"/>
      <c r="H7" s="4"/>
      <c r="I7" s="4"/>
      <c r="J7" s="4"/>
      <c r="K7" s="16"/>
      <c r="L7" s="10" t="s">
        <v>277</v>
      </c>
      <c r="M7" s="11" t="s">
        <v>278</v>
      </c>
      <c r="N7" s="17" t="s">
        <v>279</v>
      </c>
      <c r="O7" s="13">
        <v>1</v>
      </c>
      <c r="P7" s="14" t="s">
        <v>280</v>
      </c>
      <c r="Q7" s="11" t="s">
        <v>281</v>
      </c>
      <c r="R7" s="27" t="s">
        <v>282</v>
      </c>
      <c r="S7" s="21">
        <v>8</v>
      </c>
    </row>
    <row r="8" spans="1:19" ht="27">
      <c r="A8" s="4"/>
      <c r="B8" s="4"/>
      <c r="C8" s="4"/>
      <c r="D8" s="4"/>
      <c r="E8" s="4"/>
      <c r="F8" s="4"/>
      <c r="G8" s="4"/>
      <c r="H8" s="4"/>
      <c r="I8" s="4"/>
      <c r="J8" s="4"/>
      <c r="K8" s="2" t="s">
        <v>283</v>
      </c>
      <c r="L8" s="10" t="s">
        <v>242</v>
      </c>
      <c r="M8" s="18" t="s">
        <v>284</v>
      </c>
      <c r="N8" s="12" t="s">
        <v>270</v>
      </c>
      <c r="O8" s="19">
        <v>98.6</v>
      </c>
      <c r="P8" s="19" t="s">
        <v>285</v>
      </c>
      <c r="Q8" s="20" t="s">
        <v>286</v>
      </c>
      <c r="R8" s="11" t="s">
        <v>273</v>
      </c>
      <c r="S8" s="21">
        <v>20</v>
      </c>
    </row>
    <row r="9" spans="1:19" ht="54">
      <c r="A9" s="4"/>
      <c r="B9" s="4"/>
      <c r="C9" s="4"/>
      <c r="D9" s="4"/>
      <c r="E9" s="4"/>
      <c r="F9" s="4"/>
      <c r="G9" s="4"/>
      <c r="H9" s="4"/>
      <c r="I9" s="4"/>
      <c r="J9" s="4"/>
      <c r="K9" s="3"/>
      <c r="L9" s="10" t="s">
        <v>242</v>
      </c>
      <c r="M9" s="20" t="s">
        <v>287</v>
      </c>
      <c r="N9" s="12" t="s">
        <v>270</v>
      </c>
      <c r="O9" s="19">
        <v>100</v>
      </c>
      <c r="P9" s="19" t="s">
        <v>285</v>
      </c>
      <c r="Q9" s="20" t="s">
        <v>288</v>
      </c>
      <c r="R9" s="11" t="s">
        <v>273</v>
      </c>
      <c r="S9" s="21">
        <v>10</v>
      </c>
    </row>
    <row r="10" spans="1:19" ht="54">
      <c r="A10" s="4"/>
      <c r="B10" s="4"/>
      <c r="C10" s="4"/>
      <c r="D10" s="4"/>
      <c r="E10" s="4"/>
      <c r="F10" s="4"/>
      <c r="G10" s="4"/>
      <c r="H10" s="4"/>
      <c r="I10" s="4"/>
      <c r="J10" s="4"/>
      <c r="K10" s="3"/>
      <c r="L10" s="10" t="s">
        <v>242</v>
      </c>
      <c r="M10" s="20" t="s">
        <v>289</v>
      </c>
      <c r="N10" s="21" t="str">
        <f>N11</f>
        <v>﹦</v>
      </c>
      <c r="O10" s="19">
        <v>100</v>
      </c>
      <c r="P10" s="19" t="s">
        <v>285</v>
      </c>
      <c r="Q10" s="20" t="s">
        <v>290</v>
      </c>
      <c r="R10" s="11" t="s">
        <v>273</v>
      </c>
      <c r="S10" s="21">
        <v>4</v>
      </c>
    </row>
    <row r="11" spans="1:19" ht="40.5">
      <c r="A11" s="4"/>
      <c r="B11" s="4"/>
      <c r="C11" s="4"/>
      <c r="D11" s="4"/>
      <c r="E11" s="4"/>
      <c r="F11" s="4"/>
      <c r="G11" s="4"/>
      <c r="H11" s="4"/>
      <c r="I11" s="4"/>
      <c r="J11" s="4"/>
      <c r="K11" s="3"/>
      <c r="L11" s="10" t="s">
        <v>243</v>
      </c>
      <c r="M11" s="20" t="s">
        <v>291</v>
      </c>
      <c r="N11" s="20" t="s">
        <v>292</v>
      </c>
      <c r="O11" s="19">
        <v>100</v>
      </c>
      <c r="P11" s="19" t="s">
        <v>285</v>
      </c>
      <c r="Q11" s="20" t="s">
        <v>293</v>
      </c>
      <c r="R11" s="11" t="s">
        <v>273</v>
      </c>
      <c r="S11" s="21">
        <v>6</v>
      </c>
    </row>
    <row r="12" spans="1:19" ht="49.5">
      <c r="A12" s="4"/>
      <c r="B12" s="4"/>
      <c r="C12" s="4"/>
      <c r="D12" s="4"/>
      <c r="E12" s="4"/>
      <c r="F12" s="4"/>
      <c r="G12" s="4"/>
      <c r="H12" s="4"/>
      <c r="I12" s="4"/>
      <c r="J12" s="4"/>
      <c r="K12" s="2" t="s">
        <v>294</v>
      </c>
      <c r="L12" s="10" t="s">
        <v>295</v>
      </c>
      <c r="M12" s="22" t="s">
        <v>296</v>
      </c>
      <c r="N12" s="23" t="s">
        <v>270</v>
      </c>
      <c r="O12" s="24">
        <v>500</v>
      </c>
      <c r="P12" s="23" t="s">
        <v>297</v>
      </c>
      <c r="Q12" s="22" t="s">
        <v>298</v>
      </c>
      <c r="R12" s="27" t="s">
        <v>299</v>
      </c>
      <c r="S12" s="21">
        <v>7</v>
      </c>
    </row>
    <row r="13" spans="1:19" ht="27">
      <c r="A13" s="4"/>
      <c r="B13" s="4"/>
      <c r="C13" s="4"/>
      <c r="D13" s="4"/>
      <c r="E13" s="4"/>
      <c r="F13" s="4"/>
      <c r="G13" s="4"/>
      <c r="H13" s="4"/>
      <c r="I13" s="4"/>
      <c r="J13" s="4"/>
      <c r="K13" s="3"/>
      <c r="L13" s="10" t="s">
        <v>246</v>
      </c>
      <c r="M13" s="11" t="s">
        <v>300</v>
      </c>
      <c r="N13" s="17" t="s">
        <v>270</v>
      </c>
      <c r="O13" s="25">
        <v>95</v>
      </c>
      <c r="P13" s="26" t="s">
        <v>285</v>
      </c>
      <c r="Q13" s="11" t="s">
        <v>301</v>
      </c>
      <c r="R13" s="27" t="s">
        <v>302</v>
      </c>
      <c r="S13" s="21">
        <v>5</v>
      </c>
    </row>
    <row r="14" spans="1:19" ht="33.75">
      <c r="A14" s="4"/>
      <c r="B14" s="4"/>
      <c r="C14" s="4"/>
      <c r="D14" s="4"/>
      <c r="E14" s="4"/>
      <c r="F14" s="4"/>
      <c r="G14" s="4"/>
      <c r="H14" s="4"/>
      <c r="I14" s="4"/>
      <c r="J14" s="4"/>
      <c r="K14" s="3"/>
      <c r="L14" s="10" t="s">
        <v>303</v>
      </c>
      <c r="M14" s="11" t="s">
        <v>304</v>
      </c>
      <c r="N14" s="17" t="s">
        <v>270</v>
      </c>
      <c r="O14" s="25">
        <v>1200</v>
      </c>
      <c r="P14" s="11" t="s">
        <v>305</v>
      </c>
      <c r="Q14" s="11" t="s">
        <v>306</v>
      </c>
      <c r="R14" s="11" t="s">
        <v>307</v>
      </c>
      <c r="S14" s="21">
        <v>5</v>
      </c>
    </row>
    <row r="15" spans="1:19" ht="36.75">
      <c r="A15" s="4"/>
      <c r="B15" s="4"/>
      <c r="C15" s="4"/>
      <c r="D15" s="4"/>
      <c r="E15" s="4"/>
      <c r="F15" s="4"/>
      <c r="G15" s="4"/>
      <c r="H15" s="4"/>
      <c r="I15" s="4"/>
      <c r="J15" s="4"/>
      <c r="K15" s="3"/>
      <c r="L15" s="10" t="s">
        <v>308</v>
      </c>
      <c r="M15" s="27" t="s">
        <v>309</v>
      </c>
      <c r="N15" s="17" t="s">
        <v>310</v>
      </c>
      <c r="O15" s="28" t="s">
        <v>309</v>
      </c>
      <c r="P15" s="29" t="s">
        <v>311</v>
      </c>
      <c r="Q15" s="22" t="s">
        <v>309</v>
      </c>
      <c r="R15" s="22" t="s">
        <v>309</v>
      </c>
      <c r="S15" s="21">
        <v>3</v>
      </c>
    </row>
    <row r="16" spans="1:19" ht="40.5">
      <c r="A16" s="6"/>
      <c r="B16" s="6"/>
      <c r="C16" s="6"/>
      <c r="D16" s="6"/>
      <c r="E16" s="6"/>
      <c r="F16" s="6"/>
      <c r="G16" s="6"/>
      <c r="H16" s="6"/>
      <c r="I16" s="6"/>
      <c r="J16" s="6"/>
      <c r="K16" s="2" t="s">
        <v>312</v>
      </c>
      <c r="L16" s="10" t="s">
        <v>248</v>
      </c>
      <c r="M16" s="20" t="s">
        <v>313</v>
      </c>
      <c r="N16" s="20" t="s">
        <v>292</v>
      </c>
      <c r="O16" s="19">
        <v>100</v>
      </c>
      <c r="P16" s="19" t="s">
        <v>285</v>
      </c>
      <c r="Q16" s="20" t="s">
        <v>314</v>
      </c>
      <c r="R16" s="21"/>
      <c r="S16" s="21">
        <v>10</v>
      </c>
    </row>
    <row r="17" spans="1:19" ht="13.5">
      <c r="A17" s="7" t="s">
        <v>315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</sheetData>
  <sheetProtection/>
  <mergeCells count="23">
    <mergeCell ref="A1:S1"/>
    <mergeCell ref="C2:I2"/>
    <mergeCell ref="D3:G3"/>
    <mergeCell ref="H3:I3"/>
    <mergeCell ref="A17:S17"/>
    <mergeCell ref="A2:A4"/>
    <mergeCell ref="A5:A16"/>
    <mergeCell ref="B2:B4"/>
    <mergeCell ref="B5:B16"/>
    <mergeCell ref="C3:C4"/>
    <mergeCell ref="C5:C16"/>
    <mergeCell ref="D5:D16"/>
    <mergeCell ref="E5:E16"/>
    <mergeCell ref="F5:F16"/>
    <mergeCell ref="G5:G16"/>
    <mergeCell ref="H5:H16"/>
    <mergeCell ref="I5:I16"/>
    <mergeCell ref="J2:J4"/>
    <mergeCell ref="J5:J16"/>
    <mergeCell ref="K5:K7"/>
    <mergeCell ref="K8:K11"/>
    <mergeCell ref="K12:K15"/>
    <mergeCell ref="K2:S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workbookViewId="0" topLeftCell="C4">
      <selection activeCell="B18" sqref="B18"/>
    </sheetView>
  </sheetViews>
  <sheetFormatPr defaultColWidth="9.00390625" defaultRowHeight="13.5"/>
  <cols>
    <col min="1" max="1" width="10.625" style="0" customWidth="1"/>
    <col min="2" max="2" width="35.625" style="0" customWidth="1"/>
    <col min="3" max="14" width="10.625" style="0" customWidth="1"/>
  </cols>
  <sheetData>
    <row r="1" spans="1:14" ht="39.75" customHeight="1">
      <c r="A1" s="64" t="s">
        <v>68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66" t="s">
        <v>69</v>
      </c>
      <c r="N2" s="66"/>
    </row>
    <row r="3" spans="1:14" ht="15" customHeight="1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137" t="s">
        <v>3</v>
      </c>
      <c r="N3" s="137"/>
    </row>
    <row r="4" spans="1:14" ht="30" customHeight="1">
      <c r="A4" s="80" t="s">
        <v>70</v>
      </c>
      <c r="B4" s="80"/>
      <c r="C4" s="70" t="s">
        <v>71</v>
      </c>
      <c r="D4" s="70" t="s">
        <v>65</v>
      </c>
      <c r="E4" s="70" t="s">
        <v>72</v>
      </c>
      <c r="F4" s="70" t="s">
        <v>73</v>
      </c>
      <c r="G4" s="98" t="s">
        <v>74</v>
      </c>
      <c r="H4" s="135" t="s">
        <v>75</v>
      </c>
      <c r="I4" s="70" t="s">
        <v>76</v>
      </c>
      <c r="J4" s="70"/>
      <c r="K4" s="118" t="s">
        <v>77</v>
      </c>
      <c r="L4" s="118" t="s">
        <v>78</v>
      </c>
      <c r="M4" s="79" t="s">
        <v>79</v>
      </c>
      <c r="N4" s="79" t="s">
        <v>63</v>
      </c>
    </row>
    <row r="5" spans="1:14" s="63" customFormat="1" ht="30" customHeight="1">
      <c r="A5" s="112" t="s">
        <v>80</v>
      </c>
      <c r="B5" s="112" t="s">
        <v>81</v>
      </c>
      <c r="C5" s="70"/>
      <c r="D5" s="70"/>
      <c r="E5" s="70"/>
      <c r="F5" s="70"/>
      <c r="G5" s="98"/>
      <c r="H5" s="136"/>
      <c r="I5" s="71" t="s">
        <v>82</v>
      </c>
      <c r="J5" s="70" t="s">
        <v>83</v>
      </c>
      <c r="K5" s="119"/>
      <c r="L5" s="119"/>
      <c r="M5" s="82"/>
      <c r="N5" s="82"/>
    </row>
    <row r="6" spans="1:14" s="134" customFormat="1" ht="19.5" customHeight="1">
      <c r="A6" s="56"/>
      <c r="B6" s="37" t="s">
        <v>71</v>
      </c>
      <c r="C6" s="131">
        <f aca="true" t="shared" si="0" ref="C6:C15">SUM(D6:N6)</f>
        <v>569.55</v>
      </c>
      <c r="D6" s="131"/>
      <c r="E6" s="131">
        <v>569.55</v>
      </c>
      <c r="F6" s="131"/>
      <c r="G6" s="131"/>
      <c r="H6" s="131"/>
      <c r="I6" s="131"/>
      <c r="J6" s="131"/>
      <c r="K6" s="131"/>
      <c r="L6" s="131"/>
      <c r="M6" s="131"/>
      <c r="N6" s="131"/>
    </row>
    <row r="7" spans="1:14" ht="19.5" customHeight="1">
      <c r="A7" s="106">
        <v>213</v>
      </c>
      <c r="B7" s="106" t="s">
        <v>84</v>
      </c>
      <c r="C7" s="124">
        <f t="shared" si="0"/>
        <v>515.85</v>
      </c>
      <c r="D7" s="133"/>
      <c r="E7" s="114">
        <v>515.85</v>
      </c>
      <c r="F7" s="133"/>
      <c r="G7" s="133"/>
      <c r="H7" s="133"/>
      <c r="I7" s="133"/>
      <c r="J7" s="133"/>
      <c r="K7" s="133"/>
      <c r="L7" s="133"/>
      <c r="M7" s="133"/>
      <c r="N7" s="133"/>
    </row>
    <row r="8" spans="1:14" ht="19.5" customHeight="1">
      <c r="A8" s="106">
        <v>21302</v>
      </c>
      <c r="B8" s="106" t="s">
        <v>85</v>
      </c>
      <c r="C8" s="124">
        <f t="shared" si="0"/>
        <v>515.85</v>
      </c>
      <c r="D8" s="133"/>
      <c r="E8" s="114">
        <v>515.85</v>
      </c>
      <c r="F8" s="133"/>
      <c r="G8" s="133"/>
      <c r="H8" s="133"/>
      <c r="I8" s="133"/>
      <c r="J8" s="133"/>
      <c r="K8" s="133"/>
      <c r="L8" s="133"/>
      <c r="M8" s="133"/>
      <c r="N8" s="133"/>
    </row>
    <row r="9" spans="1:14" ht="19.5" customHeight="1">
      <c r="A9" s="106">
        <v>2130201</v>
      </c>
      <c r="B9" s="106" t="s">
        <v>86</v>
      </c>
      <c r="C9" s="124">
        <f t="shared" si="0"/>
        <v>515.85</v>
      </c>
      <c r="D9" s="133"/>
      <c r="E9" s="114">
        <v>515.85</v>
      </c>
      <c r="F9" s="133"/>
      <c r="G9" s="133"/>
      <c r="H9" s="133"/>
      <c r="I9" s="133"/>
      <c r="J9" s="133"/>
      <c r="K9" s="133"/>
      <c r="L9" s="133"/>
      <c r="M9" s="133"/>
      <c r="N9" s="133"/>
    </row>
    <row r="10" spans="1:14" ht="19.5" customHeight="1">
      <c r="A10" s="109">
        <v>208</v>
      </c>
      <c r="B10" s="110" t="s">
        <v>87</v>
      </c>
      <c r="C10" s="124">
        <v>62.76</v>
      </c>
      <c r="D10" s="133"/>
      <c r="E10" s="124">
        <v>62.76</v>
      </c>
      <c r="F10" s="133"/>
      <c r="G10" s="133"/>
      <c r="H10" s="133"/>
      <c r="I10" s="133"/>
      <c r="J10" s="133"/>
      <c r="K10" s="133"/>
      <c r="L10" s="133"/>
      <c r="M10" s="133"/>
      <c r="N10" s="133"/>
    </row>
    <row r="11" spans="1:14" ht="19.5" customHeight="1">
      <c r="A11" s="109">
        <v>20805</v>
      </c>
      <c r="B11" s="110" t="s">
        <v>88</v>
      </c>
      <c r="C11" s="124">
        <f t="shared" si="0"/>
        <v>62.76</v>
      </c>
      <c r="D11" s="133"/>
      <c r="E11" s="114">
        <v>62.76</v>
      </c>
      <c r="F11" s="133"/>
      <c r="G11" s="133"/>
      <c r="H11" s="133"/>
      <c r="I11" s="133"/>
      <c r="J11" s="133"/>
      <c r="K11" s="133"/>
      <c r="L11" s="133"/>
      <c r="M11" s="133"/>
      <c r="N11" s="133"/>
    </row>
    <row r="12" spans="1:14" ht="19.5" customHeight="1">
      <c r="A12" s="109">
        <v>2080505</v>
      </c>
      <c r="B12" s="110" t="s">
        <v>89</v>
      </c>
      <c r="C12" s="124">
        <f t="shared" si="0"/>
        <v>62.76</v>
      </c>
      <c r="D12" s="133"/>
      <c r="E12" s="114">
        <v>62.76</v>
      </c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ht="19.5" customHeight="1">
      <c r="A13" s="109">
        <v>210</v>
      </c>
      <c r="B13" s="110" t="s">
        <v>90</v>
      </c>
      <c r="C13" s="124">
        <f t="shared" si="0"/>
        <v>26.55</v>
      </c>
      <c r="D13" s="133"/>
      <c r="E13" s="114">
        <v>26.55</v>
      </c>
      <c r="F13" s="133"/>
      <c r="G13" s="133"/>
      <c r="H13" s="133"/>
      <c r="I13" s="133"/>
      <c r="J13" s="133"/>
      <c r="K13" s="133"/>
      <c r="L13" s="133"/>
      <c r="M13" s="133"/>
      <c r="N13" s="133"/>
    </row>
    <row r="14" spans="1:14" ht="19.5" customHeight="1">
      <c r="A14" s="109">
        <v>21011</v>
      </c>
      <c r="B14" s="110" t="s">
        <v>91</v>
      </c>
      <c r="C14" s="124">
        <f t="shared" si="0"/>
        <v>26.55</v>
      </c>
      <c r="D14" s="133"/>
      <c r="E14" s="114">
        <v>26.55</v>
      </c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4" ht="19.5" customHeight="1">
      <c r="A15" s="113">
        <v>2101102</v>
      </c>
      <c r="B15" s="114" t="s">
        <v>92</v>
      </c>
      <c r="C15" s="124">
        <f t="shared" si="0"/>
        <v>26.55</v>
      </c>
      <c r="D15" s="114"/>
      <c r="E15" s="114">
        <v>26.55</v>
      </c>
      <c r="F15" s="114"/>
      <c r="G15" s="114"/>
      <c r="H15" s="114"/>
      <c r="I15" s="114"/>
      <c r="J15" s="114"/>
      <c r="K15" s="114"/>
      <c r="L15" s="114"/>
      <c r="M15" s="114"/>
      <c r="N15" s="114"/>
    </row>
    <row r="16" spans="1:13" ht="13.5">
      <c r="A16" s="109">
        <v>221</v>
      </c>
      <c r="B16" s="110" t="s">
        <v>93</v>
      </c>
      <c r="C16" s="124">
        <v>47.07</v>
      </c>
      <c r="D16" s="114"/>
      <c r="E16" s="114">
        <v>47.07</v>
      </c>
      <c r="F16" s="133"/>
      <c r="G16" s="133"/>
      <c r="H16" s="133"/>
      <c r="I16" s="133"/>
      <c r="J16" s="133"/>
      <c r="K16" s="133"/>
      <c r="L16" s="133"/>
      <c r="M16" s="133"/>
    </row>
    <row r="17" spans="1:13" ht="13.5">
      <c r="A17" s="109">
        <v>22102</v>
      </c>
      <c r="B17" s="110" t="s">
        <v>94</v>
      </c>
      <c r="C17" s="124">
        <v>47.07</v>
      </c>
      <c r="D17" s="114"/>
      <c r="E17" s="114">
        <v>47.07</v>
      </c>
      <c r="F17" s="133"/>
      <c r="G17" s="133"/>
      <c r="H17" s="133"/>
      <c r="I17" s="133"/>
      <c r="J17" s="133"/>
      <c r="K17" s="133"/>
      <c r="L17" s="133"/>
      <c r="M17" s="133"/>
    </row>
    <row r="18" spans="1:13" ht="13.5">
      <c r="A18" s="113">
        <v>2210201</v>
      </c>
      <c r="B18" s="114" t="s">
        <v>95</v>
      </c>
      <c r="C18" s="124">
        <v>47.07</v>
      </c>
      <c r="D18" s="114"/>
      <c r="E18" s="114">
        <v>47.07</v>
      </c>
      <c r="F18" s="114"/>
      <c r="G18" s="114"/>
      <c r="H18" s="114"/>
      <c r="I18" s="114"/>
      <c r="J18" s="114"/>
      <c r="K18" s="114"/>
      <c r="L18" s="114"/>
      <c r="M18" s="114"/>
    </row>
  </sheetData>
  <sheetProtection/>
  <mergeCells count="16">
    <mergeCell ref="A1:N1"/>
    <mergeCell ref="M2:N2"/>
    <mergeCell ref="A3:L3"/>
    <mergeCell ref="M3:N3"/>
    <mergeCell ref="A4:B4"/>
    <mergeCell ref="I4:J4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</mergeCell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workbookViewId="0" topLeftCell="B4">
      <selection activeCell="G8" sqref="G8"/>
    </sheetView>
  </sheetViews>
  <sheetFormatPr defaultColWidth="9.00390625" defaultRowHeight="13.5"/>
  <cols>
    <col min="1" max="1" width="12.625" style="0" customWidth="1"/>
    <col min="2" max="2" width="35.625" style="0" customWidth="1"/>
    <col min="3" max="6" width="12.625" style="0" customWidth="1"/>
    <col min="7" max="7" width="16.625" style="0" customWidth="1"/>
    <col min="8" max="8" width="18.625" style="0" customWidth="1"/>
  </cols>
  <sheetData>
    <row r="1" spans="1:8" ht="39.75" customHeight="1">
      <c r="A1" s="64" t="s">
        <v>96</v>
      </c>
      <c r="B1" s="64"/>
      <c r="C1" s="64"/>
      <c r="D1" s="64"/>
      <c r="E1" s="64"/>
      <c r="F1" s="64"/>
      <c r="G1" s="64"/>
      <c r="H1" s="64"/>
    </row>
    <row r="2" spans="1:8" ht="15" customHeight="1">
      <c r="A2" s="76"/>
      <c r="B2" s="76"/>
      <c r="C2" s="76"/>
      <c r="D2" s="76"/>
      <c r="E2" s="76"/>
      <c r="F2" s="76"/>
      <c r="G2" s="66"/>
      <c r="H2" s="66" t="s">
        <v>97</v>
      </c>
    </row>
    <row r="3" spans="1:8" ht="15" customHeight="1">
      <c r="A3" s="128" t="s">
        <v>2</v>
      </c>
      <c r="B3" s="128"/>
      <c r="C3" s="128"/>
      <c r="D3" s="128"/>
      <c r="E3" s="128"/>
      <c r="F3" s="128"/>
      <c r="G3" s="129"/>
      <c r="H3" s="129" t="s">
        <v>3</v>
      </c>
    </row>
    <row r="4" spans="1:8" s="75" customFormat="1" ht="30" customHeight="1">
      <c r="A4" s="80" t="s">
        <v>80</v>
      </c>
      <c r="B4" s="80" t="s">
        <v>81</v>
      </c>
      <c r="C4" s="80" t="s">
        <v>71</v>
      </c>
      <c r="D4" s="80" t="s">
        <v>98</v>
      </c>
      <c r="E4" s="80" t="s">
        <v>99</v>
      </c>
      <c r="F4" s="80" t="s">
        <v>100</v>
      </c>
      <c r="G4" s="80" t="s">
        <v>101</v>
      </c>
      <c r="H4" s="80" t="s">
        <v>102</v>
      </c>
    </row>
    <row r="5" spans="1:8" s="94" customFormat="1" ht="19.5" customHeight="1">
      <c r="A5" s="130"/>
      <c r="B5" s="130" t="s">
        <v>71</v>
      </c>
      <c r="C5" s="131">
        <v>652.23</v>
      </c>
      <c r="D5" s="131">
        <v>652.23</v>
      </c>
      <c r="E5" s="131"/>
      <c r="F5" s="132"/>
      <c r="G5" s="132"/>
      <c r="H5" s="132"/>
    </row>
    <row r="6" spans="1:8" ht="19.5" customHeight="1">
      <c r="A6" s="106">
        <v>213</v>
      </c>
      <c r="B6" s="106" t="s">
        <v>84</v>
      </c>
      <c r="C6" s="124">
        <f aca="true" t="shared" si="0" ref="C6:C8">SUM(D6:N6)</f>
        <v>515.85</v>
      </c>
      <c r="D6" s="114">
        <v>515.85</v>
      </c>
      <c r="E6" s="114"/>
      <c r="F6" s="114"/>
      <c r="G6" s="114"/>
      <c r="H6" s="114"/>
    </row>
    <row r="7" spans="1:8" ht="19.5" customHeight="1">
      <c r="A7" s="106">
        <v>21302</v>
      </c>
      <c r="B7" s="106" t="s">
        <v>85</v>
      </c>
      <c r="C7" s="124">
        <f t="shared" si="0"/>
        <v>515.85</v>
      </c>
      <c r="D7" s="114">
        <v>515.85</v>
      </c>
      <c r="E7" s="114"/>
      <c r="F7" s="114"/>
      <c r="G7" s="114"/>
      <c r="H7" s="114"/>
    </row>
    <row r="8" spans="1:8" ht="19.5" customHeight="1">
      <c r="A8" s="106">
        <v>2130201</v>
      </c>
      <c r="B8" s="106" t="s">
        <v>86</v>
      </c>
      <c r="C8" s="124">
        <f t="shared" si="0"/>
        <v>515.85</v>
      </c>
      <c r="D8" s="114">
        <v>515.85</v>
      </c>
      <c r="E8" s="114"/>
      <c r="F8" s="114"/>
      <c r="G8" s="114"/>
      <c r="H8" s="114"/>
    </row>
    <row r="9" spans="1:8" ht="19.5" customHeight="1">
      <c r="A9" s="109">
        <v>208</v>
      </c>
      <c r="B9" s="110" t="s">
        <v>87</v>
      </c>
      <c r="C9" s="114">
        <v>62.76</v>
      </c>
      <c r="D9" s="114">
        <v>62.76</v>
      </c>
      <c r="E9" s="133"/>
      <c r="F9" s="114"/>
      <c r="G9" s="114"/>
      <c r="H9" s="114"/>
    </row>
    <row r="10" spans="1:8" ht="19.5" customHeight="1">
      <c r="A10" s="109">
        <v>20805</v>
      </c>
      <c r="B10" s="110" t="s">
        <v>88</v>
      </c>
      <c r="C10" s="114">
        <v>62.76</v>
      </c>
      <c r="D10" s="114">
        <v>62.76</v>
      </c>
      <c r="E10" s="133"/>
      <c r="F10" s="114"/>
      <c r="G10" s="114"/>
      <c r="H10" s="114"/>
    </row>
    <row r="11" spans="1:8" ht="19.5" customHeight="1">
      <c r="A11" s="109">
        <v>2080505</v>
      </c>
      <c r="B11" s="110" t="s">
        <v>103</v>
      </c>
      <c r="C11" s="114">
        <v>62.76</v>
      </c>
      <c r="D11" s="114">
        <v>62.76</v>
      </c>
      <c r="E11" s="133"/>
      <c r="F11" s="114"/>
      <c r="G11" s="114"/>
      <c r="H11" s="114"/>
    </row>
    <row r="12" spans="1:8" ht="19.5" customHeight="1">
      <c r="A12" s="109">
        <v>210</v>
      </c>
      <c r="B12" s="110" t="s">
        <v>90</v>
      </c>
      <c r="C12" s="124">
        <f aca="true" t="shared" si="1" ref="C12:C17">SUM(D12:N12)</f>
        <v>25.86</v>
      </c>
      <c r="D12" s="114">
        <v>25.86</v>
      </c>
      <c r="E12" s="114"/>
      <c r="F12" s="114"/>
      <c r="G12" s="114"/>
      <c r="H12" s="114"/>
    </row>
    <row r="13" spans="1:8" ht="19.5" customHeight="1">
      <c r="A13" s="109">
        <v>21011</v>
      </c>
      <c r="B13" s="110" t="s">
        <v>91</v>
      </c>
      <c r="C13" s="124">
        <f t="shared" si="1"/>
        <v>25.86</v>
      </c>
      <c r="D13" s="114">
        <v>25.86</v>
      </c>
      <c r="E13" s="114"/>
      <c r="F13" s="114"/>
      <c r="G13" s="114"/>
      <c r="H13" s="114"/>
    </row>
    <row r="14" spans="1:8" ht="19.5" customHeight="1">
      <c r="A14" s="113">
        <v>2101102</v>
      </c>
      <c r="B14" s="114" t="s">
        <v>104</v>
      </c>
      <c r="C14" s="124">
        <f t="shared" si="1"/>
        <v>25.86</v>
      </c>
      <c r="D14" s="114">
        <v>25.86</v>
      </c>
      <c r="E14" s="114"/>
      <c r="F14" s="114"/>
      <c r="G14" s="114"/>
      <c r="H14" s="114"/>
    </row>
    <row r="15" spans="1:8" ht="13.5">
      <c r="A15" s="109">
        <v>221</v>
      </c>
      <c r="B15" s="110" t="s">
        <v>93</v>
      </c>
      <c r="C15" s="124">
        <v>47.07</v>
      </c>
      <c r="D15" s="114">
        <v>47.07</v>
      </c>
      <c r="E15" s="114"/>
      <c r="F15" s="114"/>
      <c r="G15" s="114"/>
      <c r="H15" s="114"/>
    </row>
    <row r="16" spans="1:8" ht="13.5">
      <c r="A16" s="109">
        <v>22102</v>
      </c>
      <c r="B16" s="110" t="s">
        <v>94</v>
      </c>
      <c r="C16" s="124">
        <v>47.07</v>
      </c>
      <c r="D16" s="114">
        <v>47.07</v>
      </c>
      <c r="E16" s="114"/>
      <c r="F16" s="114"/>
      <c r="G16" s="114"/>
      <c r="H16" s="114"/>
    </row>
    <row r="17" spans="1:8" ht="13.5">
      <c r="A17" s="113">
        <v>2210201</v>
      </c>
      <c r="B17" s="114" t="s">
        <v>95</v>
      </c>
      <c r="C17" s="124">
        <v>47.07</v>
      </c>
      <c r="D17" s="114">
        <v>47.07</v>
      </c>
      <c r="E17" s="114"/>
      <c r="F17" s="114"/>
      <c r="G17" s="114"/>
      <c r="H17" s="114"/>
    </row>
  </sheetData>
  <sheetProtection/>
  <mergeCells count="2">
    <mergeCell ref="A1:H1"/>
    <mergeCell ref="A3:F3"/>
  </mergeCell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 topLeftCell="A14">
      <selection activeCell="E14" sqref="E14:E25"/>
    </sheetView>
  </sheetViews>
  <sheetFormatPr defaultColWidth="9.00390625" defaultRowHeight="13.5"/>
  <cols>
    <col min="1" max="1" width="34.625" style="0" customWidth="1"/>
    <col min="2" max="2" width="14.625" style="0" customWidth="1"/>
    <col min="3" max="3" width="34.625" style="0" customWidth="1"/>
    <col min="4" max="6" width="14.625" style="0" customWidth="1"/>
  </cols>
  <sheetData>
    <row r="1" spans="1:6" ht="39.75" customHeight="1">
      <c r="A1" s="96" t="s">
        <v>105</v>
      </c>
      <c r="B1" s="96"/>
      <c r="C1" s="96"/>
      <c r="D1" s="96"/>
      <c r="E1" s="96"/>
      <c r="F1" s="96"/>
    </row>
    <row r="2" spans="1:6" s="68" customFormat="1" ht="15" customHeight="1">
      <c r="A2" s="93"/>
      <c r="B2" s="93"/>
      <c r="C2" s="93"/>
      <c r="D2" s="93"/>
      <c r="E2" s="93"/>
      <c r="F2" s="69" t="s">
        <v>106</v>
      </c>
    </row>
    <row r="3" spans="1:6" s="68" customFormat="1" ht="15" customHeight="1">
      <c r="A3" s="77" t="s">
        <v>2</v>
      </c>
      <c r="B3" s="77"/>
      <c r="C3" s="77"/>
      <c r="D3" s="77"/>
      <c r="E3" s="77"/>
      <c r="F3" s="69" t="s">
        <v>3</v>
      </c>
    </row>
    <row r="4" spans="1:6" ht="15.75" customHeight="1">
      <c r="A4" s="70" t="s">
        <v>4</v>
      </c>
      <c r="B4" s="70"/>
      <c r="C4" s="71" t="s">
        <v>5</v>
      </c>
      <c r="D4" s="71"/>
      <c r="E4" s="71"/>
      <c r="F4" s="71"/>
    </row>
    <row r="5" spans="1:6" s="63" customFormat="1" ht="15.75" customHeight="1">
      <c r="A5" s="71" t="s">
        <v>6</v>
      </c>
      <c r="B5" s="71" t="s">
        <v>7</v>
      </c>
      <c r="C5" s="71" t="s">
        <v>6</v>
      </c>
      <c r="D5" s="71" t="s">
        <v>71</v>
      </c>
      <c r="E5" s="71" t="s">
        <v>107</v>
      </c>
      <c r="F5" s="71" t="s">
        <v>108</v>
      </c>
    </row>
    <row r="6" spans="1:6" ht="15.75" customHeight="1">
      <c r="A6" s="122" t="s">
        <v>109</v>
      </c>
      <c r="B6" s="123">
        <f>SUM(B7:B9)</f>
        <v>652.23</v>
      </c>
      <c r="C6" s="124" t="s">
        <v>110</v>
      </c>
      <c r="D6" s="123">
        <f>SUM(D7:D32)</f>
        <v>652.2300000000001</v>
      </c>
      <c r="E6" s="123">
        <f>SUM(E7:E32)</f>
        <v>652.2300000000001</v>
      </c>
      <c r="F6" s="123">
        <f>SUM(F7:F32)</f>
        <v>0</v>
      </c>
    </row>
    <row r="7" spans="1:6" ht="15.75" customHeight="1">
      <c r="A7" s="122" t="s">
        <v>111</v>
      </c>
      <c r="B7" s="125">
        <v>652.23</v>
      </c>
      <c r="C7" s="126" t="s">
        <v>112</v>
      </c>
      <c r="D7" s="125"/>
      <c r="E7" s="124"/>
      <c r="F7" s="72"/>
    </row>
    <row r="8" spans="1:6" ht="15.75" customHeight="1">
      <c r="A8" s="122" t="s">
        <v>113</v>
      </c>
      <c r="B8" s="124"/>
      <c r="C8" s="126" t="s">
        <v>114</v>
      </c>
      <c r="D8" s="125"/>
      <c r="E8" s="124"/>
      <c r="F8" s="72"/>
    </row>
    <row r="9" spans="1:6" ht="15.75" customHeight="1">
      <c r="A9" s="122" t="s">
        <v>115</v>
      </c>
      <c r="B9" s="124"/>
      <c r="C9" s="126" t="s">
        <v>116</v>
      </c>
      <c r="D9" s="125"/>
      <c r="E9" s="124"/>
      <c r="F9" s="72"/>
    </row>
    <row r="10" spans="1:6" ht="15.75" customHeight="1">
      <c r="A10" s="122"/>
      <c r="B10" s="124"/>
      <c r="C10" s="126" t="s">
        <v>117</v>
      </c>
      <c r="D10" s="125"/>
      <c r="E10" s="124"/>
      <c r="F10" s="72"/>
    </row>
    <row r="11" spans="1:6" ht="15.75" customHeight="1">
      <c r="A11" s="122" t="s">
        <v>118</v>
      </c>
      <c r="B11" s="124"/>
      <c r="C11" s="126" t="s">
        <v>119</v>
      </c>
      <c r="D11" s="125"/>
      <c r="E11" s="124"/>
      <c r="F11" s="72"/>
    </row>
    <row r="12" spans="1:6" ht="15.75" customHeight="1">
      <c r="A12" s="122" t="s">
        <v>111</v>
      </c>
      <c r="B12" s="124"/>
      <c r="C12" s="126" t="s">
        <v>120</v>
      </c>
      <c r="D12" s="125"/>
      <c r="E12" s="124"/>
      <c r="F12" s="72"/>
    </row>
    <row r="13" spans="1:6" ht="15.75" customHeight="1">
      <c r="A13" s="122" t="s">
        <v>113</v>
      </c>
      <c r="B13" s="124"/>
      <c r="C13" s="126" t="s">
        <v>121</v>
      </c>
      <c r="D13" s="125"/>
      <c r="E13" s="124"/>
      <c r="F13" s="72"/>
    </row>
    <row r="14" spans="1:6" ht="15.75" customHeight="1">
      <c r="A14" s="122" t="s">
        <v>115</v>
      </c>
      <c r="B14" s="124"/>
      <c r="C14" s="126" t="s">
        <v>122</v>
      </c>
      <c r="D14" s="125">
        <v>62.76</v>
      </c>
      <c r="E14" s="125">
        <v>62.76</v>
      </c>
      <c r="F14" s="72"/>
    </row>
    <row r="15" spans="1:6" ht="15.75" customHeight="1">
      <c r="A15" s="72"/>
      <c r="B15" s="124"/>
      <c r="C15" s="127" t="s">
        <v>123</v>
      </c>
      <c r="D15" s="125">
        <v>26.55</v>
      </c>
      <c r="E15" s="125">
        <v>26.55</v>
      </c>
      <c r="F15" s="72"/>
    </row>
    <row r="16" spans="1:6" ht="15.75" customHeight="1">
      <c r="A16" s="72"/>
      <c r="B16" s="124"/>
      <c r="C16" s="127" t="s">
        <v>124</v>
      </c>
      <c r="D16" s="124"/>
      <c r="E16" s="124"/>
      <c r="F16" s="72"/>
    </row>
    <row r="17" spans="1:6" ht="15.75" customHeight="1">
      <c r="A17" s="72"/>
      <c r="B17" s="124"/>
      <c r="C17" s="127" t="s">
        <v>125</v>
      </c>
      <c r="D17" s="124"/>
      <c r="E17" s="124"/>
      <c r="F17" s="72"/>
    </row>
    <row r="18" spans="1:6" ht="15.75" customHeight="1">
      <c r="A18" s="72"/>
      <c r="B18" s="124"/>
      <c r="C18" s="127" t="s">
        <v>126</v>
      </c>
      <c r="D18" s="124">
        <v>515.85</v>
      </c>
      <c r="E18" s="124">
        <v>515.85</v>
      </c>
      <c r="F18" s="72"/>
    </row>
    <row r="19" spans="1:6" ht="15.75" customHeight="1">
      <c r="A19" s="72"/>
      <c r="B19" s="124"/>
      <c r="C19" s="127" t="s">
        <v>127</v>
      </c>
      <c r="D19" s="124"/>
      <c r="E19" s="124"/>
      <c r="F19" s="72"/>
    </row>
    <row r="20" spans="1:6" ht="15.75" customHeight="1">
      <c r="A20" s="72"/>
      <c r="B20" s="124"/>
      <c r="C20" s="110" t="s">
        <v>128</v>
      </c>
      <c r="D20" s="124"/>
      <c r="E20" s="124"/>
      <c r="F20" s="72"/>
    </row>
    <row r="21" spans="1:6" ht="15.75" customHeight="1">
      <c r="A21" s="72"/>
      <c r="B21" s="124"/>
      <c r="C21" s="110" t="s">
        <v>129</v>
      </c>
      <c r="D21" s="124"/>
      <c r="E21" s="124"/>
      <c r="F21" s="72"/>
    </row>
    <row r="22" spans="1:6" ht="15.75" customHeight="1">
      <c r="A22" s="72"/>
      <c r="B22" s="124"/>
      <c r="C22" s="110" t="s">
        <v>130</v>
      </c>
      <c r="D22" s="124"/>
      <c r="E22" s="124"/>
      <c r="F22" s="72"/>
    </row>
    <row r="23" spans="1:6" ht="15.75" customHeight="1">
      <c r="A23" s="72"/>
      <c r="B23" s="124"/>
      <c r="C23" s="110" t="s">
        <v>131</v>
      </c>
      <c r="D23" s="124"/>
      <c r="E23" s="124"/>
      <c r="F23" s="72"/>
    </row>
    <row r="24" spans="1:6" ht="15.75" customHeight="1">
      <c r="A24" s="72"/>
      <c r="B24" s="124"/>
      <c r="C24" s="110" t="s">
        <v>132</v>
      </c>
      <c r="D24" s="124"/>
      <c r="E24" s="124"/>
      <c r="F24" s="72"/>
    </row>
    <row r="25" spans="1:6" ht="15.75" customHeight="1">
      <c r="A25" s="72"/>
      <c r="B25" s="124"/>
      <c r="C25" s="110" t="s">
        <v>133</v>
      </c>
      <c r="D25" s="124">
        <v>47.07</v>
      </c>
      <c r="E25" s="124">
        <v>47.07</v>
      </c>
      <c r="F25" s="72"/>
    </row>
    <row r="26" spans="1:6" ht="15.75" customHeight="1">
      <c r="A26" s="72"/>
      <c r="B26" s="124"/>
      <c r="C26" s="110" t="s">
        <v>134</v>
      </c>
      <c r="D26" s="124"/>
      <c r="E26" s="124"/>
      <c r="F26" s="72"/>
    </row>
    <row r="27" spans="1:6" ht="15.75" customHeight="1">
      <c r="A27" s="72"/>
      <c r="B27" s="124"/>
      <c r="C27" s="110" t="s">
        <v>135</v>
      </c>
      <c r="D27" s="124"/>
      <c r="E27" s="124"/>
      <c r="F27" s="72"/>
    </row>
    <row r="28" spans="1:6" ht="15.75" customHeight="1">
      <c r="A28" s="72"/>
      <c r="B28" s="124"/>
      <c r="C28" s="110" t="s">
        <v>136</v>
      </c>
      <c r="D28" s="124"/>
      <c r="E28" s="124"/>
      <c r="F28" s="72"/>
    </row>
    <row r="29" spans="1:6" ht="15.75" customHeight="1">
      <c r="A29" s="72"/>
      <c r="B29" s="124"/>
      <c r="C29" s="110" t="s">
        <v>137</v>
      </c>
      <c r="D29" s="124"/>
      <c r="E29" s="124"/>
      <c r="F29" s="72"/>
    </row>
    <row r="30" spans="1:6" ht="15.75" customHeight="1">
      <c r="A30" s="72"/>
      <c r="B30" s="124"/>
      <c r="C30" s="110" t="s">
        <v>138</v>
      </c>
      <c r="D30" s="124"/>
      <c r="E30" s="124"/>
      <c r="F30" s="72"/>
    </row>
    <row r="31" spans="1:6" ht="15.75" customHeight="1">
      <c r="A31" s="72"/>
      <c r="B31" s="124"/>
      <c r="C31" s="110" t="s">
        <v>139</v>
      </c>
      <c r="D31" s="124"/>
      <c r="E31" s="124"/>
      <c r="F31" s="72"/>
    </row>
    <row r="32" spans="1:6" ht="15.75" customHeight="1">
      <c r="A32" s="72"/>
      <c r="B32" s="124"/>
      <c r="C32" s="110" t="s">
        <v>140</v>
      </c>
      <c r="D32" s="124"/>
      <c r="E32" s="124"/>
      <c r="F32" s="72"/>
    </row>
    <row r="33" spans="1:6" ht="15.75" customHeight="1">
      <c r="A33" s="72"/>
      <c r="B33" s="124"/>
      <c r="C33" s="124"/>
      <c r="D33" s="124"/>
      <c r="E33" s="124"/>
      <c r="F33" s="72"/>
    </row>
    <row r="34" spans="1:6" ht="15.75" customHeight="1">
      <c r="A34" s="72"/>
      <c r="B34" s="124"/>
      <c r="C34" s="124" t="s">
        <v>141</v>
      </c>
      <c r="D34" s="124"/>
      <c r="E34" s="124"/>
      <c r="F34" s="72"/>
    </row>
    <row r="35" spans="1:6" ht="15.75" customHeight="1">
      <c r="A35" s="72"/>
      <c r="B35" s="124"/>
      <c r="C35" s="124"/>
      <c r="D35" s="124"/>
      <c r="E35" s="124"/>
      <c r="F35" s="72"/>
    </row>
    <row r="36" spans="1:6" ht="15.75" customHeight="1">
      <c r="A36" s="72" t="s">
        <v>66</v>
      </c>
      <c r="B36" s="123">
        <f>B6+B11</f>
        <v>652.23</v>
      </c>
      <c r="C36" s="124" t="s">
        <v>67</v>
      </c>
      <c r="D36" s="123">
        <f>D6+D34</f>
        <v>652.2300000000001</v>
      </c>
      <c r="E36" s="123">
        <f>E6+E34</f>
        <v>652.2300000000001</v>
      </c>
      <c r="F36" s="123">
        <f>F6+F34</f>
        <v>0</v>
      </c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</sheetData>
  <sheetProtection/>
  <mergeCells count="4">
    <mergeCell ref="A1:F1"/>
    <mergeCell ref="A3:E3"/>
    <mergeCell ref="A4:B4"/>
    <mergeCell ref="C4:F4"/>
  </mergeCells>
  <printOptions horizontalCentered="1"/>
  <pageMargins left="0.7083333333333334" right="0.7083333333333334" top="0.7513888888888889" bottom="0.7513888888888889" header="0.3104166666666667" footer="0.3104166666666667"/>
  <pageSetup fitToHeight="1" fitToWidth="1" horizontalDpi="600" verticalDpi="600" orientation="landscape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8"/>
  <sheetViews>
    <sheetView tabSelected="1" workbookViewId="0" topLeftCell="C5">
      <selection activeCell="K19" sqref="K19"/>
    </sheetView>
  </sheetViews>
  <sheetFormatPr defaultColWidth="9.00390625" defaultRowHeight="13.5"/>
  <cols>
    <col min="1" max="1" width="12.625" style="0" customWidth="1"/>
    <col min="2" max="2" width="27.25390625" style="0" customWidth="1"/>
    <col min="3" max="5" width="13.125" style="63" customWidth="1"/>
    <col min="6" max="7" width="18.625" style="63" customWidth="1"/>
    <col min="8" max="11" width="13.125" style="63" customWidth="1"/>
  </cols>
  <sheetData>
    <row r="1" spans="1:11" s="92" customFormat="1" ht="39.75" customHeight="1">
      <c r="A1" s="96" t="s">
        <v>142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5" customHeight="1">
      <c r="A2" s="93"/>
      <c r="B2" s="93"/>
      <c r="C2" s="93"/>
      <c r="D2" s="93"/>
      <c r="E2" s="93"/>
      <c r="F2" s="93"/>
      <c r="G2" s="93"/>
      <c r="H2" s="93"/>
      <c r="I2" s="93"/>
      <c r="K2" s="93" t="s">
        <v>143</v>
      </c>
    </row>
    <row r="3" spans="1:11" ht="15" customHeight="1">
      <c r="A3" s="77" t="s">
        <v>2</v>
      </c>
      <c r="B3" s="77"/>
      <c r="C3" s="77"/>
      <c r="D3" s="77"/>
      <c r="E3" s="77"/>
      <c r="F3" s="77"/>
      <c r="G3" s="77"/>
      <c r="H3" s="93"/>
      <c r="I3" s="93"/>
      <c r="K3" s="93" t="s">
        <v>3</v>
      </c>
    </row>
    <row r="4" spans="1:11" s="68" customFormat="1" ht="30" customHeight="1">
      <c r="A4" s="97" t="s">
        <v>80</v>
      </c>
      <c r="B4" s="97" t="s">
        <v>81</v>
      </c>
      <c r="C4" s="97" t="s">
        <v>144</v>
      </c>
      <c r="D4" s="97" t="s">
        <v>71</v>
      </c>
      <c r="E4" s="98" t="s">
        <v>98</v>
      </c>
      <c r="F4" s="98"/>
      <c r="G4" s="98"/>
      <c r="H4" s="98"/>
      <c r="I4" s="97" t="s">
        <v>99</v>
      </c>
      <c r="J4" s="116" t="s">
        <v>145</v>
      </c>
      <c r="K4" s="117"/>
    </row>
    <row r="5" spans="1:11" s="93" customFormat="1" ht="30" customHeight="1">
      <c r="A5" s="99"/>
      <c r="B5" s="99"/>
      <c r="C5" s="99"/>
      <c r="D5" s="99"/>
      <c r="E5" s="97" t="s">
        <v>146</v>
      </c>
      <c r="F5" s="100" t="s">
        <v>147</v>
      </c>
      <c r="G5" s="101"/>
      <c r="H5" s="97" t="s">
        <v>148</v>
      </c>
      <c r="I5" s="99"/>
      <c r="J5" s="118" t="s">
        <v>149</v>
      </c>
      <c r="K5" s="118" t="s">
        <v>150</v>
      </c>
    </row>
    <row r="6" spans="1:11" s="65" customFormat="1" ht="30" customHeight="1">
      <c r="A6" s="102"/>
      <c r="B6" s="102"/>
      <c r="C6" s="102"/>
      <c r="D6" s="102"/>
      <c r="E6" s="102"/>
      <c r="F6" s="98" t="s">
        <v>151</v>
      </c>
      <c r="G6" s="98" t="s">
        <v>152</v>
      </c>
      <c r="H6" s="102"/>
      <c r="I6" s="102"/>
      <c r="J6" s="119"/>
      <c r="K6" s="119"/>
    </row>
    <row r="7" spans="1:11" s="94" customFormat="1" ht="19.5" customHeight="1">
      <c r="A7" s="103"/>
      <c r="B7" s="104" t="s">
        <v>71</v>
      </c>
      <c r="C7" s="105">
        <v>569.55</v>
      </c>
      <c r="D7" s="105">
        <f aca="true" t="shared" si="0" ref="D7:D14">E7+I7</f>
        <v>652.23</v>
      </c>
      <c r="E7" s="105">
        <f aca="true" t="shared" si="1" ref="E7:E14">F7+G7+H7</f>
        <v>652.23</v>
      </c>
      <c r="F7" s="105">
        <v>595.37</v>
      </c>
      <c r="G7" s="105">
        <v>1.66</v>
      </c>
      <c r="H7" s="105">
        <v>55.2</v>
      </c>
      <c r="I7" s="105"/>
      <c r="J7" s="105">
        <f aca="true" t="shared" si="2" ref="J7:J13">D7-C7</f>
        <v>82.68000000000006</v>
      </c>
      <c r="K7" s="120">
        <f aca="true" t="shared" si="3" ref="K7:K13">J7/C7</f>
        <v>0.14516723729259953</v>
      </c>
    </row>
    <row r="8" spans="1:11" s="65" customFormat="1" ht="19.5" customHeight="1">
      <c r="A8" s="106">
        <v>213</v>
      </c>
      <c r="B8" s="106" t="s">
        <v>84</v>
      </c>
      <c r="C8" s="107">
        <v>481.97</v>
      </c>
      <c r="D8" s="108">
        <v>515.85</v>
      </c>
      <c r="E8" s="107">
        <f t="shared" si="1"/>
        <v>515.85</v>
      </c>
      <c r="F8" s="107">
        <v>458.99</v>
      </c>
      <c r="G8" s="107">
        <v>1.66</v>
      </c>
      <c r="H8" s="107">
        <v>55.2</v>
      </c>
      <c r="I8" s="107"/>
      <c r="J8" s="107">
        <f t="shared" si="2"/>
        <v>33.879999999999995</v>
      </c>
      <c r="K8" s="121">
        <f t="shared" si="3"/>
        <v>0.07029483162852458</v>
      </c>
    </row>
    <row r="9" spans="1:11" s="65" customFormat="1" ht="19.5" customHeight="1">
      <c r="A9" s="106">
        <v>21302</v>
      </c>
      <c r="B9" s="106" t="s">
        <v>85</v>
      </c>
      <c r="C9" s="107">
        <v>481.97</v>
      </c>
      <c r="D9" s="107">
        <f t="shared" si="0"/>
        <v>515.85</v>
      </c>
      <c r="E9" s="107">
        <f t="shared" si="1"/>
        <v>515.85</v>
      </c>
      <c r="F9" s="107">
        <v>458.99</v>
      </c>
      <c r="G9" s="107">
        <v>1.66</v>
      </c>
      <c r="H9" s="107">
        <v>55.2</v>
      </c>
      <c r="I9" s="107"/>
      <c r="J9" s="107">
        <f t="shared" si="2"/>
        <v>33.879999999999995</v>
      </c>
      <c r="K9" s="121">
        <f t="shared" si="3"/>
        <v>0.07029483162852458</v>
      </c>
    </row>
    <row r="10" spans="1:11" s="65" customFormat="1" ht="19.5" customHeight="1">
      <c r="A10" s="106">
        <v>2130201</v>
      </c>
      <c r="B10" s="106" t="s">
        <v>86</v>
      </c>
      <c r="C10" s="107">
        <v>481.97</v>
      </c>
      <c r="D10" s="107">
        <f t="shared" si="0"/>
        <v>515.85</v>
      </c>
      <c r="E10" s="107">
        <f t="shared" si="1"/>
        <v>515.85</v>
      </c>
      <c r="F10" s="107">
        <v>458.99</v>
      </c>
      <c r="G10" s="107">
        <v>1.66</v>
      </c>
      <c r="H10" s="107">
        <v>55.2</v>
      </c>
      <c r="I10" s="107"/>
      <c r="J10" s="107">
        <f t="shared" si="2"/>
        <v>33.879999999999995</v>
      </c>
      <c r="K10" s="121">
        <f t="shared" si="3"/>
        <v>0.07029483162852458</v>
      </c>
    </row>
    <row r="11" spans="1:11" s="65" customFormat="1" ht="19.5" customHeight="1">
      <c r="A11" s="109">
        <v>208</v>
      </c>
      <c r="B11" s="110" t="s">
        <v>87</v>
      </c>
      <c r="C11" s="111">
        <v>61.72</v>
      </c>
      <c r="D11" s="107">
        <f t="shared" si="0"/>
        <v>62.76</v>
      </c>
      <c r="E11" s="107">
        <f t="shared" si="1"/>
        <v>62.76</v>
      </c>
      <c r="F11" s="107">
        <v>62.76</v>
      </c>
      <c r="G11" s="107"/>
      <c r="H11" s="107"/>
      <c r="I11" s="107"/>
      <c r="J11" s="107">
        <f t="shared" si="2"/>
        <v>1.0399999999999991</v>
      </c>
      <c r="K11" s="121">
        <f t="shared" si="3"/>
        <v>0.016850291639662982</v>
      </c>
    </row>
    <row r="12" spans="1:11" s="65" customFormat="1" ht="19.5" customHeight="1">
      <c r="A12" s="109">
        <v>20805</v>
      </c>
      <c r="B12" s="110" t="s">
        <v>88</v>
      </c>
      <c r="C12" s="111">
        <v>61.72</v>
      </c>
      <c r="D12" s="107">
        <f t="shared" si="0"/>
        <v>62.76</v>
      </c>
      <c r="E12" s="107">
        <f t="shared" si="1"/>
        <v>62.76</v>
      </c>
      <c r="F12" s="107">
        <v>62.76</v>
      </c>
      <c r="G12" s="107"/>
      <c r="H12" s="107"/>
      <c r="I12" s="107"/>
      <c r="J12" s="107">
        <f t="shared" si="2"/>
        <v>1.0399999999999991</v>
      </c>
      <c r="K12" s="121">
        <f t="shared" si="3"/>
        <v>0.016850291639662982</v>
      </c>
    </row>
    <row r="13" spans="1:11" s="65" customFormat="1" ht="19.5" customHeight="1">
      <c r="A13" s="109">
        <v>2080505</v>
      </c>
      <c r="B13" s="110" t="s">
        <v>89</v>
      </c>
      <c r="C13" s="111">
        <v>61.72</v>
      </c>
      <c r="D13" s="107">
        <f t="shared" si="0"/>
        <v>62.76</v>
      </c>
      <c r="E13" s="107">
        <f t="shared" si="1"/>
        <v>62.76</v>
      </c>
      <c r="F13" s="107">
        <v>62.76</v>
      </c>
      <c r="G13" s="107"/>
      <c r="H13" s="107"/>
      <c r="I13" s="107"/>
      <c r="J13" s="107">
        <f t="shared" si="2"/>
        <v>1.0399999999999991</v>
      </c>
      <c r="K13" s="121">
        <f t="shared" si="3"/>
        <v>0.016850291639662982</v>
      </c>
    </row>
    <row r="14" spans="1:11" s="95" customFormat="1" ht="19.5" customHeight="1">
      <c r="A14" s="109">
        <v>210</v>
      </c>
      <c r="B14" s="110" t="s">
        <v>90</v>
      </c>
      <c r="C14" s="111">
        <v>25.86</v>
      </c>
      <c r="D14" s="107">
        <f t="shared" si="0"/>
        <v>26.55</v>
      </c>
      <c r="E14" s="107">
        <f t="shared" si="1"/>
        <v>26.55</v>
      </c>
      <c r="F14" s="112">
        <v>26.55</v>
      </c>
      <c r="G14" s="107"/>
      <c r="H14" s="107"/>
      <c r="I14" s="107"/>
      <c r="J14" s="107">
        <f aca="true" t="shared" si="4" ref="J14:J19">D14-C14</f>
        <v>0.6900000000000013</v>
      </c>
      <c r="K14" s="121">
        <f aca="true" t="shared" si="5" ref="K14:K19">J14/C14</f>
        <v>0.026682134570765712</v>
      </c>
    </row>
    <row r="15" spans="1:11" s="95" customFormat="1" ht="19.5" customHeight="1">
      <c r="A15" s="109">
        <v>21011</v>
      </c>
      <c r="B15" s="110" t="s">
        <v>91</v>
      </c>
      <c r="C15" s="111">
        <v>25.86</v>
      </c>
      <c r="D15" s="107">
        <f aca="true" t="shared" si="6" ref="D14:D19">E15+I15</f>
        <v>26.55</v>
      </c>
      <c r="E15" s="107">
        <f aca="true" t="shared" si="7" ref="E14:E19">F15+G15+H15</f>
        <v>26.55</v>
      </c>
      <c r="F15" s="112">
        <v>26.55</v>
      </c>
      <c r="G15" s="107"/>
      <c r="H15" s="107"/>
      <c r="I15" s="107"/>
      <c r="J15" s="107">
        <f t="shared" si="4"/>
        <v>0.6900000000000013</v>
      </c>
      <c r="K15" s="121">
        <f t="shared" si="5"/>
        <v>0.026682134570765712</v>
      </c>
    </row>
    <row r="16" spans="1:11" ht="19.5" customHeight="1">
      <c r="A16" s="113">
        <v>2101102</v>
      </c>
      <c r="B16" s="114" t="s">
        <v>104</v>
      </c>
      <c r="C16" s="111">
        <v>25.86</v>
      </c>
      <c r="D16" s="107">
        <f t="shared" si="6"/>
        <v>26.55</v>
      </c>
      <c r="E16" s="107">
        <f t="shared" si="7"/>
        <v>26.55</v>
      </c>
      <c r="F16" s="112">
        <v>26.55</v>
      </c>
      <c r="G16" s="112"/>
      <c r="H16" s="112"/>
      <c r="I16" s="112"/>
      <c r="J16" s="107">
        <f t="shared" si="4"/>
        <v>0.6900000000000013</v>
      </c>
      <c r="K16" s="121">
        <f t="shared" si="5"/>
        <v>0.026682134570765712</v>
      </c>
    </row>
    <row r="17" spans="1:11" ht="13.5">
      <c r="A17" s="109">
        <v>221</v>
      </c>
      <c r="B17" s="110" t="s">
        <v>93</v>
      </c>
      <c r="C17" s="111"/>
      <c r="D17" s="107">
        <f t="shared" si="6"/>
        <v>47.07</v>
      </c>
      <c r="E17" s="107">
        <f t="shared" si="7"/>
        <v>47.07</v>
      </c>
      <c r="F17" s="112">
        <v>47.07</v>
      </c>
      <c r="G17" s="107"/>
      <c r="H17" s="107"/>
      <c r="I17" s="107"/>
      <c r="J17" s="107">
        <f t="shared" si="4"/>
        <v>47.07</v>
      </c>
      <c r="K17" s="121">
        <v>1</v>
      </c>
    </row>
    <row r="18" spans="1:11" ht="13.5">
      <c r="A18" s="109">
        <v>22102</v>
      </c>
      <c r="B18" s="110" t="s">
        <v>94</v>
      </c>
      <c r="C18" s="111"/>
      <c r="D18" s="107">
        <f t="shared" si="6"/>
        <v>47.07</v>
      </c>
      <c r="E18" s="107">
        <f t="shared" si="7"/>
        <v>47.07</v>
      </c>
      <c r="F18" s="112">
        <v>47.07</v>
      </c>
      <c r="G18" s="107"/>
      <c r="H18" s="107"/>
      <c r="I18" s="107"/>
      <c r="J18" s="107">
        <f t="shared" si="4"/>
        <v>47.07</v>
      </c>
      <c r="K18" s="121">
        <v>1</v>
      </c>
    </row>
    <row r="19" spans="1:11" ht="13.5">
      <c r="A19" s="113">
        <v>2210201</v>
      </c>
      <c r="B19" s="114" t="s">
        <v>95</v>
      </c>
      <c r="C19" s="115"/>
      <c r="D19" s="107">
        <f t="shared" si="6"/>
        <v>47.07</v>
      </c>
      <c r="E19" s="107">
        <f t="shared" si="7"/>
        <v>47.07</v>
      </c>
      <c r="F19" s="112">
        <v>47.07</v>
      </c>
      <c r="G19" s="112"/>
      <c r="H19" s="112"/>
      <c r="I19" s="112"/>
      <c r="J19" s="107">
        <f t="shared" si="4"/>
        <v>47.07</v>
      </c>
      <c r="K19" s="121">
        <v>1</v>
      </c>
    </row>
    <row r="20" ht="13.5">
      <c r="A20" s="32"/>
    </row>
    <row r="21" ht="13.5">
      <c r="A21" s="32"/>
    </row>
    <row r="22" ht="13.5">
      <c r="A22" s="32"/>
    </row>
    <row r="23" ht="13.5">
      <c r="A23" s="32"/>
    </row>
    <row r="24" ht="13.5">
      <c r="A24" s="32"/>
    </row>
    <row r="25" ht="13.5">
      <c r="A25" s="32"/>
    </row>
    <row r="26" ht="13.5">
      <c r="A26" s="32"/>
    </row>
    <row r="27" ht="13.5">
      <c r="A27" s="32"/>
    </row>
    <row r="28" ht="13.5">
      <c r="A28" s="32"/>
    </row>
    <row r="29" ht="13.5">
      <c r="A29" s="32"/>
    </row>
    <row r="30" ht="13.5">
      <c r="A30" s="32"/>
    </row>
    <row r="31" ht="13.5">
      <c r="A31" s="32"/>
    </row>
    <row r="32" ht="13.5">
      <c r="A32" s="32"/>
    </row>
    <row r="33" ht="13.5">
      <c r="A33" s="32"/>
    </row>
    <row r="34" ht="13.5">
      <c r="A34" s="32"/>
    </row>
    <row r="35" ht="13.5">
      <c r="A35" s="32"/>
    </row>
    <row r="36" ht="13.5">
      <c r="A36" s="32"/>
    </row>
    <row r="37" ht="13.5">
      <c r="A37" s="32"/>
    </row>
    <row r="38" ht="13.5">
      <c r="A38" s="32"/>
    </row>
    <row r="39" ht="13.5">
      <c r="A39" s="32"/>
    </row>
    <row r="40" ht="13.5">
      <c r="A40" s="32"/>
    </row>
    <row r="41" ht="13.5">
      <c r="A41" s="32"/>
    </row>
    <row r="42" ht="13.5">
      <c r="A42" s="32"/>
    </row>
    <row r="43" ht="13.5">
      <c r="A43" s="32"/>
    </row>
    <row r="44" ht="13.5">
      <c r="A44" s="32"/>
    </row>
    <row r="45" ht="13.5">
      <c r="A45" s="32"/>
    </row>
    <row r="46" ht="13.5">
      <c r="A46" s="32"/>
    </row>
    <row r="47" ht="13.5">
      <c r="A47" s="32"/>
    </row>
    <row r="48" ht="13.5">
      <c r="A48" s="32"/>
    </row>
    <row r="49" ht="13.5">
      <c r="A49" s="32"/>
    </row>
    <row r="50" ht="13.5">
      <c r="A50" s="32"/>
    </row>
    <row r="51" ht="13.5">
      <c r="A51" s="32"/>
    </row>
    <row r="52" ht="13.5">
      <c r="A52" s="32"/>
    </row>
    <row r="53" ht="13.5">
      <c r="A53" s="32"/>
    </row>
    <row r="54" ht="13.5">
      <c r="A54" s="32"/>
    </row>
    <row r="55" ht="13.5">
      <c r="A55" s="32"/>
    </row>
    <row r="56" ht="13.5">
      <c r="A56" s="32"/>
    </row>
    <row r="57" ht="13.5">
      <c r="A57" s="32"/>
    </row>
    <row r="58" ht="13.5">
      <c r="A58" s="32"/>
    </row>
    <row r="59" ht="13.5">
      <c r="A59" s="32"/>
    </row>
    <row r="60" ht="13.5">
      <c r="A60" s="32"/>
    </row>
    <row r="61" ht="13.5">
      <c r="A61" s="32"/>
    </row>
    <row r="62" ht="13.5">
      <c r="A62" s="32"/>
    </row>
    <row r="63" ht="13.5">
      <c r="A63" s="32"/>
    </row>
    <row r="64" ht="13.5">
      <c r="A64" s="32"/>
    </row>
    <row r="65" ht="13.5">
      <c r="A65" s="32"/>
    </row>
    <row r="66" ht="13.5">
      <c r="A66" s="32"/>
    </row>
    <row r="67" ht="13.5">
      <c r="A67" s="32"/>
    </row>
    <row r="68" ht="13.5">
      <c r="A68" s="32"/>
    </row>
    <row r="69" ht="13.5">
      <c r="A69" s="32"/>
    </row>
    <row r="70" ht="13.5">
      <c r="A70" s="32"/>
    </row>
    <row r="71" ht="13.5">
      <c r="A71" s="32"/>
    </row>
    <row r="72" ht="13.5">
      <c r="A72" s="32"/>
    </row>
    <row r="73" ht="13.5">
      <c r="A73" s="32"/>
    </row>
    <row r="74" ht="13.5">
      <c r="A74" s="32"/>
    </row>
    <row r="75" ht="13.5">
      <c r="A75" s="32"/>
    </row>
    <row r="76" ht="13.5">
      <c r="A76" s="32"/>
    </row>
    <row r="77" ht="13.5">
      <c r="A77" s="32"/>
    </row>
    <row r="78" ht="13.5">
      <c r="A78" s="32"/>
    </row>
    <row r="79" ht="13.5">
      <c r="A79" s="32"/>
    </row>
    <row r="80" ht="13.5">
      <c r="A80" s="32"/>
    </row>
    <row r="81" ht="13.5">
      <c r="A81" s="32"/>
    </row>
    <row r="82" ht="13.5">
      <c r="A82" s="32"/>
    </row>
    <row r="83" ht="13.5">
      <c r="A83" s="32"/>
    </row>
    <row r="84" ht="13.5">
      <c r="A84" s="32"/>
    </row>
    <row r="85" ht="13.5">
      <c r="A85" s="32"/>
    </row>
    <row r="86" ht="13.5">
      <c r="A86" s="32"/>
    </row>
    <row r="87" ht="13.5">
      <c r="A87" s="32"/>
    </row>
    <row r="88" ht="13.5">
      <c r="A88" s="32"/>
    </row>
    <row r="89" ht="13.5">
      <c r="A89" s="32"/>
    </row>
    <row r="90" ht="13.5">
      <c r="A90" s="32"/>
    </row>
    <row r="91" ht="13.5">
      <c r="A91" s="32"/>
    </row>
    <row r="92" ht="13.5">
      <c r="A92" s="32"/>
    </row>
    <row r="93" ht="13.5">
      <c r="A93" s="32"/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  <row r="102" ht="13.5">
      <c r="A102" s="32"/>
    </row>
    <row r="103" ht="13.5">
      <c r="A103" s="32"/>
    </row>
    <row r="104" ht="13.5">
      <c r="A104" s="32"/>
    </row>
    <row r="105" ht="13.5">
      <c r="A105" s="32"/>
    </row>
    <row r="106" ht="13.5">
      <c r="A106" s="32"/>
    </row>
    <row r="107" ht="13.5">
      <c r="A107" s="32"/>
    </row>
    <row r="108" ht="13.5">
      <c r="A108" s="32"/>
    </row>
    <row r="109" ht="13.5">
      <c r="A109" s="32"/>
    </row>
    <row r="110" ht="13.5">
      <c r="A110" s="32"/>
    </row>
    <row r="111" ht="13.5">
      <c r="A111" s="32"/>
    </row>
    <row r="112" ht="13.5">
      <c r="A112" s="32"/>
    </row>
    <row r="113" ht="13.5">
      <c r="A113" s="32"/>
    </row>
    <row r="114" ht="13.5">
      <c r="A114" s="32"/>
    </row>
    <row r="115" ht="13.5">
      <c r="A115" s="32"/>
    </row>
    <row r="116" ht="13.5">
      <c r="A116" s="32"/>
    </row>
    <row r="117" ht="13.5">
      <c r="A117" s="32"/>
    </row>
    <row r="118" ht="13.5">
      <c r="A118" s="32"/>
    </row>
    <row r="119" ht="13.5">
      <c r="A119" s="32"/>
    </row>
    <row r="120" ht="13.5">
      <c r="A120" s="32"/>
    </row>
    <row r="121" ht="13.5">
      <c r="A121" s="32"/>
    </row>
    <row r="122" ht="13.5">
      <c r="A122" s="32"/>
    </row>
    <row r="123" ht="13.5">
      <c r="A123" s="32"/>
    </row>
    <row r="124" ht="13.5">
      <c r="A124" s="32"/>
    </row>
    <row r="125" ht="13.5">
      <c r="A125" s="32"/>
    </row>
    <row r="126" ht="13.5">
      <c r="A126" s="32"/>
    </row>
    <row r="127" ht="13.5">
      <c r="A127" s="32"/>
    </row>
    <row r="128" ht="13.5">
      <c r="A128" s="32"/>
    </row>
    <row r="129" ht="13.5">
      <c r="A129" s="32"/>
    </row>
    <row r="130" ht="13.5">
      <c r="A130" s="32"/>
    </row>
    <row r="131" ht="13.5">
      <c r="A131" s="32"/>
    </row>
    <row r="132" ht="13.5">
      <c r="A132" s="32"/>
    </row>
    <row r="133" ht="13.5">
      <c r="A133" s="32"/>
    </row>
    <row r="134" ht="13.5">
      <c r="A134" s="32"/>
    </row>
    <row r="135" ht="13.5">
      <c r="A135" s="32"/>
    </row>
    <row r="136" ht="13.5">
      <c r="A136" s="32"/>
    </row>
    <row r="137" ht="13.5">
      <c r="A137" s="32"/>
    </row>
    <row r="138" ht="13.5">
      <c r="A138" s="32"/>
    </row>
    <row r="139" ht="13.5">
      <c r="A139" s="32"/>
    </row>
    <row r="140" ht="13.5">
      <c r="A140" s="32"/>
    </row>
    <row r="141" ht="13.5">
      <c r="A141" s="32"/>
    </row>
    <row r="142" ht="13.5">
      <c r="A142" s="32"/>
    </row>
    <row r="143" ht="13.5">
      <c r="A143" s="32"/>
    </row>
    <row r="144" ht="13.5">
      <c r="A144" s="32"/>
    </row>
    <row r="145" ht="13.5">
      <c r="A145" s="32"/>
    </row>
    <row r="146" ht="13.5">
      <c r="A146" s="32"/>
    </row>
    <row r="147" ht="13.5">
      <c r="A147" s="32"/>
    </row>
    <row r="148" ht="13.5">
      <c r="A148" s="32"/>
    </row>
    <row r="149" ht="13.5">
      <c r="A149" s="32"/>
    </row>
    <row r="150" ht="13.5">
      <c r="A150" s="32"/>
    </row>
    <row r="151" ht="13.5">
      <c r="A151" s="32"/>
    </row>
    <row r="152" ht="13.5">
      <c r="A152" s="32"/>
    </row>
    <row r="153" ht="13.5">
      <c r="A153" s="32"/>
    </row>
    <row r="154" ht="13.5">
      <c r="A154" s="32"/>
    </row>
    <row r="155" ht="13.5">
      <c r="A155" s="32"/>
    </row>
    <row r="156" ht="13.5">
      <c r="A156" s="32"/>
    </row>
    <row r="157" ht="13.5">
      <c r="A157" s="32"/>
    </row>
    <row r="158" ht="13.5">
      <c r="A158" s="32"/>
    </row>
    <row r="159" ht="13.5">
      <c r="A159" s="32"/>
    </row>
    <row r="160" ht="13.5">
      <c r="A160" s="32"/>
    </row>
    <row r="161" ht="13.5">
      <c r="A161" s="32"/>
    </row>
    <row r="162" ht="13.5">
      <c r="A162" s="32"/>
    </row>
    <row r="163" ht="13.5">
      <c r="A163" s="32"/>
    </row>
    <row r="164" ht="13.5">
      <c r="A164" s="32"/>
    </row>
    <row r="165" ht="13.5">
      <c r="A165" s="32"/>
    </row>
    <row r="166" ht="13.5">
      <c r="A166" s="32"/>
    </row>
    <row r="167" ht="13.5">
      <c r="A167" s="32"/>
    </row>
    <row r="168" ht="13.5">
      <c r="A168" s="32"/>
    </row>
    <row r="169" ht="13.5">
      <c r="A169" s="32"/>
    </row>
    <row r="170" ht="13.5">
      <c r="A170" s="32"/>
    </row>
    <row r="171" ht="13.5">
      <c r="A171" s="32"/>
    </row>
    <row r="172" ht="13.5">
      <c r="A172" s="32"/>
    </row>
    <row r="173" ht="13.5">
      <c r="A173" s="32"/>
    </row>
    <row r="174" ht="13.5">
      <c r="A174" s="32"/>
    </row>
    <row r="175" ht="13.5">
      <c r="A175" s="32"/>
    </row>
    <row r="176" ht="13.5">
      <c r="A176" s="32"/>
    </row>
    <row r="177" ht="13.5">
      <c r="A177" s="32"/>
    </row>
    <row r="178" ht="13.5">
      <c r="A178" s="32"/>
    </row>
    <row r="179" ht="13.5">
      <c r="A179" s="32"/>
    </row>
    <row r="180" ht="13.5">
      <c r="A180" s="32"/>
    </row>
    <row r="181" ht="13.5">
      <c r="A181" s="32"/>
    </row>
    <row r="182" ht="13.5">
      <c r="A182" s="32"/>
    </row>
    <row r="183" ht="13.5">
      <c r="A183" s="32"/>
    </row>
    <row r="184" ht="13.5">
      <c r="A184" s="32"/>
    </row>
    <row r="185" ht="13.5">
      <c r="A185" s="32"/>
    </row>
    <row r="186" ht="13.5">
      <c r="A186" s="32"/>
    </row>
    <row r="187" ht="13.5">
      <c r="A187" s="32"/>
    </row>
    <row r="188" ht="13.5">
      <c r="A188" s="32"/>
    </row>
    <row r="189" ht="13.5">
      <c r="A189" s="32"/>
    </row>
    <row r="190" ht="13.5">
      <c r="A190" s="32"/>
    </row>
    <row r="191" ht="13.5">
      <c r="A191" s="32"/>
    </row>
    <row r="192" ht="13.5">
      <c r="A192" s="32"/>
    </row>
    <row r="193" ht="13.5">
      <c r="A193" s="32"/>
    </row>
    <row r="194" ht="13.5">
      <c r="A194" s="32"/>
    </row>
    <row r="195" ht="13.5">
      <c r="A195" s="32"/>
    </row>
    <row r="196" ht="13.5">
      <c r="A196" s="32"/>
    </row>
    <row r="197" ht="13.5">
      <c r="A197" s="32"/>
    </row>
    <row r="198" ht="13.5">
      <c r="A198" s="32"/>
    </row>
    <row r="199" ht="13.5">
      <c r="A199" s="32"/>
    </row>
    <row r="200" ht="13.5">
      <c r="A200" s="32"/>
    </row>
    <row r="201" ht="13.5">
      <c r="A201" s="32"/>
    </row>
    <row r="202" ht="13.5">
      <c r="A202" s="32"/>
    </row>
    <row r="203" ht="13.5">
      <c r="A203" s="32"/>
    </row>
    <row r="204" ht="13.5">
      <c r="A204" s="32"/>
    </row>
    <row r="205" ht="13.5">
      <c r="A205" s="32"/>
    </row>
    <row r="206" ht="13.5">
      <c r="A206" s="32"/>
    </row>
    <row r="207" ht="13.5">
      <c r="A207" s="32"/>
    </row>
    <row r="208" ht="13.5">
      <c r="A208" s="32"/>
    </row>
    <row r="209" ht="13.5">
      <c r="A209" s="32"/>
    </row>
    <row r="210" ht="13.5">
      <c r="A210" s="32"/>
    </row>
    <row r="211" ht="13.5">
      <c r="A211" s="32"/>
    </row>
    <row r="212" ht="13.5">
      <c r="A212" s="32"/>
    </row>
    <row r="213" ht="13.5">
      <c r="A213" s="32"/>
    </row>
    <row r="214" ht="13.5">
      <c r="A214" s="32"/>
    </row>
    <row r="215" ht="13.5">
      <c r="A215" s="32"/>
    </row>
    <row r="216" ht="13.5">
      <c r="A216" s="32"/>
    </row>
    <row r="217" ht="13.5">
      <c r="A217" s="32"/>
    </row>
    <row r="218" ht="13.5">
      <c r="A218" s="32"/>
    </row>
    <row r="219" ht="13.5">
      <c r="A219" s="32"/>
    </row>
    <row r="220" ht="13.5">
      <c r="A220" s="32"/>
    </row>
    <row r="221" ht="13.5">
      <c r="A221" s="32"/>
    </row>
    <row r="222" ht="13.5">
      <c r="A222" s="32"/>
    </row>
    <row r="223" ht="13.5">
      <c r="A223" s="32"/>
    </row>
    <row r="224" ht="13.5">
      <c r="A224" s="32"/>
    </row>
    <row r="225" ht="13.5">
      <c r="A225" s="32"/>
    </row>
    <row r="226" ht="13.5">
      <c r="A226" s="32"/>
    </row>
    <row r="227" ht="13.5">
      <c r="A227" s="32"/>
    </row>
    <row r="228" ht="13.5">
      <c r="A228" s="32"/>
    </row>
    <row r="229" ht="13.5">
      <c r="A229" s="32"/>
    </row>
    <row r="230" ht="13.5">
      <c r="A230" s="32"/>
    </row>
    <row r="231" ht="13.5">
      <c r="A231" s="32"/>
    </row>
    <row r="232" ht="13.5">
      <c r="A232" s="32"/>
    </row>
    <row r="233" ht="13.5">
      <c r="A233" s="32"/>
    </row>
    <row r="234" ht="13.5">
      <c r="A234" s="32"/>
    </row>
    <row r="235" ht="13.5">
      <c r="A235" s="32"/>
    </row>
    <row r="236" ht="13.5">
      <c r="A236" s="32"/>
    </row>
    <row r="237" ht="13.5">
      <c r="A237" s="32"/>
    </row>
    <row r="238" ht="13.5">
      <c r="A238" s="32"/>
    </row>
  </sheetData>
  <sheetProtection/>
  <mergeCells count="14">
    <mergeCell ref="A1:K1"/>
    <mergeCell ref="A3:G3"/>
    <mergeCell ref="E4:H4"/>
    <mergeCell ref="J4:K4"/>
    <mergeCell ref="F5:G5"/>
    <mergeCell ref="A4:A6"/>
    <mergeCell ref="B4:B6"/>
    <mergeCell ref="C4:C6"/>
    <mergeCell ref="D4:D6"/>
    <mergeCell ref="E5:E6"/>
    <mergeCell ref="H5:H6"/>
    <mergeCell ref="I4:I6"/>
    <mergeCell ref="J5:J6"/>
    <mergeCell ref="K5:K6"/>
  </mergeCells>
  <printOptions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workbookViewId="0" topLeftCell="A44">
      <selection activeCell="H40" sqref="H40"/>
    </sheetView>
  </sheetViews>
  <sheetFormatPr defaultColWidth="9.00390625" defaultRowHeight="13.5"/>
  <cols>
    <col min="1" max="1" width="12.625" style="0" customWidth="1"/>
    <col min="2" max="2" width="32.625" style="0" customWidth="1"/>
    <col min="3" max="5" width="16.625" style="0" customWidth="1"/>
  </cols>
  <sheetData>
    <row r="1" spans="1:5" ht="33.75" customHeight="1">
      <c r="A1" s="64" t="s">
        <v>153</v>
      </c>
      <c r="B1" s="64"/>
      <c r="C1" s="64"/>
      <c r="D1" s="64"/>
      <c r="E1" s="64"/>
    </row>
    <row r="2" spans="1:5" ht="15" customHeight="1">
      <c r="A2" s="65"/>
      <c r="B2" s="65"/>
      <c r="C2" s="65"/>
      <c r="D2" s="65"/>
      <c r="E2" s="66" t="s">
        <v>154</v>
      </c>
    </row>
    <row r="3" spans="1:5" ht="15" customHeight="1">
      <c r="A3" s="86" t="s">
        <v>2</v>
      </c>
      <c r="B3" s="86"/>
      <c r="C3" s="68"/>
      <c r="D3" s="68"/>
      <c r="E3" s="69" t="s">
        <v>3</v>
      </c>
    </row>
    <row r="4" spans="1:5" ht="15" customHeight="1">
      <c r="A4" s="70" t="s">
        <v>155</v>
      </c>
      <c r="B4" s="70"/>
      <c r="C4" s="70" t="s">
        <v>156</v>
      </c>
      <c r="D4" s="70"/>
      <c r="E4" s="70"/>
    </row>
    <row r="5" spans="1:5" s="63" customFormat="1" ht="13.5">
      <c r="A5" s="71" t="s">
        <v>80</v>
      </c>
      <c r="B5" s="71" t="s">
        <v>81</v>
      </c>
      <c r="C5" s="71" t="s">
        <v>71</v>
      </c>
      <c r="D5" s="71" t="s">
        <v>147</v>
      </c>
      <c r="E5" s="71" t="s">
        <v>148</v>
      </c>
    </row>
    <row r="6" spans="1:5" ht="13.5">
      <c r="A6" s="87">
        <v>301</v>
      </c>
      <c r="B6" s="88" t="s">
        <v>151</v>
      </c>
      <c r="C6" s="89">
        <v>595.37</v>
      </c>
      <c r="D6" s="89">
        <v>595.37</v>
      </c>
      <c r="E6" s="89"/>
    </row>
    <row r="7" spans="1:10" ht="13.5">
      <c r="A7" s="87">
        <v>30101</v>
      </c>
      <c r="B7" s="88" t="s">
        <v>157</v>
      </c>
      <c r="C7" s="89">
        <v>217.3</v>
      </c>
      <c r="D7" s="89">
        <v>217.3</v>
      </c>
      <c r="E7" s="89"/>
      <c r="J7" s="90"/>
    </row>
    <row r="8" spans="1:10" ht="13.5">
      <c r="A8" s="87">
        <v>30102</v>
      </c>
      <c r="B8" s="88" t="s">
        <v>158</v>
      </c>
      <c r="C8" s="89">
        <v>145.66</v>
      </c>
      <c r="D8" s="89">
        <v>145.66</v>
      </c>
      <c r="E8" s="89"/>
      <c r="J8" s="90"/>
    </row>
    <row r="9" spans="1:12" ht="13.5">
      <c r="A9" s="87">
        <v>30103</v>
      </c>
      <c r="B9" s="88" t="s">
        <v>159</v>
      </c>
      <c r="C9" s="89">
        <v>87.92</v>
      </c>
      <c r="D9" s="89">
        <v>87.92</v>
      </c>
      <c r="E9" s="89"/>
      <c r="J9" s="90"/>
      <c r="K9" s="90"/>
      <c r="L9" s="90"/>
    </row>
    <row r="10" spans="1:12" ht="13.5">
      <c r="A10" s="87">
        <v>30106</v>
      </c>
      <c r="B10" s="88" t="s">
        <v>160</v>
      </c>
      <c r="C10" s="89"/>
      <c r="D10" s="89"/>
      <c r="E10" s="89"/>
      <c r="J10" s="90"/>
      <c r="K10" s="90"/>
      <c r="L10" s="90"/>
    </row>
    <row r="11" spans="1:12" ht="13.5">
      <c r="A11" s="87">
        <v>30107</v>
      </c>
      <c r="B11" s="88" t="s">
        <v>161</v>
      </c>
      <c r="C11" s="89"/>
      <c r="D11" s="89"/>
      <c r="E11" s="89"/>
      <c r="J11" s="90"/>
      <c r="K11" s="90"/>
      <c r="L11" s="90"/>
    </row>
    <row r="12" spans="1:12" ht="13.5">
      <c r="A12" s="87">
        <v>30108</v>
      </c>
      <c r="B12" s="88" t="s">
        <v>162</v>
      </c>
      <c r="C12" s="89">
        <v>62.76</v>
      </c>
      <c r="D12" s="89">
        <v>62.76</v>
      </c>
      <c r="E12" s="89"/>
      <c r="J12" s="90"/>
      <c r="K12" s="90"/>
      <c r="L12" s="90"/>
    </row>
    <row r="13" spans="1:12" ht="13.5">
      <c r="A13" s="87">
        <v>30109</v>
      </c>
      <c r="B13" s="88" t="s">
        <v>163</v>
      </c>
      <c r="E13" s="89"/>
      <c r="J13" s="90"/>
      <c r="K13" s="90"/>
      <c r="L13" s="90"/>
    </row>
    <row r="14" spans="1:12" ht="13.5">
      <c r="A14" s="87">
        <v>30110</v>
      </c>
      <c r="B14" s="88" t="s">
        <v>164</v>
      </c>
      <c r="C14" s="89">
        <v>26.55</v>
      </c>
      <c r="D14" s="89">
        <v>26.55</v>
      </c>
      <c r="E14" s="89"/>
      <c r="J14" s="90"/>
      <c r="K14" s="90"/>
      <c r="L14" s="90"/>
    </row>
    <row r="15" spans="1:12" ht="13.5">
      <c r="A15" s="87">
        <v>30111</v>
      </c>
      <c r="B15" s="88" t="s">
        <v>165</v>
      </c>
      <c r="C15" s="89"/>
      <c r="D15" s="89"/>
      <c r="E15" s="89"/>
      <c r="J15" s="90"/>
      <c r="K15" s="90"/>
      <c r="L15" s="90"/>
    </row>
    <row r="16" spans="1:12" ht="13.5">
      <c r="A16" s="87">
        <v>30112</v>
      </c>
      <c r="B16" s="88" t="s">
        <v>166</v>
      </c>
      <c r="C16" s="89">
        <v>8.11</v>
      </c>
      <c r="D16" s="89">
        <v>8.11</v>
      </c>
      <c r="E16" s="89"/>
      <c r="J16" s="90"/>
      <c r="K16" s="90"/>
      <c r="L16" s="90"/>
    </row>
    <row r="17" spans="1:12" ht="13.5">
      <c r="A17" s="87">
        <v>30113</v>
      </c>
      <c r="B17" s="88" t="s">
        <v>95</v>
      </c>
      <c r="C17" s="89">
        <v>47.07</v>
      </c>
      <c r="D17" s="89">
        <v>47.07</v>
      </c>
      <c r="E17" s="89"/>
      <c r="J17" s="90"/>
      <c r="K17" s="90"/>
      <c r="L17" s="90"/>
    </row>
    <row r="18" spans="1:12" ht="13.5">
      <c r="A18" s="87">
        <v>30114</v>
      </c>
      <c r="B18" s="88" t="s">
        <v>167</v>
      </c>
      <c r="C18" s="89"/>
      <c r="D18" s="89"/>
      <c r="E18" s="89"/>
      <c r="J18" s="90"/>
      <c r="K18" s="90"/>
      <c r="L18" s="90"/>
    </row>
    <row r="19" spans="1:12" ht="13.5">
      <c r="A19" s="87">
        <v>30199</v>
      </c>
      <c r="B19" s="88" t="s">
        <v>168</v>
      </c>
      <c r="E19" s="89"/>
      <c r="J19" s="90"/>
      <c r="K19" s="90"/>
      <c r="L19" s="90"/>
    </row>
    <row r="20" spans="1:12" ht="13.5">
      <c r="A20" s="87">
        <v>302</v>
      </c>
      <c r="B20" s="88" t="s">
        <v>169</v>
      </c>
      <c r="C20" s="89">
        <v>55.2</v>
      </c>
      <c r="D20" s="89"/>
      <c r="E20" s="89">
        <v>55.2</v>
      </c>
      <c r="J20" s="90"/>
      <c r="K20" s="90"/>
      <c r="L20" s="90"/>
    </row>
    <row r="21" spans="1:12" ht="13.5">
      <c r="A21" s="87">
        <v>30201</v>
      </c>
      <c r="B21" s="88" t="s">
        <v>170</v>
      </c>
      <c r="C21" s="89">
        <v>4</v>
      </c>
      <c r="D21" s="89"/>
      <c r="E21" s="89">
        <v>4</v>
      </c>
      <c r="J21" s="90"/>
      <c r="K21" s="90"/>
      <c r="L21" s="90"/>
    </row>
    <row r="22" spans="1:12" ht="13.5">
      <c r="A22" s="87">
        <v>30202</v>
      </c>
      <c r="B22" s="88" t="s">
        <v>171</v>
      </c>
      <c r="C22" s="89">
        <v>2</v>
      </c>
      <c r="D22" s="89"/>
      <c r="E22" s="89">
        <v>2</v>
      </c>
      <c r="J22" s="90"/>
      <c r="K22" s="90"/>
      <c r="L22" s="90"/>
    </row>
    <row r="23" spans="1:12" ht="13.5">
      <c r="A23" s="87">
        <v>30205</v>
      </c>
      <c r="B23" s="88" t="s">
        <v>172</v>
      </c>
      <c r="C23" s="89"/>
      <c r="D23" s="89"/>
      <c r="E23" s="89"/>
      <c r="H23" s="90"/>
      <c r="J23" s="90"/>
      <c r="K23" s="90"/>
      <c r="L23" s="90"/>
    </row>
    <row r="24" spans="1:12" ht="13.5">
      <c r="A24" s="87">
        <v>30206</v>
      </c>
      <c r="B24" s="88" t="s">
        <v>173</v>
      </c>
      <c r="C24" s="89">
        <v>3</v>
      </c>
      <c r="D24" s="89"/>
      <c r="E24" s="89">
        <v>3</v>
      </c>
      <c r="H24" s="90"/>
      <c r="J24" s="90"/>
      <c r="K24" s="90"/>
      <c r="L24" s="90"/>
    </row>
    <row r="25" spans="1:12" ht="13.5">
      <c r="A25" s="87">
        <v>30207</v>
      </c>
      <c r="B25" s="88" t="s">
        <v>174</v>
      </c>
      <c r="C25" s="89">
        <v>0.5</v>
      </c>
      <c r="D25" s="89"/>
      <c r="E25" s="89">
        <v>0.5</v>
      </c>
      <c r="J25" s="90"/>
      <c r="K25" s="90"/>
      <c r="L25" s="90"/>
    </row>
    <row r="26" spans="1:12" ht="13.5">
      <c r="A26" s="87">
        <v>30208</v>
      </c>
      <c r="B26" s="88" t="s">
        <v>175</v>
      </c>
      <c r="C26" s="89"/>
      <c r="D26" s="89"/>
      <c r="E26" s="89"/>
      <c r="J26" s="90"/>
      <c r="K26" s="90"/>
      <c r="L26" s="90"/>
    </row>
    <row r="27" spans="1:12" ht="13.5">
      <c r="A27" s="87">
        <v>30209</v>
      </c>
      <c r="B27" s="88" t="s">
        <v>176</v>
      </c>
      <c r="C27" s="89"/>
      <c r="D27" s="89"/>
      <c r="E27" s="89"/>
      <c r="J27" s="90"/>
      <c r="K27" s="90"/>
      <c r="L27" s="90"/>
    </row>
    <row r="28" spans="1:12" ht="13.5">
      <c r="A28" s="87">
        <v>30211</v>
      </c>
      <c r="B28" s="88" t="s">
        <v>177</v>
      </c>
      <c r="C28" s="89">
        <v>6</v>
      </c>
      <c r="D28" s="89"/>
      <c r="E28" s="89">
        <v>6</v>
      </c>
      <c r="J28" s="90"/>
      <c r="K28" s="90"/>
      <c r="L28" s="90"/>
    </row>
    <row r="29" spans="1:12" ht="13.5">
      <c r="A29" s="87">
        <v>30213</v>
      </c>
      <c r="B29" s="88" t="s">
        <v>178</v>
      </c>
      <c r="C29" s="89">
        <v>1</v>
      </c>
      <c r="D29" s="89"/>
      <c r="E29" s="89">
        <v>1</v>
      </c>
      <c r="H29" s="90"/>
      <c r="J29" s="90"/>
      <c r="K29" s="90"/>
      <c r="L29" s="90"/>
    </row>
    <row r="30" spans="1:12" ht="13.5">
      <c r="A30" s="87">
        <v>30214</v>
      </c>
      <c r="B30" s="88" t="s">
        <v>179</v>
      </c>
      <c r="C30" s="89"/>
      <c r="D30" s="89"/>
      <c r="E30" s="89"/>
      <c r="H30" s="90"/>
      <c r="J30" s="90"/>
      <c r="K30" s="90"/>
      <c r="L30" s="90"/>
    </row>
    <row r="31" spans="1:12" ht="13.5">
      <c r="A31" s="87">
        <v>30215</v>
      </c>
      <c r="B31" s="88" t="s">
        <v>180</v>
      </c>
      <c r="C31" s="89">
        <v>0.1</v>
      </c>
      <c r="D31" s="89"/>
      <c r="E31" s="89">
        <v>0.1</v>
      </c>
      <c r="H31" s="90"/>
      <c r="J31" s="90"/>
      <c r="K31" s="90"/>
      <c r="L31" s="90"/>
    </row>
    <row r="32" spans="1:12" ht="13.5">
      <c r="A32" s="87">
        <v>30216</v>
      </c>
      <c r="B32" s="88" t="s">
        <v>181</v>
      </c>
      <c r="C32" s="89">
        <v>0.1</v>
      </c>
      <c r="D32" s="89"/>
      <c r="E32" s="89">
        <v>0.1</v>
      </c>
      <c r="H32" s="90"/>
      <c r="J32" s="90"/>
      <c r="K32" s="90"/>
      <c r="L32" s="90"/>
    </row>
    <row r="33" spans="1:12" ht="13.5">
      <c r="A33" s="87">
        <v>30217</v>
      </c>
      <c r="B33" s="88" t="s">
        <v>182</v>
      </c>
      <c r="C33" s="89">
        <v>11</v>
      </c>
      <c r="D33" s="89"/>
      <c r="E33" s="89">
        <v>11</v>
      </c>
      <c r="H33" s="90"/>
      <c r="J33" s="90"/>
      <c r="K33" s="90"/>
      <c r="L33" s="90"/>
    </row>
    <row r="34" spans="1:12" ht="13.5">
      <c r="A34" s="87">
        <v>30226</v>
      </c>
      <c r="B34" s="88" t="s">
        <v>183</v>
      </c>
      <c r="C34" s="89"/>
      <c r="D34" s="89"/>
      <c r="E34" s="89"/>
      <c r="H34" s="90"/>
      <c r="J34" s="90"/>
      <c r="K34" s="90"/>
      <c r="L34" s="90"/>
    </row>
    <row r="35" spans="1:12" ht="13.5">
      <c r="A35" s="87">
        <v>30228</v>
      </c>
      <c r="B35" s="88" t="s">
        <v>184</v>
      </c>
      <c r="C35" s="89">
        <v>11</v>
      </c>
      <c r="D35" s="89"/>
      <c r="E35" s="89">
        <v>11</v>
      </c>
      <c r="H35" s="90"/>
      <c r="J35" s="90"/>
      <c r="K35" s="90"/>
      <c r="L35" s="90"/>
    </row>
    <row r="36" spans="1:12" ht="13.5">
      <c r="A36" s="87">
        <v>30229</v>
      </c>
      <c r="B36" s="88" t="s">
        <v>185</v>
      </c>
      <c r="C36" s="89">
        <v>1.5</v>
      </c>
      <c r="D36" s="89"/>
      <c r="E36" s="89">
        <v>1.5</v>
      </c>
      <c r="H36" s="90"/>
      <c r="J36" s="90"/>
      <c r="K36" s="90"/>
      <c r="L36" s="90"/>
    </row>
    <row r="37" spans="1:12" ht="13.5">
      <c r="A37" s="87">
        <v>30231</v>
      </c>
      <c r="B37" s="88" t="s">
        <v>186</v>
      </c>
      <c r="C37" s="89">
        <v>10</v>
      </c>
      <c r="D37" s="89"/>
      <c r="E37" s="89">
        <v>10</v>
      </c>
      <c r="H37" s="90"/>
      <c r="J37" s="90"/>
      <c r="K37" s="90"/>
      <c r="L37" s="90"/>
    </row>
    <row r="38" spans="1:12" ht="13.5">
      <c r="A38" s="87">
        <v>30239</v>
      </c>
      <c r="B38" s="88" t="s">
        <v>187</v>
      </c>
      <c r="C38" s="89">
        <v>2</v>
      </c>
      <c r="D38" s="89"/>
      <c r="E38" s="89">
        <v>2</v>
      </c>
      <c r="H38" s="90"/>
      <c r="J38" s="90"/>
      <c r="K38" s="90"/>
      <c r="L38" s="90"/>
    </row>
    <row r="39" spans="1:12" ht="13.5">
      <c r="A39" s="87">
        <v>30240</v>
      </c>
      <c r="B39" s="88" t="s">
        <v>188</v>
      </c>
      <c r="C39" s="89"/>
      <c r="D39" s="89"/>
      <c r="E39" s="89"/>
      <c r="H39" s="90"/>
      <c r="J39" s="90"/>
      <c r="K39" s="90"/>
      <c r="L39" s="90"/>
    </row>
    <row r="40" spans="1:12" ht="13.5">
      <c r="A40" s="87">
        <v>30299</v>
      </c>
      <c r="B40" s="88" t="s">
        <v>189</v>
      </c>
      <c r="C40" s="89">
        <v>3</v>
      </c>
      <c r="D40" s="89"/>
      <c r="E40" s="89">
        <v>3</v>
      </c>
      <c r="H40" s="90"/>
      <c r="J40" s="90"/>
      <c r="K40" s="90"/>
      <c r="L40" s="90"/>
    </row>
    <row r="41" spans="1:12" ht="13.5">
      <c r="A41" s="87">
        <v>303</v>
      </c>
      <c r="B41" s="88" t="s">
        <v>152</v>
      </c>
      <c r="C41" s="89">
        <v>1.66</v>
      </c>
      <c r="D41" s="89">
        <v>1.66</v>
      </c>
      <c r="E41" s="89"/>
      <c r="H41" s="90"/>
      <c r="J41" s="90"/>
      <c r="K41" s="90"/>
      <c r="L41" s="90"/>
    </row>
    <row r="42" spans="1:10" ht="13.5">
      <c r="A42" s="87">
        <v>30301</v>
      </c>
      <c r="B42" s="88" t="s">
        <v>190</v>
      </c>
      <c r="C42" s="89"/>
      <c r="D42" s="89"/>
      <c r="E42" s="89"/>
      <c r="J42" s="90"/>
    </row>
    <row r="43" spans="1:10" ht="13.5">
      <c r="A43" s="87">
        <v>30302</v>
      </c>
      <c r="B43" s="88" t="s">
        <v>191</v>
      </c>
      <c r="C43" s="89"/>
      <c r="D43" s="89"/>
      <c r="E43" s="89"/>
      <c r="J43" s="90"/>
    </row>
    <row r="44" spans="1:10" ht="13.5">
      <c r="A44" s="87">
        <v>30303</v>
      </c>
      <c r="B44" s="88" t="s">
        <v>192</v>
      </c>
      <c r="C44" s="89"/>
      <c r="D44" s="89"/>
      <c r="E44" s="89"/>
      <c r="J44" s="90"/>
    </row>
    <row r="45" spans="1:10" ht="13.5">
      <c r="A45" s="87">
        <v>30304</v>
      </c>
      <c r="B45" s="88" t="s">
        <v>193</v>
      </c>
      <c r="C45" s="89">
        <v>1.66</v>
      </c>
      <c r="D45" s="89">
        <v>1.66</v>
      </c>
      <c r="E45" s="89"/>
      <c r="J45" s="90"/>
    </row>
    <row r="46" spans="1:10" ht="13.5">
      <c r="A46" s="87">
        <v>30305</v>
      </c>
      <c r="B46" s="88" t="s">
        <v>194</v>
      </c>
      <c r="C46" s="89"/>
      <c r="D46" s="89"/>
      <c r="E46" s="89"/>
      <c r="J46" s="90"/>
    </row>
    <row r="47" spans="1:10" ht="13.5">
      <c r="A47" s="87">
        <v>30306</v>
      </c>
      <c r="B47" s="88" t="s">
        <v>195</v>
      </c>
      <c r="C47" s="89"/>
      <c r="D47" s="89"/>
      <c r="E47" s="89"/>
      <c r="J47" s="90"/>
    </row>
    <row r="48" spans="1:10" ht="13.5">
      <c r="A48" s="87">
        <v>30307</v>
      </c>
      <c r="B48" s="88" t="s">
        <v>196</v>
      </c>
      <c r="C48" s="89"/>
      <c r="D48" s="89"/>
      <c r="E48" s="89"/>
      <c r="J48" s="90"/>
    </row>
    <row r="49" spans="1:5" ht="13.5">
      <c r="A49" s="87">
        <v>30308</v>
      </c>
      <c r="B49" s="88" t="s">
        <v>197</v>
      </c>
      <c r="C49" s="89"/>
      <c r="D49" s="89"/>
      <c r="E49" s="89"/>
    </row>
    <row r="50" spans="1:5" ht="13.5">
      <c r="A50" s="87">
        <v>30309</v>
      </c>
      <c r="B50" s="88" t="s">
        <v>198</v>
      </c>
      <c r="C50" s="89"/>
      <c r="D50" s="89"/>
      <c r="E50" s="89"/>
    </row>
    <row r="51" spans="1:5" ht="13.5">
      <c r="A51" s="87">
        <v>30310</v>
      </c>
      <c r="B51" s="88" t="s">
        <v>199</v>
      </c>
      <c r="C51" s="89"/>
      <c r="D51" s="89"/>
      <c r="E51" s="89"/>
    </row>
    <row r="52" spans="1:5" ht="13.5">
      <c r="A52" s="87">
        <v>30311</v>
      </c>
      <c r="B52" s="88" t="s">
        <v>200</v>
      </c>
      <c r="C52" s="89"/>
      <c r="D52" s="89"/>
      <c r="E52" s="89"/>
    </row>
    <row r="53" spans="1:5" ht="13.5">
      <c r="A53" s="87">
        <v>30399</v>
      </c>
      <c r="B53" s="88" t="s">
        <v>201</v>
      </c>
      <c r="C53" s="89"/>
      <c r="D53" s="89"/>
      <c r="E53" s="89"/>
    </row>
    <row r="54" spans="1:5" ht="13.5">
      <c r="A54" s="87">
        <v>310</v>
      </c>
      <c r="B54" s="88" t="s">
        <v>202</v>
      </c>
      <c r="C54" s="89"/>
      <c r="D54" s="89"/>
      <c r="E54" s="89"/>
    </row>
    <row r="55" spans="1:5" ht="13.5">
      <c r="A55" s="87">
        <v>31002</v>
      </c>
      <c r="B55" s="88" t="s">
        <v>203</v>
      </c>
      <c r="C55" s="89"/>
      <c r="D55" s="89"/>
      <c r="E55" s="89"/>
    </row>
    <row r="56" spans="1:5" ht="13.5">
      <c r="A56" s="87">
        <v>31099</v>
      </c>
      <c r="B56" s="88" t="s">
        <v>204</v>
      </c>
      <c r="C56" s="89"/>
      <c r="D56" s="89"/>
      <c r="E56" s="89"/>
    </row>
    <row r="57" spans="1:5" ht="13.5">
      <c r="A57" s="88"/>
      <c r="B57" s="91" t="s">
        <v>71</v>
      </c>
      <c r="C57" s="89">
        <f>C6+C20+C41+C54</f>
        <v>652.23</v>
      </c>
      <c r="D57" s="89">
        <f>D6+D20+D41+D54</f>
        <v>597.03</v>
      </c>
      <c r="E57" s="89">
        <f>E6+E20+E41+E54</f>
        <v>55.2</v>
      </c>
    </row>
    <row r="58" spans="1:5" ht="13.5">
      <c r="A58" s="77"/>
      <c r="B58" s="77"/>
      <c r="C58" s="77"/>
      <c r="D58" s="77"/>
      <c r="E58" s="77"/>
    </row>
  </sheetData>
  <sheetProtection/>
  <mergeCells count="6">
    <mergeCell ref="A1:E1"/>
    <mergeCell ref="A2:B2"/>
    <mergeCell ref="A3:B3"/>
    <mergeCell ref="A4:B4"/>
    <mergeCell ref="C4:E4"/>
    <mergeCell ref="A58:E58"/>
  </mergeCells>
  <printOptions horizontalCentered="1"/>
  <pageMargins left="0.5118055555555555" right="0.5118055555555555" top="0.7513888888888889" bottom="0.7513888888888889" header="0.3104166666666667" footer="0.3104166666666667"/>
  <pageSetup fitToHeight="1" fitToWidth="1"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workbookViewId="0" topLeftCell="A1">
      <selection activeCell="Q7" sqref="Q7"/>
    </sheetView>
  </sheetViews>
  <sheetFormatPr defaultColWidth="9.00390625" defaultRowHeight="13.5"/>
  <cols>
    <col min="1" max="1" width="20.625" style="0" customWidth="1"/>
    <col min="2" max="13" width="8.625" style="0" customWidth="1"/>
  </cols>
  <sheetData>
    <row r="1" spans="1:13" ht="39.75" customHeight="1">
      <c r="A1" s="64" t="s">
        <v>205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 customHeight="1">
      <c r="A2" s="76"/>
      <c r="B2" s="76"/>
      <c r="C2" s="76"/>
      <c r="D2" s="76"/>
      <c r="E2" s="76"/>
      <c r="F2" s="76"/>
      <c r="G2" s="66" t="s">
        <v>206</v>
      </c>
      <c r="H2" s="66"/>
      <c r="I2" s="66"/>
      <c r="J2" s="66"/>
      <c r="K2" s="66"/>
      <c r="L2" s="66"/>
      <c r="M2" s="66"/>
    </row>
    <row r="3" spans="1:13" ht="15" customHeight="1">
      <c r="A3" s="77" t="s">
        <v>2</v>
      </c>
      <c r="B3" s="77"/>
      <c r="C3" s="77"/>
      <c r="D3" s="77"/>
      <c r="E3" s="77"/>
      <c r="F3" s="77"/>
      <c r="G3" s="78" t="s">
        <v>3</v>
      </c>
      <c r="H3" s="78"/>
      <c r="I3" s="78"/>
      <c r="J3" s="78"/>
      <c r="K3" s="78"/>
      <c r="L3" s="78"/>
      <c r="M3" s="78"/>
    </row>
    <row r="4" spans="1:13" ht="30" customHeight="1">
      <c r="A4" s="79" t="s">
        <v>207</v>
      </c>
      <c r="B4" s="70" t="s">
        <v>208</v>
      </c>
      <c r="C4" s="80"/>
      <c r="D4" s="80"/>
      <c r="E4" s="80"/>
      <c r="F4" s="80"/>
      <c r="G4" s="80"/>
      <c r="H4" s="70" t="s">
        <v>209</v>
      </c>
      <c r="I4" s="80"/>
      <c r="J4" s="80"/>
      <c r="K4" s="80"/>
      <c r="L4" s="80"/>
      <c r="M4" s="80"/>
    </row>
    <row r="5" spans="1:13" ht="30" customHeight="1">
      <c r="A5" s="81"/>
      <c r="B5" s="80" t="s">
        <v>71</v>
      </c>
      <c r="C5" s="80" t="s">
        <v>210</v>
      </c>
      <c r="D5" s="80" t="s">
        <v>211</v>
      </c>
      <c r="E5" s="80"/>
      <c r="F5" s="80"/>
      <c r="G5" s="80" t="s">
        <v>212</v>
      </c>
      <c r="H5" s="80" t="s">
        <v>71</v>
      </c>
      <c r="I5" s="80" t="s">
        <v>210</v>
      </c>
      <c r="J5" s="80" t="s">
        <v>211</v>
      </c>
      <c r="K5" s="80"/>
      <c r="L5" s="80"/>
      <c r="M5" s="80" t="s">
        <v>212</v>
      </c>
    </row>
    <row r="6" spans="1:13" s="75" customFormat="1" ht="60" customHeight="1">
      <c r="A6" s="82"/>
      <c r="B6" s="80"/>
      <c r="C6" s="80"/>
      <c r="D6" s="80" t="s">
        <v>146</v>
      </c>
      <c r="E6" s="80" t="s">
        <v>213</v>
      </c>
      <c r="F6" s="80" t="s">
        <v>214</v>
      </c>
      <c r="G6" s="80"/>
      <c r="H6" s="80"/>
      <c r="I6" s="80"/>
      <c r="J6" s="80" t="s">
        <v>146</v>
      </c>
      <c r="K6" s="80" t="s">
        <v>213</v>
      </c>
      <c r="L6" s="80" t="s">
        <v>214</v>
      </c>
      <c r="M6" s="80"/>
    </row>
    <row r="7" spans="1:13" ht="60" customHeight="1">
      <c r="A7" s="80" t="s">
        <v>215</v>
      </c>
      <c r="B7" s="83">
        <v>22</v>
      </c>
      <c r="C7" s="83">
        <v>0</v>
      </c>
      <c r="D7" s="84">
        <v>10.5</v>
      </c>
      <c r="E7" s="84">
        <v>0</v>
      </c>
      <c r="F7" s="84">
        <v>10.5</v>
      </c>
      <c r="G7" s="84">
        <v>11.5</v>
      </c>
      <c r="H7" s="85">
        <v>21</v>
      </c>
      <c r="I7" s="84">
        <v>0</v>
      </c>
      <c r="J7" s="84">
        <v>10</v>
      </c>
      <c r="K7" s="84">
        <v>0</v>
      </c>
      <c r="L7" s="84">
        <v>10</v>
      </c>
      <c r="M7" s="84">
        <v>11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5">
    <mergeCell ref="A1:M1"/>
    <mergeCell ref="G2:M2"/>
    <mergeCell ref="A3:F3"/>
    <mergeCell ref="G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workbookViewId="0" topLeftCell="A1">
      <selection activeCell="J41" sqref="J41"/>
    </sheetView>
  </sheetViews>
  <sheetFormatPr defaultColWidth="9.00390625" defaultRowHeight="13.5"/>
  <cols>
    <col min="1" max="5" width="16.625" style="0" customWidth="1"/>
  </cols>
  <sheetData>
    <row r="1" spans="1:5" ht="39.75" customHeight="1">
      <c r="A1" s="64" t="s">
        <v>216</v>
      </c>
      <c r="B1" s="64"/>
      <c r="C1" s="64"/>
      <c r="D1" s="64"/>
      <c r="E1" s="64"/>
    </row>
    <row r="2" spans="1:5" ht="15" customHeight="1">
      <c r="A2" s="65"/>
      <c r="B2" s="65"/>
      <c r="C2" s="65"/>
      <c r="D2" s="65"/>
      <c r="E2" s="66" t="s">
        <v>217</v>
      </c>
    </row>
    <row r="3" spans="1:5" ht="15" customHeight="1">
      <c r="A3" s="67" t="s">
        <v>218</v>
      </c>
      <c r="B3" s="67"/>
      <c r="C3" s="68"/>
      <c r="D3" s="68"/>
      <c r="E3" s="69" t="s">
        <v>3</v>
      </c>
    </row>
    <row r="4" spans="1:5" ht="20.25" customHeight="1">
      <c r="A4" s="70" t="s">
        <v>80</v>
      </c>
      <c r="B4" s="70" t="s">
        <v>81</v>
      </c>
      <c r="C4" s="70" t="s">
        <v>219</v>
      </c>
      <c r="D4" s="70"/>
      <c r="E4" s="70"/>
    </row>
    <row r="5" spans="1:5" s="63" customFormat="1" ht="20.25" customHeight="1">
      <c r="A5" s="70"/>
      <c r="B5" s="70"/>
      <c r="C5" s="71" t="s">
        <v>71</v>
      </c>
      <c r="D5" s="71" t="s">
        <v>98</v>
      </c>
      <c r="E5" s="71" t="s">
        <v>99</v>
      </c>
    </row>
    <row r="6" spans="1:5" ht="13.5">
      <c r="A6" s="72"/>
      <c r="B6" s="71"/>
      <c r="C6" s="71">
        <v>0</v>
      </c>
      <c r="D6" s="71">
        <v>0</v>
      </c>
      <c r="E6" s="71">
        <v>0</v>
      </c>
    </row>
    <row r="7" spans="1:5" ht="13.5">
      <c r="A7" s="72"/>
      <c r="B7" s="72"/>
      <c r="C7" s="72"/>
      <c r="D7" s="72"/>
      <c r="E7" s="72"/>
    </row>
    <row r="8" spans="1:5" ht="13.5">
      <c r="A8" s="72"/>
      <c r="B8" s="72"/>
      <c r="C8" s="72"/>
      <c r="D8" s="72"/>
      <c r="E8" s="72"/>
    </row>
    <row r="9" spans="1:5" ht="13.5">
      <c r="A9" s="72"/>
      <c r="B9" s="72"/>
      <c r="C9" s="72"/>
      <c r="D9" s="72"/>
      <c r="E9" s="72"/>
    </row>
    <row r="10" spans="1:5" ht="13.5">
      <c r="A10" s="72"/>
      <c r="B10" s="72"/>
      <c r="C10" s="72"/>
      <c r="D10" s="72"/>
      <c r="E10" s="72"/>
    </row>
    <row r="11" spans="1:5" ht="13.5">
      <c r="A11" s="72"/>
      <c r="B11" s="72"/>
      <c r="C11" s="72"/>
      <c r="D11" s="72"/>
      <c r="E11" s="72"/>
    </row>
    <row r="12" spans="1:5" ht="13.5">
      <c r="A12" s="72"/>
      <c r="B12" s="72"/>
      <c r="C12" s="72"/>
      <c r="D12" s="72"/>
      <c r="E12" s="72"/>
    </row>
    <row r="13" spans="1:5" ht="13.5">
      <c r="A13" s="72"/>
      <c r="B13" s="72"/>
      <c r="C13" s="72"/>
      <c r="D13" s="72"/>
      <c r="E13" s="72"/>
    </row>
    <row r="14" spans="1:5" ht="13.5">
      <c r="A14" s="72"/>
      <c r="B14" s="72"/>
      <c r="C14" s="72"/>
      <c r="D14" s="72"/>
      <c r="E14" s="72"/>
    </row>
    <row r="15" spans="1:5" ht="13.5">
      <c r="A15" s="72"/>
      <c r="B15" s="72"/>
      <c r="C15" s="72"/>
      <c r="D15" s="72"/>
      <c r="E15" s="72"/>
    </row>
    <row r="16" spans="1:5" ht="13.5">
      <c r="A16" s="72"/>
      <c r="B16" s="72"/>
      <c r="C16" s="72"/>
      <c r="D16" s="72"/>
      <c r="E16" s="72"/>
    </row>
    <row r="17" spans="1:5" ht="13.5">
      <c r="A17" s="72"/>
      <c r="B17" s="72"/>
      <c r="C17" s="72"/>
      <c r="D17" s="72"/>
      <c r="E17" s="72"/>
    </row>
    <row r="18" spans="1:5" ht="13.5">
      <c r="A18" s="72"/>
      <c r="B18" s="72"/>
      <c r="C18" s="72"/>
      <c r="D18" s="72"/>
      <c r="E18" s="72"/>
    </row>
    <row r="19" spans="1:5" ht="13.5">
      <c r="A19" s="72"/>
      <c r="B19" s="72"/>
      <c r="C19" s="72"/>
      <c r="D19" s="72"/>
      <c r="E19" s="72"/>
    </row>
    <row r="20" spans="1:5" s="63" customFormat="1" ht="13.5">
      <c r="A20" s="71"/>
      <c r="B20" s="71"/>
      <c r="C20" s="71"/>
      <c r="D20" s="71"/>
      <c r="E20" s="71"/>
    </row>
    <row r="21" spans="1:5" ht="13.5">
      <c r="A21" s="73" t="s">
        <v>220</v>
      </c>
      <c r="B21" s="73"/>
      <c r="C21" s="73"/>
      <c r="D21" s="73"/>
      <c r="E21" s="73"/>
    </row>
    <row r="22" spans="1:5" ht="13.5">
      <c r="A22" s="74"/>
      <c r="B22" s="74"/>
      <c r="C22" s="74"/>
      <c r="D22" s="74"/>
      <c r="E22" s="74"/>
    </row>
  </sheetData>
  <sheetProtection/>
  <mergeCells count="6">
    <mergeCell ref="A1:E1"/>
    <mergeCell ref="A3:B3"/>
    <mergeCell ref="C4:E4"/>
    <mergeCell ref="A4:A5"/>
    <mergeCell ref="B4:B5"/>
    <mergeCell ref="A21:E22"/>
  </mergeCell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9"/>
  <sheetViews>
    <sheetView zoomScale="90" zoomScaleNormal="90" zoomScaleSheetLayoutView="100" workbookViewId="0" topLeftCell="O1">
      <selection activeCell="P4" sqref="P4"/>
    </sheetView>
  </sheetViews>
  <sheetFormatPr defaultColWidth="8.75390625" defaultRowHeight="13.5"/>
  <cols>
    <col min="1" max="1" width="10.625" style="0" customWidth="1"/>
    <col min="2" max="2" width="20.625" style="0" customWidth="1"/>
    <col min="3" max="3" width="12.625" style="0" customWidth="1"/>
    <col min="4" max="4" width="17.50390625" style="0" customWidth="1"/>
    <col min="5" max="5" width="10.625" style="0" customWidth="1"/>
    <col min="6" max="8" width="17.50390625" style="0" customWidth="1"/>
    <col min="9" max="9" width="30.625" style="0" customWidth="1"/>
    <col min="10" max="10" width="30.625" style="32" customWidth="1"/>
    <col min="11" max="12" width="12.625" style="0" customWidth="1"/>
    <col min="13" max="13" width="8.625" style="0" customWidth="1"/>
    <col min="14" max="14" width="15.875" style="0" customWidth="1"/>
    <col min="15" max="15" width="13.50390625" style="0" customWidth="1"/>
    <col min="16" max="16" width="38.00390625" style="0" customWidth="1"/>
    <col min="17" max="17" width="13.625" style="0" customWidth="1"/>
    <col min="18" max="18" width="16.875" style="0" customWidth="1"/>
    <col min="19" max="27" width="24.00390625" style="0" customWidth="1"/>
    <col min="28" max="28" width="23.625" style="0" customWidth="1"/>
    <col min="29" max="38" width="26.375" style="0" customWidth="1"/>
    <col min="39" max="39" width="19.00390625" style="0" customWidth="1"/>
    <col min="40" max="42" width="28.00390625" style="0" customWidth="1"/>
    <col min="43" max="63" width="9.00390625" style="0" bestFit="1" customWidth="1"/>
  </cols>
  <sheetData>
    <row r="1" spans="1:40" ht="60" customHeight="1">
      <c r="A1" s="33" t="s">
        <v>221</v>
      </c>
      <c r="B1" s="33"/>
      <c r="C1" s="33"/>
      <c r="D1" s="33"/>
      <c r="E1" s="33"/>
      <c r="F1" s="33"/>
      <c r="G1" s="33"/>
      <c r="H1" s="33"/>
      <c r="I1" s="33"/>
      <c r="J1" s="50"/>
      <c r="K1" s="33"/>
      <c r="L1" s="33"/>
      <c r="M1" s="33"/>
      <c r="N1" s="51"/>
      <c r="O1" s="51"/>
      <c r="P1" s="52" t="s">
        <v>222</v>
      </c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</row>
    <row r="2" spans="2:40" s="30" customFormat="1" ht="87" customHeight="1">
      <c r="B2" s="34"/>
      <c r="C2" s="34"/>
      <c r="D2" s="34"/>
      <c r="E2" s="34"/>
      <c r="F2" s="34"/>
      <c r="G2" s="34"/>
      <c r="H2" s="34"/>
      <c r="I2" s="34"/>
      <c r="J2" s="35"/>
      <c r="K2" s="53" t="s">
        <v>223</v>
      </c>
      <c r="L2" s="53"/>
      <c r="M2" s="53"/>
      <c r="N2" s="34"/>
      <c r="O2" s="34"/>
      <c r="P2" s="5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</row>
    <row r="3" spans="1:40" s="30" customFormat="1" ht="24.75" customHeight="1">
      <c r="A3" s="35" t="s">
        <v>224</v>
      </c>
      <c r="B3" s="35"/>
      <c r="C3" s="35"/>
      <c r="D3" s="35"/>
      <c r="E3" s="36"/>
      <c r="F3" s="36"/>
      <c r="G3" s="36"/>
      <c r="H3" s="36"/>
      <c r="I3" s="36"/>
      <c r="J3" s="55"/>
      <c r="K3" s="53" t="s">
        <v>3</v>
      </c>
      <c r="L3" s="53"/>
      <c r="M3" s="53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62"/>
      <c r="AN3" s="36"/>
    </row>
    <row r="4" spans="1:19" s="31" customFormat="1" ht="58.5" customHeight="1">
      <c r="A4" s="37" t="s">
        <v>225</v>
      </c>
      <c r="B4" s="37" t="s">
        <v>226</v>
      </c>
      <c r="C4" s="37" t="s">
        <v>227</v>
      </c>
      <c r="D4" s="37" t="s">
        <v>228</v>
      </c>
      <c r="E4" s="37" t="s">
        <v>229</v>
      </c>
      <c r="F4" s="37"/>
      <c r="G4" s="37"/>
      <c r="H4" s="37"/>
      <c r="I4" s="37"/>
      <c r="J4" s="56"/>
      <c r="K4" s="37"/>
      <c r="L4" s="37"/>
      <c r="M4" s="37"/>
      <c r="P4" s="57"/>
      <c r="Q4" s="57"/>
      <c r="R4" s="57"/>
      <c r="S4" s="57"/>
    </row>
    <row r="5" spans="1:13" s="31" customFormat="1" ht="24.75" customHeight="1">
      <c r="A5" s="37"/>
      <c r="B5" s="37"/>
      <c r="C5" s="37"/>
      <c r="D5" s="37"/>
      <c r="E5" s="37" t="s">
        <v>230</v>
      </c>
      <c r="F5" s="37" t="s">
        <v>231</v>
      </c>
      <c r="G5" s="37" t="s">
        <v>232</v>
      </c>
      <c r="H5" s="37" t="s">
        <v>233</v>
      </c>
      <c r="I5" s="37" t="s">
        <v>234</v>
      </c>
      <c r="J5" s="37" t="s">
        <v>235</v>
      </c>
      <c r="K5" s="37" t="s">
        <v>236</v>
      </c>
      <c r="L5" s="37" t="s">
        <v>237</v>
      </c>
      <c r="M5" s="37" t="s">
        <v>238</v>
      </c>
    </row>
    <row r="6" spans="1:13" s="31" customFormat="1" ht="39.75" customHeight="1">
      <c r="A6" s="38" t="s">
        <v>71</v>
      </c>
      <c r="B6" s="39"/>
      <c r="C6" s="40">
        <f>SUM(C8:C19)</f>
        <v>0</v>
      </c>
      <c r="D6" s="41"/>
      <c r="E6" s="41"/>
      <c r="F6" s="41"/>
      <c r="G6" s="41"/>
      <c r="H6" s="41"/>
      <c r="I6" s="41"/>
      <c r="J6" s="56"/>
      <c r="K6" s="41"/>
      <c r="L6" s="41"/>
      <c r="M6" s="41"/>
    </row>
    <row r="7" spans="1:13" s="31" customFormat="1" ht="39.75" customHeight="1">
      <c r="A7" s="41"/>
      <c r="B7" s="37"/>
      <c r="C7" s="40">
        <f>SUM(C8:C19)</f>
        <v>0</v>
      </c>
      <c r="D7" s="41"/>
      <c r="E7" s="41"/>
      <c r="F7" s="41"/>
      <c r="G7" s="41"/>
      <c r="H7" s="41"/>
      <c r="I7" s="41"/>
      <c r="J7" s="56"/>
      <c r="K7" s="41"/>
      <c r="L7" s="41"/>
      <c r="M7" s="41"/>
    </row>
    <row r="8" spans="1:13" s="31" customFormat="1" ht="39.75" customHeight="1">
      <c r="A8" s="20"/>
      <c r="B8" s="20"/>
      <c r="C8" s="42"/>
      <c r="D8" s="20"/>
      <c r="E8" s="20" t="s">
        <v>239</v>
      </c>
      <c r="F8" s="20" t="s">
        <v>240</v>
      </c>
      <c r="G8" s="20"/>
      <c r="H8" s="20"/>
      <c r="I8" s="20"/>
      <c r="J8" s="58"/>
      <c r="K8" s="20"/>
      <c r="L8" s="20"/>
      <c r="M8" s="20"/>
    </row>
    <row r="9" spans="1:13" s="31" customFormat="1" ht="39.75" customHeight="1">
      <c r="A9" s="20"/>
      <c r="B9" s="20"/>
      <c r="C9" s="42"/>
      <c r="D9" s="20"/>
      <c r="E9" s="43" t="s">
        <v>241</v>
      </c>
      <c r="F9" s="20" t="s">
        <v>242</v>
      </c>
      <c r="G9" s="20"/>
      <c r="H9" s="20"/>
      <c r="I9" s="20"/>
      <c r="J9" s="58"/>
      <c r="K9" s="20"/>
      <c r="L9" s="20"/>
      <c r="M9" s="20"/>
    </row>
    <row r="10" spans="1:13" s="31" customFormat="1" ht="39.75" customHeight="1">
      <c r="A10" s="20"/>
      <c r="B10" s="20"/>
      <c r="C10" s="42"/>
      <c r="D10" s="20"/>
      <c r="E10" s="44"/>
      <c r="F10" s="20" t="s">
        <v>243</v>
      </c>
      <c r="G10" s="20"/>
      <c r="H10" s="45"/>
      <c r="I10" s="20"/>
      <c r="J10" s="58"/>
      <c r="K10" s="20"/>
      <c r="L10" s="59"/>
      <c r="M10" s="20"/>
    </row>
    <row r="11" spans="1:13" s="31" customFormat="1" ht="39.75" customHeight="1">
      <c r="A11" s="20"/>
      <c r="B11" s="20"/>
      <c r="C11" s="42"/>
      <c r="D11" s="20"/>
      <c r="E11" s="44"/>
      <c r="F11" s="20" t="s">
        <v>244</v>
      </c>
      <c r="G11" s="20"/>
      <c r="H11" s="46"/>
      <c r="I11" s="20"/>
      <c r="J11" s="58"/>
      <c r="K11" s="46"/>
      <c r="L11" s="20"/>
      <c r="M11" s="20"/>
    </row>
    <row r="12" spans="1:13" s="31" customFormat="1" ht="39.75" customHeight="1">
      <c r="A12" s="20"/>
      <c r="B12" s="20"/>
      <c r="C12" s="42"/>
      <c r="D12" s="47"/>
      <c r="E12" s="48" t="s">
        <v>245</v>
      </c>
      <c r="F12" s="49" t="s">
        <v>246</v>
      </c>
      <c r="G12" s="20"/>
      <c r="H12" s="20"/>
      <c r="I12" s="20"/>
      <c r="J12" s="58"/>
      <c r="K12" s="20"/>
      <c r="L12" s="59"/>
      <c r="M12" s="20"/>
    </row>
    <row r="13" spans="1:13" s="31" customFormat="1" ht="67.5" customHeight="1">
      <c r="A13" s="20"/>
      <c r="B13" s="20"/>
      <c r="C13" s="42"/>
      <c r="D13" s="47"/>
      <c r="E13" s="48" t="s">
        <v>247</v>
      </c>
      <c r="F13" s="49" t="s">
        <v>248</v>
      </c>
      <c r="G13" s="20"/>
      <c r="H13" s="20"/>
      <c r="I13" s="20"/>
      <c r="J13" s="60"/>
      <c r="K13" s="18"/>
      <c r="L13" s="61"/>
      <c r="M13" s="20"/>
    </row>
    <row r="14" spans="1:13" s="31" customFormat="1" ht="39.75" customHeight="1">
      <c r="A14" s="20"/>
      <c r="B14" s="20"/>
      <c r="C14" s="42"/>
      <c r="D14" s="20"/>
      <c r="E14" s="20" t="s">
        <v>239</v>
      </c>
      <c r="F14" s="20" t="s">
        <v>240</v>
      </c>
      <c r="G14" s="20"/>
      <c r="H14" s="20"/>
      <c r="I14" s="20"/>
      <c r="J14" s="58"/>
      <c r="K14" s="20"/>
      <c r="L14" s="20"/>
      <c r="M14" s="20"/>
    </row>
    <row r="15" spans="1:13" s="31" customFormat="1" ht="39.75" customHeight="1">
      <c r="A15" s="20"/>
      <c r="B15" s="20"/>
      <c r="C15" s="42"/>
      <c r="D15" s="20"/>
      <c r="E15" s="43" t="s">
        <v>241</v>
      </c>
      <c r="F15" s="20" t="s">
        <v>242</v>
      </c>
      <c r="G15" s="20"/>
      <c r="H15" s="20"/>
      <c r="I15" s="20"/>
      <c r="J15" s="58"/>
      <c r="K15" s="20"/>
      <c r="L15" s="20"/>
      <c r="M15" s="20"/>
    </row>
    <row r="16" spans="1:13" s="31" customFormat="1" ht="39.75" customHeight="1">
      <c r="A16" s="20"/>
      <c r="B16" s="20"/>
      <c r="C16" s="42"/>
      <c r="D16" s="20"/>
      <c r="E16" s="44"/>
      <c r="F16" s="20" t="s">
        <v>243</v>
      </c>
      <c r="G16" s="20"/>
      <c r="H16" s="20"/>
      <c r="I16" s="20"/>
      <c r="J16" s="58"/>
      <c r="K16" s="20"/>
      <c r="L16" s="20"/>
      <c r="M16" s="20"/>
    </row>
    <row r="17" spans="1:13" s="31" customFormat="1" ht="39.75" customHeight="1">
      <c r="A17" s="20"/>
      <c r="B17" s="20"/>
      <c r="C17" s="42"/>
      <c r="D17" s="20"/>
      <c r="E17" s="44"/>
      <c r="F17" s="20" t="s">
        <v>244</v>
      </c>
      <c r="G17" s="20"/>
      <c r="H17" s="20"/>
      <c r="I17" s="20"/>
      <c r="J17" s="58"/>
      <c r="K17" s="20"/>
      <c r="L17" s="20"/>
      <c r="M17" s="20"/>
    </row>
    <row r="18" spans="1:13" s="31" customFormat="1" ht="39.75" customHeight="1">
      <c r="A18" s="20"/>
      <c r="B18" s="20"/>
      <c r="C18" s="42"/>
      <c r="D18" s="20"/>
      <c r="E18" s="48" t="s">
        <v>245</v>
      </c>
      <c r="F18" s="49" t="s">
        <v>246</v>
      </c>
      <c r="G18" s="20"/>
      <c r="H18" s="20"/>
      <c r="I18" s="20"/>
      <c r="J18" s="58"/>
      <c r="K18" s="20"/>
      <c r="L18" s="20"/>
      <c r="M18" s="20"/>
    </row>
    <row r="19" spans="1:13" s="31" customFormat="1" ht="67.5" customHeight="1">
      <c r="A19" s="20"/>
      <c r="B19" s="20"/>
      <c r="C19" s="42"/>
      <c r="D19" s="20"/>
      <c r="E19" s="48" t="s">
        <v>247</v>
      </c>
      <c r="F19" s="49" t="s">
        <v>248</v>
      </c>
      <c r="G19" s="20"/>
      <c r="H19" s="20"/>
      <c r="I19" s="20"/>
      <c r="J19" s="60"/>
      <c r="K19" s="18"/>
      <c r="L19" s="61"/>
      <c r="M19" s="20"/>
    </row>
  </sheetData>
  <sheetProtection/>
  <mergeCells count="20">
    <mergeCell ref="A1:M1"/>
    <mergeCell ref="K2:M2"/>
    <mergeCell ref="A3:D3"/>
    <mergeCell ref="K3:M3"/>
    <mergeCell ref="E4:M4"/>
    <mergeCell ref="A6:B6"/>
    <mergeCell ref="A4:A5"/>
    <mergeCell ref="A8:A13"/>
    <mergeCell ref="A14:A19"/>
    <mergeCell ref="B4:B5"/>
    <mergeCell ref="B8:B13"/>
    <mergeCell ref="B14:B19"/>
    <mergeCell ref="C4:C5"/>
    <mergeCell ref="C8:C13"/>
    <mergeCell ref="C14:C19"/>
    <mergeCell ref="D4:D5"/>
    <mergeCell ref="D8:D13"/>
    <mergeCell ref="D14:D19"/>
    <mergeCell ref="E9:E11"/>
    <mergeCell ref="E15:E17"/>
  </mergeCells>
  <printOptions horizontalCentered="1"/>
  <pageMargins left="0.3145833333333333" right="0.3145833333333333" top="0.3145833333333333" bottom="0.15694444444444444" header="0.5118055555555555" footer="0.5118055555555555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张卫国</cp:lastModifiedBy>
  <cp:lastPrinted>2023-05-06T07:36:37Z</cp:lastPrinted>
  <dcterms:created xsi:type="dcterms:W3CDTF">2016-09-05T08:36:52Z</dcterms:created>
  <dcterms:modified xsi:type="dcterms:W3CDTF">2024-03-15T09:09:59Z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6B2FA5C8882643F9B645F99232228D11_13</vt:lpwstr>
  </property>
</Properties>
</file>