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26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<sst xmlns="http://schemas.openxmlformats.org/spreadsheetml/2006/main" count="507" uniqueCount="341">
  <si>
    <t>2024年部门收支总体情况表</t>
  </si>
  <si>
    <t>部门公开表1</t>
  </si>
  <si>
    <t>部门：祁阳市信访局</t>
  </si>
  <si>
    <t>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</si>
  <si>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</si>
  <si>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</si>
  <si>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</si>
  <si>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</si>
  <si>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</si>
  <si>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</si>
  <si>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一、一般公共预算财政拨款收入</t>
  </si>
  <si>
    <t>一、一般公共服务支出</t>
  </si>
  <si>
    <t>一、基本支出</t>
  </si>
  <si>
    <t>二、政府性基金预算财政拨款收入</t>
  </si>
  <si>
    <t>二、外交支出</t>
  </si>
  <si>
    <t xml:space="preserve">      工资福利支出</t>
  </si>
  <si>
    <t>三、国有资本经营预算财政拨款收入</t>
  </si>
  <si>
    <t>三、国防支出</t>
  </si>
  <si>
    <t xml:space="preserve">      商品和服务支出</t>
  </si>
  <si>
    <t>四、上级补助收入</t>
  </si>
  <si>
    <t>四、公共安全支出</t>
  </si>
  <si>
    <t xml:space="preserve">      对个人和家庭的补助</t>
  </si>
  <si>
    <t>五、事业收入</t>
  </si>
  <si>
    <t>五、教育支出</t>
  </si>
  <si>
    <t>二、项目支出</t>
  </si>
  <si>
    <t>六、事业单位经营收入</t>
  </si>
  <si>
    <t>六、科学技术支出</t>
  </si>
  <si>
    <t xml:space="preserve">      按项目管理的商品和服务支出</t>
  </si>
  <si>
    <t>七、附属单位上缴收入</t>
  </si>
  <si>
    <t>七、文化旅游体育与传媒支出</t>
  </si>
  <si>
    <t xml:space="preserve">      按项目管理的对个人和家庭的补助</t>
  </si>
  <si>
    <t>八、其他收入</t>
  </si>
  <si>
    <t>八、社会保障和就业支出</t>
  </si>
  <si>
    <t xml:space="preserve">      债务利息及费用支出</t>
  </si>
  <si>
    <t>九、卫生健康支出</t>
  </si>
  <si>
    <t xml:space="preserve">      资本性支出（基本建设）</t>
  </si>
  <si>
    <t>十、节能环保支出</t>
  </si>
  <si>
    <t xml:space="preserve">      资本性支出</t>
  </si>
  <si>
    <t>十一、城乡社区支出</t>
  </si>
  <si>
    <t xml:space="preserve">      对企业补助（基本建设）</t>
  </si>
  <si>
    <t>十二、农林水支出</t>
  </si>
  <si>
    <t xml:space="preserve">      对企业补助</t>
  </si>
  <si>
    <t>十三、交通运输支出</t>
  </si>
  <si>
    <t xml:space="preserve">      对社会保障基金补助</t>
  </si>
  <si>
    <t>十四、资源勘探工业信息等支出</t>
  </si>
  <si>
    <t xml:space="preserve">      其他支出</t>
  </si>
  <si>
    <t>十五、商业服务业等支出</t>
  </si>
  <si>
    <t>三、上缴上级支出</t>
  </si>
  <si>
    <t>十六、金融支出</t>
  </si>
  <si>
    <t>四、事业单位经营支出</t>
  </si>
  <si>
    <t>十七、援助其他地区支出</t>
  </si>
  <si>
    <t>五、对附属单位补助支出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</si>
  <si>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</si>
  <si>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</si>
  <si>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</si>
  <si>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</si>
  <si>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</si>
  <si>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</si>
  <si>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</si>
  <si>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</si>
  <si>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</si>
  <si>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</si>
  <si>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</si>
  <si>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</si>
  <si>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</si>
  <si>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</si>
  <si>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</si>
  <si>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</si>
  <si>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2024年部门收入总体情况表</t>
  </si>
  <si>
    <t>部门公开表2</t>
  </si>
  <si>
    <t>科目</t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</si>
  <si>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</si>
  <si>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</si>
  <si>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</si>
  <si>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</si>
  <si>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</si>
  <si>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</si>
  <si>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</si>
  <si>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</si>
  <si>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</si>
  <si>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科目编码</t>
  </si>
  <si>
    <t>科目名称</t>
  </si>
  <si>
    <t>金额</t>
  </si>
  <si>
    <t>其中：教育收费</t>
  </si>
  <si>
    <t>一般公共服务支出</t>
  </si>
  <si>
    <t>信访事务</t>
  </si>
  <si>
    <t xml:space="preserve">  行政运行</t>
  </si>
  <si>
    <t xml:space="preserve">  一般行政管理事务</t>
  </si>
  <si>
    <t>社会保障和就业支出</t>
  </si>
  <si>
    <t>行政事业单位养老支出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</si>
  <si>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</si>
  <si>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</si>
  <si>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</si>
  <si>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</si>
  <si>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其他财政对社会保险基金的补助</t>
  </si>
  <si>
    <t>卫生健康支出</t>
  </si>
  <si>
    <t>行政事业单位医疗</t>
  </si>
  <si>
    <t xml:space="preserve">  行政单位医疗</t>
  </si>
  <si>
    <t>住房保障支出</t>
  </si>
  <si>
    <t>住房改革支出</t>
  </si>
  <si>
    <t xml:space="preserve">  住房公积金</t>
  </si>
  <si>
    <t>2024年部门支出总体情况表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</si>
  <si>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</si>
  <si>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</si>
  <si>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</si>
  <si>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</si>
  <si>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</si>
  <si>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</si>
  <si>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2024年财政拨款收支情况表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</si>
  <si>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</si>
  <si>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</si>
  <si>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</si>
  <si>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</si>
  <si>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</si>
  <si>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</si>
  <si>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</si>
  <si>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</si>
  <si>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</si>
  <si>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</si>
  <si>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</si>
  <si>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</si>
  <si>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</si>
  <si>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</si>
  <si>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</si>
  <si>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</si>
  <si>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</si>
  <si>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</si>
  <si>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</si>
  <si>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</si>
  <si>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</si>
  <si>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</si>
  <si>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</si>
  <si>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</si>
  <si>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</si>
  <si>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</si>
  <si>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</si>
  <si>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</si>
  <si>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</si>
  <si>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</si>
  <si>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</si>
  <si>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（二十三）其他支出</t>
  </si>
  <si>
    <t>（二十四）债务还本支出</t>
  </si>
  <si>
    <t>（二十五）债务付息支出</t>
  </si>
  <si>
    <t>（二十六）抗疫特别国债安排的支出</t>
  </si>
  <si>
    <t>二、结转下年</t>
  </si>
  <si>
    <t>2024年一般公共预算支出表</t>
  </si>
  <si>
    <t>部门公开表5</t>
  </si>
  <si>
    <t>2023年执行数</t>
  </si>
  <si>
    <t>2024年预算数比2023年执行数</t>
  </si>
  <si>
    <t>小计</t>
  </si>
  <si>
    <t>人员经费</t>
  </si>
  <si>
    <t>公用经费</t>
  </si>
  <si>
    <t>增减额</t>
  </si>
  <si>
    <t>增减%</t>
  </si>
  <si>
    <t>工资福利支出</t>
  </si>
  <si>
    <t>对个人和家庭的补助</t>
  </si>
  <si>
    <t>2024年一般公共预算基本支出表</t>
  </si>
  <si>
    <t>部门公开表6</t>
  </si>
  <si>
    <t>经济分类科目</t>
  </si>
  <si>
    <t>2024年基本支出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</si>
  <si>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</si>
  <si>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</si>
  <si>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</si>
  <si>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</si>
  <si>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</si>
  <si>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</si>
  <si>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</si>
  <si>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</si>
  <si>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</si>
  <si>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</si>
  <si>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</si>
  <si>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</si>
  <si>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</si>
  <si>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</si>
  <si>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</si>
  <si>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</si>
  <si>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</si>
  <si>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</si>
  <si>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</si>
  <si>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</si>
  <si>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</si>
  <si>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</si>
  <si>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</si>
  <si>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</si>
  <si>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</si>
  <si>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</si>
  <si>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</si>
  <si>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</si>
  <si>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</si>
  <si>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</si>
  <si>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</si>
  <si>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</si>
  <si>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</si>
  <si>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</si>
  <si>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</si>
  <si>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</si>
  <si>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</si>
  <si>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</si>
  <si>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</si>
  <si>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</si>
  <si>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</si>
  <si>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</si>
  <si>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</si>
  <si>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</si>
  <si>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</si>
  <si>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</si>
  <si>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</si>
  <si>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</si>
  <si>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</si>
  <si>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</si>
  <si>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</si>
  <si>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</si>
  <si>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办公设备购置</t>
  </si>
  <si>
    <t xml:space="preserve">  其他资本性支出</t>
  </si>
  <si>
    <t>2024年一般公共预算“三公”经费支出表</t>
  </si>
  <si>
    <t>部门公开表7</t>
  </si>
  <si>
    <t>单位名称</t>
  </si>
  <si>
    <t>2023年预算数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</si>
  <si>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</si>
  <si>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</si>
  <si>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</si>
  <si>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</si>
  <si>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</si>
  <si>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</si>
  <si>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祁阳市信访局</t>
  </si>
  <si>
    <t>2024年政府性基金预算支出表</t>
  </si>
  <si>
    <t>部门公开表8</t>
  </si>
  <si>
    <t>2024年政府性基金预算支出</t>
  </si>
  <si>
    <t>无</t>
  </si>
  <si>
    <t>说明： 如果没有政府性基金收入，也没有使用政府性基金安排的支出，就说明本表无数据。</t>
  </si>
  <si>
    <t>2024年项目支出绩效目标表</t>
  </si>
  <si>
    <t>部门公开表9</t>
  </si>
  <si>
    <t>部门名称：祁阳市信访局</t>
  </si>
  <si>
    <t>单位代码</t>
  </si>
  <si>
    <t>单位（专项）名称</t>
  </si>
  <si>
    <t>支出方向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</si>
  <si>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</si>
  <si>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</si>
  <si>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</si>
  <si>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</si>
  <si>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</si>
  <si>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</si>
  <si>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</si>
  <si>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</si>
  <si>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</si>
  <si>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</si>
  <si>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
类型</t>
  </si>
  <si>
    <t>备注</t>
  </si>
  <si>
    <t>信访事务经费</t>
  </si>
  <si>
    <t>用于信访外出值班、信访工作宣传、信访干部培训、信访工作会议、工作车辆租赁、各项信访办公费用、人才工作站支出等方面</t>
  </si>
  <si>
    <t>在党委领导下履行职责、开展工作，正确把握政治方向、协调各方面职能、统筹信访工作、建设信访维稳队伍、督促依法履职、创造公正信访维稳环境，带头依法依规办事，保证党的路线方针和党中央重大决策部署贯彻落实，保证宪法法律正确统一实施；加强综合治理、维护社会稳定、妥善处理信访工作中突发性、群众性事件、调节和处理好各种利益矛盾和纠纷，完成信访维稳工作任务。</t>
  </si>
  <si>
    <t>成本指标</t>
  </si>
  <si>
    <t>经济成本指标</t>
  </si>
  <si>
    <t>信访事务经费成本</t>
  </si>
  <si>
    <t>反映信访事务经费成本控制情况</t>
  </si>
  <si>
    <t>每超过指标值成本5%扣0.5分，扣完为止</t>
  </si>
  <si>
    <t>万元</t>
  </si>
  <si>
    <t>≤</t>
  </si>
  <si>
    <t>产出指标</t>
  </si>
  <si>
    <t>数量指标</t>
  </si>
  <si>
    <t>购买人员服务数量</t>
  </si>
  <si>
    <t>反映购买人员服务数量情况</t>
  </si>
  <si>
    <t>每超过1人扣0.5分，扣完为止</t>
  </si>
  <si>
    <t>人</t>
  </si>
  <si>
    <t>质量指标</t>
  </si>
  <si>
    <t>信访案件受理率</t>
  </si>
  <si>
    <t>反映信访案件受理情况</t>
  </si>
  <si>
    <t>每低于指标值1%扣0.1分，扣完为止</t>
  </si>
  <si>
    <t>%</t>
  </si>
  <si>
    <t>≥</t>
  </si>
  <si>
    <t>群众来访接谈率</t>
  </si>
  <si>
    <t>反映群众来访接谈情况</t>
  </si>
  <si>
    <t>每低于指标值5%扣0.5分，扣完为止</t>
  </si>
  <si>
    <t>时效指标</t>
  </si>
  <si>
    <t>信访事项及时受理率</t>
  </si>
  <si>
    <t>反映信访事项及时受理情况</t>
  </si>
  <si>
    <t>信访事项按期办结率</t>
  </si>
  <si>
    <t>反映信访事项按期办结情况</t>
  </si>
  <si>
    <t>效益指标</t>
  </si>
  <si>
    <t>社会效益指标</t>
  </si>
  <si>
    <t>信访总量同比降低</t>
  </si>
  <si>
    <t>反映信访总量降低情况</t>
  </si>
  <si>
    <t>可持续影响指标</t>
  </si>
  <si>
    <t>及时处理矛盾纠纷，有效化解社会矛盾，维护社会和谐稳定</t>
  </si>
  <si>
    <t>反映及时处理矛盾纠纷，有效化解社会矛盾，维护社会和谐稳定情况</t>
  </si>
  <si>
    <t>未及时处理矛盾纠纷不得分</t>
  </si>
  <si>
    <t>满意度指标</t>
  </si>
  <si>
    <t>服务对象满意度指标</t>
  </si>
  <si>
    <t>信访事项处理群众满意度</t>
  </si>
  <si>
    <t>反映人民群众对信访事项处理的认可情况</t>
  </si>
  <si>
    <t>满意度大于等于90%得10分，满意度小于90%且大于等于80%得8分，满意度小于80%且大于等于60%得5分，满意度小于60%不得分</t>
  </si>
  <si>
    <t>2024年整体支出绩效目标表</t>
  </si>
  <si>
    <t>部门公开表10</t>
  </si>
  <si>
    <t>单位
编码</t>
  </si>
  <si>
    <t>年度预算申请</t>
  </si>
  <si>
    <t>整体绩效目标</t>
  </si>
  <si>
    <t>部门整体支出年度绩效目标</t>
  </si>
  <si>
    <t>资金
总额</t>
  </si>
  <si>
    <t>按收入性质分</t>
  </si>
  <si>
    <t>按支出性质分</t>
  </si>
  <si>
    <t>政府性基金拨款</t>
  </si>
  <si>
    <t>财政专户管理资金</t>
  </si>
  <si>
    <t>其他
资金</t>
  </si>
  <si>
    <t>基本
支出</t>
  </si>
  <si>
    <t>项目
支出</t>
  </si>
  <si>
    <t>一级
指标</t>
  </si>
  <si>
    <t>二级
指标</t>
  </si>
  <si>
    <t>三级
指标</t>
  </si>
  <si>
    <t>计量
单位</t>
  </si>
  <si>
    <t>指标解释</t>
  </si>
  <si>
    <t>评（扣）分标准</t>
  </si>
  <si>
    <t>以做好2024年全国两会、省两会等信访稳定服务保障工作为主线，继续坚持“三个聚焦”“四个转变”“六个强化”和建设“五有信访干部队伍”工作举措，坚持人民至上，突出“事要解决”、强化实体办结，强力攻坚积案化解和重复访治理，统筹抓好源头预防、矛盾化解、制度完善，为在永州市、湖南省版图中增加祁阳分量作出信访部门的积极贡献；持续推进信访法治化，着力打造阳光信访、责任信访、法治信访，不断提高信访工作专业化、法治化、信息化水平，更好地维护群众合法权益、维护社会公平正义,为推进祁阳高质量发展营造和谐稳定的社会环境。</t>
  </si>
  <si>
    <t>预算成本控制情况</t>
  </si>
  <si>
    <t>反映预算成本控制情况</t>
  </si>
  <si>
    <t>以实际预算下达数为准，偏离目标值40%不得分，偏离30%得5分，偏离20%得10分，偏离10%得15分，未偏离得满分</t>
  </si>
  <si>
    <t>=</t>
  </si>
  <si>
    <t>信访积案审核化解率</t>
  </si>
  <si>
    <t>反映信访积案审核化解情况</t>
  </si>
  <si>
    <t>信访宣传资料发放</t>
  </si>
  <si>
    <t>份</t>
  </si>
  <si>
    <t>反映信访宣传资料发放情况</t>
  </si>
  <si>
    <t>每少于指标值1000份扣1分，扣完为止</t>
  </si>
  <si>
    <t>初信初访事项一次性化解率</t>
  </si>
  <si>
    <t>反映初信初访事项一次性化解情况</t>
  </si>
  <si>
    <t>反映 信访事项及时受理情况</t>
  </si>
  <si>
    <t>履职工作任务完成时间</t>
  </si>
  <si>
    <t>定性</t>
  </si>
  <si>
    <t>2024年内</t>
  </si>
  <si>
    <t>反映履职工作任务完成时间情况</t>
  </si>
  <si>
    <t>规定时间内完成得满分，否则不得分</t>
  </si>
  <si>
    <t>信访总量同比持平或减少</t>
  </si>
  <si>
    <t>同比持平或减少</t>
  </si>
  <si>
    <t>反映信访总量同比情况</t>
  </si>
  <si>
    <t>信访总量同比持平或减少得10分，每增加5%减0.5分，扣完为止</t>
  </si>
  <si>
    <t>“三个确保不发生”</t>
  </si>
  <si>
    <t>件</t>
  </si>
  <si>
    <t>反映特护期不发生重大群体性事件、大规模赴省进京集体访和极端恶性上访事件</t>
  </si>
  <si>
    <t>不发生得10分，否则不得分</t>
  </si>
  <si>
    <t>信访相关人员满意度</t>
  </si>
  <si>
    <t>反映信访相关人员满意度满意度情况</t>
  </si>
  <si>
    <t>满意度95%以上得10分，90%-95%得8分，85%-90%得5分，75%-80%得2分，75%以下不得分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</si>
</sst>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等线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</cellStyleXfs>
  <cellXfs count="19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Border="1" applyAlignment="1">
      <alignment vertical="center" wrapText="1"/>
      <protection/>
    </xf>
    <xf numFmtId="0" fontId="7" fillId="0" borderId="0" xfId="63" applyFont="1" applyFill="1" applyAlignment="1">
      <alignment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0" xfId="63" applyFont="1" applyFill="1" applyAlignment="1">
      <alignment horizontal="left" vertical="center" wrapText="1"/>
      <protection/>
    </xf>
    <xf numFmtId="0" fontId="10" fillId="0" borderId="0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right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11" fillId="0" borderId="0" xfId="63" applyFont="1" applyFill="1" applyAlignment="1">
      <alignment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176" fontId="34" fillId="0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35" fillId="0" borderId="17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0" borderId="41" xfId="0" applyFont="1" applyFill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71C51E4CC0F946D28F2ADAAF265FCF2B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J50" sqref="J50"/>
    </sheetView>
  </sheetViews>
  <sheetFormatPr defaultColWidth="9.00390625" defaultRowHeight="13.5"/>
  <cols>
    <col min="1" max="1" width="32.625" style="0" customWidth="1"/>
    <col min="2" max="2" width="11.625" style="0" customWidth="1"/>
    <col min="3" max="3" width="32.625" style="0" customWidth="1"/>
    <col min="4" max="4" width="11.625" style="0" customWidth="1"/>
    <col min="5" max="5" width="36.625" style="0" customWidth="1"/>
    <col min="6" max="6" width="11.625" style="0" customWidth="1"/>
  </cols>
  <sheetData>
    <row r="1" spans="1:6" ht="39.75" customHeight="1">
      <c r="A1" s="62" t="s">
        <v>0</v>
      </c>
      <c r="B1" s="62"/>
      <c r="C1" s="62"/>
      <c r="D1" s="62"/>
      <c r="E1" s="62"/>
      <c r="F1" s="62"/>
    </row>
    <row r="2" spans="1:6" ht="15" customHeight="1">
      <c r="A2" s="180"/>
      <c r="B2" s="180"/>
      <c r="C2" s="180"/>
      <c r="D2" s="90"/>
      <c r="E2" s="181"/>
      <c r="F2" s="65" t="s">
        <v>1</v>
      </c>
    </row>
    <row r="3" spans="1:6" ht="15" customHeight="1">
      <c r="A3" s="182" t="s">
        <v>2</v>
      </c>
      <c r="B3" s="182"/>
      <c r="C3" s="182"/>
      <c r="D3" s="182"/>
      <c r="E3" s="182"/>
      <c r="F3" s="183" t="s">
        <v>3</v>
      </c>
    </row>
    <row r="4" spans="1:6" ht="19.5" customHeight="1">
      <c r="A4" s="94" t="s">
        <v>4</v>
      </c>
      <c r="B4" s="94"/>
      <c r="C4" s="184" t="s">
        <v>5</v>
      </c>
      <c r="D4" s="185"/>
      <c r="E4" s="185"/>
      <c r="F4" s="186"/>
    </row>
    <row r="5" spans="1:6" s="60" customFormat="1" ht="19.5" customHeight="1">
      <c r="A5" s="148" t="s">
        <v>6</v>
      </c>
      <c r="B5" s="148" t="s">
        <v>7</v>
      </c>
      <c r="C5" s="148" t="s">
        <v>8</v>
      </c>
      <c r="D5" s="148" t="s">
        <v>7</v>
      </c>
      <c r="E5" s="187" t="s">
        <v>9</v>
      </c>
      <c r="F5" s="188" t="s">
        <v>7</v>
      </c>
    </row>
    <row r="6" spans="1:6" ht="13.5" customHeight="1">
      <c r="A6" s="189" t="s">
        <v>10</v>
      </c>
      <c r="B6" s="151">
        <v>865.42</v>
      </c>
      <c r="C6" s="156" t="s">
        <v>11</v>
      </c>
      <c r="D6" s="151">
        <v>807.06</v>
      </c>
      <c r="E6" s="156" t="s">
        <v>12</v>
      </c>
      <c r="F6" s="190">
        <f>SUM(F7:F9)</f>
        <v>267.42</v>
      </c>
    </row>
    <row r="7" spans="1:6" ht="13.5" customHeight="1">
      <c r="A7" s="189" t="s">
        <v>13</v>
      </c>
      <c r="B7" s="151"/>
      <c r="C7" s="156" t="s">
        <v>14</v>
      </c>
      <c r="D7" s="151"/>
      <c r="E7" s="156" t="s">
        <v>15</v>
      </c>
      <c r="F7" s="190">
        <v>244.62</v>
      </c>
    </row>
    <row r="8" spans="1:6" ht="13.5" customHeight="1">
      <c r="A8" s="189" t="s">
        <v>16</v>
      </c>
      <c r="B8" s="151"/>
      <c r="C8" s="156" t="s">
        <v>17</v>
      </c>
      <c r="D8" s="151"/>
      <c r="E8" s="156" t="s">
        <v>18</v>
      </c>
      <c r="F8" s="190">
        <v>22.8</v>
      </c>
    </row>
    <row r="9" spans="1:6" ht="13.5" customHeight="1">
      <c r="A9" s="189" t="s">
        <v>19</v>
      </c>
      <c r="B9" s="151"/>
      <c r="C9" s="156" t="s">
        <v>20</v>
      </c>
      <c r="D9" s="151"/>
      <c r="E9" s="156" t="s">
        <v>21</v>
      </c>
      <c r="F9" s="190"/>
    </row>
    <row r="10" spans="1:6" ht="13.5" customHeight="1">
      <c r="A10" s="189" t="s">
        <v>22</v>
      </c>
      <c r="B10" s="151"/>
      <c r="C10" s="156" t="s">
        <v>23</v>
      </c>
      <c r="D10" s="151"/>
      <c r="E10" s="156" t="s">
        <v>24</v>
      </c>
      <c r="F10" s="190">
        <f>SUM(F11:F19)</f>
        <v>598</v>
      </c>
    </row>
    <row r="11" spans="1:6" ht="13.5" customHeight="1">
      <c r="A11" s="189" t="s">
        <v>25</v>
      </c>
      <c r="B11" s="151"/>
      <c r="C11" s="156" t="s">
        <v>26</v>
      </c>
      <c r="D11" s="151"/>
      <c r="E11" s="156" t="s">
        <v>27</v>
      </c>
      <c r="F11" s="190">
        <v>598</v>
      </c>
    </row>
    <row r="12" spans="1:6" ht="13.5" customHeight="1">
      <c r="A12" s="189" t="s">
        <v>28</v>
      </c>
      <c r="B12" s="151"/>
      <c r="C12" s="156" t="s">
        <v>29</v>
      </c>
      <c r="D12" s="151"/>
      <c r="E12" s="156" t="s">
        <v>30</v>
      </c>
      <c r="F12" s="190"/>
    </row>
    <row r="13" spans="1:6" ht="13.5" customHeight="1">
      <c r="A13" s="189" t="s">
        <v>31</v>
      </c>
      <c r="B13" s="151"/>
      <c r="C13" s="156" t="s">
        <v>32</v>
      </c>
      <c r="D13" s="151">
        <v>29.01</v>
      </c>
      <c r="E13" s="156" t="s">
        <v>33</v>
      </c>
      <c r="F13" s="190"/>
    </row>
    <row r="14" spans="1:6" ht="13.5" customHeight="1">
      <c r="A14" s="189"/>
      <c r="B14" s="151"/>
      <c r="C14" s="156" t="s">
        <v>34</v>
      </c>
      <c r="D14" s="151">
        <v>10.51</v>
      </c>
      <c r="E14" s="156" t="s">
        <v>35</v>
      </c>
      <c r="F14" s="190"/>
    </row>
    <row r="15" spans="1:6" ht="13.5" customHeight="1">
      <c r="A15" s="189"/>
      <c r="B15" s="151"/>
      <c r="C15" s="156" t="s">
        <v>36</v>
      </c>
      <c r="D15" s="151"/>
      <c r="E15" s="156" t="s">
        <v>37</v>
      </c>
      <c r="F15" s="190"/>
    </row>
    <row r="16" spans="1:6" ht="13.5" customHeight="1">
      <c r="A16" s="189"/>
      <c r="B16" s="151"/>
      <c r="C16" s="156" t="s">
        <v>38</v>
      </c>
      <c r="D16" s="151"/>
      <c r="E16" s="156" t="s">
        <v>39</v>
      </c>
      <c r="F16" s="190"/>
    </row>
    <row r="17" spans="1:6" ht="13.5" customHeight="1">
      <c r="A17" s="189"/>
      <c r="B17" s="151"/>
      <c r="C17" s="157" t="s">
        <v>40</v>
      </c>
      <c r="D17" s="151"/>
      <c r="E17" s="156" t="s">
        <v>41</v>
      </c>
      <c r="F17" s="190"/>
    </row>
    <row r="18" spans="1:6" ht="13.5" customHeight="1">
      <c r="A18" s="189"/>
      <c r="B18" s="151"/>
      <c r="C18" s="157" t="s">
        <v>42</v>
      </c>
      <c r="D18" s="151"/>
      <c r="E18" s="156" t="s">
        <v>43</v>
      </c>
      <c r="F18" s="190"/>
    </row>
    <row r="19" spans="1:6" ht="13.5" customHeight="1">
      <c r="A19" s="189"/>
      <c r="B19" s="151"/>
      <c r="C19" s="157" t="s">
        <v>44</v>
      </c>
      <c r="D19" s="151"/>
      <c r="E19" s="156" t="s">
        <v>45</v>
      </c>
      <c r="F19" s="191"/>
    </row>
    <row r="20" spans="1:6" ht="13.5" customHeight="1">
      <c r="A20" s="189"/>
      <c r="B20" s="151"/>
      <c r="C20" s="157" t="s">
        <v>46</v>
      </c>
      <c r="D20" s="151"/>
      <c r="E20" s="156" t="s">
        <v>47</v>
      </c>
      <c r="F20" s="191"/>
    </row>
    <row r="21" spans="1:6" ht="13.5" customHeight="1">
      <c r="A21" s="189"/>
      <c r="B21" s="151"/>
      <c r="C21" s="157" t="s">
        <v>48</v>
      </c>
      <c r="D21" s="151"/>
      <c r="E21" s="156" t="s">
        <v>49</v>
      </c>
      <c r="F21" s="191"/>
    </row>
    <row r="22" spans="1:6" ht="13.5" customHeight="1">
      <c r="A22" s="189"/>
      <c r="B22" s="151"/>
      <c r="C22" s="157" t="s">
        <v>50</v>
      </c>
      <c r="D22" s="151"/>
      <c r="E22" s="156" t="s">
        <v>51</v>
      </c>
      <c r="F22" s="191"/>
    </row>
    <row r="23" spans="1:6" ht="13.5" customHeight="1">
      <c r="A23" s="189"/>
      <c r="B23" s="151"/>
      <c r="C23" s="157" t="s">
        <v>52</v>
      </c>
      <c r="D23" s="151"/>
      <c r="E23" s="156"/>
      <c r="F23" s="191"/>
    </row>
    <row r="24" spans="1:6" ht="13.5" customHeight="1">
      <c r="A24" s="189"/>
      <c r="B24" s="151"/>
      <c r="C24" s="157" t="s">
        <v>53</v>
      </c>
      <c r="D24" s="151">
        <v>18.84</v>
      </c>
      <c r="E24" s="156"/>
      <c r="F24" s="191"/>
    </row>
    <row r="25" spans="1:6" ht="13.5" customHeight="1">
      <c r="A25" s="189"/>
      <c r="B25" s="151"/>
      <c r="C25" s="157" t="s">
        <v>54</v>
      </c>
      <c r="D25" s="151"/>
      <c r="E25" s="156"/>
      <c r="F25" s="191"/>
    </row>
    <row r="26" spans="1:6" ht="13.5" customHeight="1">
      <c r="A26" s="189"/>
      <c r="B26" s="151"/>
      <c r="C26" s="157" t="s">
        <v>55</v>
      </c>
      <c r="D26" s="151"/>
      <c r="E26" s="156"/>
      <c r="F26" s="191"/>
    </row>
    <row r="27" spans="1:6" ht="13.5" customHeight="1">
      <c r="A27" s="189"/>
      <c r="B27" s="151"/>
      <c r="C27" s="157" t="s">
        <v>56</v>
      </c>
      <c r="D27" s="151"/>
      <c r="E27" s="156"/>
      <c r="F27" s="191"/>
    </row>
    <row r="28" spans="1:6" ht="13.5" customHeight="1">
      <c r="A28" s="189"/>
      <c r="B28" s="151"/>
      <c r="C28" s="157" t="s">
        <v>57</v>
      </c>
      <c r="D28" s="151"/>
      <c r="E28" s="156"/>
      <c r="F28" s="191"/>
    </row>
    <row r="29" spans="1:6" ht="13.5" customHeight="1">
      <c r="A29" s="154"/>
      <c r="B29" s="151"/>
      <c r="C29" s="157" t="s">
        <v>58</v>
      </c>
      <c r="D29" s="151"/>
      <c r="E29" s="156"/>
      <c r="F29" s="191"/>
    </row>
    <row r="30" spans="1:6" ht="13.5" customHeight="1">
      <c r="A30" s="154"/>
      <c r="B30" s="151"/>
      <c r="C30" s="157" t="s">
        <v>59</v>
      </c>
      <c r="D30" s="151"/>
      <c r="E30" s="156"/>
      <c r="F30" s="191"/>
    </row>
    <row r="31" spans="1:6" ht="13.5" customHeight="1">
      <c r="A31" s="154"/>
      <c r="B31" s="151"/>
      <c r="C31" s="192" t="s">
        <v>60</v>
      </c>
      <c r="D31" s="151"/>
      <c r="E31" s="156"/>
      <c r="F31" s="191"/>
    </row>
    <row r="32" spans="1:6" ht="13.5" customHeight="1">
      <c r="A32" s="154"/>
      <c r="B32" s="151"/>
      <c r="C32" s="192"/>
      <c r="D32" s="151"/>
      <c r="E32" s="193"/>
      <c r="F32" s="194"/>
    </row>
    <row r="33" spans="1:6" ht="13.5" customHeight="1">
      <c r="A33" s="154" t="s">
        <v>61</v>
      </c>
      <c r="B33" s="151">
        <f>SUM(B6:B31)</f>
        <v>865.42</v>
      </c>
      <c r="C33" s="151" t="s">
        <v>62</v>
      </c>
      <c r="D33" s="151">
        <f>SUM(D6:D31)</f>
        <v>865.42</v>
      </c>
      <c r="E33" s="151" t="s">
        <v>62</v>
      </c>
      <c r="F33" s="151">
        <f>F6+F10+F20+F21+F22</f>
        <v>865.4200000000001</v>
      </c>
    </row>
    <row r="34" spans="1:6" ht="13.5" customHeight="1">
      <c r="A34" s="154" t="s">
        <v>63</v>
      </c>
      <c r="B34" s="151"/>
      <c r="C34" s="151" t="s">
        <v>64</v>
      </c>
      <c r="D34" s="151"/>
      <c r="E34" s="151" t="s">
        <v>64</v>
      </c>
      <c r="F34" s="195"/>
    </row>
    <row r="35" spans="1:6" ht="13.5" customHeight="1">
      <c r="A35" s="154" t="s">
        <v>65</v>
      </c>
      <c r="B35" s="151"/>
      <c r="C35" s="151"/>
      <c r="D35" s="151"/>
      <c r="E35" s="195"/>
      <c r="F35" s="195"/>
    </row>
    <row r="36" spans="1:6" ht="13.5" customHeight="1">
      <c r="A36" s="154"/>
      <c r="B36" s="151"/>
      <c r="C36" s="151"/>
      <c r="D36" s="151"/>
      <c r="E36" s="195"/>
      <c r="F36" s="195"/>
    </row>
    <row r="37" spans="1:6" s="60" customFormat="1" ht="13.5" customHeight="1">
      <c r="A37" s="148" t="s">
        <v>66</v>
      </c>
      <c r="B37" s="150">
        <f>SUM(B33:B35)</f>
        <v>865.42</v>
      </c>
      <c r="C37" s="196" t="s">
        <v>67</v>
      </c>
      <c r="D37" s="150">
        <f>SUM(D33:D34)</f>
        <v>865.42</v>
      </c>
      <c r="E37" s="196" t="s">
        <v>67</v>
      </c>
      <c r="F37" s="151">
        <f>SUM(F33:F34)</f>
        <v>865.4200000000001</v>
      </c>
    </row>
    <row r="38" spans="1:6" ht="13.5" customHeight="1">
      <c r="A38" s="197"/>
      <c r="B38" s="197"/>
      <c r="C38" s="197"/>
      <c r="D38" s="197"/>
      <c r="E38" s="197"/>
      <c r="F38" s="197"/>
    </row>
  </sheetData>
  <sheetProtection/>
  <mergeCells count="5">
    <mergeCell ref="A1:F1"/>
    <mergeCell ref="A3:E3"/>
    <mergeCell ref="A4:B4"/>
    <mergeCell ref="C4:F4"/>
    <mergeCell ref="A38:F38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90" zoomScaleNormal="90" zoomScaleSheetLayoutView="100" workbookViewId="0" topLeftCell="A1">
      <selection activeCell="W32" sqref="W32"/>
    </sheetView>
  </sheetViews>
  <sheetFormatPr defaultColWidth="8.00390625" defaultRowHeight="12.75" customHeight="1"/>
  <cols>
    <col min="1" max="1" width="6.625" style="4" customWidth="1"/>
    <col min="2" max="2" width="4.625" style="2" customWidth="1"/>
    <col min="3" max="4" width="6.625" style="2" customWidth="1"/>
    <col min="5" max="7" width="4.625" style="2" customWidth="1"/>
    <col min="8" max="9" width="6.625" style="2" customWidth="1"/>
    <col min="10" max="10" width="15.625" style="2" customWidth="1"/>
    <col min="11" max="12" width="8.625" style="2" customWidth="1"/>
    <col min="13" max="13" width="12.625" style="4" customWidth="1"/>
    <col min="14" max="16" width="6.625" style="4" customWidth="1"/>
    <col min="17" max="17" width="22.625" style="4" customWidth="1"/>
    <col min="18" max="18" width="32.625" style="4" customWidth="1"/>
    <col min="19" max="19" width="4.625" style="4" customWidth="1"/>
    <col min="20" max="16384" width="8.00390625" style="4" customWidth="1"/>
  </cols>
  <sheetData>
    <row r="1" spans="1:19" s="1" customFormat="1" ht="39.75" customHeight="1">
      <c r="A1" s="5" t="s">
        <v>291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6"/>
      <c r="N2" s="6"/>
      <c r="O2" s="6"/>
      <c r="P2" s="6"/>
      <c r="Q2" s="27" t="s">
        <v>292</v>
      </c>
      <c r="R2" s="27"/>
      <c r="S2" s="27"/>
    </row>
    <row r="3" spans="1:19" s="2" customFormat="1" ht="19.5" customHeight="1">
      <c r="A3" s="8" t="s">
        <v>232</v>
      </c>
      <c r="B3" s="8"/>
      <c r="C3" s="8"/>
      <c r="D3" s="8"/>
      <c r="E3" s="8"/>
      <c r="F3" s="8"/>
      <c r="G3" s="8"/>
      <c r="H3" s="8"/>
      <c r="I3" s="8"/>
      <c r="J3" s="6"/>
      <c r="K3" s="6"/>
      <c r="L3" s="22"/>
      <c r="M3" s="6"/>
      <c r="N3" s="6"/>
      <c r="O3" s="6"/>
      <c r="P3" s="6"/>
      <c r="Q3" s="27" t="s">
        <v>3</v>
      </c>
      <c r="R3" s="27"/>
      <c r="S3" s="27"/>
    </row>
    <row r="4" spans="1:19" s="2" customFormat="1" ht="24.75" customHeight="1">
      <c r="A4" s="9" t="s">
        <v>293</v>
      </c>
      <c r="B4" s="10" t="s">
        <v>216</v>
      </c>
      <c r="C4" s="11" t="s">
        <v>294</v>
      </c>
      <c r="D4" s="11"/>
      <c r="E4" s="11"/>
      <c r="F4" s="11"/>
      <c r="G4" s="11"/>
      <c r="H4" s="11"/>
      <c r="I4" s="23"/>
      <c r="J4" s="9" t="s">
        <v>295</v>
      </c>
      <c r="K4" s="24" t="s">
        <v>296</v>
      </c>
      <c r="L4" s="24"/>
      <c r="M4" s="24"/>
      <c r="N4" s="24"/>
      <c r="O4" s="24"/>
      <c r="P4" s="24"/>
      <c r="Q4" s="24"/>
      <c r="R4" s="24"/>
      <c r="S4" s="24"/>
    </row>
    <row r="5" spans="1:19" s="2" customFormat="1" ht="24.75" customHeight="1">
      <c r="A5" s="9"/>
      <c r="B5" s="10"/>
      <c r="C5" s="12" t="s">
        <v>297</v>
      </c>
      <c r="D5" s="13" t="s">
        <v>298</v>
      </c>
      <c r="E5" s="13"/>
      <c r="F5" s="13"/>
      <c r="G5" s="13"/>
      <c r="H5" s="11" t="s">
        <v>299</v>
      </c>
      <c r="I5" s="23"/>
      <c r="J5" s="9"/>
      <c r="K5" s="24"/>
      <c r="L5" s="24"/>
      <c r="M5" s="24"/>
      <c r="N5" s="24"/>
      <c r="O5" s="24"/>
      <c r="P5" s="24"/>
      <c r="Q5" s="24"/>
      <c r="R5" s="24"/>
      <c r="S5" s="24"/>
    </row>
    <row r="6" spans="1:19" s="2" customFormat="1" ht="60" customHeight="1">
      <c r="A6" s="9"/>
      <c r="B6" s="14"/>
      <c r="C6" s="15"/>
      <c r="D6" s="16" t="s">
        <v>110</v>
      </c>
      <c r="E6" s="16" t="s">
        <v>300</v>
      </c>
      <c r="F6" s="16" t="s">
        <v>301</v>
      </c>
      <c r="G6" s="16" t="s">
        <v>302</v>
      </c>
      <c r="H6" s="16" t="s">
        <v>303</v>
      </c>
      <c r="I6" s="25" t="s">
        <v>304</v>
      </c>
      <c r="J6" s="9"/>
      <c r="K6" s="9" t="s">
        <v>305</v>
      </c>
      <c r="L6" s="9" t="s">
        <v>306</v>
      </c>
      <c r="M6" s="9" t="s">
        <v>307</v>
      </c>
      <c r="N6" s="9" t="s">
        <v>246</v>
      </c>
      <c r="O6" s="26" t="s">
        <v>242</v>
      </c>
      <c r="P6" s="9" t="s">
        <v>308</v>
      </c>
      <c r="Q6" s="26" t="s">
        <v>309</v>
      </c>
      <c r="R6" s="26" t="s">
        <v>310</v>
      </c>
      <c r="S6" s="26" t="s">
        <v>247</v>
      </c>
    </row>
    <row r="7" spans="1:19" s="3" customFormat="1" ht="39.75" customHeight="1">
      <c r="A7" s="17">
        <v>124001</v>
      </c>
      <c r="B7" s="18" t="s">
        <v>224</v>
      </c>
      <c r="C7" s="19">
        <v>865.42</v>
      </c>
      <c r="D7" s="19">
        <v>865.42</v>
      </c>
      <c r="E7" s="19"/>
      <c r="F7" s="19"/>
      <c r="G7" s="19"/>
      <c r="H7" s="19">
        <v>267.42</v>
      </c>
      <c r="I7" s="19">
        <v>598</v>
      </c>
      <c r="J7" s="18" t="s">
        <v>311</v>
      </c>
      <c r="K7" s="20" t="s">
        <v>251</v>
      </c>
      <c r="L7" s="20" t="s">
        <v>252</v>
      </c>
      <c r="M7" s="20" t="s">
        <v>312</v>
      </c>
      <c r="N7" s="20" t="s">
        <v>257</v>
      </c>
      <c r="O7" s="17">
        <v>865.42</v>
      </c>
      <c r="P7" s="20" t="s">
        <v>256</v>
      </c>
      <c r="Q7" s="18" t="s">
        <v>313</v>
      </c>
      <c r="R7" s="18" t="s">
        <v>314</v>
      </c>
      <c r="S7" s="17">
        <v>20</v>
      </c>
    </row>
    <row r="8" spans="1:19" s="2" customFormat="1" ht="39.75" customHeight="1">
      <c r="A8" s="20"/>
      <c r="B8" s="18"/>
      <c r="C8" s="19"/>
      <c r="D8" s="19"/>
      <c r="E8" s="19"/>
      <c r="F8" s="19"/>
      <c r="G8" s="19"/>
      <c r="H8" s="19"/>
      <c r="I8" s="19"/>
      <c r="J8" s="18"/>
      <c r="K8" s="20" t="s">
        <v>258</v>
      </c>
      <c r="L8" s="20" t="s">
        <v>259</v>
      </c>
      <c r="M8" s="20" t="s">
        <v>265</v>
      </c>
      <c r="N8" s="20" t="s">
        <v>315</v>
      </c>
      <c r="O8" s="17">
        <v>100</v>
      </c>
      <c r="P8" s="20" t="s">
        <v>268</v>
      </c>
      <c r="Q8" s="18" t="s">
        <v>266</v>
      </c>
      <c r="R8" s="18" t="s">
        <v>272</v>
      </c>
      <c r="S8" s="17">
        <v>5</v>
      </c>
    </row>
    <row r="9" spans="1:19" s="2" customFormat="1" ht="39.75" customHeight="1">
      <c r="A9" s="20"/>
      <c r="B9" s="18"/>
      <c r="C9" s="19"/>
      <c r="D9" s="19"/>
      <c r="E9" s="19"/>
      <c r="F9" s="19"/>
      <c r="G9" s="19"/>
      <c r="H9" s="19"/>
      <c r="I9" s="19"/>
      <c r="J9" s="18"/>
      <c r="K9" s="20"/>
      <c r="L9" s="20"/>
      <c r="M9" s="20" t="s">
        <v>316</v>
      </c>
      <c r="N9" s="20" t="s">
        <v>269</v>
      </c>
      <c r="O9" s="17">
        <v>95</v>
      </c>
      <c r="P9" s="20" t="s">
        <v>268</v>
      </c>
      <c r="Q9" s="18" t="s">
        <v>317</v>
      </c>
      <c r="R9" s="18" t="s">
        <v>272</v>
      </c>
      <c r="S9" s="17">
        <v>5</v>
      </c>
    </row>
    <row r="10" spans="1:19" ht="39.75" customHeight="1">
      <c r="A10" s="20"/>
      <c r="B10" s="18"/>
      <c r="C10" s="19"/>
      <c r="D10" s="19"/>
      <c r="E10" s="19"/>
      <c r="F10" s="19"/>
      <c r="G10" s="19"/>
      <c r="H10" s="19"/>
      <c r="I10" s="19"/>
      <c r="J10" s="18"/>
      <c r="K10" s="20"/>
      <c r="L10" s="20"/>
      <c r="M10" s="20" t="s">
        <v>318</v>
      </c>
      <c r="N10" s="20" t="s">
        <v>269</v>
      </c>
      <c r="O10" s="17">
        <v>5000</v>
      </c>
      <c r="P10" s="20" t="s">
        <v>319</v>
      </c>
      <c r="Q10" s="18" t="s">
        <v>320</v>
      </c>
      <c r="R10" s="18" t="s">
        <v>321</v>
      </c>
      <c r="S10" s="17">
        <v>5</v>
      </c>
    </row>
    <row r="11" spans="1:19" ht="39.75" customHeight="1">
      <c r="A11" s="20"/>
      <c r="B11" s="18"/>
      <c r="C11" s="19"/>
      <c r="D11" s="19"/>
      <c r="E11" s="19"/>
      <c r="F11" s="19"/>
      <c r="G11" s="19"/>
      <c r="H11" s="19"/>
      <c r="I11" s="19"/>
      <c r="J11" s="18"/>
      <c r="K11" s="20"/>
      <c r="L11" s="20"/>
      <c r="M11" s="20" t="s">
        <v>322</v>
      </c>
      <c r="N11" s="20" t="s">
        <v>269</v>
      </c>
      <c r="O11" s="17">
        <v>90</v>
      </c>
      <c r="P11" s="20" t="s">
        <v>268</v>
      </c>
      <c r="Q11" s="18" t="s">
        <v>323</v>
      </c>
      <c r="R11" s="18" t="s">
        <v>272</v>
      </c>
      <c r="S11" s="17">
        <v>5</v>
      </c>
    </row>
    <row r="12" spans="1:19" ht="39.75" customHeight="1">
      <c r="A12" s="20"/>
      <c r="B12" s="18"/>
      <c r="C12" s="19"/>
      <c r="D12" s="19"/>
      <c r="E12" s="19"/>
      <c r="F12" s="19"/>
      <c r="G12" s="19"/>
      <c r="H12" s="19"/>
      <c r="I12" s="19"/>
      <c r="J12" s="18"/>
      <c r="K12" s="20"/>
      <c r="L12" s="20" t="s">
        <v>264</v>
      </c>
      <c r="M12" s="20" t="s">
        <v>274</v>
      </c>
      <c r="N12" s="20" t="s">
        <v>315</v>
      </c>
      <c r="O12" s="17">
        <v>100</v>
      </c>
      <c r="P12" s="20" t="s">
        <v>268</v>
      </c>
      <c r="Q12" s="18" t="s">
        <v>324</v>
      </c>
      <c r="R12" s="18" t="s">
        <v>272</v>
      </c>
      <c r="S12" s="17">
        <v>5</v>
      </c>
    </row>
    <row r="13" spans="1:19" ht="39.75" customHeight="1">
      <c r="A13" s="20"/>
      <c r="B13" s="18"/>
      <c r="C13" s="19"/>
      <c r="D13" s="19"/>
      <c r="E13" s="19"/>
      <c r="F13" s="19"/>
      <c r="G13" s="19"/>
      <c r="H13" s="19"/>
      <c r="I13" s="19"/>
      <c r="J13" s="18"/>
      <c r="K13" s="20"/>
      <c r="L13" s="20"/>
      <c r="M13" s="20" t="s">
        <v>276</v>
      </c>
      <c r="N13" s="20" t="s">
        <v>269</v>
      </c>
      <c r="O13" s="17">
        <v>98</v>
      </c>
      <c r="P13" s="20" t="s">
        <v>268</v>
      </c>
      <c r="Q13" s="18" t="s">
        <v>277</v>
      </c>
      <c r="R13" s="18" t="s">
        <v>272</v>
      </c>
      <c r="S13" s="17">
        <v>5</v>
      </c>
    </row>
    <row r="14" spans="1:19" ht="39.75" customHeight="1">
      <c r="A14" s="20"/>
      <c r="B14" s="18"/>
      <c r="C14" s="19"/>
      <c r="D14" s="19"/>
      <c r="E14" s="19"/>
      <c r="F14" s="19"/>
      <c r="G14" s="19"/>
      <c r="H14" s="19"/>
      <c r="I14" s="19"/>
      <c r="J14" s="18"/>
      <c r="K14" s="20"/>
      <c r="L14" s="20" t="s">
        <v>273</v>
      </c>
      <c r="M14" s="20" t="s">
        <v>325</v>
      </c>
      <c r="N14" s="20" t="s">
        <v>326</v>
      </c>
      <c r="O14" s="20" t="s">
        <v>327</v>
      </c>
      <c r="P14" s="20" t="s">
        <v>228</v>
      </c>
      <c r="Q14" s="18" t="s">
        <v>328</v>
      </c>
      <c r="R14" s="18" t="s">
        <v>329</v>
      </c>
      <c r="S14" s="17">
        <v>10</v>
      </c>
    </row>
    <row r="15" spans="1:19" ht="39.75" customHeight="1">
      <c r="A15" s="20"/>
      <c r="B15" s="18"/>
      <c r="C15" s="19"/>
      <c r="D15" s="19"/>
      <c r="E15" s="19"/>
      <c r="F15" s="19"/>
      <c r="G15" s="19"/>
      <c r="H15" s="19"/>
      <c r="I15" s="19"/>
      <c r="J15" s="18"/>
      <c r="K15" s="20" t="s">
        <v>278</v>
      </c>
      <c r="L15" s="20" t="s">
        <v>279</v>
      </c>
      <c r="M15" s="20" t="s">
        <v>330</v>
      </c>
      <c r="N15" s="20" t="s">
        <v>326</v>
      </c>
      <c r="O15" s="20" t="s">
        <v>331</v>
      </c>
      <c r="P15" s="20" t="s">
        <v>228</v>
      </c>
      <c r="Q15" s="18" t="s">
        <v>332</v>
      </c>
      <c r="R15" s="18" t="s">
        <v>333</v>
      </c>
      <c r="S15" s="17">
        <v>10</v>
      </c>
    </row>
    <row r="16" spans="1:19" ht="39.75" customHeight="1">
      <c r="A16" s="20"/>
      <c r="B16" s="18"/>
      <c r="C16" s="19"/>
      <c r="D16" s="19"/>
      <c r="E16" s="19"/>
      <c r="F16" s="19"/>
      <c r="G16" s="19"/>
      <c r="H16" s="19"/>
      <c r="I16" s="19"/>
      <c r="J16" s="18"/>
      <c r="K16" s="20"/>
      <c r="L16" s="20" t="s">
        <v>282</v>
      </c>
      <c r="M16" s="20" t="s">
        <v>334</v>
      </c>
      <c r="N16" s="20" t="s">
        <v>315</v>
      </c>
      <c r="O16" s="17">
        <v>0</v>
      </c>
      <c r="P16" s="20" t="s">
        <v>335</v>
      </c>
      <c r="Q16" s="18" t="s">
        <v>336</v>
      </c>
      <c r="R16" s="18" t="s">
        <v>337</v>
      </c>
      <c r="S16" s="17">
        <v>10</v>
      </c>
    </row>
    <row r="17" spans="1:19" ht="39.75" customHeight="1">
      <c r="A17" s="20"/>
      <c r="B17" s="18"/>
      <c r="C17" s="19"/>
      <c r="D17" s="19"/>
      <c r="E17" s="19"/>
      <c r="F17" s="19"/>
      <c r="G17" s="19"/>
      <c r="H17" s="19"/>
      <c r="I17" s="19"/>
      <c r="J17" s="18"/>
      <c r="K17" s="20" t="s">
        <v>286</v>
      </c>
      <c r="L17" s="20" t="s">
        <v>287</v>
      </c>
      <c r="M17" s="20" t="s">
        <v>338</v>
      </c>
      <c r="N17" s="20" t="s">
        <v>269</v>
      </c>
      <c r="O17" s="17">
        <v>95</v>
      </c>
      <c r="P17" s="20" t="s">
        <v>268</v>
      </c>
      <c r="Q17" s="18" t="s">
        <v>339</v>
      </c>
      <c r="R17" s="18" t="s">
        <v>340</v>
      </c>
      <c r="S17" s="17">
        <v>10</v>
      </c>
    </row>
  </sheetData>
  <sheetProtection/>
  <mergeCells count="26">
    <mergeCell ref="A1:S1"/>
    <mergeCell ref="Q2:S2"/>
    <mergeCell ref="A3:I3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8:K14"/>
    <mergeCell ref="K15:K16"/>
    <mergeCell ref="L8:L11"/>
    <mergeCell ref="L12:L13"/>
    <mergeCell ref="K4:S5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Q48" sqref="Q48"/>
    </sheetView>
  </sheetViews>
  <sheetFormatPr defaultColWidth="9.00390625" defaultRowHeight="13.5"/>
  <cols>
    <col min="1" max="1" width="8.625" style="0" customWidth="1"/>
    <col min="2" max="2" width="31.625" style="0" customWidth="1"/>
    <col min="3" max="3" width="10.625" style="0" customWidth="1"/>
    <col min="4" max="4" width="7.625" style="0" customWidth="1"/>
    <col min="5" max="5" width="10.625" style="0" customWidth="1"/>
    <col min="6" max="14" width="7.625" style="0" customWidth="1"/>
  </cols>
  <sheetData>
    <row r="1" spans="1:14" ht="39.75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 t="s">
        <v>69</v>
      </c>
      <c r="N2" s="160"/>
    </row>
    <row r="3" spans="1:14" ht="15" customHeight="1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7" t="s">
        <v>3</v>
      </c>
      <c r="N3" s="177"/>
    </row>
    <row r="4" spans="1:14" ht="30" customHeight="1">
      <c r="A4" s="163" t="s">
        <v>70</v>
      </c>
      <c r="B4" s="170"/>
      <c r="C4" s="163" t="s">
        <v>71</v>
      </c>
      <c r="D4" s="163" t="s">
        <v>65</v>
      </c>
      <c r="E4" s="163" t="s">
        <v>72</v>
      </c>
      <c r="F4" s="163" t="s">
        <v>73</v>
      </c>
      <c r="G4" s="116" t="s">
        <v>74</v>
      </c>
      <c r="H4" s="171" t="s">
        <v>75</v>
      </c>
      <c r="I4" s="163" t="s">
        <v>76</v>
      </c>
      <c r="J4" s="170"/>
      <c r="K4" s="178" t="s">
        <v>77</v>
      </c>
      <c r="L4" s="178" t="s">
        <v>78</v>
      </c>
      <c r="M4" s="178" t="s">
        <v>79</v>
      </c>
      <c r="N4" s="178" t="s">
        <v>63</v>
      </c>
    </row>
    <row r="5" spans="1:14" s="60" customFormat="1" ht="39.75" customHeight="1">
      <c r="A5" s="172" t="s">
        <v>80</v>
      </c>
      <c r="B5" s="172" t="s">
        <v>81</v>
      </c>
      <c r="C5" s="170"/>
      <c r="D5" s="170"/>
      <c r="E5" s="163"/>
      <c r="F5" s="163"/>
      <c r="G5" s="116"/>
      <c r="H5" s="173"/>
      <c r="I5" s="172" t="s">
        <v>82</v>
      </c>
      <c r="J5" s="163" t="s">
        <v>83</v>
      </c>
      <c r="K5" s="179"/>
      <c r="L5" s="179"/>
      <c r="M5" s="179"/>
      <c r="N5" s="179"/>
    </row>
    <row r="6" spans="1:14" s="168" customFormat="1" ht="19.5" customHeight="1">
      <c r="A6" s="174"/>
      <c r="B6" s="164" t="s">
        <v>71</v>
      </c>
      <c r="C6" s="165">
        <f>SUM(D6:N6)</f>
        <v>865.42</v>
      </c>
      <c r="D6" s="165"/>
      <c r="E6" s="165">
        <v>865.42</v>
      </c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9.5" customHeight="1">
      <c r="A7" s="127">
        <v>201</v>
      </c>
      <c r="B7" s="128" t="s">
        <v>84</v>
      </c>
      <c r="C7" s="166">
        <f aca="true" t="shared" si="0" ref="C7:C24">SUM(D7:N7)</f>
        <v>807.06</v>
      </c>
      <c r="D7" s="166"/>
      <c r="E7" s="166">
        <v>807.06</v>
      </c>
      <c r="F7" s="166"/>
      <c r="G7" s="166"/>
      <c r="H7" s="166"/>
      <c r="I7" s="166"/>
      <c r="J7" s="166"/>
      <c r="K7" s="166"/>
      <c r="L7" s="166"/>
      <c r="M7" s="166"/>
      <c r="N7" s="166"/>
    </row>
    <row r="8" spans="1:14" ht="19.5" customHeight="1">
      <c r="A8" s="127">
        <v>20140</v>
      </c>
      <c r="B8" s="128" t="s">
        <v>85</v>
      </c>
      <c r="C8" s="166">
        <f t="shared" si="0"/>
        <v>807.06</v>
      </c>
      <c r="D8" s="166"/>
      <c r="E8" s="166">
        <v>807.06</v>
      </c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9.5" customHeight="1">
      <c r="A9" s="127">
        <v>2014001</v>
      </c>
      <c r="B9" s="128" t="s">
        <v>86</v>
      </c>
      <c r="C9" s="166">
        <f t="shared" si="0"/>
        <v>209.06</v>
      </c>
      <c r="D9" s="166"/>
      <c r="E9" s="166">
        <v>209.06</v>
      </c>
      <c r="F9" s="166"/>
      <c r="G9" s="166"/>
      <c r="H9" s="166"/>
      <c r="I9" s="166"/>
      <c r="J9" s="166"/>
      <c r="K9" s="166"/>
      <c r="L9" s="166"/>
      <c r="M9" s="166"/>
      <c r="N9" s="166"/>
    </row>
    <row r="10" spans="1:14" ht="19.5" customHeight="1">
      <c r="A10" s="127">
        <v>2014002</v>
      </c>
      <c r="B10" s="128" t="s">
        <v>87</v>
      </c>
      <c r="C10" s="166">
        <f t="shared" si="0"/>
        <v>598</v>
      </c>
      <c r="D10" s="166"/>
      <c r="E10" s="166">
        <v>598</v>
      </c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ht="19.5" customHeight="1">
      <c r="A11" s="167">
        <v>208</v>
      </c>
      <c r="B11" s="131" t="s">
        <v>88</v>
      </c>
      <c r="C11" s="166">
        <f t="shared" si="0"/>
        <v>29.01</v>
      </c>
      <c r="D11" s="166"/>
      <c r="E11" s="166">
        <v>29.01</v>
      </c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 ht="19.5" customHeight="1">
      <c r="A12" s="167">
        <v>20805</v>
      </c>
      <c r="B12" s="131" t="s">
        <v>89</v>
      </c>
      <c r="C12" s="166">
        <f t="shared" si="0"/>
        <v>25.8</v>
      </c>
      <c r="D12" s="166"/>
      <c r="E12" s="166">
        <v>25.8</v>
      </c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 ht="19.5" customHeight="1">
      <c r="A13" s="167">
        <v>2080505</v>
      </c>
      <c r="B13" s="131" t="s">
        <v>90</v>
      </c>
      <c r="C13" s="166">
        <f t="shared" si="0"/>
        <v>25.8</v>
      </c>
      <c r="D13" s="166"/>
      <c r="E13" s="166">
        <v>25.8</v>
      </c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ht="19.5" customHeight="1">
      <c r="A14" s="167">
        <v>20827</v>
      </c>
      <c r="B14" s="131" t="s">
        <v>91</v>
      </c>
      <c r="C14" s="166">
        <f t="shared" si="0"/>
        <v>3.21</v>
      </c>
      <c r="D14" s="166"/>
      <c r="E14" s="166">
        <v>3.21</v>
      </c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ht="19.5" customHeight="1">
      <c r="A15" s="167">
        <v>2082701</v>
      </c>
      <c r="B15" s="131" t="s">
        <v>92</v>
      </c>
      <c r="C15" s="166">
        <f t="shared" si="0"/>
        <v>0.92</v>
      </c>
      <c r="D15" s="166"/>
      <c r="E15" s="166">
        <v>0.92</v>
      </c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19.5" customHeight="1">
      <c r="A16" s="167">
        <v>2082702</v>
      </c>
      <c r="B16" s="131" t="s">
        <v>93</v>
      </c>
      <c r="C16" s="166">
        <f t="shared" si="0"/>
        <v>1.18</v>
      </c>
      <c r="D16" s="166"/>
      <c r="E16" s="166">
        <v>1.18</v>
      </c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19.5" customHeight="1">
      <c r="A17" s="167">
        <v>2082799</v>
      </c>
      <c r="B17" s="131" t="s">
        <v>94</v>
      </c>
      <c r="C17" s="166">
        <f t="shared" si="0"/>
        <v>1.11</v>
      </c>
      <c r="D17" s="166"/>
      <c r="E17" s="166">
        <v>1.11</v>
      </c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9.5" customHeight="1">
      <c r="A18" s="167">
        <v>210</v>
      </c>
      <c r="B18" s="131" t="s">
        <v>95</v>
      </c>
      <c r="C18" s="166">
        <f t="shared" si="0"/>
        <v>10.51</v>
      </c>
      <c r="D18" s="166"/>
      <c r="E18" s="166">
        <v>10.51</v>
      </c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9.5" customHeight="1">
      <c r="A19" s="167">
        <v>21011</v>
      </c>
      <c r="B19" s="131" t="s">
        <v>96</v>
      </c>
      <c r="C19" s="166">
        <f t="shared" si="0"/>
        <v>10.51</v>
      </c>
      <c r="D19" s="166"/>
      <c r="E19" s="166">
        <v>10.51</v>
      </c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9.5" customHeight="1">
      <c r="A20" s="175">
        <v>2101101</v>
      </c>
      <c r="B20" s="176" t="s">
        <v>97</v>
      </c>
      <c r="C20" s="166">
        <f t="shared" si="0"/>
        <v>10.51</v>
      </c>
      <c r="D20" s="166"/>
      <c r="E20" s="166">
        <v>10.51</v>
      </c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9.5" customHeight="1">
      <c r="A21" s="127">
        <v>221</v>
      </c>
      <c r="B21" s="133" t="s">
        <v>98</v>
      </c>
      <c r="C21" s="166">
        <f>SUM(D21:N21)</f>
        <v>18.84</v>
      </c>
      <c r="D21" s="166"/>
      <c r="E21" s="166">
        <v>18.84</v>
      </c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9.5" customHeight="1">
      <c r="A22" s="127">
        <v>22102</v>
      </c>
      <c r="B22" s="133" t="s">
        <v>99</v>
      </c>
      <c r="C22" s="166">
        <f>SUM(D22:N22)</f>
        <v>18.84</v>
      </c>
      <c r="D22" s="166"/>
      <c r="E22" s="166">
        <v>18.84</v>
      </c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9.5" customHeight="1">
      <c r="A23" s="127">
        <v>2210201</v>
      </c>
      <c r="B23" s="133" t="s">
        <v>100</v>
      </c>
      <c r="C23" s="166">
        <f>SUM(D23:N23)</f>
        <v>18.84</v>
      </c>
      <c r="D23" s="166"/>
      <c r="E23" s="166">
        <v>18.84</v>
      </c>
      <c r="F23" s="166"/>
      <c r="G23" s="166"/>
      <c r="H23" s="166"/>
      <c r="I23" s="166"/>
      <c r="J23" s="166"/>
      <c r="K23" s="166"/>
      <c r="L23" s="166"/>
      <c r="M23" s="166"/>
      <c r="N23" s="166"/>
    </row>
  </sheetData>
  <sheetProtection/>
  <mergeCells count="16">
    <mergeCell ref="A1:N1"/>
    <mergeCell ref="M2:N2"/>
    <mergeCell ref="A3:L3"/>
    <mergeCell ref="M3:N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K41" sqref="K41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2.625" style="0" customWidth="1"/>
    <col min="7" max="7" width="14.625" style="0" customWidth="1"/>
    <col min="8" max="8" width="16.625" style="0" customWidth="1"/>
  </cols>
  <sheetData>
    <row r="1" spans="1:8" ht="39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5" customHeight="1">
      <c r="A2" s="159"/>
      <c r="B2" s="159"/>
      <c r="C2" s="159"/>
      <c r="D2" s="159"/>
      <c r="E2" s="159"/>
      <c r="F2" s="159"/>
      <c r="G2" s="160"/>
      <c r="H2" s="160" t="s">
        <v>102</v>
      </c>
    </row>
    <row r="3" spans="1:8" ht="15" customHeight="1">
      <c r="A3" s="161" t="s">
        <v>2</v>
      </c>
      <c r="B3" s="161"/>
      <c r="C3" s="161"/>
      <c r="D3" s="161"/>
      <c r="E3" s="161"/>
      <c r="F3" s="161"/>
      <c r="G3" s="162"/>
      <c r="H3" s="162" t="s">
        <v>3</v>
      </c>
    </row>
    <row r="4" spans="1:8" s="76" customFormat="1" ht="30" customHeight="1">
      <c r="A4" s="163" t="s">
        <v>80</v>
      </c>
      <c r="B4" s="163" t="s">
        <v>81</v>
      </c>
      <c r="C4" s="163" t="s">
        <v>71</v>
      </c>
      <c r="D4" s="163" t="s">
        <v>103</v>
      </c>
      <c r="E4" s="163" t="s">
        <v>104</v>
      </c>
      <c r="F4" s="163" t="s">
        <v>105</v>
      </c>
      <c r="G4" s="163" t="s">
        <v>106</v>
      </c>
      <c r="H4" s="163" t="s">
        <v>107</v>
      </c>
    </row>
    <row r="5" spans="1:8" s="158" customFormat="1" ht="19.5" customHeight="1">
      <c r="A5" s="164"/>
      <c r="B5" s="164" t="s">
        <v>71</v>
      </c>
      <c r="C5" s="165">
        <f>SUM(D5:H5)</f>
        <v>865.42</v>
      </c>
      <c r="D5" s="165">
        <v>267.41999999999996</v>
      </c>
      <c r="E5" s="165">
        <f>E6+E10+E17+E20</f>
        <v>598</v>
      </c>
      <c r="F5" s="165"/>
      <c r="G5" s="165"/>
      <c r="H5" s="165"/>
    </row>
    <row r="6" spans="1:8" ht="19.5" customHeight="1">
      <c r="A6" s="127">
        <v>201</v>
      </c>
      <c r="B6" s="128" t="s">
        <v>84</v>
      </c>
      <c r="C6" s="166">
        <f>SUM(D6:H6)</f>
        <v>807.06</v>
      </c>
      <c r="D6" s="166">
        <v>209.06</v>
      </c>
      <c r="E6" s="166">
        <f>E7</f>
        <v>598</v>
      </c>
      <c r="F6" s="166"/>
      <c r="G6" s="166"/>
      <c r="H6" s="166"/>
    </row>
    <row r="7" spans="1:8" ht="19.5" customHeight="1">
      <c r="A7" s="127">
        <v>20140</v>
      </c>
      <c r="B7" s="128" t="s">
        <v>85</v>
      </c>
      <c r="C7" s="166">
        <f aca="true" t="shared" si="0" ref="C6:C23">SUM(D7:H7)</f>
        <v>807.06</v>
      </c>
      <c r="D7" s="166">
        <v>209.06</v>
      </c>
      <c r="E7" s="166">
        <f>E8+E9</f>
        <v>598</v>
      </c>
      <c r="F7" s="166"/>
      <c r="G7" s="166"/>
      <c r="H7" s="166"/>
    </row>
    <row r="8" spans="1:8" ht="19.5" customHeight="1">
      <c r="A8" s="127">
        <v>2014001</v>
      </c>
      <c r="B8" s="128" t="s">
        <v>86</v>
      </c>
      <c r="C8" s="166">
        <f t="shared" si="0"/>
        <v>209.06</v>
      </c>
      <c r="D8" s="166">
        <v>209.06</v>
      </c>
      <c r="E8" s="166"/>
      <c r="F8" s="166"/>
      <c r="G8" s="166"/>
      <c r="H8" s="166"/>
    </row>
    <row r="9" spans="1:8" ht="19.5" customHeight="1">
      <c r="A9" s="127">
        <v>2014002</v>
      </c>
      <c r="B9" s="128" t="s">
        <v>87</v>
      </c>
      <c r="C9" s="166">
        <f t="shared" si="0"/>
        <v>598</v>
      </c>
      <c r="D9" s="166"/>
      <c r="E9" s="166">
        <v>598</v>
      </c>
      <c r="F9" s="166"/>
      <c r="G9" s="166"/>
      <c r="H9" s="166"/>
    </row>
    <row r="10" spans="1:8" ht="19.5" customHeight="1">
      <c r="A10" s="167">
        <v>208</v>
      </c>
      <c r="B10" s="131" t="s">
        <v>88</v>
      </c>
      <c r="C10" s="166">
        <f t="shared" si="0"/>
        <v>29.01</v>
      </c>
      <c r="D10" s="166">
        <v>29.01</v>
      </c>
      <c r="E10" s="166"/>
      <c r="F10" s="166"/>
      <c r="G10" s="166"/>
      <c r="H10" s="166"/>
    </row>
    <row r="11" spans="1:8" ht="19.5" customHeight="1">
      <c r="A11" s="167">
        <v>20805</v>
      </c>
      <c r="B11" s="131" t="s">
        <v>89</v>
      </c>
      <c r="C11" s="166">
        <f t="shared" si="0"/>
        <v>25.8</v>
      </c>
      <c r="D11" s="166">
        <v>25.8</v>
      </c>
      <c r="E11" s="166"/>
      <c r="F11" s="166"/>
      <c r="G11" s="166"/>
      <c r="H11" s="166"/>
    </row>
    <row r="12" spans="1:8" ht="19.5" customHeight="1">
      <c r="A12" s="167">
        <v>2080505</v>
      </c>
      <c r="B12" s="131" t="s">
        <v>90</v>
      </c>
      <c r="C12" s="166">
        <f t="shared" si="0"/>
        <v>25.8</v>
      </c>
      <c r="D12" s="166">
        <v>25.8</v>
      </c>
      <c r="E12" s="166"/>
      <c r="F12" s="166"/>
      <c r="G12" s="166"/>
      <c r="H12" s="166"/>
    </row>
    <row r="13" spans="1:8" ht="19.5" customHeight="1">
      <c r="A13" s="167">
        <v>20827</v>
      </c>
      <c r="B13" s="131" t="s">
        <v>91</v>
      </c>
      <c r="C13" s="166">
        <f t="shared" si="0"/>
        <v>3.21</v>
      </c>
      <c r="D13" s="166">
        <v>3.21</v>
      </c>
      <c r="E13" s="166"/>
      <c r="F13" s="166"/>
      <c r="G13" s="166"/>
      <c r="H13" s="166"/>
    </row>
    <row r="14" spans="1:8" ht="19.5" customHeight="1">
      <c r="A14" s="167">
        <v>2082701</v>
      </c>
      <c r="B14" s="131" t="s">
        <v>92</v>
      </c>
      <c r="C14" s="166">
        <f t="shared" si="0"/>
        <v>0.92</v>
      </c>
      <c r="D14" s="166">
        <v>0.92</v>
      </c>
      <c r="E14" s="166"/>
      <c r="F14" s="166"/>
      <c r="G14" s="166"/>
      <c r="H14" s="166"/>
    </row>
    <row r="15" spans="1:8" ht="19.5" customHeight="1">
      <c r="A15" s="167">
        <v>2082702</v>
      </c>
      <c r="B15" s="131" t="s">
        <v>93</v>
      </c>
      <c r="C15" s="166">
        <f t="shared" si="0"/>
        <v>1.18</v>
      </c>
      <c r="D15" s="166">
        <v>1.18</v>
      </c>
      <c r="E15" s="166"/>
      <c r="F15" s="166"/>
      <c r="G15" s="166"/>
      <c r="H15" s="166"/>
    </row>
    <row r="16" spans="1:8" ht="19.5" customHeight="1">
      <c r="A16" s="167">
        <v>2082799</v>
      </c>
      <c r="B16" s="131" t="s">
        <v>94</v>
      </c>
      <c r="C16" s="166">
        <f t="shared" si="0"/>
        <v>1.11</v>
      </c>
      <c r="D16" s="166">
        <v>1.11</v>
      </c>
      <c r="E16" s="166"/>
      <c r="F16" s="166"/>
      <c r="G16" s="166"/>
      <c r="H16" s="166"/>
    </row>
    <row r="17" spans="1:8" ht="19.5" customHeight="1">
      <c r="A17" s="167">
        <v>210</v>
      </c>
      <c r="B17" s="131" t="s">
        <v>95</v>
      </c>
      <c r="C17" s="166">
        <f t="shared" si="0"/>
        <v>10.51</v>
      </c>
      <c r="D17" s="166">
        <v>10.51</v>
      </c>
      <c r="E17" s="166"/>
      <c r="F17" s="166"/>
      <c r="G17" s="166"/>
      <c r="H17" s="166"/>
    </row>
    <row r="18" spans="1:8" ht="19.5" customHeight="1">
      <c r="A18" s="167">
        <v>21011</v>
      </c>
      <c r="B18" s="131" t="s">
        <v>96</v>
      </c>
      <c r="C18" s="166">
        <f t="shared" si="0"/>
        <v>10.51</v>
      </c>
      <c r="D18" s="166">
        <v>10.51</v>
      </c>
      <c r="E18" s="166"/>
      <c r="F18" s="166"/>
      <c r="G18" s="166"/>
      <c r="H18" s="166"/>
    </row>
    <row r="19" spans="1:8" ht="19.5" customHeight="1">
      <c r="A19" s="167">
        <v>2101101</v>
      </c>
      <c r="B19" s="131" t="s">
        <v>97</v>
      </c>
      <c r="C19" s="166">
        <f t="shared" si="0"/>
        <v>10.51</v>
      </c>
      <c r="D19" s="166">
        <v>10.51</v>
      </c>
      <c r="E19" s="166"/>
      <c r="F19" s="166"/>
      <c r="G19" s="166"/>
      <c r="H19" s="166"/>
    </row>
    <row r="20" spans="1:8" ht="19.5" customHeight="1">
      <c r="A20" s="127">
        <v>221</v>
      </c>
      <c r="B20" s="133" t="s">
        <v>98</v>
      </c>
      <c r="C20" s="166">
        <f>SUM(D20:H20)</f>
        <v>18.84</v>
      </c>
      <c r="D20" s="166">
        <v>18.84</v>
      </c>
      <c r="E20" s="166"/>
      <c r="F20" s="166"/>
      <c r="G20" s="166"/>
      <c r="H20" s="166"/>
    </row>
    <row r="21" spans="1:8" ht="19.5" customHeight="1">
      <c r="A21" s="127">
        <v>22102</v>
      </c>
      <c r="B21" s="133" t="s">
        <v>99</v>
      </c>
      <c r="C21" s="166">
        <f>SUM(D21:H21)</f>
        <v>18.84</v>
      </c>
      <c r="D21" s="166">
        <v>18.84</v>
      </c>
      <c r="E21" s="166"/>
      <c r="F21" s="166"/>
      <c r="G21" s="166"/>
      <c r="H21" s="166"/>
    </row>
    <row r="22" spans="1:8" ht="19.5" customHeight="1">
      <c r="A22" s="127">
        <v>2210201</v>
      </c>
      <c r="B22" s="133" t="s">
        <v>100</v>
      </c>
      <c r="C22" s="166">
        <f>SUM(D22:H22)</f>
        <v>18.84</v>
      </c>
      <c r="D22" s="166">
        <v>18.84</v>
      </c>
      <c r="E22" s="166"/>
      <c r="F22" s="166"/>
      <c r="G22" s="166"/>
      <c r="H22" s="166"/>
    </row>
  </sheetData>
  <sheetProtection/>
  <mergeCells count="2">
    <mergeCell ref="A1:H1"/>
    <mergeCell ref="A3:F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I47" sqref="I47"/>
    </sheetView>
  </sheetViews>
  <sheetFormatPr defaultColWidth="9.00390625" defaultRowHeight="13.5"/>
  <cols>
    <col min="1" max="1" width="34.625" style="0" customWidth="1"/>
    <col min="2" max="2" width="14.625" style="0" customWidth="1"/>
    <col min="3" max="3" width="34.625" style="0" customWidth="1"/>
    <col min="4" max="6" width="14.625" style="0" customWidth="1"/>
  </cols>
  <sheetData>
    <row r="1" spans="1:6" ht="39.75" customHeight="1">
      <c r="A1" s="109" t="s">
        <v>108</v>
      </c>
      <c r="B1" s="109"/>
      <c r="C1" s="109"/>
      <c r="D1" s="109"/>
      <c r="E1" s="109"/>
      <c r="F1" s="109"/>
    </row>
    <row r="2" spans="1:6" s="68" customFormat="1" ht="15" customHeight="1">
      <c r="A2" s="145"/>
      <c r="B2" s="145"/>
      <c r="C2" s="145"/>
      <c r="D2" s="145"/>
      <c r="E2" s="145"/>
      <c r="F2" s="146" t="s">
        <v>109</v>
      </c>
    </row>
    <row r="3" spans="1:6" s="68" customFormat="1" ht="15" customHeight="1">
      <c r="A3" s="147" t="s">
        <v>2</v>
      </c>
      <c r="B3" s="147"/>
      <c r="C3" s="147"/>
      <c r="D3" s="147"/>
      <c r="E3" s="147"/>
      <c r="F3" s="146" t="s">
        <v>3</v>
      </c>
    </row>
    <row r="4" spans="1:6" ht="15" customHeight="1">
      <c r="A4" s="94" t="s">
        <v>4</v>
      </c>
      <c r="B4" s="94"/>
      <c r="C4" s="148" t="s">
        <v>5</v>
      </c>
      <c r="D4" s="148"/>
      <c r="E4" s="148"/>
      <c r="F4" s="148"/>
    </row>
    <row r="5" spans="1:6" s="60" customFormat="1" ht="15" customHeight="1">
      <c r="A5" s="148" t="s">
        <v>6</v>
      </c>
      <c r="B5" s="148" t="s">
        <v>7</v>
      </c>
      <c r="C5" s="148" t="s">
        <v>6</v>
      </c>
      <c r="D5" s="148" t="s">
        <v>71</v>
      </c>
      <c r="E5" s="148" t="s">
        <v>110</v>
      </c>
      <c r="F5" s="148" t="s">
        <v>111</v>
      </c>
    </row>
    <row r="6" spans="1:6" ht="15" customHeight="1">
      <c r="A6" s="149" t="s">
        <v>112</v>
      </c>
      <c r="B6" s="150">
        <f>SUM(B7:B9)</f>
        <v>865.42</v>
      </c>
      <c r="C6" s="151" t="s">
        <v>113</v>
      </c>
      <c r="D6" s="150">
        <f>SUM(D7:D32)</f>
        <v>865.42</v>
      </c>
      <c r="E6" s="150">
        <f>SUM(E7:E32)</f>
        <v>865.42</v>
      </c>
      <c r="F6" s="150">
        <f>SUM(F7:F32)</f>
        <v>0</v>
      </c>
    </row>
    <row r="7" spans="1:6" ht="15" customHeight="1">
      <c r="A7" s="149" t="s">
        <v>114</v>
      </c>
      <c r="B7" s="152">
        <v>865.42</v>
      </c>
      <c r="C7" s="153" t="s">
        <v>115</v>
      </c>
      <c r="D7" s="152">
        <v>807.06</v>
      </c>
      <c r="E7" s="152">
        <v>807.06</v>
      </c>
      <c r="F7" s="154"/>
    </row>
    <row r="8" spans="1:6" ht="15" customHeight="1">
      <c r="A8" s="149" t="s">
        <v>116</v>
      </c>
      <c r="B8" s="151"/>
      <c r="C8" s="153" t="s">
        <v>117</v>
      </c>
      <c r="D8" s="155"/>
      <c r="E8" s="155"/>
      <c r="F8" s="154"/>
    </row>
    <row r="9" spans="1:6" ht="15" customHeight="1">
      <c r="A9" s="149" t="s">
        <v>118</v>
      </c>
      <c r="B9" s="151"/>
      <c r="C9" s="153" t="s">
        <v>119</v>
      </c>
      <c r="D9" s="155"/>
      <c r="E9" s="155"/>
      <c r="F9" s="154"/>
    </row>
    <row r="10" spans="1:6" ht="15" customHeight="1">
      <c r="A10" s="149"/>
      <c r="B10" s="151"/>
      <c r="C10" s="153" t="s">
        <v>120</v>
      </c>
      <c r="D10" s="155"/>
      <c r="E10" s="155"/>
      <c r="F10" s="154"/>
    </row>
    <row r="11" spans="1:6" ht="15" customHeight="1">
      <c r="A11" s="149" t="s">
        <v>121</v>
      </c>
      <c r="B11" s="151"/>
      <c r="C11" s="153" t="s">
        <v>122</v>
      </c>
      <c r="D11" s="155"/>
      <c r="E11" s="155"/>
      <c r="F11" s="154"/>
    </row>
    <row r="12" spans="1:6" ht="15" customHeight="1">
      <c r="A12" s="149" t="s">
        <v>114</v>
      </c>
      <c r="B12" s="151"/>
      <c r="C12" s="153" t="s">
        <v>123</v>
      </c>
      <c r="D12" s="155"/>
      <c r="E12" s="155"/>
      <c r="F12" s="154"/>
    </row>
    <row r="13" spans="1:6" ht="15" customHeight="1">
      <c r="A13" s="149" t="s">
        <v>116</v>
      </c>
      <c r="B13" s="151"/>
      <c r="C13" s="153" t="s">
        <v>124</v>
      </c>
      <c r="D13" s="155"/>
      <c r="E13" s="155"/>
      <c r="F13" s="154"/>
    </row>
    <row r="14" spans="1:6" ht="15" customHeight="1">
      <c r="A14" s="149" t="s">
        <v>118</v>
      </c>
      <c r="B14" s="151"/>
      <c r="C14" s="153" t="s">
        <v>125</v>
      </c>
      <c r="D14" s="152">
        <v>29.01</v>
      </c>
      <c r="E14" s="152">
        <v>29.01</v>
      </c>
      <c r="F14" s="154"/>
    </row>
    <row r="15" spans="1:6" ht="15" customHeight="1">
      <c r="A15" s="154"/>
      <c r="B15" s="151"/>
      <c r="C15" s="156" t="s">
        <v>126</v>
      </c>
      <c r="D15" s="152">
        <v>10.51</v>
      </c>
      <c r="E15" s="152">
        <v>10.51</v>
      </c>
      <c r="F15" s="154"/>
    </row>
    <row r="16" spans="1:6" ht="15" customHeight="1">
      <c r="A16" s="154"/>
      <c r="B16" s="151"/>
      <c r="C16" s="156" t="s">
        <v>127</v>
      </c>
      <c r="D16" s="151"/>
      <c r="E16" s="151"/>
      <c r="F16" s="154"/>
    </row>
    <row r="17" spans="1:6" ht="15" customHeight="1">
      <c r="A17" s="154"/>
      <c r="B17" s="151"/>
      <c r="C17" s="156" t="s">
        <v>128</v>
      </c>
      <c r="D17" s="151"/>
      <c r="E17" s="151"/>
      <c r="F17" s="154"/>
    </row>
    <row r="18" spans="1:6" ht="15" customHeight="1">
      <c r="A18" s="154"/>
      <c r="B18" s="151"/>
      <c r="C18" s="156" t="s">
        <v>129</v>
      </c>
      <c r="D18" s="151"/>
      <c r="E18" s="151"/>
      <c r="F18" s="154"/>
    </row>
    <row r="19" spans="1:6" ht="15" customHeight="1">
      <c r="A19" s="154"/>
      <c r="B19" s="151"/>
      <c r="C19" s="156" t="s">
        <v>130</v>
      </c>
      <c r="D19" s="151"/>
      <c r="E19" s="151"/>
      <c r="F19" s="154"/>
    </row>
    <row r="20" spans="1:6" ht="15" customHeight="1">
      <c r="A20" s="154"/>
      <c r="B20" s="151"/>
      <c r="C20" s="157" t="s">
        <v>131</v>
      </c>
      <c r="D20" s="151"/>
      <c r="E20" s="151"/>
      <c r="F20" s="154"/>
    </row>
    <row r="21" spans="1:6" ht="15" customHeight="1">
      <c r="A21" s="154"/>
      <c r="B21" s="151"/>
      <c r="C21" s="157" t="s">
        <v>132</v>
      </c>
      <c r="D21" s="151"/>
      <c r="E21" s="151"/>
      <c r="F21" s="154"/>
    </row>
    <row r="22" spans="1:6" ht="15" customHeight="1">
      <c r="A22" s="154"/>
      <c r="B22" s="151"/>
      <c r="C22" s="157" t="s">
        <v>133</v>
      </c>
      <c r="D22" s="151"/>
      <c r="E22" s="151"/>
      <c r="F22" s="154"/>
    </row>
    <row r="23" spans="1:6" ht="15" customHeight="1">
      <c r="A23" s="154"/>
      <c r="B23" s="151"/>
      <c r="C23" s="157" t="s">
        <v>134</v>
      </c>
      <c r="D23" s="151"/>
      <c r="E23" s="151"/>
      <c r="F23" s="154"/>
    </row>
    <row r="24" spans="1:6" ht="15" customHeight="1">
      <c r="A24" s="154"/>
      <c r="B24" s="151"/>
      <c r="C24" s="157" t="s">
        <v>135</v>
      </c>
      <c r="D24" s="151"/>
      <c r="E24" s="151"/>
      <c r="F24" s="154"/>
    </row>
    <row r="25" spans="1:6" ht="15" customHeight="1">
      <c r="A25" s="154"/>
      <c r="B25" s="151"/>
      <c r="C25" s="157" t="s">
        <v>136</v>
      </c>
      <c r="D25" s="151">
        <v>18.84</v>
      </c>
      <c r="E25" s="151">
        <v>18.84</v>
      </c>
      <c r="F25" s="154"/>
    </row>
    <row r="26" spans="1:6" ht="15" customHeight="1">
      <c r="A26" s="154"/>
      <c r="B26" s="151"/>
      <c r="C26" s="157" t="s">
        <v>137</v>
      </c>
      <c r="D26" s="151"/>
      <c r="E26" s="151"/>
      <c r="F26" s="154"/>
    </row>
    <row r="27" spans="1:6" ht="15" customHeight="1">
      <c r="A27" s="154"/>
      <c r="B27" s="151"/>
      <c r="C27" s="157" t="s">
        <v>138</v>
      </c>
      <c r="D27" s="151"/>
      <c r="E27" s="151"/>
      <c r="F27" s="154"/>
    </row>
    <row r="28" spans="1:6" ht="15" customHeight="1">
      <c r="A28" s="154"/>
      <c r="B28" s="151"/>
      <c r="C28" s="157" t="s">
        <v>139</v>
      </c>
      <c r="D28" s="151"/>
      <c r="E28" s="151"/>
      <c r="F28" s="154"/>
    </row>
    <row r="29" spans="1:6" ht="15" customHeight="1">
      <c r="A29" s="154"/>
      <c r="B29" s="151"/>
      <c r="C29" s="157" t="s">
        <v>140</v>
      </c>
      <c r="D29" s="151"/>
      <c r="E29" s="151"/>
      <c r="F29" s="154"/>
    </row>
    <row r="30" spans="1:6" ht="15" customHeight="1">
      <c r="A30" s="154"/>
      <c r="B30" s="151"/>
      <c r="C30" s="157" t="s">
        <v>141</v>
      </c>
      <c r="D30" s="151"/>
      <c r="E30" s="151"/>
      <c r="F30" s="154"/>
    </row>
    <row r="31" spans="1:6" ht="15" customHeight="1">
      <c r="A31" s="154"/>
      <c r="B31" s="151"/>
      <c r="C31" s="157" t="s">
        <v>142</v>
      </c>
      <c r="D31" s="151"/>
      <c r="E31" s="151"/>
      <c r="F31" s="154"/>
    </row>
    <row r="32" spans="1:6" ht="15" customHeight="1">
      <c r="A32" s="154"/>
      <c r="B32" s="151"/>
      <c r="C32" s="157" t="s">
        <v>143</v>
      </c>
      <c r="D32" s="151"/>
      <c r="E32" s="151"/>
      <c r="F32" s="154"/>
    </row>
    <row r="33" spans="1:6" ht="15" customHeight="1">
      <c r="A33" s="154"/>
      <c r="B33" s="151"/>
      <c r="C33" s="151"/>
      <c r="D33" s="151"/>
      <c r="E33" s="151"/>
      <c r="F33" s="154"/>
    </row>
    <row r="34" spans="1:6" ht="15" customHeight="1">
      <c r="A34" s="154"/>
      <c r="B34" s="151"/>
      <c r="C34" s="151" t="s">
        <v>144</v>
      </c>
      <c r="D34" s="151"/>
      <c r="E34" s="151"/>
      <c r="F34" s="154"/>
    </row>
    <row r="35" spans="1:6" ht="15" customHeight="1">
      <c r="A35" s="154"/>
      <c r="B35" s="151"/>
      <c r="C35" s="151"/>
      <c r="D35" s="151"/>
      <c r="E35" s="151"/>
      <c r="F35" s="154"/>
    </row>
    <row r="36" spans="1:6" ht="15" customHeight="1">
      <c r="A36" s="154" t="s">
        <v>66</v>
      </c>
      <c r="B36" s="150">
        <f>B6+B11</f>
        <v>865.42</v>
      </c>
      <c r="C36" s="151" t="s">
        <v>67</v>
      </c>
      <c r="D36" s="150">
        <f>D6+D34</f>
        <v>865.42</v>
      </c>
      <c r="E36" s="150">
        <f>E6+E34</f>
        <v>865.42</v>
      </c>
      <c r="F36" s="150">
        <f>F6+F34</f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">
    <mergeCell ref="A1:F1"/>
    <mergeCell ref="A3:E3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workbookViewId="0" topLeftCell="A1">
      <selection activeCell="O41" sqref="O41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0.625" style="0" customWidth="1"/>
    <col min="7" max="7" width="11.125" style="0" customWidth="1"/>
    <col min="8" max="9" width="10.625" style="0" customWidth="1"/>
    <col min="10" max="10" width="11.125" style="0" customWidth="1"/>
    <col min="11" max="11" width="11.125" style="108" customWidth="1"/>
  </cols>
  <sheetData>
    <row r="1" spans="1:11" s="104" customFormat="1" ht="39.75" customHeight="1">
      <c r="A1" s="109" t="s">
        <v>145</v>
      </c>
      <c r="B1" s="109"/>
      <c r="C1" s="109"/>
      <c r="D1" s="109"/>
      <c r="E1" s="109"/>
      <c r="F1" s="109"/>
      <c r="G1" s="109"/>
      <c r="H1" s="109"/>
      <c r="I1" s="109"/>
      <c r="J1" s="109"/>
      <c r="K1" s="135"/>
    </row>
    <row r="2" spans="1:11" ht="15" customHeight="1">
      <c r="A2" s="110"/>
      <c r="B2" s="110"/>
      <c r="C2" s="110"/>
      <c r="D2" s="110"/>
      <c r="E2" s="110"/>
      <c r="F2" s="110"/>
      <c r="G2" s="110"/>
      <c r="H2" s="111"/>
      <c r="I2" s="136"/>
      <c r="J2" s="137"/>
      <c r="K2" s="136" t="s">
        <v>146</v>
      </c>
    </row>
    <row r="3" spans="1:11" ht="15" customHeight="1">
      <c r="A3" s="112" t="s">
        <v>2</v>
      </c>
      <c r="B3" s="112"/>
      <c r="C3" s="112"/>
      <c r="D3" s="112"/>
      <c r="E3" s="112"/>
      <c r="F3" s="112"/>
      <c r="G3" s="112"/>
      <c r="H3" s="113"/>
      <c r="I3" s="138"/>
      <c r="J3" s="137"/>
      <c r="K3" s="138" t="s">
        <v>3</v>
      </c>
    </row>
    <row r="4" spans="1:11" s="68" customFormat="1" ht="30" customHeight="1">
      <c r="A4" s="114" t="s">
        <v>80</v>
      </c>
      <c r="B4" s="114" t="s">
        <v>81</v>
      </c>
      <c r="C4" s="115" t="s">
        <v>147</v>
      </c>
      <c r="D4" s="114" t="s">
        <v>71</v>
      </c>
      <c r="E4" s="116" t="s">
        <v>103</v>
      </c>
      <c r="F4" s="116"/>
      <c r="G4" s="116"/>
      <c r="H4" s="116"/>
      <c r="I4" s="114" t="s">
        <v>104</v>
      </c>
      <c r="J4" s="139" t="s">
        <v>148</v>
      </c>
      <c r="K4" s="140"/>
    </row>
    <row r="5" spans="1:11" s="105" customFormat="1" ht="30" customHeight="1">
      <c r="A5" s="117"/>
      <c r="B5" s="117"/>
      <c r="C5" s="118"/>
      <c r="D5" s="117"/>
      <c r="E5" s="114" t="s">
        <v>149</v>
      </c>
      <c r="F5" s="119" t="s">
        <v>150</v>
      </c>
      <c r="G5" s="120"/>
      <c r="H5" s="114" t="s">
        <v>151</v>
      </c>
      <c r="I5" s="117"/>
      <c r="J5" s="141" t="s">
        <v>152</v>
      </c>
      <c r="K5" s="141" t="s">
        <v>153</v>
      </c>
    </row>
    <row r="6" spans="1:11" s="64" customFormat="1" ht="30" customHeight="1">
      <c r="A6" s="121"/>
      <c r="B6" s="121"/>
      <c r="C6" s="122"/>
      <c r="D6" s="121"/>
      <c r="E6" s="121"/>
      <c r="F6" s="123" t="s">
        <v>154</v>
      </c>
      <c r="G6" s="123" t="s">
        <v>155</v>
      </c>
      <c r="H6" s="121"/>
      <c r="I6" s="121"/>
      <c r="J6" s="142"/>
      <c r="K6" s="142"/>
    </row>
    <row r="7" spans="1:11" s="106" customFormat="1" ht="19.5" customHeight="1">
      <c r="A7" s="124"/>
      <c r="B7" s="125" t="s">
        <v>71</v>
      </c>
      <c r="C7" s="126">
        <f>C8+C12+C19+C22</f>
        <v>833.1500000000001</v>
      </c>
      <c r="D7" s="126">
        <f aca="true" t="shared" si="0" ref="D7:I7">D8+D12+D19+D22</f>
        <v>865.42</v>
      </c>
      <c r="E7" s="126">
        <f t="shared" si="0"/>
        <v>267.41999999999996</v>
      </c>
      <c r="F7" s="126">
        <f t="shared" si="0"/>
        <v>244.61999999999998</v>
      </c>
      <c r="G7" s="126"/>
      <c r="H7" s="126">
        <f t="shared" si="0"/>
        <v>22.8</v>
      </c>
      <c r="I7" s="126">
        <f t="shared" si="0"/>
        <v>598</v>
      </c>
      <c r="J7" s="126">
        <f aca="true" t="shared" si="1" ref="J7:J18">D7-C7</f>
        <v>32.26999999999987</v>
      </c>
      <c r="K7" s="143">
        <f>J7/C7</f>
        <v>0.03873252115465386</v>
      </c>
    </row>
    <row r="8" spans="1:11" s="64" customFormat="1" ht="19.5" customHeight="1">
      <c r="A8" s="127">
        <v>201</v>
      </c>
      <c r="B8" s="128" t="s">
        <v>84</v>
      </c>
      <c r="C8" s="129">
        <v>795.08</v>
      </c>
      <c r="D8" s="129">
        <f>E8+I8</f>
        <v>807.06</v>
      </c>
      <c r="E8" s="129">
        <f>F8+G8+H8</f>
        <v>209.06</v>
      </c>
      <c r="F8" s="129">
        <f>F9</f>
        <v>186.26</v>
      </c>
      <c r="G8" s="129"/>
      <c r="H8" s="129">
        <f>H9</f>
        <v>22.8</v>
      </c>
      <c r="I8" s="129">
        <f>I9</f>
        <v>598</v>
      </c>
      <c r="J8" s="129">
        <f t="shared" si="1"/>
        <v>11.979999999999905</v>
      </c>
      <c r="K8" s="144">
        <f aca="true" t="shared" si="2" ref="K8:K18">J8/C8</f>
        <v>0.015067666146802716</v>
      </c>
    </row>
    <row r="9" spans="1:11" s="64" customFormat="1" ht="19.5" customHeight="1">
      <c r="A9" s="127">
        <v>20140</v>
      </c>
      <c r="B9" s="128" t="s">
        <v>85</v>
      </c>
      <c r="C9" s="129">
        <v>795.08</v>
      </c>
      <c r="D9" s="129">
        <f aca="true" t="shared" si="3" ref="D9:D25">E9+I9</f>
        <v>807.06</v>
      </c>
      <c r="E9" s="129">
        <f aca="true" t="shared" si="4" ref="E9:E25">F9+G9+H9</f>
        <v>209.06</v>
      </c>
      <c r="F9" s="129">
        <f>F10+F11</f>
        <v>186.26</v>
      </c>
      <c r="G9" s="129"/>
      <c r="H9" s="129">
        <f>H10+H11</f>
        <v>22.8</v>
      </c>
      <c r="I9" s="129">
        <f>I10+I11</f>
        <v>598</v>
      </c>
      <c r="J9" s="129">
        <f t="shared" si="1"/>
        <v>11.979999999999905</v>
      </c>
      <c r="K9" s="144">
        <f t="shared" si="2"/>
        <v>0.015067666146802716</v>
      </c>
    </row>
    <row r="10" spans="1:11" s="64" customFormat="1" ht="19.5" customHeight="1">
      <c r="A10" s="127">
        <v>2014001</v>
      </c>
      <c r="B10" s="128" t="s">
        <v>86</v>
      </c>
      <c r="C10" s="129">
        <v>150.4</v>
      </c>
      <c r="D10" s="129">
        <f t="shared" si="3"/>
        <v>209.06</v>
      </c>
      <c r="E10" s="129">
        <f t="shared" si="4"/>
        <v>209.06</v>
      </c>
      <c r="F10" s="129">
        <v>186.26</v>
      </c>
      <c r="G10" s="129"/>
      <c r="H10" s="129">
        <v>22.8</v>
      </c>
      <c r="I10" s="129"/>
      <c r="J10" s="129">
        <f t="shared" si="1"/>
        <v>58.66</v>
      </c>
      <c r="K10" s="144">
        <f t="shared" si="2"/>
        <v>0.3900265957446808</v>
      </c>
    </row>
    <row r="11" spans="1:11" s="64" customFormat="1" ht="19.5" customHeight="1">
      <c r="A11" s="127">
        <v>2014002</v>
      </c>
      <c r="B11" s="128" t="s">
        <v>87</v>
      </c>
      <c r="C11" s="129">
        <v>644.68</v>
      </c>
      <c r="D11" s="129">
        <f t="shared" si="3"/>
        <v>598</v>
      </c>
      <c r="E11" s="129"/>
      <c r="F11" s="129"/>
      <c r="G11" s="129"/>
      <c r="H11" s="129"/>
      <c r="I11" s="129">
        <v>598</v>
      </c>
      <c r="J11" s="129">
        <f t="shared" si="1"/>
        <v>-46.67999999999995</v>
      </c>
      <c r="K11" s="144">
        <f t="shared" si="2"/>
        <v>-0.07240801638021957</v>
      </c>
    </row>
    <row r="12" spans="1:11" s="64" customFormat="1" ht="19.5" customHeight="1">
      <c r="A12" s="130">
        <v>208</v>
      </c>
      <c r="B12" s="131" t="s">
        <v>88</v>
      </c>
      <c r="C12" s="129">
        <v>27.08</v>
      </c>
      <c r="D12" s="129">
        <f t="shared" si="3"/>
        <v>29.01</v>
      </c>
      <c r="E12" s="129">
        <f t="shared" si="4"/>
        <v>29.01</v>
      </c>
      <c r="F12" s="129">
        <v>29.01</v>
      </c>
      <c r="G12" s="129"/>
      <c r="H12" s="129"/>
      <c r="I12" s="129"/>
      <c r="J12" s="129">
        <f t="shared" si="1"/>
        <v>1.9300000000000033</v>
      </c>
      <c r="K12" s="144">
        <f t="shared" si="2"/>
        <v>0.07127031019202376</v>
      </c>
    </row>
    <row r="13" spans="1:11" s="64" customFormat="1" ht="19.5" customHeight="1">
      <c r="A13" s="130">
        <v>20805</v>
      </c>
      <c r="B13" s="131" t="s">
        <v>89</v>
      </c>
      <c r="C13" s="129">
        <v>27.08</v>
      </c>
      <c r="D13" s="129">
        <f t="shared" si="3"/>
        <v>25.8</v>
      </c>
      <c r="E13" s="129">
        <f t="shared" si="4"/>
        <v>25.8</v>
      </c>
      <c r="F13" s="129">
        <v>25.8</v>
      </c>
      <c r="G13" s="129"/>
      <c r="H13" s="129"/>
      <c r="I13" s="129"/>
      <c r="J13" s="129">
        <f t="shared" si="1"/>
        <v>-1.2799999999999976</v>
      </c>
      <c r="K13" s="144">
        <f t="shared" si="2"/>
        <v>-0.047267355982274654</v>
      </c>
    </row>
    <row r="14" spans="1:11" s="64" customFormat="1" ht="19.5" customHeight="1">
      <c r="A14" s="130">
        <v>2080505</v>
      </c>
      <c r="B14" s="131" t="s">
        <v>90</v>
      </c>
      <c r="C14" s="129">
        <v>27.08</v>
      </c>
      <c r="D14" s="129">
        <f t="shared" si="3"/>
        <v>25.8</v>
      </c>
      <c r="E14" s="129">
        <f t="shared" si="4"/>
        <v>25.8</v>
      </c>
      <c r="F14" s="129">
        <v>25.8</v>
      </c>
      <c r="G14" s="129"/>
      <c r="H14" s="129"/>
      <c r="I14" s="129"/>
      <c r="J14" s="129">
        <f t="shared" si="1"/>
        <v>-1.2799999999999976</v>
      </c>
      <c r="K14" s="144">
        <f t="shared" si="2"/>
        <v>-0.047267355982274654</v>
      </c>
    </row>
    <row r="15" spans="1:11" s="64" customFormat="1" ht="19.5" customHeight="1">
      <c r="A15" s="130">
        <v>20827</v>
      </c>
      <c r="B15" s="131" t="s">
        <v>91</v>
      </c>
      <c r="C15" s="129">
        <v>0</v>
      </c>
      <c r="D15" s="129">
        <f t="shared" si="3"/>
        <v>3.21</v>
      </c>
      <c r="E15" s="129">
        <f t="shared" si="4"/>
        <v>3.21</v>
      </c>
      <c r="F15" s="129">
        <v>3.21</v>
      </c>
      <c r="G15" s="129"/>
      <c r="H15" s="129"/>
      <c r="I15" s="129"/>
      <c r="J15" s="129">
        <f aca="true" t="shared" si="5" ref="J15:J25">D15-C15</f>
        <v>3.21</v>
      </c>
      <c r="K15" s="144"/>
    </row>
    <row r="16" spans="1:11" s="64" customFormat="1" ht="19.5" customHeight="1">
      <c r="A16" s="130">
        <v>2082701</v>
      </c>
      <c r="B16" s="131" t="s">
        <v>92</v>
      </c>
      <c r="C16" s="129">
        <v>0</v>
      </c>
      <c r="D16" s="129">
        <f t="shared" si="3"/>
        <v>0.92</v>
      </c>
      <c r="E16" s="129">
        <f t="shared" si="4"/>
        <v>0.92</v>
      </c>
      <c r="F16" s="129">
        <v>0.92</v>
      </c>
      <c r="G16" s="129"/>
      <c r="H16" s="129"/>
      <c r="I16" s="129"/>
      <c r="J16" s="129">
        <f t="shared" si="5"/>
        <v>0.92</v>
      </c>
      <c r="K16" s="144"/>
    </row>
    <row r="17" spans="1:11" s="64" customFormat="1" ht="19.5" customHeight="1">
      <c r="A17" s="130">
        <v>2082702</v>
      </c>
      <c r="B17" s="131" t="s">
        <v>93</v>
      </c>
      <c r="C17" s="129">
        <v>0</v>
      </c>
      <c r="D17" s="129">
        <f t="shared" si="3"/>
        <v>1.18</v>
      </c>
      <c r="E17" s="129">
        <f t="shared" si="4"/>
        <v>1.18</v>
      </c>
      <c r="F17" s="129">
        <v>1.18</v>
      </c>
      <c r="G17" s="129"/>
      <c r="H17" s="129"/>
      <c r="I17" s="129"/>
      <c r="J17" s="129">
        <f t="shared" si="5"/>
        <v>1.18</v>
      </c>
      <c r="K17" s="144"/>
    </row>
    <row r="18" spans="1:11" s="64" customFormat="1" ht="19.5" customHeight="1">
      <c r="A18" s="130">
        <v>2082799</v>
      </c>
      <c r="B18" s="131" t="s">
        <v>94</v>
      </c>
      <c r="C18" s="129">
        <v>0</v>
      </c>
      <c r="D18" s="129">
        <f t="shared" si="3"/>
        <v>1.11</v>
      </c>
      <c r="E18" s="129">
        <f t="shared" si="4"/>
        <v>1.11</v>
      </c>
      <c r="F18" s="129">
        <v>1.11</v>
      </c>
      <c r="G18" s="129"/>
      <c r="H18" s="129"/>
      <c r="I18" s="129"/>
      <c r="J18" s="129">
        <f t="shared" si="5"/>
        <v>1.11</v>
      </c>
      <c r="K18" s="144"/>
    </row>
    <row r="19" spans="1:11" s="107" customFormat="1" ht="19.5" customHeight="1">
      <c r="A19" s="130">
        <v>210</v>
      </c>
      <c r="B19" s="131" t="s">
        <v>95</v>
      </c>
      <c r="C19" s="129">
        <v>10.99</v>
      </c>
      <c r="D19" s="129">
        <f t="shared" si="3"/>
        <v>10.51</v>
      </c>
      <c r="E19" s="129">
        <f t="shared" si="4"/>
        <v>10.51</v>
      </c>
      <c r="F19" s="129">
        <v>10.51</v>
      </c>
      <c r="G19" s="129"/>
      <c r="H19" s="129"/>
      <c r="I19" s="129"/>
      <c r="J19" s="129">
        <f t="shared" si="5"/>
        <v>-0.4800000000000004</v>
      </c>
      <c r="K19" s="144">
        <f>J19/C19</f>
        <v>-0.0436760691537762</v>
      </c>
    </row>
    <row r="20" spans="1:11" s="107" customFormat="1" ht="19.5" customHeight="1">
      <c r="A20" s="130">
        <v>21011</v>
      </c>
      <c r="B20" s="131" t="s">
        <v>96</v>
      </c>
      <c r="C20" s="129">
        <v>10.99</v>
      </c>
      <c r="D20" s="129">
        <f t="shared" si="3"/>
        <v>10.51</v>
      </c>
      <c r="E20" s="129">
        <f t="shared" si="4"/>
        <v>10.51</v>
      </c>
      <c r="F20" s="129">
        <v>10.51</v>
      </c>
      <c r="G20" s="129"/>
      <c r="H20" s="129"/>
      <c r="I20" s="129"/>
      <c r="J20" s="129">
        <f t="shared" si="5"/>
        <v>-0.4800000000000004</v>
      </c>
      <c r="K20" s="144">
        <f>J20/C20</f>
        <v>-0.0436760691537762</v>
      </c>
    </row>
    <row r="21" spans="1:11" s="107" customFormat="1" ht="19.5" customHeight="1">
      <c r="A21" s="130">
        <v>2101101</v>
      </c>
      <c r="B21" s="131" t="s">
        <v>97</v>
      </c>
      <c r="C21" s="129">
        <v>10.99</v>
      </c>
      <c r="D21" s="129">
        <f t="shared" si="3"/>
        <v>10.51</v>
      </c>
      <c r="E21" s="129">
        <f t="shared" si="4"/>
        <v>10.51</v>
      </c>
      <c r="F21" s="129">
        <v>10.51</v>
      </c>
      <c r="G21" s="129"/>
      <c r="H21" s="129"/>
      <c r="I21" s="129"/>
      <c r="J21" s="129">
        <f t="shared" si="5"/>
        <v>-0.4800000000000004</v>
      </c>
      <c r="K21" s="144">
        <f>J21/C21</f>
        <v>-0.0436760691537762</v>
      </c>
    </row>
    <row r="22" spans="1:11" ht="18" customHeight="1">
      <c r="A22" s="132">
        <v>221</v>
      </c>
      <c r="B22" s="133" t="s">
        <v>98</v>
      </c>
      <c r="C22" s="129">
        <v>0</v>
      </c>
      <c r="D22" s="129">
        <f>E22+I22</f>
        <v>18.84</v>
      </c>
      <c r="E22" s="129">
        <f>F22+G22+H22</f>
        <v>18.84</v>
      </c>
      <c r="F22" s="129">
        <v>18.84</v>
      </c>
      <c r="G22" s="129"/>
      <c r="H22" s="129"/>
      <c r="I22" s="129"/>
      <c r="J22" s="129">
        <f>D22-C22</f>
        <v>18.84</v>
      </c>
      <c r="K22" s="144"/>
    </row>
    <row r="23" spans="1:11" ht="18" customHeight="1">
      <c r="A23" s="132">
        <v>22102</v>
      </c>
      <c r="B23" s="133" t="s">
        <v>99</v>
      </c>
      <c r="C23" s="129">
        <v>0</v>
      </c>
      <c r="D23" s="129">
        <f>E23+I23</f>
        <v>18.84</v>
      </c>
      <c r="E23" s="129">
        <f>F23+G23+H23</f>
        <v>18.84</v>
      </c>
      <c r="F23" s="129">
        <v>18.84</v>
      </c>
      <c r="G23" s="129"/>
      <c r="H23" s="129"/>
      <c r="I23" s="129"/>
      <c r="J23" s="129">
        <f>D23-C23</f>
        <v>18.84</v>
      </c>
      <c r="K23" s="144"/>
    </row>
    <row r="24" spans="1:11" ht="18" customHeight="1">
      <c r="A24" s="132">
        <v>2210201</v>
      </c>
      <c r="B24" s="133" t="s">
        <v>100</v>
      </c>
      <c r="C24" s="129">
        <v>0</v>
      </c>
      <c r="D24" s="129">
        <f>E24+I24</f>
        <v>18.84</v>
      </c>
      <c r="E24" s="129">
        <f>F24+G24+H24</f>
        <v>18.84</v>
      </c>
      <c r="F24" s="129">
        <v>18.84</v>
      </c>
      <c r="G24" s="129"/>
      <c r="H24" s="129"/>
      <c r="I24" s="129"/>
      <c r="J24" s="129">
        <f>D24-C24</f>
        <v>18.84</v>
      </c>
      <c r="K24" s="144"/>
    </row>
    <row r="25" ht="13.5">
      <c r="A25" s="134"/>
    </row>
    <row r="26" ht="13.5">
      <c r="A26" s="134"/>
    </row>
    <row r="27" ht="13.5">
      <c r="A27" s="134"/>
    </row>
    <row r="28" ht="13.5">
      <c r="A28" s="134"/>
    </row>
    <row r="29" ht="13.5">
      <c r="A29" s="134"/>
    </row>
    <row r="30" ht="13.5">
      <c r="A30" s="134"/>
    </row>
    <row r="31" ht="13.5">
      <c r="A31" s="134"/>
    </row>
    <row r="32" ht="13.5">
      <c r="A32" s="134"/>
    </row>
    <row r="33" ht="13.5">
      <c r="A33" s="134"/>
    </row>
    <row r="34" ht="13.5">
      <c r="A34" s="134"/>
    </row>
    <row r="35" ht="13.5">
      <c r="A35" s="134"/>
    </row>
    <row r="36" ht="13.5">
      <c r="A36" s="134"/>
    </row>
    <row r="37" ht="13.5">
      <c r="A37" s="134"/>
    </row>
    <row r="38" ht="13.5">
      <c r="A38" s="134"/>
    </row>
    <row r="39" ht="13.5">
      <c r="A39" s="134"/>
    </row>
    <row r="40" ht="13.5">
      <c r="A40" s="134"/>
    </row>
    <row r="41" ht="13.5">
      <c r="A41" s="134"/>
    </row>
    <row r="42" ht="13.5">
      <c r="A42" s="134"/>
    </row>
    <row r="43" ht="13.5">
      <c r="A43" s="134"/>
    </row>
    <row r="44" ht="13.5">
      <c r="A44" s="134"/>
    </row>
    <row r="45" ht="13.5">
      <c r="A45" s="134"/>
    </row>
    <row r="46" ht="13.5">
      <c r="A46" s="134"/>
    </row>
    <row r="47" ht="13.5">
      <c r="A47" s="134"/>
    </row>
    <row r="48" ht="13.5">
      <c r="A48" s="134"/>
    </row>
    <row r="49" ht="13.5">
      <c r="A49" s="134"/>
    </row>
    <row r="50" ht="13.5">
      <c r="A50" s="134"/>
    </row>
    <row r="51" ht="13.5">
      <c r="A51" s="134"/>
    </row>
    <row r="52" ht="13.5">
      <c r="A52" s="134"/>
    </row>
    <row r="53" ht="13.5">
      <c r="A53" s="134"/>
    </row>
    <row r="54" ht="13.5">
      <c r="A54" s="134"/>
    </row>
    <row r="55" ht="13.5">
      <c r="A55" s="134"/>
    </row>
    <row r="56" ht="13.5">
      <c r="A56" s="134"/>
    </row>
    <row r="57" ht="13.5">
      <c r="A57" s="134"/>
    </row>
    <row r="58" ht="13.5">
      <c r="A58" s="134"/>
    </row>
    <row r="59" ht="13.5">
      <c r="A59" s="134"/>
    </row>
    <row r="60" ht="13.5">
      <c r="A60" s="134"/>
    </row>
    <row r="61" ht="13.5">
      <c r="A61" s="134"/>
    </row>
    <row r="62" ht="13.5">
      <c r="A62" s="134"/>
    </row>
    <row r="63" ht="13.5">
      <c r="A63" s="134"/>
    </row>
    <row r="64" ht="13.5">
      <c r="A64" s="134"/>
    </row>
    <row r="65" ht="13.5">
      <c r="A65" s="134"/>
    </row>
    <row r="66" ht="13.5">
      <c r="A66" s="134"/>
    </row>
    <row r="67" ht="13.5">
      <c r="A67" s="134"/>
    </row>
    <row r="68" ht="13.5">
      <c r="A68" s="134"/>
    </row>
    <row r="69" ht="13.5">
      <c r="A69" s="134"/>
    </row>
    <row r="70" ht="13.5">
      <c r="A70" s="134"/>
    </row>
    <row r="71" ht="13.5">
      <c r="A71" s="134"/>
    </row>
    <row r="72" ht="13.5">
      <c r="A72" s="134"/>
    </row>
    <row r="73" ht="13.5">
      <c r="A73" s="134"/>
    </row>
    <row r="74" ht="13.5">
      <c r="A74" s="134"/>
    </row>
    <row r="75" ht="13.5">
      <c r="A75" s="134"/>
    </row>
    <row r="76" ht="13.5">
      <c r="A76" s="134"/>
    </row>
    <row r="77" ht="13.5">
      <c r="A77" s="134"/>
    </row>
    <row r="78" ht="13.5">
      <c r="A78" s="134"/>
    </row>
    <row r="79" ht="13.5">
      <c r="A79" s="134"/>
    </row>
    <row r="80" ht="13.5">
      <c r="A80" s="134"/>
    </row>
    <row r="81" ht="13.5">
      <c r="A81" s="134"/>
    </row>
    <row r="82" ht="13.5">
      <c r="A82" s="134"/>
    </row>
    <row r="83" ht="13.5">
      <c r="A83" s="134"/>
    </row>
    <row r="84" ht="13.5">
      <c r="A84" s="134"/>
    </row>
    <row r="85" ht="13.5">
      <c r="A85" s="134"/>
    </row>
    <row r="86" ht="13.5">
      <c r="A86" s="134"/>
    </row>
    <row r="87" ht="13.5">
      <c r="A87" s="134"/>
    </row>
    <row r="88" ht="13.5">
      <c r="A88" s="134"/>
    </row>
    <row r="89" ht="13.5">
      <c r="A89" s="134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ht="13.5">
      <c r="A112" s="134"/>
    </row>
    <row r="113" ht="13.5">
      <c r="A113" s="134"/>
    </row>
    <row r="114" ht="13.5">
      <c r="A114" s="134"/>
    </row>
    <row r="115" ht="13.5">
      <c r="A115" s="134"/>
    </row>
    <row r="116" ht="13.5">
      <c r="A116" s="134"/>
    </row>
    <row r="117" ht="13.5">
      <c r="A117" s="134"/>
    </row>
    <row r="118" ht="13.5">
      <c r="A118" s="134"/>
    </row>
    <row r="119" ht="13.5">
      <c r="A119" s="134"/>
    </row>
    <row r="120" ht="13.5">
      <c r="A120" s="134"/>
    </row>
    <row r="121" ht="13.5">
      <c r="A121" s="134"/>
    </row>
    <row r="122" ht="13.5">
      <c r="A122" s="134"/>
    </row>
    <row r="123" ht="13.5">
      <c r="A123" s="134"/>
    </row>
    <row r="124" ht="13.5">
      <c r="A124" s="134"/>
    </row>
    <row r="125" ht="13.5">
      <c r="A125" s="134"/>
    </row>
    <row r="126" ht="13.5">
      <c r="A126" s="134"/>
    </row>
    <row r="127" ht="13.5">
      <c r="A127" s="134"/>
    </row>
    <row r="128" ht="13.5">
      <c r="A128" s="134"/>
    </row>
    <row r="129" ht="13.5">
      <c r="A129" s="134"/>
    </row>
    <row r="130" ht="13.5">
      <c r="A130" s="134"/>
    </row>
    <row r="131" ht="13.5">
      <c r="A131" s="134"/>
    </row>
    <row r="132" ht="13.5">
      <c r="A132" s="134"/>
    </row>
    <row r="133" ht="13.5">
      <c r="A133" s="134"/>
    </row>
    <row r="134" ht="13.5">
      <c r="A134" s="134"/>
    </row>
    <row r="135" ht="13.5">
      <c r="A135" s="134"/>
    </row>
    <row r="136" ht="13.5">
      <c r="A136" s="134"/>
    </row>
    <row r="137" ht="13.5">
      <c r="A137" s="134"/>
    </row>
    <row r="138" ht="13.5">
      <c r="A138" s="134"/>
    </row>
    <row r="139" ht="13.5">
      <c r="A139" s="134"/>
    </row>
    <row r="140" ht="13.5">
      <c r="A140" s="134"/>
    </row>
    <row r="141" ht="13.5">
      <c r="A141" s="134"/>
    </row>
    <row r="142" ht="13.5">
      <c r="A142" s="134"/>
    </row>
    <row r="143" ht="13.5">
      <c r="A143" s="134"/>
    </row>
    <row r="144" ht="13.5">
      <c r="A144" s="134"/>
    </row>
    <row r="145" ht="13.5">
      <c r="A145" s="134"/>
    </row>
    <row r="146" ht="13.5">
      <c r="A146" s="134"/>
    </row>
    <row r="147" ht="13.5">
      <c r="A147" s="134"/>
    </row>
    <row r="148" ht="13.5">
      <c r="A148" s="134"/>
    </row>
    <row r="149" ht="13.5">
      <c r="A149" s="134"/>
    </row>
    <row r="150" ht="13.5">
      <c r="A150" s="134"/>
    </row>
    <row r="151" ht="13.5">
      <c r="A151" s="134"/>
    </row>
    <row r="152" ht="13.5">
      <c r="A152" s="134"/>
    </row>
    <row r="153" ht="13.5">
      <c r="A153" s="134"/>
    </row>
    <row r="154" ht="13.5">
      <c r="A154" s="134"/>
    </row>
    <row r="155" ht="13.5">
      <c r="A155" s="134"/>
    </row>
    <row r="156" ht="13.5">
      <c r="A156" s="134"/>
    </row>
    <row r="157" ht="13.5">
      <c r="A157" s="134"/>
    </row>
    <row r="158" ht="13.5">
      <c r="A158" s="134"/>
    </row>
    <row r="159" ht="13.5">
      <c r="A159" s="134"/>
    </row>
    <row r="160" ht="13.5">
      <c r="A160" s="134"/>
    </row>
    <row r="161" ht="13.5">
      <c r="A161" s="134"/>
    </row>
    <row r="162" ht="13.5">
      <c r="A162" s="134"/>
    </row>
    <row r="163" ht="13.5">
      <c r="A163" s="134"/>
    </row>
    <row r="164" ht="13.5">
      <c r="A164" s="134"/>
    </row>
    <row r="165" ht="13.5">
      <c r="A165" s="134"/>
    </row>
    <row r="166" ht="13.5">
      <c r="A166" s="134"/>
    </row>
    <row r="167" ht="13.5">
      <c r="A167" s="134"/>
    </row>
    <row r="168" ht="13.5">
      <c r="A168" s="134"/>
    </row>
    <row r="169" ht="13.5">
      <c r="A169" s="134"/>
    </row>
    <row r="170" ht="13.5">
      <c r="A170" s="134"/>
    </row>
    <row r="171" ht="13.5">
      <c r="A171" s="134"/>
    </row>
    <row r="172" ht="13.5">
      <c r="A172" s="134"/>
    </row>
    <row r="173" ht="13.5">
      <c r="A173" s="134"/>
    </row>
    <row r="174" ht="13.5">
      <c r="A174" s="134"/>
    </row>
    <row r="175" ht="13.5">
      <c r="A175" s="134"/>
    </row>
    <row r="176" ht="13.5">
      <c r="A176" s="134"/>
    </row>
    <row r="177" ht="13.5">
      <c r="A177" s="134"/>
    </row>
    <row r="178" ht="13.5">
      <c r="A178" s="134"/>
    </row>
    <row r="179" ht="13.5">
      <c r="A179" s="134"/>
    </row>
    <row r="180" ht="13.5">
      <c r="A180" s="134"/>
    </row>
    <row r="181" ht="13.5">
      <c r="A181" s="134"/>
    </row>
    <row r="182" ht="13.5">
      <c r="A182" s="134"/>
    </row>
    <row r="183" ht="13.5">
      <c r="A183" s="134"/>
    </row>
    <row r="184" ht="13.5">
      <c r="A184" s="134"/>
    </row>
    <row r="185" ht="13.5">
      <c r="A185" s="134"/>
    </row>
    <row r="186" ht="13.5">
      <c r="A186" s="134"/>
    </row>
    <row r="187" ht="13.5">
      <c r="A187" s="134"/>
    </row>
    <row r="188" ht="13.5">
      <c r="A188" s="134"/>
    </row>
    <row r="189" ht="13.5">
      <c r="A189" s="134"/>
    </row>
    <row r="190" ht="13.5">
      <c r="A190" s="134"/>
    </row>
    <row r="191" ht="13.5">
      <c r="A191" s="134"/>
    </row>
    <row r="192" ht="13.5">
      <c r="A192" s="134"/>
    </row>
    <row r="193" ht="13.5">
      <c r="A193" s="134"/>
    </row>
    <row r="194" ht="13.5">
      <c r="A194" s="134"/>
    </row>
    <row r="195" ht="13.5">
      <c r="A195" s="134"/>
    </row>
    <row r="196" ht="13.5">
      <c r="A196" s="134"/>
    </row>
    <row r="197" ht="13.5">
      <c r="A197" s="134"/>
    </row>
    <row r="198" ht="13.5">
      <c r="A198" s="134"/>
    </row>
    <row r="199" ht="13.5">
      <c r="A199" s="134"/>
    </row>
    <row r="200" ht="13.5">
      <c r="A200" s="134"/>
    </row>
    <row r="201" ht="13.5">
      <c r="A201" s="134"/>
    </row>
    <row r="202" ht="13.5">
      <c r="A202" s="134"/>
    </row>
    <row r="203" ht="13.5">
      <c r="A203" s="134"/>
    </row>
    <row r="204" ht="13.5">
      <c r="A204" s="134"/>
    </row>
    <row r="205" ht="13.5">
      <c r="A205" s="134"/>
    </row>
    <row r="206" ht="13.5">
      <c r="A206" s="134"/>
    </row>
    <row r="207" ht="13.5">
      <c r="A207" s="134"/>
    </row>
    <row r="208" ht="13.5">
      <c r="A208" s="134"/>
    </row>
    <row r="209" ht="13.5">
      <c r="A209" s="134"/>
    </row>
    <row r="210" ht="13.5">
      <c r="A210" s="134"/>
    </row>
    <row r="211" ht="13.5">
      <c r="A211" s="134"/>
    </row>
    <row r="212" ht="13.5">
      <c r="A212" s="134"/>
    </row>
    <row r="213" ht="13.5">
      <c r="A213" s="134"/>
    </row>
    <row r="214" ht="13.5">
      <c r="A214" s="134"/>
    </row>
    <row r="215" ht="13.5">
      <c r="A215" s="134"/>
    </row>
    <row r="216" ht="13.5">
      <c r="A216" s="134"/>
    </row>
    <row r="217" ht="13.5">
      <c r="A217" s="134"/>
    </row>
    <row r="218" ht="13.5">
      <c r="A218" s="134"/>
    </row>
    <row r="219" ht="13.5">
      <c r="A219" s="134"/>
    </row>
    <row r="220" ht="13.5">
      <c r="A220" s="134"/>
    </row>
    <row r="221" ht="13.5">
      <c r="A221" s="134"/>
    </row>
    <row r="222" ht="13.5">
      <c r="A222" s="134"/>
    </row>
    <row r="223" ht="13.5">
      <c r="A223" s="134"/>
    </row>
    <row r="224" ht="13.5">
      <c r="A224" s="134"/>
    </row>
    <row r="225" ht="13.5">
      <c r="A225" s="134"/>
    </row>
    <row r="226" ht="13.5">
      <c r="A226" s="134"/>
    </row>
    <row r="227" ht="13.5">
      <c r="A227" s="134"/>
    </row>
    <row r="228" ht="13.5">
      <c r="A228" s="134"/>
    </row>
    <row r="229" ht="13.5">
      <c r="A229" s="134"/>
    </row>
    <row r="230" ht="13.5">
      <c r="A230" s="134"/>
    </row>
    <row r="231" ht="13.5">
      <c r="A231" s="134"/>
    </row>
    <row r="232" ht="13.5">
      <c r="A232" s="134"/>
    </row>
    <row r="233" ht="13.5">
      <c r="A233" s="134"/>
    </row>
    <row r="234" ht="13.5">
      <c r="A234" s="134"/>
    </row>
    <row r="235" ht="13.5">
      <c r="A235" s="134"/>
    </row>
    <row r="236" ht="13.5">
      <c r="A236" s="134"/>
    </row>
    <row r="237" ht="13.5">
      <c r="A237" s="134"/>
    </row>
    <row r="238" ht="13.5">
      <c r="A238" s="134"/>
    </row>
    <row r="239" ht="13.5">
      <c r="A239" s="134"/>
    </row>
    <row r="240" ht="13.5">
      <c r="A240" s="134"/>
    </row>
    <row r="241" ht="13.5">
      <c r="A241" s="134"/>
    </row>
    <row r="242" ht="13.5">
      <c r="A242" s="134"/>
    </row>
    <row r="243" ht="13.5">
      <c r="A243" s="134"/>
    </row>
  </sheetData>
  <sheetProtection/>
  <mergeCells count="14">
    <mergeCell ref="A1:K1"/>
    <mergeCell ref="A3:G3"/>
    <mergeCell ref="E4:H4"/>
    <mergeCell ref="J4:K4"/>
    <mergeCell ref="F5:G5"/>
    <mergeCell ref="A4:A6"/>
    <mergeCell ref="B4:B6"/>
    <mergeCell ref="C4:C6"/>
    <mergeCell ref="D4:D6"/>
    <mergeCell ref="E5:E6"/>
    <mergeCell ref="H5:H6"/>
    <mergeCell ref="I4:I6"/>
    <mergeCell ref="J5:J6"/>
    <mergeCell ref="K5:K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0" zoomScaleNormal="90" workbookViewId="0" topLeftCell="A1">
      <selection activeCell="K72" sqref="K72"/>
    </sheetView>
  </sheetViews>
  <sheetFormatPr defaultColWidth="9.00390625" defaultRowHeight="13.5"/>
  <cols>
    <col min="1" max="1" width="12.625" style="0" customWidth="1"/>
    <col min="2" max="2" width="32.625" style="0" customWidth="1"/>
    <col min="3" max="5" width="16.625" style="0" customWidth="1"/>
  </cols>
  <sheetData>
    <row r="1" spans="1:5" ht="39.75" customHeight="1">
      <c r="A1" s="62" t="s">
        <v>156</v>
      </c>
      <c r="B1" s="89"/>
      <c r="C1" s="89"/>
      <c r="D1" s="89"/>
      <c r="E1" s="89"/>
    </row>
    <row r="2" spans="1:5" ht="15" customHeight="1">
      <c r="A2" s="90"/>
      <c r="B2" s="64"/>
      <c r="C2" s="64"/>
      <c r="D2" s="64"/>
      <c r="E2" s="65" t="s">
        <v>157</v>
      </c>
    </row>
    <row r="3" spans="1:5" ht="15" customHeight="1">
      <c r="A3" s="91" t="s">
        <v>2</v>
      </c>
      <c r="B3" s="92"/>
      <c r="C3" s="68"/>
      <c r="D3" s="68"/>
      <c r="E3" s="93" t="s">
        <v>3</v>
      </c>
    </row>
    <row r="4" spans="1:5" ht="13.5" customHeight="1">
      <c r="A4" s="81" t="s">
        <v>158</v>
      </c>
      <c r="B4" s="94"/>
      <c r="C4" s="81" t="s">
        <v>159</v>
      </c>
      <c r="D4" s="94"/>
      <c r="E4" s="94"/>
    </row>
    <row r="5" spans="1:5" s="60" customFormat="1" ht="13.5" customHeight="1">
      <c r="A5" s="95" t="s">
        <v>80</v>
      </c>
      <c r="B5" s="95" t="s">
        <v>81</v>
      </c>
      <c r="C5" s="95" t="s">
        <v>71</v>
      </c>
      <c r="D5" s="95" t="s">
        <v>150</v>
      </c>
      <c r="E5" s="95" t="s">
        <v>151</v>
      </c>
    </row>
    <row r="6" spans="1:5" ht="13.5" customHeight="1">
      <c r="A6" s="96">
        <v>301</v>
      </c>
      <c r="B6" s="97" t="s">
        <v>154</v>
      </c>
      <c r="C6" s="98">
        <f>D6</f>
        <v>244.62</v>
      </c>
      <c r="D6" s="98">
        <f>SUM(D7:D18)</f>
        <v>244.62</v>
      </c>
      <c r="E6" s="98"/>
    </row>
    <row r="7" spans="1:10" ht="13.5" customHeight="1">
      <c r="A7" s="96">
        <v>30101</v>
      </c>
      <c r="B7" s="97" t="s">
        <v>160</v>
      </c>
      <c r="C7" s="98">
        <f>D7</f>
        <v>89.77</v>
      </c>
      <c r="D7" s="98">
        <v>89.77</v>
      </c>
      <c r="E7" s="98"/>
      <c r="J7" s="101"/>
    </row>
    <row r="8" spans="1:10" ht="13.5" customHeight="1">
      <c r="A8" s="96">
        <v>30102</v>
      </c>
      <c r="B8" s="97" t="s">
        <v>161</v>
      </c>
      <c r="C8" s="98">
        <f>D8</f>
        <v>59.42</v>
      </c>
      <c r="D8" s="98">
        <v>59.42</v>
      </c>
      <c r="E8" s="98"/>
      <c r="J8" s="101"/>
    </row>
    <row r="9" spans="1:12" ht="13.5" customHeight="1">
      <c r="A9" s="96">
        <v>30103</v>
      </c>
      <c r="B9" s="97" t="s">
        <v>162</v>
      </c>
      <c r="C9" s="98">
        <f>D9</f>
        <v>37.07</v>
      </c>
      <c r="D9" s="98">
        <v>37.07</v>
      </c>
      <c r="E9" s="98"/>
      <c r="J9" s="101"/>
      <c r="K9" s="101"/>
      <c r="L9" s="101"/>
    </row>
    <row r="10" spans="1:12" ht="13.5" customHeight="1">
      <c r="A10" s="96">
        <v>30106</v>
      </c>
      <c r="B10" s="97" t="s">
        <v>163</v>
      </c>
      <c r="C10" s="98"/>
      <c r="D10" s="98"/>
      <c r="E10" s="98"/>
      <c r="J10" s="101"/>
      <c r="K10" s="101"/>
      <c r="L10" s="101"/>
    </row>
    <row r="11" spans="1:12" ht="13.5" customHeight="1">
      <c r="A11" s="96">
        <v>30108</v>
      </c>
      <c r="B11" s="97" t="s">
        <v>164</v>
      </c>
      <c r="C11" s="98">
        <f aca="true" t="shared" si="0" ref="C11:C18">D11</f>
        <v>25.8</v>
      </c>
      <c r="D11" s="98">
        <v>25.8</v>
      </c>
      <c r="E11" s="98"/>
      <c r="J11" s="101"/>
      <c r="K11" s="101"/>
      <c r="L11" s="101"/>
    </row>
    <row r="12" spans="1:12" ht="13.5" customHeight="1">
      <c r="A12" s="96">
        <v>30109</v>
      </c>
      <c r="B12" s="97" t="s">
        <v>165</v>
      </c>
      <c r="C12" s="98"/>
      <c r="D12" s="98"/>
      <c r="E12" s="98"/>
      <c r="J12" s="101"/>
      <c r="K12" s="101"/>
      <c r="L12" s="101"/>
    </row>
    <row r="13" spans="1:12" ht="13.5" customHeight="1">
      <c r="A13" s="96">
        <v>30110</v>
      </c>
      <c r="B13" s="97" t="s">
        <v>166</v>
      </c>
      <c r="C13" s="98">
        <f t="shared" si="0"/>
        <v>10.51</v>
      </c>
      <c r="D13" s="98">
        <v>10.51</v>
      </c>
      <c r="E13" s="98"/>
      <c r="J13" s="101"/>
      <c r="K13" s="101"/>
      <c r="L13" s="101"/>
    </row>
    <row r="14" spans="1:12" ht="13.5" customHeight="1">
      <c r="A14" s="96">
        <v>30111</v>
      </c>
      <c r="B14" s="97" t="s">
        <v>167</v>
      </c>
      <c r="C14" s="98"/>
      <c r="D14" s="98"/>
      <c r="E14" s="98"/>
      <c r="J14" s="101"/>
      <c r="K14" s="101"/>
      <c r="L14" s="101"/>
    </row>
    <row r="15" spans="1:12" ht="13.5" customHeight="1">
      <c r="A15" s="96">
        <v>30112</v>
      </c>
      <c r="B15" s="97" t="s">
        <v>168</v>
      </c>
      <c r="C15" s="98">
        <f t="shared" si="0"/>
        <v>3.21</v>
      </c>
      <c r="D15" s="98">
        <v>3.21</v>
      </c>
      <c r="E15" s="98"/>
      <c r="J15" s="101"/>
      <c r="K15" s="101"/>
      <c r="L15" s="101"/>
    </row>
    <row r="16" spans="1:12" ht="13.5" customHeight="1">
      <c r="A16" s="96">
        <v>30113</v>
      </c>
      <c r="B16" s="97" t="s">
        <v>100</v>
      </c>
      <c r="C16" s="98">
        <f t="shared" si="0"/>
        <v>18.84</v>
      </c>
      <c r="D16" s="98">
        <v>18.84</v>
      </c>
      <c r="E16" s="98"/>
      <c r="J16" s="101"/>
      <c r="K16" s="101"/>
      <c r="L16" s="101"/>
    </row>
    <row r="17" spans="1:12" ht="13.5" customHeight="1">
      <c r="A17" s="96">
        <v>30114</v>
      </c>
      <c r="B17" s="97" t="s">
        <v>169</v>
      </c>
      <c r="C17" s="98"/>
      <c r="D17" s="98"/>
      <c r="E17" s="98"/>
      <c r="J17" s="101"/>
      <c r="K17" s="101"/>
      <c r="L17" s="101"/>
    </row>
    <row r="18" spans="1:12" ht="13.5" customHeight="1">
      <c r="A18" s="96">
        <v>30199</v>
      </c>
      <c r="B18" s="97" t="s">
        <v>170</v>
      </c>
      <c r="C18" s="98"/>
      <c r="D18" s="98"/>
      <c r="E18" s="98"/>
      <c r="J18" s="101"/>
      <c r="K18" s="101"/>
      <c r="L18" s="101"/>
    </row>
    <row r="19" spans="1:12" ht="13.5" customHeight="1">
      <c r="A19" s="99">
        <v>302</v>
      </c>
      <c r="B19" s="100" t="s">
        <v>171</v>
      </c>
      <c r="C19" s="98">
        <f>E19</f>
        <v>22.8</v>
      </c>
      <c r="D19" s="98"/>
      <c r="E19" s="98">
        <f>SUM(E20:E46)</f>
        <v>22.8</v>
      </c>
      <c r="J19" s="101"/>
      <c r="K19" s="101"/>
      <c r="L19" s="101"/>
    </row>
    <row r="20" spans="1:12" ht="13.5" customHeight="1">
      <c r="A20" s="99">
        <v>30201</v>
      </c>
      <c r="B20" s="100" t="s">
        <v>172</v>
      </c>
      <c r="C20" s="98">
        <f>E20</f>
        <v>8</v>
      </c>
      <c r="D20" s="98"/>
      <c r="E20" s="98">
        <v>8</v>
      </c>
      <c r="J20" s="101"/>
      <c r="K20" s="101"/>
      <c r="L20" s="101"/>
    </row>
    <row r="21" spans="1:12" ht="13.5" customHeight="1">
      <c r="A21" s="99">
        <v>30202</v>
      </c>
      <c r="B21" s="100" t="s">
        <v>173</v>
      </c>
      <c r="C21" s="98"/>
      <c r="D21" s="98"/>
      <c r="E21" s="98"/>
      <c r="J21" s="101"/>
      <c r="K21" s="101"/>
      <c r="L21" s="101"/>
    </row>
    <row r="22" spans="1:12" ht="13.5" customHeight="1">
      <c r="A22" s="99">
        <v>30203</v>
      </c>
      <c r="B22" s="100" t="s">
        <v>174</v>
      </c>
      <c r="C22" s="98"/>
      <c r="D22" s="98"/>
      <c r="E22" s="98"/>
      <c r="J22" s="101"/>
      <c r="K22" s="101"/>
      <c r="L22" s="101"/>
    </row>
    <row r="23" spans="1:12" ht="13.5" customHeight="1">
      <c r="A23" s="99">
        <v>30204</v>
      </c>
      <c r="B23" s="100" t="s">
        <v>175</v>
      </c>
      <c r="C23" s="98"/>
      <c r="D23" s="98"/>
      <c r="E23" s="98"/>
      <c r="H23" s="101"/>
      <c r="J23" s="101"/>
      <c r="K23" s="101"/>
      <c r="L23" s="101"/>
    </row>
    <row r="24" spans="1:12" ht="13.5" customHeight="1">
      <c r="A24" s="99">
        <v>30205</v>
      </c>
      <c r="B24" s="100" t="s">
        <v>176</v>
      </c>
      <c r="C24" s="98"/>
      <c r="D24" s="98"/>
      <c r="E24" s="98"/>
      <c r="H24" s="101"/>
      <c r="J24" s="101"/>
      <c r="K24" s="101"/>
      <c r="L24" s="101"/>
    </row>
    <row r="25" spans="1:12" ht="13.5" customHeight="1">
      <c r="A25" s="99">
        <v>30206</v>
      </c>
      <c r="B25" s="100" t="s">
        <v>177</v>
      </c>
      <c r="C25" s="98"/>
      <c r="D25" s="98"/>
      <c r="E25" s="98"/>
      <c r="J25" s="101"/>
      <c r="K25" s="101"/>
      <c r="L25" s="101"/>
    </row>
    <row r="26" spans="1:12" ht="13.5" customHeight="1">
      <c r="A26" s="99">
        <v>30207</v>
      </c>
      <c r="B26" s="100" t="s">
        <v>178</v>
      </c>
      <c r="C26" s="98">
        <f>E26</f>
        <v>2</v>
      </c>
      <c r="D26" s="98"/>
      <c r="E26" s="98">
        <v>2</v>
      </c>
      <c r="J26" s="101"/>
      <c r="K26" s="101"/>
      <c r="L26" s="101"/>
    </row>
    <row r="27" spans="1:12" ht="13.5" customHeight="1">
      <c r="A27" s="99">
        <v>30208</v>
      </c>
      <c r="B27" s="100" t="s">
        <v>179</v>
      </c>
      <c r="C27" s="98"/>
      <c r="D27" s="98"/>
      <c r="E27" s="98"/>
      <c r="J27" s="101"/>
      <c r="K27" s="101"/>
      <c r="L27" s="101"/>
    </row>
    <row r="28" spans="1:12" ht="13.5" customHeight="1">
      <c r="A28" s="99">
        <v>30209</v>
      </c>
      <c r="B28" s="100" t="s">
        <v>180</v>
      </c>
      <c r="C28" s="98"/>
      <c r="D28" s="98"/>
      <c r="E28" s="98"/>
      <c r="J28" s="101"/>
      <c r="K28" s="101"/>
      <c r="L28" s="101"/>
    </row>
    <row r="29" spans="1:12" ht="13.5" customHeight="1">
      <c r="A29" s="99">
        <v>30211</v>
      </c>
      <c r="B29" s="100" t="s">
        <v>181</v>
      </c>
      <c r="C29" s="98"/>
      <c r="D29" s="98"/>
      <c r="E29" s="98"/>
      <c r="J29" s="101"/>
      <c r="K29" s="101"/>
      <c r="L29" s="101"/>
    </row>
    <row r="30" spans="1:12" ht="13.5" customHeight="1">
      <c r="A30" s="99">
        <v>30212</v>
      </c>
      <c r="B30" s="100" t="s">
        <v>182</v>
      </c>
      <c r="C30" s="98"/>
      <c r="D30" s="98"/>
      <c r="E30" s="98"/>
      <c r="J30" s="101"/>
      <c r="K30" s="101"/>
      <c r="L30" s="101"/>
    </row>
    <row r="31" spans="1:12" ht="13.5" customHeight="1">
      <c r="A31" s="99">
        <v>30213</v>
      </c>
      <c r="B31" s="100" t="s">
        <v>183</v>
      </c>
      <c r="C31" s="98"/>
      <c r="D31" s="98"/>
      <c r="E31" s="98"/>
      <c r="J31" s="101"/>
      <c r="K31" s="101"/>
      <c r="L31" s="101"/>
    </row>
    <row r="32" spans="1:12" ht="13.5" customHeight="1">
      <c r="A32" s="99">
        <v>30214</v>
      </c>
      <c r="B32" s="100" t="s">
        <v>184</v>
      </c>
      <c r="C32" s="98"/>
      <c r="D32" s="98"/>
      <c r="E32" s="98"/>
      <c r="J32" s="101"/>
      <c r="K32" s="101"/>
      <c r="L32" s="101"/>
    </row>
    <row r="33" spans="1:12" ht="13.5" customHeight="1">
      <c r="A33" s="99">
        <v>30215</v>
      </c>
      <c r="B33" s="100" t="s">
        <v>185</v>
      </c>
      <c r="C33" s="98"/>
      <c r="D33" s="98"/>
      <c r="E33" s="98"/>
      <c r="J33" s="101"/>
      <c r="K33" s="101"/>
      <c r="L33" s="101"/>
    </row>
    <row r="34" spans="1:12" ht="13.5" customHeight="1">
      <c r="A34" s="99">
        <v>30216</v>
      </c>
      <c r="B34" s="100" t="s">
        <v>186</v>
      </c>
      <c r="C34" s="98"/>
      <c r="D34" s="98"/>
      <c r="E34" s="98"/>
      <c r="J34" s="101"/>
      <c r="K34" s="101"/>
      <c r="L34" s="101"/>
    </row>
    <row r="35" spans="1:12" ht="13.5" customHeight="1">
      <c r="A35" s="99">
        <v>30217</v>
      </c>
      <c r="B35" s="100" t="s">
        <v>187</v>
      </c>
      <c r="C35" s="98">
        <f>E35</f>
        <v>1</v>
      </c>
      <c r="D35" s="98"/>
      <c r="E35" s="98">
        <v>1</v>
      </c>
      <c r="J35" s="101"/>
      <c r="K35" s="101"/>
      <c r="L35" s="101"/>
    </row>
    <row r="36" spans="1:12" ht="13.5" customHeight="1">
      <c r="A36" s="99">
        <v>30218</v>
      </c>
      <c r="B36" s="100" t="s">
        <v>188</v>
      </c>
      <c r="C36" s="98"/>
      <c r="D36" s="98"/>
      <c r="E36" s="98"/>
      <c r="J36" s="101"/>
      <c r="K36" s="101"/>
      <c r="L36" s="101"/>
    </row>
    <row r="37" spans="1:12" ht="13.5" customHeight="1">
      <c r="A37" s="99">
        <v>30224</v>
      </c>
      <c r="B37" s="100" t="s">
        <v>189</v>
      </c>
      <c r="C37" s="98"/>
      <c r="D37" s="98"/>
      <c r="E37" s="98"/>
      <c r="J37" s="101"/>
      <c r="K37" s="101"/>
      <c r="L37" s="101"/>
    </row>
    <row r="38" spans="1:12" ht="13.5" customHeight="1">
      <c r="A38" s="99">
        <v>30225</v>
      </c>
      <c r="B38" s="100" t="s">
        <v>190</v>
      </c>
      <c r="C38" s="98"/>
      <c r="D38" s="98"/>
      <c r="E38" s="98"/>
      <c r="J38" s="101"/>
      <c r="K38" s="101"/>
      <c r="L38" s="101"/>
    </row>
    <row r="39" spans="1:12" ht="13.5" customHeight="1">
      <c r="A39" s="99">
        <v>30226</v>
      </c>
      <c r="B39" s="100" t="s">
        <v>191</v>
      </c>
      <c r="C39" s="98"/>
      <c r="D39" s="98"/>
      <c r="E39" s="98"/>
      <c r="H39" s="101"/>
      <c r="J39" s="101"/>
      <c r="K39" s="101"/>
      <c r="L39" s="101"/>
    </row>
    <row r="40" spans="1:12" ht="13.5" customHeight="1">
      <c r="A40" s="99">
        <v>30227</v>
      </c>
      <c r="B40" s="100" t="s">
        <v>192</v>
      </c>
      <c r="C40" s="98"/>
      <c r="D40" s="98"/>
      <c r="E40" s="98"/>
      <c r="H40" s="101"/>
      <c r="J40" s="101"/>
      <c r="K40" s="101"/>
      <c r="L40" s="101"/>
    </row>
    <row r="41" spans="1:12" ht="13.5" customHeight="1">
      <c r="A41" s="99">
        <v>30228</v>
      </c>
      <c r="B41" s="100" t="s">
        <v>193</v>
      </c>
      <c r="C41" s="98">
        <f>E41</f>
        <v>9</v>
      </c>
      <c r="D41" s="98"/>
      <c r="E41" s="98">
        <v>9</v>
      </c>
      <c r="H41" s="101"/>
      <c r="J41" s="101"/>
      <c r="K41" s="101"/>
      <c r="L41" s="101"/>
    </row>
    <row r="42" spans="1:12" ht="13.5" customHeight="1">
      <c r="A42" s="99">
        <v>30229</v>
      </c>
      <c r="B42" s="100" t="s">
        <v>194</v>
      </c>
      <c r="C42" s="98"/>
      <c r="D42" s="98"/>
      <c r="E42" s="98"/>
      <c r="H42" s="101"/>
      <c r="J42" s="101"/>
      <c r="K42" s="101"/>
      <c r="L42" s="101"/>
    </row>
    <row r="43" spans="1:12" ht="13.5" customHeight="1">
      <c r="A43" s="99">
        <v>30231</v>
      </c>
      <c r="B43" s="100" t="s">
        <v>195</v>
      </c>
      <c r="C43" s="98"/>
      <c r="D43" s="98"/>
      <c r="E43" s="98"/>
      <c r="H43" s="101"/>
      <c r="J43" s="101"/>
      <c r="K43" s="101"/>
      <c r="L43" s="101"/>
    </row>
    <row r="44" spans="1:12" ht="13.5" customHeight="1">
      <c r="A44" s="99">
        <v>30239</v>
      </c>
      <c r="B44" s="100" t="s">
        <v>196</v>
      </c>
      <c r="C44" s="98"/>
      <c r="D44" s="98"/>
      <c r="E44" s="98"/>
      <c r="H44" s="101"/>
      <c r="J44" s="101"/>
      <c r="K44" s="101"/>
      <c r="L44" s="101"/>
    </row>
    <row r="45" spans="1:12" ht="13.5" customHeight="1">
      <c r="A45" s="99">
        <v>30240</v>
      </c>
      <c r="B45" s="100" t="s">
        <v>197</v>
      </c>
      <c r="C45" s="98"/>
      <c r="D45" s="98"/>
      <c r="E45" s="98"/>
      <c r="H45" s="101"/>
      <c r="J45" s="101"/>
      <c r="K45" s="101"/>
      <c r="L45" s="101"/>
    </row>
    <row r="46" spans="1:12" ht="13.5" customHeight="1">
      <c r="A46" s="99">
        <v>30299</v>
      </c>
      <c r="B46" s="100" t="s">
        <v>198</v>
      </c>
      <c r="C46" s="98">
        <f>E46</f>
        <v>2.8</v>
      </c>
      <c r="D46" s="98"/>
      <c r="E46" s="98">
        <v>2.8</v>
      </c>
      <c r="H46" s="101"/>
      <c r="J46" s="101"/>
      <c r="K46" s="101"/>
      <c r="L46" s="101"/>
    </row>
    <row r="47" spans="1:12" ht="13.5" customHeight="1">
      <c r="A47" s="96">
        <v>303</v>
      </c>
      <c r="B47" s="97" t="s">
        <v>155</v>
      </c>
      <c r="C47" s="98"/>
      <c r="D47" s="98"/>
      <c r="E47" s="98"/>
      <c r="H47" s="101"/>
      <c r="J47" s="101"/>
      <c r="K47" s="101"/>
      <c r="L47" s="101"/>
    </row>
    <row r="48" spans="1:10" ht="13.5" customHeight="1">
      <c r="A48" s="96">
        <v>30301</v>
      </c>
      <c r="B48" s="97" t="s">
        <v>199</v>
      </c>
      <c r="C48" s="98"/>
      <c r="D48" s="98"/>
      <c r="E48" s="98"/>
      <c r="J48" s="101"/>
    </row>
    <row r="49" spans="1:10" ht="13.5" customHeight="1">
      <c r="A49" s="96">
        <v>30302</v>
      </c>
      <c r="B49" s="97" t="s">
        <v>200</v>
      </c>
      <c r="C49" s="98"/>
      <c r="D49" s="98"/>
      <c r="E49" s="98"/>
      <c r="J49" s="101"/>
    </row>
    <row r="50" spans="1:10" ht="13.5" customHeight="1">
      <c r="A50" s="96">
        <v>30303</v>
      </c>
      <c r="B50" s="97" t="s">
        <v>201</v>
      </c>
      <c r="C50" s="98"/>
      <c r="D50" s="98"/>
      <c r="E50" s="98"/>
      <c r="J50" s="101"/>
    </row>
    <row r="51" spans="1:10" ht="13.5" customHeight="1">
      <c r="A51" s="96">
        <v>30304</v>
      </c>
      <c r="B51" s="97" t="s">
        <v>202</v>
      </c>
      <c r="C51" s="98"/>
      <c r="D51" s="98"/>
      <c r="E51" s="98"/>
      <c r="J51" s="101"/>
    </row>
    <row r="52" spans="1:10" ht="13.5" customHeight="1">
      <c r="A52" s="96">
        <v>30305</v>
      </c>
      <c r="B52" s="97" t="s">
        <v>203</v>
      </c>
      <c r="C52" s="98"/>
      <c r="D52" s="98"/>
      <c r="E52" s="98"/>
      <c r="J52" s="101"/>
    </row>
    <row r="53" spans="1:10" ht="13.5" customHeight="1">
      <c r="A53" s="96">
        <v>30306</v>
      </c>
      <c r="B53" s="97" t="s">
        <v>204</v>
      </c>
      <c r="C53" s="98"/>
      <c r="D53" s="98"/>
      <c r="E53" s="98"/>
      <c r="J53" s="101"/>
    </row>
    <row r="54" spans="1:10" ht="13.5" customHeight="1">
      <c r="A54" s="96">
        <v>30307</v>
      </c>
      <c r="B54" s="97" t="s">
        <v>205</v>
      </c>
      <c r="C54" s="98"/>
      <c r="D54" s="98"/>
      <c r="E54" s="98"/>
      <c r="J54" s="101"/>
    </row>
    <row r="55" spans="1:5" ht="13.5" customHeight="1">
      <c r="A55" s="96">
        <v>30308</v>
      </c>
      <c r="B55" s="97" t="s">
        <v>206</v>
      </c>
      <c r="C55" s="98"/>
      <c r="D55" s="98"/>
      <c r="E55" s="98"/>
    </row>
    <row r="56" spans="1:5" ht="13.5" customHeight="1">
      <c r="A56" s="96">
        <v>30309</v>
      </c>
      <c r="B56" s="97" t="s">
        <v>207</v>
      </c>
      <c r="C56" s="98"/>
      <c r="D56" s="98"/>
      <c r="E56" s="98"/>
    </row>
    <row r="57" spans="1:5" ht="13.5" customHeight="1">
      <c r="A57" s="96">
        <v>30310</v>
      </c>
      <c r="B57" s="97" t="s">
        <v>208</v>
      </c>
      <c r="C57" s="98"/>
      <c r="D57" s="98"/>
      <c r="E57" s="98"/>
    </row>
    <row r="58" spans="1:5" ht="13.5" customHeight="1">
      <c r="A58" s="96">
        <v>30311</v>
      </c>
      <c r="B58" s="97" t="s">
        <v>209</v>
      </c>
      <c r="C58" s="98"/>
      <c r="D58" s="98"/>
      <c r="E58" s="98"/>
    </row>
    <row r="59" spans="1:5" ht="13.5" customHeight="1">
      <c r="A59" s="96">
        <v>30399</v>
      </c>
      <c r="B59" s="97" t="s">
        <v>210</v>
      </c>
      <c r="C59" s="98"/>
      <c r="D59" s="98"/>
      <c r="E59" s="98"/>
    </row>
    <row r="60" spans="1:5" ht="13.5" customHeight="1">
      <c r="A60" s="96">
        <v>310</v>
      </c>
      <c r="B60" s="97" t="s">
        <v>211</v>
      </c>
      <c r="C60" s="98"/>
      <c r="D60" s="98"/>
      <c r="E60" s="98"/>
    </row>
    <row r="61" spans="1:5" ht="13.5" customHeight="1">
      <c r="A61" s="96">
        <v>31002</v>
      </c>
      <c r="B61" s="97" t="s">
        <v>212</v>
      </c>
      <c r="C61" s="98"/>
      <c r="D61" s="98"/>
      <c r="E61" s="98"/>
    </row>
    <row r="62" spans="1:5" ht="13.5" customHeight="1">
      <c r="A62" s="96">
        <v>31099</v>
      </c>
      <c r="B62" s="97" t="s">
        <v>213</v>
      </c>
      <c r="C62" s="98"/>
      <c r="D62" s="98"/>
      <c r="E62" s="98"/>
    </row>
    <row r="63" spans="1:5" ht="13.5" customHeight="1">
      <c r="A63" s="97"/>
      <c r="B63" s="102" t="s">
        <v>71</v>
      </c>
      <c r="C63" s="98">
        <f>C6+C19+C47+C60</f>
        <v>267.42</v>
      </c>
      <c r="D63" s="98">
        <f>D6+D19+D47+D60</f>
        <v>244.62</v>
      </c>
      <c r="E63" s="98">
        <f>E6+E19+E47+E60</f>
        <v>22.8</v>
      </c>
    </row>
    <row r="64" spans="1:5" ht="13.5">
      <c r="A64" s="103"/>
      <c r="B64" s="103"/>
      <c r="C64" s="103"/>
      <c r="D64" s="103"/>
      <c r="E64" s="103"/>
    </row>
  </sheetData>
  <sheetProtection/>
  <mergeCells count="6">
    <mergeCell ref="A1:E1"/>
    <mergeCell ref="A2:B2"/>
    <mergeCell ref="A3:B3"/>
    <mergeCell ref="A4:B4"/>
    <mergeCell ref="C4:E4"/>
    <mergeCell ref="A64:E64"/>
  </mergeCells>
  <printOptions horizontalCentered="1"/>
  <pageMargins left="0.5118055555555555" right="0.5118055555555555" top="0.7513888888888889" bottom="0.7513888888888889" header="0.3104166666666667" footer="0.3104166666666667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R44" sqref="R44"/>
    </sheetView>
  </sheetViews>
  <sheetFormatPr defaultColWidth="9.00390625" defaultRowHeight="13.5"/>
  <cols>
    <col min="1" max="1" width="21.625" style="0" customWidth="1"/>
    <col min="2" max="13" width="8.625" style="0" customWidth="1"/>
  </cols>
  <sheetData>
    <row r="1" spans="1:13" ht="39.75" customHeight="1">
      <c r="A1" s="62" t="s">
        <v>214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>
      <c r="A2" s="77"/>
      <c r="B2" s="77"/>
      <c r="C2" s="77"/>
      <c r="D2" s="77"/>
      <c r="E2" s="77"/>
      <c r="F2" s="77"/>
      <c r="G2" s="65" t="s">
        <v>215</v>
      </c>
      <c r="H2" s="65"/>
      <c r="I2" s="65"/>
      <c r="J2" s="65"/>
      <c r="K2" s="65"/>
      <c r="L2" s="65"/>
      <c r="M2" s="65"/>
    </row>
    <row r="3" spans="1:13" ht="15" customHeight="1">
      <c r="A3" s="78" t="s">
        <v>2</v>
      </c>
      <c r="B3" s="78"/>
      <c r="C3" s="78"/>
      <c r="D3" s="78"/>
      <c r="E3" s="78"/>
      <c r="F3" s="78"/>
      <c r="G3" s="79" t="s">
        <v>3</v>
      </c>
      <c r="H3" s="79"/>
      <c r="I3" s="79"/>
      <c r="J3" s="79"/>
      <c r="K3" s="79"/>
      <c r="L3" s="79"/>
      <c r="M3" s="79"/>
    </row>
    <row r="4" spans="1:13" ht="30" customHeight="1">
      <c r="A4" s="80" t="s">
        <v>216</v>
      </c>
      <c r="B4" s="81" t="s">
        <v>217</v>
      </c>
      <c r="C4" s="82"/>
      <c r="D4" s="82"/>
      <c r="E4" s="82"/>
      <c r="F4" s="82"/>
      <c r="G4" s="82"/>
      <c r="H4" s="81" t="s">
        <v>218</v>
      </c>
      <c r="I4" s="82"/>
      <c r="J4" s="82"/>
      <c r="K4" s="82"/>
      <c r="L4" s="82"/>
      <c r="M4" s="82"/>
    </row>
    <row r="5" spans="1:13" ht="30" customHeight="1">
      <c r="A5" s="83"/>
      <c r="B5" s="82" t="s">
        <v>71</v>
      </c>
      <c r="C5" s="82" t="s">
        <v>219</v>
      </c>
      <c r="D5" s="82" t="s">
        <v>220</v>
      </c>
      <c r="E5" s="82"/>
      <c r="F5" s="82"/>
      <c r="G5" s="82" t="s">
        <v>221</v>
      </c>
      <c r="H5" s="82" t="s">
        <v>71</v>
      </c>
      <c r="I5" s="82" t="s">
        <v>219</v>
      </c>
      <c r="J5" s="82" t="s">
        <v>220</v>
      </c>
      <c r="K5" s="82"/>
      <c r="L5" s="82"/>
      <c r="M5" s="82" t="s">
        <v>221</v>
      </c>
    </row>
    <row r="6" spans="1:13" s="76" customFormat="1" ht="60" customHeight="1">
      <c r="A6" s="84"/>
      <c r="B6" s="82"/>
      <c r="C6" s="82"/>
      <c r="D6" s="82" t="s">
        <v>149</v>
      </c>
      <c r="E6" s="82" t="s">
        <v>222</v>
      </c>
      <c r="F6" s="82" t="s">
        <v>223</v>
      </c>
      <c r="G6" s="82"/>
      <c r="H6" s="82"/>
      <c r="I6" s="82"/>
      <c r="J6" s="82" t="s">
        <v>149</v>
      </c>
      <c r="K6" s="82" t="s">
        <v>222</v>
      </c>
      <c r="L6" s="82" t="s">
        <v>223</v>
      </c>
      <c r="M6" s="82"/>
    </row>
    <row r="7" spans="1:13" ht="39.75" customHeight="1">
      <c r="A7" s="82" t="s">
        <v>224</v>
      </c>
      <c r="B7" s="85">
        <f>C7+D7+G7</f>
        <v>6.8</v>
      </c>
      <c r="C7" s="86"/>
      <c r="D7" s="86"/>
      <c r="E7" s="86"/>
      <c r="F7" s="86"/>
      <c r="G7" s="86">
        <v>6.8</v>
      </c>
      <c r="H7" s="87">
        <f>I7+J7+M7</f>
        <v>1</v>
      </c>
      <c r="I7" s="88"/>
      <c r="J7" s="88"/>
      <c r="K7" s="88"/>
      <c r="L7" s="88"/>
      <c r="M7" s="88">
        <v>1</v>
      </c>
    </row>
  </sheetData>
  <sheetProtection/>
  <mergeCells count="15">
    <mergeCell ref="A1:M1"/>
    <mergeCell ref="G2:M2"/>
    <mergeCell ref="A3:F3"/>
    <mergeCell ref="G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L50" sqref="L50"/>
    </sheetView>
  </sheetViews>
  <sheetFormatPr defaultColWidth="9.00390625" defaultRowHeight="13.5"/>
  <cols>
    <col min="1" max="5" width="16.625" style="0" customWidth="1"/>
  </cols>
  <sheetData>
    <row r="1" spans="1:5" ht="39.75" customHeight="1">
      <c r="A1" s="62" t="s">
        <v>225</v>
      </c>
      <c r="B1" s="63"/>
      <c r="C1" s="63"/>
      <c r="D1" s="63"/>
      <c r="E1" s="63"/>
    </row>
    <row r="2" spans="1:5" ht="15" customHeight="1">
      <c r="A2" s="64"/>
      <c r="B2" s="64"/>
      <c r="C2" s="64"/>
      <c r="D2" s="64"/>
      <c r="E2" s="65" t="s">
        <v>226</v>
      </c>
    </row>
    <row r="3" spans="1:5" ht="15" customHeight="1">
      <c r="A3" s="66" t="s">
        <v>2</v>
      </c>
      <c r="B3" s="67"/>
      <c r="C3" s="68"/>
      <c r="D3" s="68"/>
      <c r="E3" s="69" t="s">
        <v>3</v>
      </c>
    </row>
    <row r="4" spans="1:5" ht="19.5" customHeight="1">
      <c r="A4" s="70" t="s">
        <v>80</v>
      </c>
      <c r="B4" s="70" t="s">
        <v>81</v>
      </c>
      <c r="C4" s="70" t="s">
        <v>227</v>
      </c>
      <c r="D4" s="70"/>
      <c r="E4" s="70"/>
    </row>
    <row r="5" spans="1:5" s="60" customFormat="1" ht="19.5" customHeight="1">
      <c r="A5" s="70"/>
      <c r="B5" s="70"/>
      <c r="C5" s="71" t="s">
        <v>71</v>
      </c>
      <c r="D5" s="71" t="s">
        <v>103</v>
      </c>
      <c r="E5" s="71" t="s">
        <v>104</v>
      </c>
    </row>
    <row r="6" spans="1:5" s="61" customFormat="1" ht="13.5" customHeight="1">
      <c r="A6" s="72" t="s">
        <v>228</v>
      </c>
      <c r="B6" s="72" t="s">
        <v>228</v>
      </c>
      <c r="C6" s="72">
        <v>0</v>
      </c>
      <c r="D6" s="72">
        <v>0</v>
      </c>
      <c r="E6" s="72">
        <v>0</v>
      </c>
    </row>
    <row r="7" spans="1:5" ht="13.5" customHeight="1">
      <c r="A7" s="73"/>
      <c r="B7" s="73"/>
      <c r="C7" s="73"/>
      <c r="D7" s="73"/>
      <c r="E7" s="73"/>
    </row>
    <row r="8" spans="1:5" ht="13.5" customHeight="1">
      <c r="A8" s="73"/>
      <c r="B8" s="73"/>
      <c r="C8" s="73"/>
      <c r="D8" s="73"/>
      <c r="E8" s="73"/>
    </row>
    <row r="9" spans="1:5" ht="13.5" customHeight="1">
      <c r="A9" s="73"/>
      <c r="B9" s="73"/>
      <c r="C9" s="73"/>
      <c r="D9" s="73"/>
      <c r="E9" s="73"/>
    </row>
    <row r="10" spans="1:5" ht="13.5" customHeight="1">
      <c r="A10" s="73"/>
      <c r="B10" s="73"/>
      <c r="C10" s="73"/>
      <c r="D10" s="73"/>
      <c r="E10" s="73"/>
    </row>
    <row r="11" spans="1:5" ht="13.5" customHeight="1">
      <c r="A11" s="73"/>
      <c r="B11" s="73"/>
      <c r="C11" s="73"/>
      <c r="D11" s="73"/>
      <c r="E11" s="73"/>
    </row>
    <row r="12" spans="1:5" ht="13.5" customHeight="1">
      <c r="A12" s="73"/>
      <c r="B12" s="73"/>
      <c r="C12" s="73"/>
      <c r="D12" s="73"/>
      <c r="E12" s="73"/>
    </row>
    <row r="13" spans="1:5" ht="13.5" customHeight="1">
      <c r="A13" s="73"/>
      <c r="B13" s="73"/>
      <c r="C13" s="73"/>
      <c r="D13" s="73"/>
      <c r="E13" s="73"/>
    </row>
    <row r="14" spans="1:5" ht="13.5" customHeight="1">
      <c r="A14" s="73"/>
      <c r="B14" s="73"/>
      <c r="C14" s="73"/>
      <c r="D14" s="73"/>
      <c r="E14" s="73"/>
    </row>
    <row r="15" spans="1:5" ht="13.5" customHeight="1">
      <c r="A15" s="73"/>
      <c r="B15" s="73"/>
      <c r="C15" s="73"/>
      <c r="D15" s="73"/>
      <c r="E15" s="73"/>
    </row>
    <row r="16" spans="1:5" ht="13.5" customHeight="1">
      <c r="A16" s="73"/>
      <c r="B16" s="73"/>
      <c r="C16" s="73"/>
      <c r="D16" s="73"/>
      <c r="E16" s="73"/>
    </row>
    <row r="17" spans="1:5" ht="13.5" customHeight="1">
      <c r="A17" s="73"/>
      <c r="B17" s="73"/>
      <c r="C17" s="73"/>
      <c r="D17" s="73"/>
      <c r="E17" s="73"/>
    </row>
    <row r="18" spans="1:5" ht="13.5" customHeight="1">
      <c r="A18" s="73"/>
      <c r="B18" s="73"/>
      <c r="C18" s="73"/>
      <c r="D18" s="73"/>
      <c r="E18" s="73"/>
    </row>
    <row r="19" spans="1:5" ht="13.5" customHeight="1">
      <c r="A19" s="73"/>
      <c r="B19" s="73"/>
      <c r="C19" s="73"/>
      <c r="D19" s="73"/>
      <c r="E19" s="73"/>
    </row>
    <row r="20" spans="1:5" s="60" customFormat="1" ht="13.5" customHeight="1">
      <c r="A20" s="71"/>
      <c r="B20" s="71"/>
      <c r="C20" s="71"/>
      <c r="D20" s="71"/>
      <c r="E20" s="71"/>
    </row>
    <row r="21" spans="1:5" ht="13.5" customHeight="1">
      <c r="A21" s="74" t="s">
        <v>229</v>
      </c>
      <c r="B21" s="74"/>
      <c r="C21" s="74"/>
      <c r="D21" s="74"/>
      <c r="E21" s="74"/>
    </row>
    <row r="22" spans="1:5" ht="13.5" customHeight="1">
      <c r="A22" s="75"/>
      <c r="B22" s="75"/>
      <c r="C22" s="75"/>
      <c r="D22" s="75"/>
      <c r="E22" s="75"/>
    </row>
  </sheetData>
  <sheetProtection/>
  <mergeCells count="6">
    <mergeCell ref="A1:E1"/>
    <mergeCell ref="A3:B3"/>
    <mergeCell ref="C4:E4"/>
    <mergeCell ref="A4:A5"/>
    <mergeCell ref="B4:B5"/>
    <mergeCell ref="A21:E2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zoomScale="90" zoomScaleNormal="90" zoomScaleSheetLayoutView="100" workbookViewId="0" topLeftCell="A1">
      <selection activeCell="Q32" sqref="Q32"/>
    </sheetView>
  </sheetViews>
  <sheetFormatPr defaultColWidth="8.75390625" defaultRowHeight="13.5"/>
  <cols>
    <col min="1" max="1" width="8.625" style="30" customWidth="1"/>
    <col min="2" max="2" width="15.625" style="30" customWidth="1"/>
    <col min="3" max="4" width="8.625" style="30" customWidth="1"/>
    <col min="5" max="5" width="13.625" style="30" customWidth="1"/>
    <col min="6" max="7" width="8.625" style="31" customWidth="1"/>
    <col min="8" max="8" width="20.25390625" style="30" customWidth="1"/>
    <col min="9" max="9" width="6.625" style="30" customWidth="1"/>
    <col min="10" max="10" width="21.25390625" style="30" customWidth="1"/>
    <col min="11" max="11" width="28.625" style="32" customWidth="1"/>
    <col min="12" max="12" width="8.625" style="30" customWidth="1"/>
    <col min="13" max="13" width="6.625" style="30" customWidth="1"/>
    <col min="14" max="14" width="4.625" style="31" customWidth="1"/>
    <col min="15" max="15" width="15.875" style="30" customWidth="1"/>
    <col min="16" max="16" width="13.50390625" style="30" customWidth="1"/>
    <col min="17" max="17" width="17.375" style="30" customWidth="1"/>
    <col min="18" max="18" width="13.625" style="30" customWidth="1"/>
    <col min="19" max="19" width="16.875" style="30" customWidth="1"/>
    <col min="20" max="28" width="24.00390625" style="30" customWidth="1"/>
    <col min="29" max="29" width="23.625" style="30" customWidth="1"/>
    <col min="30" max="39" width="26.375" style="30" customWidth="1"/>
    <col min="40" max="40" width="19.00390625" style="30" customWidth="1"/>
    <col min="41" max="43" width="28.00390625" style="30" customWidth="1"/>
    <col min="44" max="64" width="9.00390625" style="30" bestFit="1" customWidth="1"/>
    <col min="65" max="16384" width="8.75390625" style="30" customWidth="1"/>
  </cols>
  <sheetData>
    <row r="1" spans="1:41" ht="39.75" customHeight="1">
      <c r="A1" s="33" t="s">
        <v>230</v>
      </c>
      <c r="B1" s="33"/>
      <c r="C1" s="33"/>
      <c r="D1" s="33"/>
      <c r="E1" s="33"/>
      <c r="F1" s="33"/>
      <c r="G1" s="33"/>
      <c r="H1" s="33"/>
      <c r="I1" s="33"/>
      <c r="J1" s="33"/>
      <c r="K1" s="51"/>
      <c r="L1" s="33"/>
      <c r="M1" s="33"/>
      <c r="N1" s="33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s="28" customFormat="1" ht="19.5" customHeight="1">
      <c r="A2" s="34"/>
      <c r="B2" s="35"/>
      <c r="C2" s="35"/>
      <c r="D2" s="35"/>
      <c r="E2" s="35"/>
      <c r="F2" s="36"/>
      <c r="G2" s="36"/>
      <c r="H2" s="35"/>
      <c r="I2" s="35"/>
      <c r="J2" s="35"/>
      <c r="K2" s="37"/>
      <c r="L2" s="53" t="s">
        <v>231</v>
      </c>
      <c r="M2" s="53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s="28" customFormat="1" ht="19.5" customHeight="1">
      <c r="A3" s="37" t="s">
        <v>232</v>
      </c>
      <c r="B3" s="37"/>
      <c r="C3" s="37"/>
      <c r="D3" s="37"/>
      <c r="E3" s="37"/>
      <c r="F3" s="38"/>
      <c r="G3" s="38"/>
      <c r="H3" s="38"/>
      <c r="I3" s="38"/>
      <c r="J3" s="38"/>
      <c r="K3" s="56"/>
      <c r="L3" s="53" t="s">
        <v>3</v>
      </c>
      <c r="M3" s="53"/>
      <c r="N3" s="54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9"/>
      <c r="AO3" s="57"/>
    </row>
    <row r="4" spans="1:14" s="29" customFormat="1" ht="30" customHeight="1">
      <c r="A4" s="39" t="s">
        <v>233</v>
      </c>
      <c r="B4" s="40" t="s">
        <v>234</v>
      </c>
      <c r="C4" s="41" t="s">
        <v>235</v>
      </c>
      <c r="D4" s="40" t="s">
        <v>236</v>
      </c>
      <c r="E4" s="40" t="s">
        <v>237</v>
      </c>
      <c r="F4" s="40" t="s">
        <v>238</v>
      </c>
      <c r="G4" s="40"/>
      <c r="H4" s="40"/>
      <c r="I4" s="40"/>
      <c r="J4" s="40"/>
      <c r="K4" s="58"/>
      <c r="L4" s="40"/>
      <c r="M4" s="40"/>
      <c r="N4" s="40"/>
    </row>
    <row r="5" spans="1:14" s="29" customFormat="1" ht="39.75" customHeight="1">
      <c r="A5" s="39"/>
      <c r="B5" s="40"/>
      <c r="C5" s="41"/>
      <c r="D5" s="40"/>
      <c r="E5" s="40"/>
      <c r="F5" s="39" t="s">
        <v>239</v>
      </c>
      <c r="G5" s="39" t="s">
        <v>240</v>
      </c>
      <c r="H5" s="40" t="s">
        <v>241</v>
      </c>
      <c r="I5" s="39" t="s">
        <v>242</v>
      </c>
      <c r="J5" s="40" t="s">
        <v>243</v>
      </c>
      <c r="K5" s="40" t="s">
        <v>244</v>
      </c>
      <c r="L5" s="39" t="s">
        <v>245</v>
      </c>
      <c r="M5" s="40" t="s">
        <v>246</v>
      </c>
      <c r="N5" s="40" t="s">
        <v>247</v>
      </c>
    </row>
    <row r="6" spans="1:14" s="29" customFormat="1" ht="39.75" customHeight="1">
      <c r="A6" s="42">
        <v>124001</v>
      </c>
      <c r="B6" s="43" t="s">
        <v>224</v>
      </c>
      <c r="C6" s="44"/>
      <c r="D6" s="45">
        <v>598</v>
      </c>
      <c r="E6" s="46"/>
      <c r="F6" s="40"/>
      <c r="G6" s="40"/>
      <c r="H6" s="46"/>
      <c r="I6" s="46"/>
      <c r="J6" s="46"/>
      <c r="K6" s="58"/>
      <c r="L6" s="46"/>
      <c r="M6" s="46"/>
      <c r="N6" s="40"/>
    </row>
    <row r="7" spans="1:14" s="29" customFormat="1" ht="39.75" customHeight="1">
      <c r="A7" s="17">
        <v>124001</v>
      </c>
      <c r="B7" s="47" t="s">
        <v>248</v>
      </c>
      <c r="C7" s="48" t="s">
        <v>249</v>
      </c>
      <c r="D7" s="19">
        <v>598</v>
      </c>
      <c r="E7" s="18" t="s">
        <v>250</v>
      </c>
      <c r="F7" s="20" t="s">
        <v>251</v>
      </c>
      <c r="G7" s="20" t="s">
        <v>252</v>
      </c>
      <c r="H7" s="47" t="s">
        <v>253</v>
      </c>
      <c r="I7" s="17">
        <v>598</v>
      </c>
      <c r="J7" s="47" t="s">
        <v>254</v>
      </c>
      <c r="K7" s="47" t="s">
        <v>255</v>
      </c>
      <c r="L7" s="20" t="s">
        <v>256</v>
      </c>
      <c r="M7" s="20" t="s">
        <v>257</v>
      </c>
      <c r="N7" s="20">
        <v>20</v>
      </c>
    </row>
    <row r="8" spans="1:14" s="29" customFormat="1" ht="39.75" customHeight="1">
      <c r="A8" s="20"/>
      <c r="B8" s="47"/>
      <c r="C8" s="48"/>
      <c r="D8" s="19"/>
      <c r="E8" s="18"/>
      <c r="F8" s="20" t="s">
        <v>258</v>
      </c>
      <c r="G8" s="20" t="s">
        <v>259</v>
      </c>
      <c r="H8" s="47" t="s">
        <v>260</v>
      </c>
      <c r="I8" s="17">
        <v>11</v>
      </c>
      <c r="J8" s="47" t="s">
        <v>261</v>
      </c>
      <c r="K8" s="47" t="s">
        <v>262</v>
      </c>
      <c r="L8" s="20" t="s">
        <v>263</v>
      </c>
      <c r="M8" s="20" t="s">
        <v>257</v>
      </c>
      <c r="N8" s="20">
        <v>20</v>
      </c>
    </row>
    <row r="9" spans="1:14" s="29" customFormat="1" ht="39.75" customHeight="1">
      <c r="A9" s="20"/>
      <c r="B9" s="47"/>
      <c r="C9" s="48"/>
      <c r="D9" s="19"/>
      <c r="E9" s="18"/>
      <c r="F9" s="20"/>
      <c r="G9" s="49" t="s">
        <v>264</v>
      </c>
      <c r="H9" s="47" t="s">
        <v>265</v>
      </c>
      <c r="I9" s="17">
        <v>100</v>
      </c>
      <c r="J9" s="47" t="s">
        <v>266</v>
      </c>
      <c r="K9" s="47" t="s">
        <v>267</v>
      </c>
      <c r="L9" s="20" t="s">
        <v>268</v>
      </c>
      <c r="M9" s="20" t="s">
        <v>269</v>
      </c>
      <c r="N9" s="20">
        <v>5</v>
      </c>
    </row>
    <row r="10" spans="1:14" s="29" customFormat="1" ht="39.75" customHeight="1">
      <c r="A10" s="20"/>
      <c r="B10" s="47"/>
      <c r="C10" s="48"/>
      <c r="D10" s="19"/>
      <c r="E10" s="18"/>
      <c r="F10" s="20"/>
      <c r="G10" s="50"/>
      <c r="H10" s="47" t="s">
        <v>270</v>
      </c>
      <c r="I10" s="17">
        <v>95</v>
      </c>
      <c r="J10" s="47" t="s">
        <v>271</v>
      </c>
      <c r="K10" s="47" t="s">
        <v>272</v>
      </c>
      <c r="L10" s="20" t="s">
        <v>268</v>
      </c>
      <c r="M10" s="20" t="s">
        <v>269</v>
      </c>
      <c r="N10" s="20">
        <v>5</v>
      </c>
    </row>
    <row r="11" spans="1:14" s="29" customFormat="1" ht="39.75" customHeight="1">
      <c r="A11" s="20"/>
      <c r="B11" s="47"/>
      <c r="C11" s="48"/>
      <c r="D11" s="19"/>
      <c r="E11" s="18"/>
      <c r="F11" s="20"/>
      <c r="G11" s="20" t="s">
        <v>273</v>
      </c>
      <c r="H11" s="47" t="s">
        <v>274</v>
      </c>
      <c r="I11" s="17">
        <v>100</v>
      </c>
      <c r="J11" s="47" t="s">
        <v>275</v>
      </c>
      <c r="K11" s="47" t="s">
        <v>272</v>
      </c>
      <c r="L11" s="20" t="s">
        <v>268</v>
      </c>
      <c r="M11" s="20" t="s">
        <v>269</v>
      </c>
      <c r="N11" s="20">
        <v>5</v>
      </c>
    </row>
    <row r="12" spans="1:14" s="29" customFormat="1" ht="39.75" customHeight="1">
      <c r="A12" s="20"/>
      <c r="B12" s="47"/>
      <c r="C12" s="48"/>
      <c r="D12" s="19"/>
      <c r="E12" s="18"/>
      <c r="F12" s="20"/>
      <c r="G12" s="20"/>
      <c r="H12" s="47" t="s">
        <v>276</v>
      </c>
      <c r="I12" s="17">
        <v>98</v>
      </c>
      <c r="J12" s="47" t="s">
        <v>277</v>
      </c>
      <c r="K12" s="47" t="s">
        <v>272</v>
      </c>
      <c r="L12" s="20" t="s">
        <v>268</v>
      </c>
      <c r="M12" s="20" t="s">
        <v>269</v>
      </c>
      <c r="N12" s="20">
        <v>5</v>
      </c>
    </row>
    <row r="13" spans="1:14" s="29" customFormat="1" ht="39.75" customHeight="1">
      <c r="A13" s="20"/>
      <c r="B13" s="47"/>
      <c r="C13" s="48"/>
      <c r="D13" s="19"/>
      <c r="E13" s="18"/>
      <c r="F13" s="20" t="s">
        <v>278</v>
      </c>
      <c r="G13" s="20" t="s">
        <v>279</v>
      </c>
      <c r="H13" s="47" t="s">
        <v>280</v>
      </c>
      <c r="I13" s="17">
        <v>5</v>
      </c>
      <c r="J13" s="47" t="s">
        <v>281</v>
      </c>
      <c r="K13" s="47" t="s">
        <v>272</v>
      </c>
      <c r="L13" s="20" t="s">
        <v>268</v>
      </c>
      <c r="M13" s="20" t="s">
        <v>269</v>
      </c>
      <c r="N13" s="20">
        <v>10</v>
      </c>
    </row>
    <row r="14" spans="1:14" s="29" customFormat="1" ht="49.5" customHeight="1">
      <c r="A14" s="20"/>
      <c r="B14" s="47"/>
      <c r="C14" s="48"/>
      <c r="D14" s="19"/>
      <c r="E14" s="18"/>
      <c r="F14" s="20"/>
      <c r="G14" s="20" t="s">
        <v>282</v>
      </c>
      <c r="H14" s="47" t="s">
        <v>283</v>
      </c>
      <c r="I14" s="17">
        <v>100</v>
      </c>
      <c r="J14" s="47" t="s">
        <v>284</v>
      </c>
      <c r="K14" s="47" t="s">
        <v>285</v>
      </c>
      <c r="L14" s="20" t="s">
        <v>268</v>
      </c>
      <c r="M14" s="20" t="s">
        <v>269</v>
      </c>
      <c r="N14" s="20">
        <v>10</v>
      </c>
    </row>
    <row r="15" spans="1:14" s="29" customFormat="1" ht="60" customHeight="1">
      <c r="A15" s="20"/>
      <c r="B15" s="47"/>
      <c r="C15" s="48"/>
      <c r="D15" s="19"/>
      <c r="E15" s="18"/>
      <c r="F15" s="20" t="s">
        <v>286</v>
      </c>
      <c r="G15" s="20" t="s">
        <v>287</v>
      </c>
      <c r="H15" s="47" t="s">
        <v>288</v>
      </c>
      <c r="I15" s="17">
        <v>90</v>
      </c>
      <c r="J15" s="47" t="s">
        <v>289</v>
      </c>
      <c r="K15" s="47" t="s">
        <v>290</v>
      </c>
      <c r="L15" s="20" t="s">
        <v>268</v>
      </c>
      <c r="M15" s="20" t="s">
        <v>269</v>
      </c>
      <c r="N15" s="20">
        <v>10</v>
      </c>
    </row>
  </sheetData>
  <sheetProtection/>
  <mergeCells count="19">
    <mergeCell ref="A1:N1"/>
    <mergeCell ref="L2:N2"/>
    <mergeCell ref="A3:E3"/>
    <mergeCell ref="L3:N3"/>
    <mergeCell ref="F4:N4"/>
    <mergeCell ref="A4:A5"/>
    <mergeCell ref="A7:A15"/>
    <mergeCell ref="B4:B5"/>
    <mergeCell ref="B7:B15"/>
    <mergeCell ref="C4:C5"/>
    <mergeCell ref="C7:C15"/>
    <mergeCell ref="D4:D5"/>
    <mergeCell ref="D7:D15"/>
    <mergeCell ref="E4:E5"/>
    <mergeCell ref="E7:E15"/>
    <mergeCell ref="F8:F12"/>
    <mergeCell ref="F13:F14"/>
    <mergeCell ref="G9:G10"/>
    <mergeCell ref="G11:G12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2018-02-08T01:59:14Z</cp:lastPrinted>
  <dcterms:created xsi:type="dcterms:W3CDTF">2016-09-05T08:36:52Z</dcterms:created>
  <dcterms:modified xsi:type="dcterms:W3CDTF">2024-03-27T03:59:46Z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5A34B2665EAA46AAB0C4AF3FBAE018B1</vt:lpwstr>
  </property>
</Properties>
</file>