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61" firstSheet="1" activeTab="6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<sst xmlns="http://schemas.openxmlformats.org/spreadsheetml/2006/main" count="499" uniqueCount="338">
  <si>
    <t>2024年部门收支总体情况表</t>
  </si>
  <si>
    <t>部门公开表1</t>
  </si>
  <si>
    <t>部门：祁阳市退役军人事务局</t>
  </si>
  <si>
    <t>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</si>
  <si>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</si>
  <si>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</si>
  <si>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</si>
  <si>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</si>
  <si>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</si>
  <si>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</si>
  <si>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一、一般公共预算财政拨款收入</t>
  </si>
  <si>
    <t>一、一般公共服务支出</t>
  </si>
  <si>
    <t>一、基本支出</t>
  </si>
  <si>
    <t>二、政府性基金预算财政拨款收入</t>
  </si>
  <si>
    <t>二、外交支出</t>
  </si>
  <si>
    <t xml:space="preserve">      工资福利支出</t>
  </si>
  <si>
    <t>三、国有资本经营预算财政拨款收入</t>
  </si>
  <si>
    <t>三、国防支出</t>
  </si>
  <si>
    <t xml:space="preserve">      商品和服务支出</t>
  </si>
  <si>
    <t>四、上级补助收入</t>
  </si>
  <si>
    <t>四、公共安全支出</t>
  </si>
  <si>
    <t xml:space="preserve">      对个人和家庭的补助</t>
  </si>
  <si>
    <t>五、事业收入</t>
  </si>
  <si>
    <t>五、教育支出</t>
  </si>
  <si>
    <t>二、项目支出</t>
  </si>
  <si>
    <t>六、事业单位经营收入</t>
  </si>
  <si>
    <t>六、科学技术支出</t>
  </si>
  <si>
    <t xml:space="preserve">      按项目管理的商品和服务支出</t>
  </si>
  <si>
    <t>七、附属单位上缴收入</t>
  </si>
  <si>
    <t>七、文化旅游体育与传媒支出</t>
  </si>
  <si>
    <t xml:space="preserve">      按项目管理的对个人和家庭的补助</t>
  </si>
  <si>
    <t>八、其他收入</t>
  </si>
  <si>
    <t>八、社会保障和就业支出</t>
  </si>
  <si>
    <t xml:space="preserve">      债务利息及费用支出</t>
  </si>
  <si>
    <t>九、卫生健康支出</t>
  </si>
  <si>
    <t xml:space="preserve">      资本性支出（基本建设）</t>
  </si>
  <si>
    <t>十、节能环保支出</t>
  </si>
  <si>
    <t xml:space="preserve">      资本性支出</t>
  </si>
  <si>
    <t>十一、城乡社区支出</t>
  </si>
  <si>
    <t xml:space="preserve">      对企业补助（基本建设）</t>
  </si>
  <si>
    <t>十二、农林水支出</t>
  </si>
  <si>
    <t xml:space="preserve">      对企业补助</t>
  </si>
  <si>
    <t>十三、交通运输支出</t>
  </si>
  <si>
    <t xml:space="preserve">      对社会保障基金补助</t>
  </si>
  <si>
    <t>十四、资源勘探工业信息等支出</t>
  </si>
  <si>
    <t xml:space="preserve">      其他支出</t>
  </si>
  <si>
    <t>十五、商业服务业等支出</t>
  </si>
  <si>
    <t>三、上缴上级支出</t>
  </si>
  <si>
    <t>十六、金融支出</t>
  </si>
  <si>
    <t>四、事业单位经营支出</t>
  </si>
  <si>
    <t>十七、援助其他地区支出</t>
  </si>
  <si>
    <t>五、对附属单位补助支出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</si>
  <si>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</si>
  <si>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</si>
  <si>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</si>
  <si>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</si>
  <si>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</si>
  <si>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</si>
  <si>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</si>
  <si>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</si>
  <si>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</si>
  <si>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</si>
  <si>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</si>
  <si>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</si>
  <si>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</si>
  <si>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</si>
  <si>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</si>
  <si>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</si>
  <si>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2024年部门收入总体情况表</t>
  </si>
  <si>
    <t>部门公开表2</t>
  </si>
  <si>
    <t>科目</t>
  </si>
  <si>
    <t>合计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</si>
  <si>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</si>
  <si>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</si>
  <si>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</si>
  <si>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</si>
  <si>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</si>
  <si>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</si>
  <si>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</si>
  <si>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</si>
  <si>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科目编码</t>
  </si>
  <si>
    <t>科目名称</t>
  </si>
  <si>
    <t>金额</t>
  </si>
  <si>
    <t>其中：教育收费</t>
  </si>
  <si>
    <t>社会保障和就业支出</t>
  </si>
  <si>
    <t>退役军人管理事务</t>
  </si>
  <si>
    <t xml:space="preserve">    行政运行</t>
  </si>
  <si>
    <t xml:space="preserve">  一般行政管理事务</t>
  </si>
  <si>
    <t>行政事业单位养老支出</t>
  </si>
  <si>
    <t xml:space="preserve">  机关事业单位基本养老保险缴费支出</t>
  </si>
  <si>
    <t>卫生健康支出</t>
  </si>
  <si>
    <t>行政事业单位医疗</t>
  </si>
  <si>
    <t xml:space="preserve">  行政单位医疗</t>
  </si>
  <si>
    <t>2024年部门支出总体情况表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</si>
  <si>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</si>
  <si>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</si>
  <si>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</si>
  <si>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</si>
  <si>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</si>
  <si>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</si>
  <si>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2024年财政拨款收支情况表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</si>
  <si>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</si>
  <si>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</si>
  <si>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</si>
  <si>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</si>
  <si>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</si>
  <si>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</si>
  <si>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</si>
  <si>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</si>
  <si>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</si>
  <si>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</si>
  <si>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</si>
  <si>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</si>
  <si>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</si>
  <si>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</si>
  <si>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</si>
  <si>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</si>
  <si>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</si>
  <si>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</si>
  <si>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</si>
  <si>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</si>
  <si>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</si>
  <si>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</si>
  <si>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</si>
  <si>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</si>
  <si>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</si>
  <si>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</si>
  <si>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</si>
  <si>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</si>
  <si>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</si>
  <si>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</si>
  <si>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</si>
  <si>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（二十三）其他支出</t>
  </si>
  <si>
    <t>（二十四）债务还本支出</t>
  </si>
  <si>
    <t>（二十五）债务付息支出</t>
  </si>
  <si>
    <t>（二十六）抗疫特别国债安排的支出</t>
  </si>
  <si>
    <t>二、结转下年</t>
  </si>
  <si>
    <t>2024年一般公共预算支出表</t>
  </si>
  <si>
    <t>部门公开表5</t>
  </si>
  <si>
    <t>2023年执行数</t>
  </si>
  <si>
    <t>2023年预算数比2022年执行数</t>
  </si>
  <si>
    <t>小计</t>
  </si>
  <si>
    <t>人员经费</t>
  </si>
  <si>
    <t>公用经费</t>
  </si>
  <si>
    <t>增减额</t>
  </si>
  <si>
    <t>增减%</t>
  </si>
  <si>
    <t>工资福利支出</t>
  </si>
  <si>
    <t>对个人和家庭的补助</t>
  </si>
  <si>
    <t>2024年一般公共预算基本支出表</t>
  </si>
  <si>
    <t>部门公开表6</t>
  </si>
  <si>
    <t>经济分类科目</t>
  </si>
  <si>
    <t>2024年基本支出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</si>
  <si>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</si>
  <si>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</si>
  <si>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</si>
  <si>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</si>
  <si>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</si>
  <si>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</si>
  <si>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</si>
  <si>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</si>
  <si>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</si>
  <si>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</si>
  <si>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</si>
  <si>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</si>
  <si>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</si>
  <si>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</si>
  <si>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</si>
  <si>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</si>
  <si>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</si>
  <si>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</si>
  <si>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</si>
  <si>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</si>
  <si>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</si>
  <si>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</si>
  <si>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</si>
  <si>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</si>
  <si>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</si>
  <si>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</si>
  <si>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</si>
  <si>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</si>
  <si>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</si>
  <si>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</si>
  <si>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</si>
  <si>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</si>
  <si>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</si>
  <si>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</si>
  <si>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</si>
  <si>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</si>
  <si>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</si>
  <si>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</si>
  <si>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</si>
  <si>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</si>
  <si>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</si>
  <si>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</si>
  <si>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</si>
  <si>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</si>
  <si>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</si>
  <si>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</si>
  <si>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资本性支出</t>
  </si>
  <si>
    <t xml:space="preserve">  办公设备购置</t>
  </si>
  <si>
    <t xml:space="preserve">  其他资本性支出</t>
  </si>
  <si>
    <t>2024年一般公共预算“三公”经费支出表</t>
  </si>
  <si>
    <t>部门公开表7</t>
  </si>
  <si>
    <t>单位名称</t>
  </si>
  <si>
    <t>2023年预算数</t>
  </si>
  <si>
    <t>2024年预算数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</si>
  <si>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</si>
  <si>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</si>
  <si>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</si>
  <si>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</si>
  <si>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</si>
  <si>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祁阳市退役军人事务局本级</t>
  </si>
  <si>
    <t>2024年政府性基金预算支出表</t>
  </si>
  <si>
    <t>部门公开表8</t>
  </si>
  <si>
    <t>2023年政府性基金预算支出</t>
  </si>
  <si>
    <t>说明： 如果没有政府性基金收入，也没有使用政府性基金安排的支出，就说明本表无数据。</t>
  </si>
  <si>
    <t>部门公开表22</t>
  </si>
  <si>
    <t>2024年整体支出绩效目标表</t>
  </si>
  <si>
    <t>单位：部门：311_祁阳市退役军人事务局</t>
  </si>
  <si>
    <t>金额单位：万元</t>
  </si>
  <si>
    <t>单位编码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</si>
  <si>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</si>
  <si>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</si>
  <si>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</si>
  <si>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</si>
  <si>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</si>
  <si>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</si>
  <si>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</si>
  <si>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财政专户管理资金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</si>
  <si>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</si>
  <si>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</si>
  <si>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</si>
  <si>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</si>
  <si>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</si>
  <si>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</si>
  <si>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</si>
  <si>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</si>
  <si>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</si>
  <si>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</si>
  <si>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311001</t>
  </si>
  <si>
    <t>祁阳市役军人事务局本级</t>
  </si>
  <si>
    <t xml:space="preserve">"提高整个涉军群体的获得感，确保国家对军人的各项抚恤优待政策得到落实，保障军人的抚恤优待与国民经济和社会发展相适应，确保其享受社会发展成果。落实义务兵家庭优待及激励措施，鼓励适龄青年履行兵役义务，支持军队建设，激发广大适龄青年特别是大学生应
征入伍的热情。"       
</t>
  </si>
  <si>
    <t>成本指标</t>
  </si>
  <si>
    <t>经济成本指标</t>
  </si>
  <si>
    <t>优抚对象医疗保障经费控制情况</t>
  </si>
  <si>
    <t>≤</t>
  </si>
  <si>
    <t>万元</t>
  </si>
  <si>
    <t>考察优抚对象医疗保障经费控制情况</t>
  </si>
  <si>
    <t>预算总成本控制在739万元以内计3分，每超过1%扣权重分的5%，扣完为止。</t>
  </si>
  <si>
    <t>5分</t>
  </si>
  <si>
    <t>大学生入伍士兵奖励金经费情况</t>
  </si>
  <si>
    <t>考察大学生入伍士兵奖励金经费情况</t>
  </si>
  <si>
    <t>预算总成本控制在105万元以内计3分，每超过1%扣权重分的5%，扣完为止。</t>
  </si>
  <si>
    <t>抚恤（优抚经费）预算控制情况</t>
  </si>
  <si>
    <t>考察抚恤（优抚经费）预算控制情况</t>
  </si>
  <si>
    <t>预算总成本控制在6176.13万元以内计3分，每超过1%扣权重分的5%，扣完为止。</t>
  </si>
  <si>
    <t>自主就业退役士兵一次性经济补助经费控制情况</t>
  </si>
  <si>
    <t>考察自主就业退役士兵一次性经济补助经费控制情况</t>
  </si>
  <si>
    <t>预算总成本控制在558万元以内计3分，每超过1%扣权重分的5%，扣完为止。</t>
  </si>
  <si>
    <t>社会成本指标</t>
  </si>
  <si>
    <t>生态环境成本指标</t>
  </si>
  <si>
    <t>产出指标</t>
  </si>
  <si>
    <t xml:space="preserve"> 数量指标</t>
  </si>
  <si>
    <t>"春节、八一慰 问次数"</t>
  </si>
  <si>
    <t>=</t>
  </si>
  <si>
    <t>2</t>
  </si>
  <si>
    <t>次</t>
  </si>
  <si>
    <t>针对春节、八一重大节日对重点优抚对象进行走访慰问</t>
  </si>
  <si>
    <t>未完成一处扣0.5分</t>
  </si>
  <si>
    <t>4分</t>
  </si>
  <si>
    <t>大学生入伍人数</t>
  </si>
  <si>
    <t>≥</t>
  </si>
  <si>
    <t>人</t>
  </si>
  <si>
    <t>完成率小于60%不得分，大于等于60%，得分=（完成率－60%）/（1-60%）×指标分值</t>
  </si>
  <si>
    <t>3分</t>
  </si>
  <si>
    <t>“两类”人员人数</t>
  </si>
  <si>
    <t>4304</t>
  </si>
  <si>
    <t>优抚对象医疗保障拨付比率</t>
  </si>
  <si>
    <t>%</t>
  </si>
  <si>
    <t>优抚对象医疗保障人数</t>
  </si>
  <si>
    <t>每低于1%扣权重的5%，扣完为止。</t>
  </si>
  <si>
    <t>优抚对象抚恤补助发放人数</t>
  </si>
  <si>
    <t>14.96</t>
  </si>
  <si>
    <t>万人</t>
  </si>
  <si>
    <t>反映全年实际优抚对象抚恤补助发放人数</t>
  </si>
  <si>
    <t>2分</t>
  </si>
  <si>
    <t>自主就业退役士兵一次性经济补助发放比率</t>
  </si>
  <si>
    <t>100</t>
  </si>
  <si>
    <t>反映自主就业退役士兵一次性经济补助发放情况</t>
  </si>
  <si>
    <t xml:space="preserve"> 质量指标</t>
  </si>
  <si>
    <t>春节八一期间走访慰问优抚对象</t>
  </si>
  <si>
    <t>定性</t>
  </si>
  <si>
    <t>春节慰问在春节前夕完成、八一慰问在八一节前完成</t>
  </si>
  <si>
    <t>无</t>
  </si>
  <si>
    <t>考察春节八一期间走访慰问优抚对象的时间节点</t>
  </si>
  <si>
    <t>按时完成的得满分，每推迟1天扣0.5分</t>
  </si>
  <si>
    <t>优抚对象抚恤补助经费使用符合规定</t>
  </si>
  <si>
    <t>合规</t>
  </si>
  <si>
    <t>反映经费使用合规情况</t>
  </si>
  <si>
    <t>支出按批复预算进行；程序和手续合法合规；按政府会计准则进行财务处理等，每发生一项不合规扣0.5分。</t>
  </si>
  <si>
    <t>大学生入伍士兵享受奖励比率</t>
  </si>
  <si>
    <t>奖励比率</t>
  </si>
  <si>
    <t>“两类人员”生活补助发放比率</t>
  </si>
  <si>
    <t>及时足额发放“两类人员”生活补助金额，切实保障优抚对象基本生活</t>
  </si>
  <si>
    <t>优抚对象医疗保障拔付合规</t>
  </si>
  <si>
    <t xml:space="preserve"> 时效指标</t>
  </si>
  <si>
    <t>完成工作及时性</t>
  </si>
  <si>
    <t>及时</t>
  </si>
  <si>
    <t>年度内完成工作计划</t>
  </si>
  <si>
    <t>年度内完成工作计划的得满分，未完成的根据完成进度酌情给分</t>
  </si>
  <si>
    <t xml:space="preserve">效益指标 </t>
  </si>
  <si>
    <t>经济效益指标</t>
  </si>
  <si>
    <t>社会效益指标</t>
  </si>
  <si>
    <t>大学生入伍家庭生活情况</t>
  </si>
  <si>
    <t>有效改善</t>
  </si>
  <si>
    <t>有效改善的得满分，改善不明显或者无改善的酌情给分。</t>
  </si>
  <si>
    <t>退役军人帮扶援助机制</t>
  </si>
  <si>
    <t>成果转化</t>
  </si>
  <si>
    <t>发挥退役军人帮扶援助机制</t>
  </si>
  <si>
    <t>发挥退役军人帮扶援助机制得满分，基本发挥作用得4分，未发挥作用不得分</t>
  </si>
  <si>
    <t>优抚对象家庭生活情况</t>
  </si>
  <si>
    <t>考察优抚对象生活改善情况</t>
  </si>
  <si>
    <t>对优抚对象权益的保障作用</t>
  </si>
  <si>
    <t>良好</t>
  </si>
  <si>
    <t>及时足额发放补助金额，切实保障优抚对象权益。</t>
  </si>
  <si>
    <t>达成目标得满分，未达成目标不得分</t>
  </si>
  <si>
    <t>促进军队稳定</t>
  </si>
  <si>
    <t>及时足额发放补助金额，促进军队稳定。</t>
  </si>
  <si>
    <t>达到促进效果计满分，促进效果一般计4分，未促进不得分</t>
  </si>
  <si>
    <t>生态效益指标</t>
  </si>
  <si>
    <t xml:space="preserve"> 可持续影响指标</t>
  </si>
  <si>
    <t>满意度指标</t>
  </si>
  <si>
    <t>服务对象满意度指标</t>
  </si>
  <si>
    <t>优抚对象满意度</t>
  </si>
  <si>
    <t>95</t>
  </si>
  <si>
    <t>考察优抚对象满意度情况</t>
  </si>
  <si>
    <t>满意度95%（含）以上计10分，90（含）-95%计8分，80（含）-90%计6分，80%以下计0分。</t>
  </si>
  <si>
    <t>10分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</si>
</sst>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_ "/>
    <numFmt numFmtId="178" formatCode="#,##0.00_ "/>
    <numFmt numFmtId="179" formatCode="#,##0.000_ "/>
    <numFmt numFmtId="180" formatCode="0000"/>
    <numFmt numFmtId="181" formatCode="0.000_ 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SimSun"/>
      <family val="0"/>
    </font>
    <font>
      <b/>
      <sz val="11"/>
      <name val="SimSun"/>
      <family val="0"/>
    </font>
    <font>
      <b/>
      <sz val="9"/>
      <name val="SimSun"/>
      <family val="0"/>
    </font>
    <font>
      <b/>
      <sz val="7"/>
      <name val="SimSun"/>
      <family val="0"/>
    </font>
    <font>
      <sz val="7"/>
      <name val="SimSun"/>
      <family val="0"/>
    </font>
    <font>
      <sz val="9"/>
      <name val="SimSun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>
      <alignment vertical="center"/>
      <protection/>
    </xf>
    <xf numFmtId="0" fontId="34" fillId="0" borderId="0">
      <alignment/>
      <protection/>
    </xf>
  </cellStyleXfs>
  <cellXfs count="168"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7" fontId="1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180" fontId="12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" fontId="12" fillId="0" borderId="21" xfId="0" applyNumberFormat="1" applyFont="1" applyFill="1" applyBorder="1" applyAlignment="1" applyProtection="1">
      <alignment horizontal="right" vertical="center" wrapText="1"/>
      <protection/>
    </xf>
    <xf numFmtId="176" fontId="12" fillId="0" borderId="21" xfId="0" applyNumberFormat="1" applyFont="1" applyFill="1" applyBorder="1" applyAlignment="1" applyProtection="1">
      <alignment horizontal="right" vertical="center" wrapText="1"/>
      <protection/>
    </xf>
    <xf numFmtId="176" fontId="12" fillId="0" borderId="21" xfId="0" applyNumberFormat="1" applyFont="1" applyFill="1" applyBorder="1" applyAlignment="1" applyProtection="1">
      <alignment horizontal="center" vertical="center" wrapText="1"/>
      <protection/>
    </xf>
    <xf numFmtId="4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176" fontId="1" fillId="0" borderId="21" xfId="0" applyNumberFormat="1" applyFont="1" applyFill="1" applyBorder="1" applyAlignment="1" applyProtection="1">
      <alignment horizontal="right"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0" fontId="12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9" fontId="1" fillId="0" borderId="15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78" fontId="1" fillId="0" borderId="15" xfId="0" applyNumberFormat="1" applyFont="1" applyFill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179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12" fillId="0" borderId="15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1" fontId="1" fillId="0" borderId="0" xfId="0" applyNumberFormat="1" applyFont="1" applyAlignment="1">
      <alignment vertical="center"/>
    </xf>
    <xf numFmtId="181" fontId="11" fillId="0" borderId="0" xfId="0" applyNumberFormat="1" applyFont="1" applyAlignment="1">
      <alignment horizontal="center" vertical="center" wrapText="1"/>
    </xf>
    <xf numFmtId="181" fontId="14" fillId="0" borderId="0" xfId="0" applyNumberFormat="1" applyFont="1" applyAlignment="1">
      <alignment horizontal="center" vertical="center" wrapText="1"/>
    </xf>
    <xf numFmtId="0" fontId="1" fillId="0" borderId="36" xfId="0" applyFont="1" applyBorder="1" applyAlignment="1">
      <alignment horizontal="left" vertical="center"/>
    </xf>
    <xf numFmtId="181" fontId="1" fillId="0" borderId="36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181" fontId="1" fillId="0" borderId="15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1" fontId="1" fillId="0" borderId="1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81" fontId="12" fillId="0" borderId="15" xfId="0" applyNumberFormat="1" applyFont="1" applyBorder="1" applyAlignment="1">
      <alignment vertical="center"/>
    </xf>
    <xf numFmtId="181" fontId="1" fillId="0" borderId="15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76" fontId="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/>
      <protection/>
    </xf>
    <xf numFmtId="179" fontId="1" fillId="0" borderId="15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71C51E4CC0F946D28F2ADAAF265FCF2B" xfId="63"/>
    <cellStyle name="常规_专项绩效目标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H17" sqref="H17"/>
    </sheetView>
  </sheetViews>
  <sheetFormatPr defaultColWidth="9.00390625" defaultRowHeight="13.5"/>
  <cols>
    <col min="1" max="1" width="34.625" style="45" customWidth="1"/>
    <col min="2" max="2" width="13.50390625" style="45" customWidth="1"/>
    <col min="3" max="3" width="34.625" style="45" customWidth="1"/>
    <col min="4" max="4" width="13.875" style="45" customWidth="1"/>
    <col min="5" max="5" width="36.625" style="45" customWidth="1"/>
    <col min="6" max="6" width="13.875" style="45" customWidth="1"/>
    <col min="7" max="16384" width="9.00390625" style="45" customWidth="1"/>
  </cols>
  <sheetData>
    <row r="1" spans="1:6" ht="39.75" customHeight="1">
      <c r="A1" s="46" t="s">
        <v>0</v>
      </c>
      <c r="B1" s="46"/>
      <c r="C1" s="46"/>
      <c r="D1" s="46"/>
      <c r="E1" s="46"/>
      <c r="F1" s="46"/>
    </row>
    <row r="2" spans="1:6" ht="15" customHeight="1">
      <c r="A2" s="121"/>
      <c r="B2" s="121"/>
      <c r="C2" s="121"/>
      <c r="D2" s="48"/>
      <c r="F2" s="50" t="s">
        <v>1</v>
      </c>
    </row>
    <row r="3" spans="1:6" ht="15" customHeight="1">
      <c r="A3" s="152" t="s">
        <v>2</v>
      </c>
      <c r="B3" s="152"/>
      <c r="C3" s="152"/>
      <c r="D3" s="152"/>
      <c r="E3" s="152"/>
      <c r="F3" s="50" t="s">
        <v>3</v>
      </c>
    </row>
    <row r="4" spans="1:6" ht="19.5" customHeight="1">
      <c r="A4" s="55" t="s">
        <v>4</v>
      </c>
      <c r="B4" s="138"/>
      <c r="C4" s="100" t="s">
        <v>5</v>
      </c>
      <c r="D4" s="153"/>
      <c r="E4" s="153"/>
      <c r="F4" s="154"/>
    </row>
    <row r="5" spans="1:6" s="44" customFormat="1" ht="21" customHeight="1">
      <c r="A5" s="57" t="s">
        <v>6</v>
      </c>
      <c r="B5" s="57" t="s">
        <v>7</v>
      </c>
      <c r="C5" s="57" t="s">
        <v>8</v>
      </c>
      <c r="D5" s="57" t="s">
        <v>7</v>
      </c>
      <c r="E5" s="155" t="s">
        <v>9</v>
      </c>
      <c r="F5" s="73" t="s">
        <v>7</v>
      </c>
    </row>
    <row r="6" spans="1:6" ht="13.5" customHeight="1">
      <c r="A6" s="156" t="s">
        <v>10</v>
      </c>
      <c r="B6" s="157">
        <v>626.678</v>
      </c>
      <c r="C6" s="118" t="s">
        <v>11</v>
      </c>
      <c r="D6" s="114">
        <v>0</v>
      </c>
      <c r="E6" s="118" t="s">
        <v>12</v>
      </c>
      <c r="F6" s="157">
        <f>SUM(F7:F9)</f>
        <v>626.678</v>
      </c>
    </row>
    <row r="7" spans="1:6" ht="13.5" customHeight="1">
      <c r="A7" s="156" t="s">
        <v>13</v>
      </c>
      <c r="B7" s="115">
        <v>0</v>
      </c>
      <c r="C7" s="118" t="s">
        <v>14</v>
      </c>
      <c r="D7" s="114">
        <v>0</v>
      </c>
      <c r="E7" s="118" t="s">
        <v>15</v>
      </c>
      <c r="F7" s="158">
        <v>517.29</v>
      </c>
    </row>
    <row r="8" spans="1:6" ht="13.5" customHeight="1">
      <c r="A8" s="156" t="s">
        <v>16</v>
      </c>
      <c r="B8" s="115">
        <v>0</v>
      </c>
      <c r="C8" s="118" t="s">
        <v>17</v>
      </c>
      <c r="D8" s="114">
        <v>0</v>
      </c>
      <c r="E8" s="118" t="s">
        <v>18</v>
      </c>
      <c r="F8" s="158">
        <v>57</v>
      </c>
    </row>
    <row r="9" spans="1:6" ht="13.5" customHeight="1">
      <c r="A9" s="156" t="s">
        <v>19</v>
      </c>
      <c r="B9" s="115">
        <v>0</v>
      </c>
      <c r="C9" s="118" t="s">
        <v>20</v>
      </c>
      <c r="D9" s="114">
        <v>0</v>
      </c>
      <c r="E9" s="118" t="s">
        <v>21</v>
      </c>
      <c r="F9" s="157">
        <v>52.388</v>
      </c>
    </row>
    <row r="10" spans="1:6" ht="13.5" customHeight="1">
      <c r="A10" s="156" t="s">
        <v>22</v>
      </c>
      <c r="B10" s="115">
        <v>0</v>
      </c>
      <c r="C10" s="118" t="s">
        <v>23</v>
      </c>
      <c r="D10" s="114">
        <v>0</v>
      </c>
      <c r="E10" s="118" t="s">
        <v>24</v>
      </c>
      <c r="F10" s="158">
        <f>SUM(F11:F19)</f>
        <v>0</v>
      </c>
    </row>
    <row r="11" spans="1:6" ht="13.5" customHeight="1">
      <c r="A11" s="156" t="s">
        <v>25</v>
      </c>
      <c r="B11" s="115">
        <v>0</v>
      </c>
      <c r="C11" s="118" t="s">
        <v>26</v>
      </c>
      <c r="D11" s="114">
        <v>0</v>
      </c>
      <c r="E11" s="118" t="s">
        <v>27</v>
      </c>
      <c r="F11" s="158">
        <f aca="true" t="shared" si="0" ref="F11:F22">SUM(F12:F20)</f>
        <v>0</v>
      </c>
    </row>
    <row r="12" spans="1:6" ht="13.5" customHeight="1">
      <c r="A12" s="156" t="s">
        <v>28</v>
      </c>
      <c r="B12" s="115">
        <v>0</v>
      </c>
      <c r="C12" s="118" t="s">
        <v>29</v>
      </c>
      <c r="D12" s="114">
        <v>0</v>
      </c>
      <c r="E12" s="118" t="s">
        <v>30</v>
      </c>
      <c r="F12" s="158">
        <f t="shared" si="0"/>
        <v>0</v>
      </c>
    </row>
    <row r="13" spans="1:6" ht="13.5" customHeight="1">
      <c r="A13" s="156" t="s">
        <v>31</v>
      </c>
      <c r="B13" s="115">
        <v>0</v>
      </c>
      <c r="C13" s="118" t="s">
        <v>32</v>
      </c>
      <c r="D13" s="112">
        <v>603.468</v>
      </c>
      <c r="E13" s="118" t="s">
        <v>33</v>
      </c>
      <c r="F13" s="158">
        <f t="shared" si="0"/>
        <v>0</v>
      </c>
    </row>
    <row r="14" spans="1:6" ht="13.5" customHeight="1">
      <c r="A14" s="156"/>
      <c r="B14" s="115"/>
      <c r="C14" s="118" t="s">
        <v>34</v>
      </c>
      <c r="D14" s="114">
        <v>23.21</v>
      </c>
      <c r="E14" s="118" t="s">
        <v>35</v>
      </c>
      <c r="F14" s="158">
        <f t="shared" si="0"/>
        <v>0</v>
      </c>
    </row>
    <row r="15" spans="1:6" ht="13.5" customHeight="1">
      <c r="A15" s="156"/>
      <c r="B15" s="115"/>
      <c r="C15" s="118" t="s">
        <v>36</v>
      </c>
      <c r="D15" s="114">
        <v>0</v>
      </c>
      <c r="E15" s="118" t="s">
        <v>37</v>
      </c>
      <c r="F15" s="158">
        <f t="shared" si="0"/>
        <v>0</v>
      </c>
    </row>
    <row r="16" spans="1:6" ht="13.5" customHeight="1">
      <c r="A16" s="156"/>
      <c r="B16" s="115"/>
      <c r="C16" s="118" t="s">
        <v>38</v>
      </c>
      <c r="D16" s="114">
        <v>0</v>
      </c>
      <c r="E16" s="118" t="s">
        <v>39</v>
      </c>
      <c r="F16" s="158">
        <f t="shared" si="0"/>
        <v>0</v>
      </c>
    </row>
    <row r="17" spans="1:6" ht="13.5" customHeight="1">
      <c r="A17" s="156"/>
      <c r="B17" s="115"/>
      <c r="C17" s="119" t="s">
        <v>40</v>
      </c>
      <c r="D17" s="114">
        <v>0</v>
      </c>
      <c r="E17" s="118" t="s">
        <v>41</v>
      </c>
      <c r="F17" s="158">
        <f t="shared" si="0"/>
        <v>0</v>
      </c>
    </row>
    <row r="18" spans="1:6" ht="13.5" customHeight="1">
      <c r="A18" s="156"/>
      <c r="B18" s="115"/>
      <c r="C18" s="119" t="s">
        <v>42</v>
      </c>
      <c r="D18" s="114">
        <v>0</v>
      </c>
      <c r="E18" s="118" t="s">
        <v>43</v>
      </c>
      <c r="F18" s="158">
        <f t="shared" si="0"/>
        <v>0</v>
      </c>
    </row>
    <row r="19" spans="1:6" ht="13.5" customHeight="1">
      <c r="A19" s="156"/>
      <c r="B19" s="115"/>
      <c r="C19" s="119" t="s">
        <v>44</v>
      </c>
      <c r="D19" s="114">
        <v>0</v>
      </c>
      <c r="E19" s="118" t="s">
        <v>45</v>
      </c>
      <c r="F19" s="158">
        <f t="shared" si="0"/>
        <v>0</v>
      </c>
    </row>
    <row r="20" spans="1:6" ht="13.5" customHeight="1">
      <c r="A20" s="156"/>
      <c r="B20" s="115"/>
      <c r="C20" s="119" t="s">
        <v>46</v>
      </c>
      <c r="D20" s="114">
        <v>0</v>
      </c>
      <c r="E20" s="118" t="s">
        <v>47</v>
      </c>
      <c r="F20" s="158">
        <f t="shared" si="0"/>
        <v>0</v>
      </c>
    </row>
    <row r="21" spans="1:6" ht="13.5" customHeight="1">
      <c r="A21" s="156"/>
      <c r="B21" s="115"/>
      <c r="C21" s="119" t="s">
        <v>48</v>
      </c>
      <c r="D21" s="114">
        <v>0</v>
      </c>
      <c r="E21" s="118" t="s">
        <v>49</v>
      </c>
      <c r="F21" s="158">
        <f t="shared" si="0"/>
        <v>0</v>
      </c>
    </row>
    <row r="22" spans="1:6" ht="13.5" customHeight="1">
      <c r="A22" s="156"/>
      <c r="B22" s="115"/>
      <c r="C22" s="119" t="s">
        <v>50</v>
      </c>
      <c r="D22" s="114">
        <v>0</v>
      </c>
      <c r="E22" s="118" t="s">
        <v>51</v>
      </c>
      <c r="F22" s="158">
        <f t="shared" si="0"/>
        <v>0</v>
      </c>
    </row>
    <row r="23" spans="1:6" ht="13.5" customHeight="1">
      <c r="A23" s="156"/>
      <c r="B23" s="115"/>
      <c r="C23" s="119" t="s">
        <v>52</v>
      </c>
      <c r="D23" s="114">
        <v>0</v>
      </c>
      <c r="E23" s="118"/>
      <c r="F23" s="159"/>
    </row>
    <row r="24" spans="1:6" ht="13.5" customHeight="1">
      <c r="A24" s="156"/>
      <c r="B24" s="115"/>
      <c r="C24" s="119" t="s">
        <v>53</v>
      </c>
      <c r="D24" s="114">
        <v>0</v>
      </c>
      <c r="E24" s="118"/>
      <c r="F24" s="159"/>
    </row>
    <row r="25" spans="1:6" ht="13.5" customHeight="1">
      <c r="A25" s="156"/>
      <c r="B25" s="115"/>
      <c r="C25" s="119" t="s">
        <v>54</v>
      </c>
      <c r="D25" s="114">
        <v>0</v>
      </c>
      <c r="E25" s="118"/>
      <c r="F25" s="159"/>
    </row>
    <row r="26" spans="1:6" ht="13.5" customHeight="1">
      <c r="A26" s="156"/>
      <c r="B26" s="115"/>
      <c r="C26" s="119" t="s">
        <v>55</v>
      </c>
      <c r="D26" s="114">
        <v>0</v>
      </c>
      <c r="E26" s="118"/>
      <c r="F26" s="159"/>
    </row>
    <row r="27" spans="1:6" ht="13.5" customHeight="1">
      <c r="A27" s="156"/>
      <c r="B27" s="115"/>
      <c r="C27" s="119" t="s">
        <v>56</v>
      </c>
      <c r="D27" s="114">
        <v>0</v>
      </c>
      <c r="E27" s="118"/>
      <c r="F27" s="159"/>
    </row>
    <row r="28" spans="1:6" ht="13.5" customHeight="1">
      <c r="A28" s="156"/>
      <c r="B28" s="115"/>
      <c r="C28" s="119" t="s">
        <v>57</v>
      </c>
      <c r="D28" s="114">
        <v>0</v>
      </c>
      <c r="E28" s="118"/>
      <c r="F28" s="159"/>
    </row>
    <row r="29" spans="1:6" ht="13.5" customHeight="1">
      <c r="A29" s="117"/>
      <c r="B29" s="115"/>
      <c r="C29" s="119" t="s">
        <v>58</v>
      </c>
      <c r="D29" s="114">
        <v>0</v>
      </c>
      <c r="E29" s="118"/>
      <c r="F29" s="159"/>
    </row>
    <row r="30" spans="1:6" ht="13.5" customHeight="1">
      <c r="A30" s="117"/>
      <c r="B30" s="115"/>
      <c r="C30" s="119" t="s">
        <v>59</v>
      </c>
      <c r="D30" s="114">
        <v>0</v>
      </c>
      <c r="E30" s="118"/>
      <c r="F30" s="159"/>
    </row>
    <row r="31" spans="1:6" ht="13.5" customHeight="1">
      <c r="A31" s="117"/>
      <c r="B31" s="115"/>
      <c r="C31" s="160" t="s">
        <v>60</v>
      </c>
      <c r="D31" s="114">
        <v>0</v>
      </c>
      <c r="E31" s="118"/>
      <c r="F31" s="159"/>
    </row>
    <row r="32" spans="1:6" ht="13.5" customHeight="1">
      <c r="A32" s="117"/>
      <c r="B32" s="115"/>
      <c r="C32" s="160"/>
      <c r="D32" s="115"/>
      <c r="E32" s="161"/>
      <c r="F32" s="162"/>
    </row>
    <row r="33" spans="1:6" ht="13.5" customHeight="1">
      <c r="A33" s="59" t="s">
        <v>61</v>
      </c>
      <c r="B33" s="163">
        <f>SUM(B6:B31)</f>
        <v>626.678</v>
      </c>
      <c r="C33" s="110" t="s">
        <v>62</v>
      </c>
      <c r="D33" s="163">
        <f>SUM(D6:D31)</f>
        <v>626.678</v>
      </c>
      <c r="E33" s="110" t="s">
        <v>62</v>
      </c>
      <c r="F33" s="115">
        <f>F6+F10+F20+F21+F22</f>
        <v>626.678</v>
      </c>
    </row>
    <row r="34" spans="1:6" ht="13.5" customHeight="1">
      <c r="A34" s="59" t="s">
        <v>63</v>
      </c>
      <c r="B34" s="115">
        <v>0</v>
      </c>
      <c r="C34" s="110" t="s">
        <v>64</v>
      </c>
      <c r="D34" s="115">
        <v>0</v>
      </c>
      <c r="E34" s="110" t="s">
        <v>64</v>
      </c>
      <c r="F34" s="164">
        <v>0</v>
      </c>
    </row>
    <row r="35" spans="1:6" ht="13.5" customHeight="1">
      <c r="A35" s="59" t="s">
        <v>65</v>
      </c>
      <c r="B35" s="115">
        <v>0</v>
      </c>
      <c r="C35" s="115"/>
      <c r="D35" s="115"/>
      <c r="E35" s="165"/>
      <c r="F35" s="165"/>
    </row>
    <row r="36" spans="1:6" ht="13.5" customHeight="1">
      <c r="A36" s="117"/>
      <c r="B36" s="115"/>
      <c r="C36" s="115"/>
      <c r="D36" s="115"/>
      <c r="E36" s="165"/>
      <c r="F36" s="165"/>
    </row>
    <row r="37" spans="1:6" s="44" customFormat="1" ht="13.5" customHeight="1">
      <c r="A37" s="57" t="s">
        <v>66</v>
      </c>
      <c r="B37" s="109">
        <f>SUM(B33:B35)</f>
        <v>626.678</v>
      </c>
      <c r="C37" s="166" t="s">
        <v>67</v>
      </c>
      <c r="D37" s="109">
        <f>SUM(D33:D34)</f>
        <v>626.678</v>
      </c>
      <c r="E37" s="166" t="s">
        <v>67</v>
      </c>
      <c r="F37" s="115">
        <f>SUM(F33:F34)</f>
        <v>626.678</v>
      </c>
    </row>
    <row r="38" spans="1:6" ht="13.5" customHeight="1">
      <c r="A38" s="167"/>
      <c r="B38" s="167"/>
      <c r="C38" s="167"/>
      <c r="D38" s="167"/>
      <c r="E38" s="167"/>
      <c r="F38" s="167"/>
    </row>
  </sheetData>
  <sheetProtection/>
  <mergeCells count="5">
    <mergeCell ref="A1:F1"/>
    <mergeCell ref="A3:E3"/>
    <mergeCell ref="A4:B4"/>
    <mergeCell ref="C4:F4"/>
    <mergeCell ref="A38:F38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F19" sqref="F19"/>
    </sheetView>
  </sheetViews>
  <sheetFormatPr defaultColWidth="9.00390625" defaultRowHeight="13.5"/>
  <cols>
    <col min="1" max="1" width="10.625" style="45" customWidth="1"/>
    <col min="2" max="2" width="35.625" style="45" customWidth="1"/>
    <col min="3" max="3" width="10.625" style="133" customWidth="1"/>
    <col min="4" max="4" width="10.625" style="45" customWidth="1"/>
    <col min="5" max="5" width="10.625" style="133" customWidth="1"/>
    <col min="6" max="14" width="10.625" style="45" customWidth="1"/>
    <col min="15" max="16384" width="9.00390625" style="45" customWidth="1"/>
  </cols>
  <sheetData>
    <row r="1" spans="1:14" ht="39.75" customHeight="1">
      <c r="A1" s="46" t="s">
        <v>68</v>
      </c>
      <c r="B1" s="46"/>
      <c r="C1" s="134"/>
      <c r="D1" s="46"/>
      <c r="E1" s="134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>
      <c r="A2" s="123"/>
      <c r="B2" s="123"/>
      <c r="C2" s="135"/>
      <c r="D2" s="123"/>
      <c r="E2" s="135"/>
      <c r="F2" s="123"/>
      <c r="G2" s="123"/>
      <c r="H2" s="123"/>
      <c r="I2" s="123"/>
      <c r="J2" s="123"/>
      <c r="K2" s="123"/>
      <c r="L2" s="123"/>
      <c r="M2" s="50" t="s">
        <v>69</v>
      </c>
      <c r="N2" s="50"/>
    </row>
    <row r="3" spans="1:14" ht="15" customHeight="1">
      <c r="A3" s="136" t="s">
        <v>2</v>
      </c>
      <c r="B3" s="136"/>
      <c r="C3" s="137"/>
      <c r="D3" s="136"/>
      <c r="E3" s="137"/>
      <c r="F3" s="136"/>
      <c r="G3" s="136"/>
      <c r="H3" s="136"/>
      <c r="I3" s="136"/>
      <c r="J3" s="136"/>
      <c r="K3" s="136"/>
      <c r="L3" s="136"/>
      <c r="M3" s="148" t="s">
        <v>3</v>
      </c>
      <c r="N3" s="148"/>
    </row>
    <row r="4" spans="1:14" ht="30" customHeight="1">
      <c r="A4" s="55" t="s">
        <v>70</v>
      </c>
      <c r="B4" s="138"/>
      <c r="C4" s="139" t="s">
        <v>71</v>
      </c>
      <c r="D4" s="55" t="s">
        <v>65</v>
      </c>
      <c r="E4" s="139" t="s">
        <v>72</v>
      </c>
      <c r="F4" s="55" t="s">
        <v>73</v>
      </c>
      <c r="G4" s="73" t="s">
        <v>74</v>
      </c>
      <c r="H4" s="140" t="s">
        <v>75</v>
      </c>
      <c r="I4" s="55" t="s">
        <v>76</v>
      </c>
      <c r="J4" s="56"/>
      <c r="K4" s="149" t="s">
        <v>77</v>
      </c>
      <c r="L4" s="149" t="s">
        <v>78</v>
      </c>
      <c r="M4" s="149" t="s">
        <v>79</v>
      </c>
      <c r="N4" s="149" t="s">
        <v>63</v>
      </c>
    </row>
    <row r="5" spans="1:14" s="44" customFormat="1" ht="30" customHeight="1">
      <c r="A5" s="57" t="s">
        <v>80</v>
      </c>
      <c r="B5" s="57" t="s">
        <v>81</v>
      </c>
      <c r="C5" s="141"/>
      <c r="D5" s="56"/>
      <c r="E5" s="139"/>
      <c r="F5" s="55"/>
      <c r="G5" s="73"/>
      <c r="H5" s="142"/>
      <c r="I5" s="57" t="s">
        <v>82</v>
      </c>
      <c r="J5" s="55" t="s">
        <v>83</v>
      </c>
      <c r="K5" s="150"/>
      <c r="L5" s="150"/>
      <c r="M5" s="151"/>
      <c r="N5" s="151"/>
    </row>
    <row r="6" spans="1:14" s="132" customFormat="1" ht="19.5" customHeight="1">
      <c r="A6" s="143"/>
      <c r="B6" s="144" t="s">
        <v>71</v>
      </c>
      <c r="C6" s="145">
        <f>D6+E6+F6+G6+H6+I6+K6+L6+M6+N6</f>
        <v>626.678</v>
      </c>
      <c r="D6" s="128">
        <v>0</v>
      </c>
      <c r="E6" s="145">
        <v>626.678</v>
      </c>
      <c r="F6" s="128">
        <v>0</v>
      </c>
      <c r="G6" s="128">
        <v>0</v>
      </c>
      <c r="H6" s="128">
        <v>0</v>
      </c>
      <c r="I6" s="128">
        <v>0</v>
      </c>
      <c r="J6" s="128">
        <v>0</v>
      </c>
      <c r="K6" s="128">
        <v>0</v>
      </c>
      <c r="L6" s="128">
        <v>0</v>
      </c>
      <c r="M6" s="128">
        <v>0</v>
      </c>
      <c r="N6" s="128">
        <v>0</v>
      </c>
    </row>
    <row r="7" spans="1:14" s="132" customFormat="1" ht="19.5" customHeight="1">
      <c r="A7" s="87">
        <v>208</v>
      </c>
      <c r="B7" s="88" t="s">
        <v>84</v>
      </c>
      <c r="C7" s="146">
        <f aca="true" t="shared" si="0" ref="C7:C19">D7+E7+F7+G7+H7+I7+K7+L7+M7+N7</f>
        <v>603.468</v>
      </c>
      <c r="D7" s="131">
        <v>0</v>
      </c>
      <c r="E7" s="146">
        <f>E8+E11</f>
        <v>603.468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</row>
    <row r="8" spans="1:14" ht="19.5" customHeight="1">
      <c r="A8" s="88">
        <v>20828</v>
      </c>
      <c r="B8" s="88" t="s">
        <v>85</v>
      </c>
      <c r="C8" s="146">
        <f t="shared" si="0"/>
        <v>547.038</v>
      </c>
      <c r="D8" s="130">
        <v>0</v>
      </c>
      <c r="E8" s="146">
        <f>E9+E10</f>
        <v>547.038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</row>
    <row r="9" spans="1:14" ht="19.5" customHeight="1">
      <c r="A9" s="88">
        <v>2082801</v>
      </c>
      <c r="B9" s="88" t="s">
        <v>86</v>
      </c>
      <c r="C9" s="146">
        <f t="shared" si="0"/>
        <v>547.038</v>
      </c>
      <c r="D9" s="130">
        <v>0</v>
      </c>
      <c r="E9" s="146">
        <v>547.038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</row>
    <row r="10" spans="1:14" ht="19.5" customHeight="1">
      <c r="A10" s="88">
        <v>2082802</v>
      </c>
      <c r="B10" s="88" t="s">
        <v>87</v>
      </c>
      <c r="C10" s="147">
        <f t="shared" si="0"/>
        <v>0</v>
      </c>
      <c r="D10" s="130">
        <v>0</v>
      </c>
      <c r="E10" s="147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</row>
    <row r="11" spans="1:14" ht="19.5" customHeight="1">
      <c r="A11" s="87">
        <v>20805</v>
      </c>
      <c r="B11" s="88" t="s">
        <v>88</v>
      </c>
      <c r="C11" s="147">
        <f t="shared" si="0"/>
        <v>56.43</v>
      </c>
      <c r="D11" s="130">
        <v>0</v>
      </c>
      <c r="E11" s="147">
        <v>56.43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</row>
    <row r="12" spans="1:14" ht="19.5" customHeight="1">
      <c r="A12" s="87">
        <v>2080505</v>
      </c>
      <c r="B12" s="88" t="s">
        <v>89</v>
      </c>
      <c r="C12" s="147">
        <f t="shared" si="0"/>
        <v>56.43</v>
      </c>
      <c r="D12" s="130">
        <v>0</v>
      </c>
      <c r="E12" s="147">
        <v>56.43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</row>
    <row r="13" spans="1:14" ht="19.5" customHeight="1">
      <c r="A13" s="87">
        <v>210</v>
      </c>
      <c r="B13" s="88" t="s">
        <v>90</v>
      </c>
      <c r="C13" s="147">
        <f t="shared" si="0"/>
        <v>23.21</v>
      </c>
      <c r="D13" s="130">
        <v>0</v>
      </c>
      <c r="E13" s="147">
        <v>23.21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</row>
    <row r="14" spans="1:14" ht="19.5" customHeight="1">
      <c r="A14" s="87">
        <v>21011</v>
      </c>
      <c r="B14" s="88" t="s">
        <v>91</v>
      </c>
      <c r="C14" s="147">
        <f t="shared" si="0"/>
        <v>23.21</v>
      </c>
      <c r="D14" s="130">
        <v>0</v>
      </c>
      <c r="E14" s="147">
        <v>23.21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</row>
    <row r="15" spans="1:14" ht="19.5" customHeight="1">
      <c r="A15" s="87">
        <v>2101101</v>
      </c>
      <c r="B15" s="88" t="s">
        <v>92</v>
      </c>
      <c r="C15" s="147">
        <f>D15+E15+F15+G15+H15+I15+J15+K15+L15+M15+N15</f>
        <v>23.21</v>
      </c>
      <c r="D15" s="130">
        <v>0</v>
      </c>
      <c r="E15" s="147">
        <v>23.21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</row>
  </sheetData>
  <sheetProtection/>
  <mergeCells count="16">
    <mergeCell ref="A1:N1"/>
    <mergeCell ref="M2:N2"/>
    <mergeCell ref="A3:L3"/>
    <mergeCell ref="M3:N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E18" sqref="E18"/>
    </sheetView>
  </sheetViews>
  <sheetFormatPr defaultColWidth="9.00390625" defaultRowHeight="13.5"/>
  <cols>
    <col min="1" max="1" width="13.50390625" style="45" customWidth="1"/>
    <col min="2" max="2" width="35.625" style="45" customWidth="1"/>
    <col min="3" max="6" width="12.625" style="45" customWidth="1"/>
    <col min="7" max="7" width="16.625" style="45" customWidth="1"/>
    <col min="8" max="8" width="18.625" style="45" customWidth="1"/>
    <col min="9" max="16384" width="9.00390625" style="45" customWidth="1"/>
  </cols>
  <sheetData>
    <row r="1" spans="1:8" ht="39.75" customHeight="1">
      <c r="A1" s="46" t="s">
        <v>93</v>
      </c>
      <c r="B1" s="46"/>
      <c r="C1" s="46"/>
      <c r="D1" s="46"/>
      <c r="E1" s="46"/>
      <c r="F1" s="46"/>
      <c r="G1" s="46"/>
      <c r="H1" s="46"/>
    </row>
    <row r="2" spans="1:8" ht="15" customHeight="1">
      <c r="A2" s="123"/>
      <c r="B2" s="123"/>
      <c r="C2" s="123"/>
      <c r="D2" s="123"/>
      <c r="E2" s="123"/>
      <c r="F2" s="123"/>
      <c r="G2" s="50"/>
      <c r="H2" s="50" t="s">
        <v>94</v>
      </c>
    </row>
    <row r="3" spans="1:8" ht="15" customHeight="1">
      <c r="A3" s="124" t="s">
        <v>2</v>
      </c>
      <c r="B3" s="124"/>
      <c r="C3" s="124"/>
      <c r="D3" s="124"/>
      <c r="E3" s="124"/>
      <c r="F3" s="124"/>
      <c r="G3" s="125"/>
      <c r="H3" s="125" t="s">
        <v>3</v>
      </c>
    </row>
    <row r="4" spans="1:8" s="121" customFormat="1" ht="30" customHeight="1">
      <c r="A4" s="55" t="s">
        <v>80</v>
      </c>
      <c r="B4" s="55" t="s">
        <v>81</v>
      </c>
      <c r="C4" s="55" t="s">
        <v>71</v>
      </c>
      <c r="D4" s="55" t="s">
        <v>95</v>
      </c>
      <c r="E4" s="55" t="s">
        <v>96</v>
      </c>
      <c r="F4" s="55" t="s">
        <v>97</v>
      </c>
      <c r="G4" s="55" t="s">
        <v>98</v>
      </c>
      <c r="H4" s="55" t="s">
        <v>99</v>
      </c>
    </row>
    <row r="5" spans="1:8" s="122" customFormat="1" ht="19.5" customHeight="1">
      <c r="A5" s="126"/>
      <c r="B5" s="126" t="s">
        <v>71</v>
      </c>
      <c r="C5" s="127">
        <f>SUM(D5:H5)</f>
        <v>626.678</v>
      </c>
      <c r="D5" s="127">
        <f>D12+D10+D7</f>
        <v>626.678</v>
      </c>
      <c r="E5" s="128">
        <v>0</v>
      </c>
      <c r="F5" s="128">
        <v>0</v>
      </c>
      <c r="G5" s="128">
        <v>0</v>
      </c>
      <c r="H5" s="128">
        <v>0</v>
      </c>
    </row>
    <row r="6" spans="1:8" ht="19.5" customHeight="1">
      <c r="A6" s="87">
        <v>208</v>
      </c>
      <c r="B6" s="88" t="s">
        <v>84</v>
      </c>
      <c r="C6" s="129">
        <f>D6+E6+F6+G6+H6</f>
        <v>603.468</v>
      </c>
      <c r="D6" s="129">
        <f>D7+D10</f>
        <v>603.468</v>
      </c>
      <c r="E6" s="130">
        <v>0</v>
      </c>
      <c r="F6" s="130">
        <v>0</v>
      </c>
      <c r="G6" s="130">
        <v>0</v>
      </c>
      <c r="H6" s="130">
        <v>0</v>
      </c>
    </row>
    <row r="7" spans="1:8" ht="19.5" customHeight="1">
      <c r="A7" s="88">
        <v>20828</v>
      </c>
      <c r="B7" s="88" t="s">
        <v>85</v>
      </c>
      <c r="C7" s="129">
        <f>D7+E7+F7+G7+H7</f>
        <v>547.038</v>
      </c>
      <c r="D7" s="129">
        <v>547.038</v>
      </c>
      <c r="E7" s="130">
        <v>0</v>
      </c>
      <c r="F7" s="130">
        <v>0</v>
      </c>
      <c r="G7" s="130">
        <v>0</v>
      </c>
      <c r="H7" s="130">
        <v>0</v>
      </c>
    </row>
    <row r="8" spans="1:8" ht="19.5" customHeight="1">
      <c r="A8" s="88">
        <v>2082801</v>
      </c>
      <c r="B8" s="88" t="s">
        <v>86</v>
      </c>
      <c r="C8" s="129">
        <f>D8+E8+F8+G8+H8</f>
        <v>547.038</v>
      </c>
      <c r="D8" s="129">
        <v>547.038</v>
      </c>
      <c r="E8" s="130">
        <v>0</v>
      </c>
      <c r="F8" s="130">
        <v>0</v>
      </c>
      <c r="G8" s="130">
        <v>0</v>
      </c>
      <c r="H8" s="130">
        <v>0</v>
      </c>
    </row>
    <row r="9" spans="1:8" ht="19.5" customHeight="1">
      <c r="A9" s="88">
        <v>2082802</v>
      </c>
      <c r="B9" s="88" t="s">
        <v>87</v>
      </c>
      <c r="C9" s="131">
        <v>0</v>
      </c>
      <c r="D9" s="131">
        <v>0</v>
      </c>
      <c r="E9" s="130">
        <v>0</v>
      </c>
      <c r="F9" s="130">
        <v>0</v>
      </c>
      <c r="G9" s="130">
        <v>0</v>
      </c>
      <c r="H9" s="130">
        <v>0</v>
      </c>
    </row>
    <row r="10" spans="1:8" ht="19.5" customHeight="1">
      <c r="A10" s="87">
        <v>20805</v>
      </c>
      <c r="B10" s="88" t="s">
        <v>88</v>
      </c>
      <c r="C10" s="131">
        <f>D10+E10+F10+G10+H10</f>
        <v>56.43</v>
      </c>
      <c r="D10" s="131">
        <v>56.43</v>
      </c>
      <c r="E10" s="130">
        <v>0</v>
      </c>
      <c r="F10" s="130">
        <v>0</v>
      </c>
      <c r="G10" s="130">
        <v>0</v>
      </c>
      <c r="H10" s="130">
        <v>0</v>
      </c>
    </row>
    <row r="11" spans="1:8" ht="19.5" customHeight="1">
      <c r="A11" s="87">
        <v>2080505</v>
      </c>
      <c r="B11" s="88" t="s">
        <v>89</v>
      </c>
      <c r="C11" s="131">
        <f>D11+E11+F11+G11+H11</f>
        <v>56.43</v>
      </c>
      <c r="D11" s="131">
        <v>56.43</v>
      </c>
      <c r="E11" s="130">
        <v>0</v>
      </c>
      <c r="F11" s="130">
        <v>0</v>
      </c>
      <c r="G11" s="130">
        <v>0</v>
      </c>
      <c r="H11" s="130">
        <v>0</v>
      </c>
    </row>
    <row r="12" spans="1:8" ht="19.5" customHeight="1">
      <c r="A12" s="87">
        <v>210</v>
      </c>
      <c r="B12" s="88" t="s">
        <v>90</v>
      </c>
      <c r="C12" s="131">
        <f>D12</f>
        <v>23.21</v>
      </c>
      <c r="D12" s="131">
        <v>23.21</v>
      </c>
      <c r="E12" s="130">
        <v>0</v>
      </c>
      <c r="F12" s="130">
        <v>0</v>
      </c>
      <c r="G12" s="130">
        <v>0</v>
      </c>
      <c r="H12" s="130">
        <v>0</v>
      </c>
    </row>
    <row r="13" spans="1:8" ht="19.5" customHeight="1">
      <c r="A13" s="87">
        <v>21011</v>
      </c>
      <c r="B13" s="88" t="s">
        <v>91</v>
      </c>
      <c r="C13" s="131">
        <f>D13+E13+F13+G13+H13</f>
        <v>23.21</v>
      </c>
      <c r="D13" s="131">
        <v>23.21</v>
      </c>
      <c r="E13" s="130">
        <v>0</v>
      </c>
      <c r="F13" s="130">
        <v>0</v>
      </c>
      <c r="G13" s="130">
        <v>0</v>
      </c>
      <c r="H13" s="130">
        <v>0</v>
      </c>
    </row>
    <row r="14" spans="1:8" ht="19.5" customHeight="1">
      <c r="A14" s="87">
        <v>2101101</v>
      </c>
      <c r="B14" s="88" t="s">
        <v>92</v>
      </c>
      <c r="C14" s="131">
        <f>D14+E14+F14+G14+H14</f>
        <v>23.21</v>
      </c>
      <c r="D14" s="131">
        <v>23.21</v>
      </c>
      <c r="E14" s="130">
        <v>0</v>
      </c>
      <c r="F14" s="130">
        <v>0</v>
      </c>
      <c r="G14" s="130">
        <v>0</v>
      </c>
      <c r="H14" s="130">
        <v>0</v>
      </c>
    </row>
  </sheetData>
  <sheetProtection/>
  <mergeCells count="2">
    <mergeCell ref="A1:H1"/>
    <mergeCell ref="A3:F3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J17" sqref="J17"/>
    </sheetView>
  </sheetViews>
  <sheetFormatPr defaultColWidth="9.00390625" defaultRowHeight="13.5"/>
  <cols>
    <col min="1" max="1" width="34.625" style="45" customWidth="1"/>
    <col min="2" max="2" width="14.625" style="45" customWidth="1"/>
    <col min="3" max="3" width="34.625" style="45" customWidth="1"/>
    <col min="4" max="6" width="14.625" style="45" customWidth="1"/>
    <col min="7" max="16384" width="9.00390625" style="45" customWidth="1"/>
  </cols>
  <sheetData>
    <row r="1" spans="1:6" ht="39.75" customHeight="1">
      <c r="A1" s="67" t="s">
        <v>100</v>
      </c>
      <c r="B1" s="67"/>
      <c r="C1" s="67"/>
      <c r="D1" s="67"/>
      <c r="E1" s="67"/>
      <c r="F1" s="67"/>
    </row>
    <row r="2" spans="1:6" s="53" customFormat="1" ht="15" customHeight="1">
      <c r="A2" s="106"/>
      <c r="B2" s="106"/>
      <c r="C2" s="106"/>
      <c r="D2" s="106"/>
      <c r="E2" s="106"/>
      <c r="F2" s="98" t="s">
        <v>101</v>
      </c>
    </row>
    <row r="3" spans="1:6" s="53" customFormat="1" ht="15" customHeight="1">
      <c r="A3" s="69" t="s">
        <v>2</v>
      </c>
      <c r="B3" s="69"/>
      <c r="C3" s="69"/>
      <c r="D3" s="69"/>
      <c r="E3" s="69"/>
      <c r="F3" s="98" t="s">
        <v>3</v>
      </c>
    </row>
    <row r="4" spans="1:6" ht="15.75" customHeight="1">
      <c r="A4" s="55" t="s">
        <v>4</v>
      </c>
      <c r="B4" s="56"/>
      <c r="C4" s="57" t="s">
        <v>5</v>
      </c>
      <c r="D4" s="107"/>
      <c r="E4" s="107"/>
      <c r="F4" s="107"/>
    </row>
    <row r="5" spans="1:6" s="44" customFormat="1" ht="15.75" customHeight="1">
      <c r="A5" s="57" t="s">
        <v>6</v>
      </c>
      <c r="B5" s="57" t="s">
        <v>7</v>
      </c>
      <c r="C5" s="57" t="s">
        <v>6</v>
      </c>
      <c r="D5" s="57" t="s">
        <v>71</v>
      </c>
      <c r="E5" s="57" t="s">
        <v>102</v>
      </c>
      <c r="F5" s="57" t="s">
        <v>103</v>
      </c>
    </row>
    <row r="6" spans="1:6" ht="15.75" customHeight="1">
      <c r="A6" s="108" t="s">
        <v>104</v>
      </c>
      <c r="B6" s="109">
        <v>626.678</v>
      </c>
      <c r="C6" s="110" t="s">
        <v>105</v>
      </c>
      <c r="D6" s="109">
        <v>626.678</v>
      </c>
      <c r="E6" s="109">
        <v>626.678</v>
      </c>
      <c r="F6" s="111">
        <f>SUM(F7:F32)</f>
        <v>0</v>
      </c>
    </row>
    <row r="7" spans="1:6" ht="15.75" customHeight="1">
      <c r="A7" s="108" t="s">
        <v>106</v>
      </c>
      <c r="B7" s="112">
        <v>626.678</v>
      </c>
      <c r="C7" s="113" t="s">
        <v>107</v>
      </c>
      <c r="D7" s="114">
        <v>0</v>
      </c>
      <c r="E7" s="115">
        <v>0</v>
      </c>
      <c r="F7" s="111">
        <f>SUM(F8:F33)</f>
        <v>0</v>
      </c>
    </row>
    <row r="8" spans="1:6" ht="15.75" customHeight="1">
      <c r="A8" s="108" t="s">
        <v>108</v>
      </c>
      <c r="B8" s="115">
        <v>0</v>
      </c>
      <c r="C8" s="113" t="s">
        <v>109</v>
      </c>
      <c r="D8" s="116">
        <v>0</v>
      </c>
      <c r="E8" s="116">
        <v>0</v>
      </c>
      <c r="F8" s="116">
        <v>0</v>
      </c>
    </row>
    <row r="9" spans="1:6" ht="15.75" customHeight="1">
      <c r="A9" s="108" t="s">
        <v>110</v>
      </c>
      <c r="B9" s="115">
        <v>0</v>
      </c>
      <c r="C9" s="113" t="s">
        <v>111</v>
      </c>
      <c r="D9" s="116">
        <v>0</v>
      </c>
      <c r="E9" s="116">
        <v>0</v>
      </c>
      <c r="F9" s="116">
        <v>0</v>
      </c>
    </row>
    <row r="10" spans="1:6" ht="15.75" customHeight="1">
      <c r="A10" s="108"/>
      <c r="B10" s="115"/>
      <c r="C10" s="113" t="s">
        <v>112</v>
      </c>
      <c r="D10" s="116">
        <v>0</v>
      </c>
      <c r="E10" s="116">
        <v>0</v>
      </c>
      <c r="F10" s="116">
        <v>0</v>
      </c>
    </row>
    <row r="11" spans="1:6" ht="15.75" customHeight="1">
      <c r="A11" s="108" t="s">
        <v>113</v>
      </c>
      <c r="B11" s="115">
        <v>0</v>
      </c>
      <c r="C11" s="113" t="s">
        <v>114</v>
      </c>
      <c r="D11" s="116">
        <v>0</v>
      </c>
      <c r="E11" s="116">
        <v>0</v>
      </c>
      <c r="F11" s="116">
        <v>0</v>
      </c>
    </row>
    <row r="12" spans="1:6" ht="15.75" customHeight="1">
      <c r="A12" s="108" t="s">
        <v>106</v>
      </c>
      <c r="B12" s="115">
        <v>0</v>
      </c>
      <c r="C12" s="113" t="s">
        <v>115</v>
      </c>
      <c r="D12" s="116">
        <v>0</v>
      </c>
      <c r="E12" s="116">
        <v>0</v>
      </c>
      <c r="F12" s="116">
        <v>0</v>
      </c>
    </row>
    <row r="13" spans="1:6" ht="15.75" customHeight="1">
      <c r="A13" s="108" t="s">
        <v>108</v>
      </c>
      <c r="B13" s="115">
        <v>0</v>
      </c>
      <c r="C13" s="113" t="s">
        <v>116</v>
      </c>
      <c r="D13" s="116">
        <v>0</v>
      </c>
      <c r="E13" s="116">
        <v>0</v>
      </c>
      <c r="F13" s="116">
        <v>0</v>
      </c>
    </row>
    <row r="14" spans="1:6" ht="15.75" customHeight="1">
      <c r="A14" s="108" t="s">
        <v>110</v>
      </c>
      <c r="B14" s="115">
        <v>0</v>
      </c>
      <c r="C14" s="113" t="s">
        <v>117</v>
      </c>
      <c r="D14" s="112">
        <v>603.468</v>
      </c>
      <c r="E14" s="112">
        <v>603.468</v>
      </c>
      <c r="F14" s="116">
        <v>0</v>
      </c>
    </row>
    <row r="15" spans="1:6" ht="15.75" customHeight="1">
      <c r="A15" s="117"/>
      <c r="B15" s="115"/>
      <c r="C15" s="118" t="s">
        <v>118</v>
      </c>
      <c r="D15" s="114">
        <v>23.21</v>
      </c>
      <c r="E15" s="115">
        <v>23.21</v>
      </c>
      <c r="F15" s="116">
        <v>0</v>
      </c>
    </row>
    <row r="16" spans="1:6" ht="15.75" customHeight="1">
      <c r="A16" s="117"/>
      <c r="B16" s="115"/>
      <c r="C16" s="118" t="s">
        <v>119</v>
      </c>
      <c r="D16" s="116">
        <v>0</v>
      </c>
      <c r="E16" s="116">
        <v>0</v>
      </c>
      <c r="F16" s="116">
        <v>0</v>
      </c>
    </row>
    <row r="17" spans="1:6" ht="15.75" customHeight="1">
      <c r="A17" s="117"/>
      <c r="B17" s="115"/>
      <c r="C17" s="118" t="s">
        <v>120</v>
      </c>
      <c r="D17" s="116">
        <v>0</v>
      </c>
      <c r="E17" s="116">
        <v>0</v>
      </c>
      <c r="F17" s="116">
        <v>0</v>
      </c>
    </row>
    <row r="18" spans="1:6" ht="15.75" customHeight="1">
      <c r="A18" s="117"/>
      <c r="B18" s="115"/>
      <c r="C18" s="118" t="s">
        <v>121</v>
      </c>
      <c r="D18" s="116">
        <v>0</v>
      </c>
      <c r="E18" s="116">
        <v>0</v>
      </c>
      <c r="F18" s="116">
        <v>0</v>
      </c>
    </row>
    <row r="19" spans="1:6" ht="15.75" customHeight="1">
      <c r="A19" s="117"/>
      <c r="B19" s="115"/>
      <c r="C19" s="118" t="s">
        <v>122</v>
      </c>
      <c r="D19" s="116">
        <v>0</v>
      </c>
      <c r="E19" s="116">
        <v>0</v>
      </c>
      <c r="F19" s="116">
        <v>0</v>
      </c>
    </row>
    <row r="20" spans="1:6" ht="15.75" customHeight="1">
      <c r="A20" s="117"/>
      <c r="B20" s="115"/>
      <c r="C20" s="119" t="s">
        <v>123</v>
      </c>
      <c r="D20" s="116">
        <v>0</v>
      </c>
      <c r="E20" s="116">
        <v>0</v>
      </c>
      <c r="F20" s="116">
        <v>0</v>
      </c>
    </row>
    <row r="21" spans="1:6" ht="15.75" customHeight="1">
      <c r="A21" s="117"/>
      <c r="B21" s="115"/>
      <c r="C21" s="119" t="s">
        <v>124</v>
      </c>
      <c r="D21" s="116">
        <v>0</v>
      </c>
      <c r="E21" s="116">
        <v>0</v>
      </c>
      <c r="F21" s="116">
        <v>0</v>
      </c>
    </row>
    <row r="22" spans="1:6" ht="15.75" customHeight="1">
      <c r="A22" s="117"/>
      <c r="B22" s="115"/>
      <c r="C22" s="119" t="s">
        <v>125</v>
      </c>
      <c r="D22" s="116">
        <v>0</v>
      </c>
      <c r="E22" s="116">
        <v>0</v>
      </c>
      <c r="F22" s="116">
        <v>0</v>
      </c>
    </row>
    <row r="23" spans="1:6" ht="15.75" customHeight="1">
      <c r="A23" s="117"/>
      <c r="B23" s="115"/>
      <c r="C23" s="119" t="s">
        <v>126</v>
      </c>
      <c r="D23" s="116">
        <v>0</v>
      </c>
      <c r="E23" s="116">
        <v>0</v>
      </c>
      <c r="F23" s="116">
        <v>0</v>
      </c>
    </row>
    <row r="24" spans="1:6" ht="15.75" customHeight="1">
      <c r="A24" s="117"/>
      <c r="B24" s="115"/>
      <c r="C24" s="119" t="s">
        <v>127</v>
      </c>
      <c r="D24" s="116">
        <v>0</v>
      </c>
      <c r="E24" s="116">
        <v>0</v>
      </c>
      <c r="F24" s="116">
        <v>0</v>
      </c>
    </row>
    <row r="25" spans="1:6" ht="15.75" customHeight="1">
      <c r="A25" s="117"/>
      <c r="B25" s="115"/>
      <c r="C25" s="119" t="s">
        <v>128</v>
      </c>
      <c r="D25" s="116">
        <v>0</v>
      </c>
      <c r="E25" s="116">
        <v>0</v>
      </c>
      <c r="F25" s="116">
        <v>0</v>
      </c>
    </row>
    <row r="26" spans="1:6" ht="15.75" customHeight="1">
      <c r="A26" s="117"/>
      <c r="B26" s="115"/>
      <c r="C26" s="119" t="s">
        <v>129</v>
      </c>
      <c r="D26" s="116">
        <v>0</v>
      </c>
      <c r="E26" s="116">
        <v>0</v>
      </c>
      <c r="F26" s="116">
        <v>0</v>
      </c>
    </row>
    <row r="27" spans="1:6" ht="15.75" customHeight="1">
      <c r="A27" s="117"/>
      <c r="B27" s="115"/>
      <c r="C27" s="119" t="s">
        <v>130</v>
      </c>
      <c r="D27" s="116">
        <v>0</v>
      </c>
      <c r="E27" s="116">
        <v>0</v>
      </c>
      <c r="F27" s="116">
        <v>0</v>
      </c>
    </row>
    <row r="28" spans="1:6" ht="15.75" customHeight="1">
      <c r="A28" s="117"/>
      <c r="B28" s="115"/>
      <c r="C28" s="119" t="s">
        <v>131</v>
      </c>
      <c r="D28" s="116">
        <v>0</v>
      </c>
      <c r="E28" s="116">
        <v>0</v>
      </c>
      <c r="F28" s="116">
        <v>0</v>
      </c>
    </row>
    <row r="29" spans="1:6" ht="15.75" customHeight="1">
      <c r="A29" s="117"/>
      <c r="B29" s="115"/>
      <c r="C29" s="119" t="s">
        <v>132</v>
      </c>
      <c r="D29" s="116">
        <v>0</v>
      </c>
      <c r="E29" s="116">
        <v>0</v>
      </c>
      <c r="F29" s="116">
        <v>0</v>
      </c>
    </row>
    <row r="30" spans="1:6" ht="15.75" customHeight="1">
      <c r="A30" s="117"/>
      <c r="B30" s="115"/>
      <c r="C30" s="119" t="s">
        <v>133</v>
      </c>
      <c r="D30" s="116">
        <v>0</v>
      </c>
      <c r="E30" s="116">
        <v>0</v>
      </c>
      <c r="F30" s="116">
        <v>0</v>
      </c>
    </row>
    <row r="31" spans="1:6" ht="15.75" customHeight="1">
      <c r="A31" s="117"/>
      <c r="B31" s="115"/>
      <c r="C31" s="119" t="s">
        <v>134</v>
      </c>
      <c r="D31" s="116">
        <v>0</v>
      </c>
      <c r="E31" s="116">
        <v>0</v>
      </c>
      <c r="F31" s="116">
        <v>0</v>
      </c>
    </row>
    <row r="32" spans="1:6" ht="15.75" customHeight="1">
      <c r="A32" s="117"/>
      <c r="B32" s="115"/>
      <c r="C32" s="119" t="s">
        <v>135</v>
      </c>
      <c r="D32" s="116">
        <v>0</v>
      </c>
      <c r="E32" s="116">
        <v>0</v>
      </c>
      <c r="F32" s="116">
        <v>0</v>
      </c>
    </row>
    <row r="33" spans="1:6" ht="15.75" customHeight="1">
      <c r="A33" s="117"/>
      <c r="B33" s="115"/>
      <c r="C33" s="115"/>
      <c r="D33" s="115"/>
      <c r="E33" s="115"/>
      <c r="F33" s="117"/>
    </row>
    <row r="34" spans="1:6" ht="15.75" customHeight="1">
      <c r="A34" s="117"/>
      <c r="B34" s="115"/>
      <c r="C34" s="110" t="s">
        <v>136</v>
      </c>
      <c r="D34" s="115"/>
      <c r="E34" s="115"/>
      <c r="F34" s="117"/>
    </row>
    <row r="35" spans="1:6" ht="15.75" customHeight="1">
      <c r="A35" s="117"/>
      <c r="B35" s="115"/>
      <c r="C35" s="115"/>
      <c r="D35" s="115"/>
      <c r="E35" s="115"/>
      <c r="F35" s="117"/>
    </row>
    <row r="36" spans="1:6" ht="15.75" customHeight="1">
      <c r="A36" s="59" t="s">
        <v>66</v>
      </c>
      <c r="B36" s="109">
        <f>B6+B11</f>
        <v>626.678</v>
      </c>
      <c r="C36" s="120" t="s">
        <v>67</v>
      </c>
      <c r="D36" s="109">
        <f>D6+D34</f>
        <v>626.678</v>
      </c>
      <c r="E36" s="109">
        <f>E6+E34</f>
        <v>626.678</v>
      </c>
      <c r="F36" s="109">
        <f>F6+F34</f>
        <v>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4">
    <mergeCell ref="A1:F1"/>
    <mergeCell ref="A3:E3"/>
    <mergeCell ref="A4:B4"/>
    <mergeCell ref="C4:F4"/>
  </mergeCells>
  <printOptions horizontalCentered="1"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6"/>
  <sheetViews>
    <sheetView workbookViewId="0" topLeftCell="A1">
      <selection activeCell="M7" sqref="M7"/>
    </sheetView>
  </sheetViews>
  <sheetFormatPr defaultColWidth="9.00390625" defaultRowHeight="13.5"/>
  <cols>
    <col min="1" max="1" width="12.625" style="45" customWidth="1"/>
    <col min="2" max="2" width="35.625" style="45" customWidth="1"/>
    <col min="3" max="5" width="13.125" style="45" customWidth="1"/>
    <col min="6" max="7" width="18.625" style="45" customWidth="1"/>
    <col min="8" max="11" width="13.125" style="45" customWidth="1"/>
    <col min="12" max="16384" width="9.00390625" style="45" customWidth="1"/>
  </cols>
  <sheetData>
    <row r="1" spans="1:11" s="64" customFormat="1" ht="39.75" customHeight="1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" customHeight="1">
      <c r="A2" s="65"/>
      <c r="B2" s="65"/>
      <c r="C2" s="65"/>
      <c r="D2" s="65"/>
      <c r="E2" s="65"/>
      <c r="F2" s="65"/>
      <c r="G2" s="65"/>
      <c r="H2" s="68"/>
      <c r="I2" s="98"/>
      <c r="K2" s="98" t="s">
        <v>138</v>
      </c>
    </row>
    <row r="3" spans="1:11" ht="15" customHeight="1">
      <c r="A3" s="69" t="s">
        <v>2</v>
      </c>
      <c r="B3" s="69"/>
      <c r="C3" s="69"/>
      <c r="D3" s="69"/>
      <c r="E3" s="69"/>
      <c r="F3" s="69"/>
      <c r="G3" s="69"/>
      <c r="H3" s="70"/>
      <c r="I3" s="99"/>
      <c r="K3" s="99" t="s">
        <v>3</v>
      </c>
    </row>
    <row r="4" spans="1:11" s="53" customFormat="1" ht="30" customHeight="1">
      <c r="A4" s="71" t="s">
        <v>80</v>
      </c>
      <c r="B4" s="71" t="s">
        <v>81</v>
      </c>
      <c r="C4" s="72" t="s">
        <v>139</v>
      </c>
      <c r="D4" s="71" t="s">
        <v>71</v>
      </c>
      <c r="E4" s="73" t="s">
        <v>95</v>
      </c>
      <c r="F4" s="73"/>
      <c r="G4" s="73"/>
      <c r="H4" s="73"/>
      <c r="I4" s="71" t="s">
        <v>96</v>
      </c>
      <c r="J4" s="100" t="s">
        <v>140</v>
      </c>
      <c r="K4" s="101"/>
    </row>
    <row r="5" spans="1:11" s="65" customFormat="1" ht="30" customHeight="1">
      <c r="A5" s="74"/>
      <c r="B5" s="74"/>
      <c r="C5" s="75"/>
      <c r="D5" s="74"/>
      <c r="E5" s="71" t="s">
        <v>141</v>
      </c>
      <c r="F5" s="76" t="s">
        <v>142</v>
      </c>
      <c r="G5" s="77"/>
      <c r="H5" s="71" t="s">
        <v>143</v>
      </c>
      <c r="I5" s="74"/>
      <c r="J5" s="102" t="s">
        <v>144</v>
      </c>
      <c r="K5" s="102" t="s">
        <v>145</v>
      </c>
    </row>
    <row r="6" spans="1:11" s="49" customFormat="1" ht="30" customHeight="1">
      <c r="A6" s="78"/>
      <c r="B6" s="78"/>
      <c r="C6" s="79"/>
      <c r="D6" s="78"/>
      <c r="E6" s="78"/>
      <c r="F6" s="80" t="s">
        <v>146</v>
      </c>
      <c r="G6" s="80" t="s">
        <v>147</v>
      </c>
      <c r="H6" s="78"/>
      <c r="I6" s="78"/>
      <c r="J6" s="103"/>
      <c r="K6" s="103"/>
    </row>
    <row r="7" spans="1:11" s="66" customFormat="1" ht="19.5" customHeight="1">
      <c r="A7" s="81"/>
      <c r="B7" s="82" t="s">
        <v>71</v>
      </c>
      <c r="C7" s="83">
        <f>C8+C14</f>
        <v>591.2099999999999</v>
      </c>
      <c r="D7" s="84">
        <f>E7</f>
        <v>626.678</v>
      </c>
      <c r="E7" s="85">
        <f>F7+G7+H7</f>
        <v>626.678</v>
      </c>
      <c r="F7" s="86">
        <f>F8+F14</f>
        <v>517.29</v>
      </c>
      <c r="G7" s="85">
        <f>G8+G14</f>
        <v>52.388</v>
      </c>
      <c r="H7" s="86">
        <f>H8+H14</f>
        <v>57</v>
      </c>
      <c r="I7" s="83"/>
      <c r="J7" s="83">
        <f>D7-C7</f>
        <v>35.468000000000075</v>
      </c>
      <c r="K7" s="104">
        <f aca="true" t="shared" si="0" ref="K7:K16">J7/C7</f>
        <v>0.059992219346763555</v>
      </c>
    </row>
    <row r="8" spans="1:11" s="49" customFormat="1" ht="19.5" customHeight="1">
      <c r="A8" s="87">
        <v>208</v>
      </c>
      <c r="B8" s="88" t="s">
        <v>84</v>
      </c>
      <c r="C8" s="89">
        <f>C9+C12</f>
        <v>568.29</v>
      </c>
      <c r="D8" s="90">
        <f aca="true" t="shared" si="1" ref="D7:D16">E8+I8</f>
        <v>603.468</v>
      </c>
      <c r="E8" s="91">
        <f>F8+G8+H8</f>
        <v>603.468</v>
      </c>
      <c r="F8" s="92">
        <f>F9+F12</f>
        <v>494.08</v>
      </c>
      <c r="G8" s="91">
        <f>G9+G12</f>
        <v>52.388</v>
      </c>
      <c r="H8" s="92">
        <f>H9+H12</f>
        <v>57</v>
      </c>
      <c r="I8" s="89"/>
      <c r="J8" s="83">
        <f aca="true" t="shared" si="2" ref="J8:J20">D8-C8</f>
        <v>35.178</v>
      </c>
      <c r="K8" s="104">
        <f t="shared" si="0"/>
        <v>0.06190149395555086</v>
      </c>
    </row>
    <row r="9" spans="1:11" s="49" customFormat="1" ht="19.5" customHeight="1">
      <c r="A9" s="88">
        <v>20828</v>
      </c>
      <c r="B9" s="88" t="s">
        <v>85</v>
      </c>
      <c r="C9" s="89">
        <v>511.7</v>
      </c>
      <c r="D9" s="90">
        <f t="shared" si="1"/>
        <v>547.038</v>
      </c>
      <c r="E9" s="91">
        <f aca="true" t="shared" si="3" ref="E8:E16">F9+G9+H9</f>
        <v>547.038</v>
      </c>
      <c r="F9" s="92">
        <v>437.65</v>
      </c>
      <c r="G9" s="91">
        <v>52.388</v>
      </c>
      <c r="H9" s="92">
        <v>57</v>
      </c>
      <c r="I9" s="89"/>
      <c r="J9" s="83">
        <f t="shared" si="2"/>
        <v>35.33800000000002</v>
      </c>
      <c r="K9" s="104">
        <f t="shared" si="0"/>
        <v>0.06905999609145988</v>
      </c>
    </row>
    <row r="10" spans="1:11" s="49" customFormat="1" ht="19.5" customHeight="1">
      <c r="A10" s="88">
        <v>2082801</v>
      </c>
      <c r="B10" s="88" t="s">
        <v>86</v>
      </c>
      <c r="C10" s="89">
        <v>511.7</v>
      </c>
      <c r="D10" s="90">
        <f t="shared" si="1"/>
        <v>547.038</v>
      </c>
      <c r="E10" s="91">
        <f t="shared" si="3"/>
        <v>547.038</v>
      </c>
      <c r="F10" s="92">
        <v>437.65</v>
      </c>
      <c r="G10" s="91">
        <v>52.388</v>
      </c>
      <c r="H10" s="92">
        <v>57</v>
      </c>
      <c r="I10" s="89"/>
      <c r="J10" s="83">
        <f t="shared" si="2"/>
        <v>35.33800000000002</v>
      </c>
      <c r="K10" s="104">
        <f t="shared" si="0"/>
        <v>0.06905999609145988</v>
      </c>
    </row>
    <row r="11" spans="1:11" s="49" customFormat="1" ht="19.5" customHeight="1">
      <c r="A11" s="88">
        <v>2082802</v>
      </c>
      <c r="B11" s="88" t="s">
        <v>87</v>
      </c>
      <c r="C11" s="89">
        <v>0</v>
      </c>
      <c r="D11" s="89">
        <f t="shared" si="1"/>
        <v>0</v>
      </c>
      <c r="E11" s="92">
        <f t="shared" si="3"/>
        <v>0</v>
      </c>
      <c r="F11" s="92">
        <v>0</v>
      </c>
      <c r="G11" s="92">
        <v>0</v>
      </c>
      <c r="H11" s="92">
        <v>0</v>
      </c>
      <c r="I11" s="89"/>
      <c r="J11" s="83">
        <f t="shared" si="2"/>
        <v>0</v>
      </c>
      <c r="K11" s="104">
        <v>0</v>
      </c>
    </row>
    <row r="12" spans="1:11" s="49" customFormat="1" ht="19.5" customHeight="1">
      <c r="A12" s="87">
        <v>20805</v>
      </c>
      <c r="B12" s="88" t="s">
        <v>88</v>
      </c>
      <c r="C12" s="93">
        <v>56.59</v>
      </c>
      <c r="D12" s="89">
        <f t="shared" si="1"/>
        <v>56.43</v>
      </c>
      <c r="E12" s="92">
        <f t="shared" si="3"/>
        <v>56.43</v>
      </c>
      <c r="F12" s="94">
        <v>56.43</v>
      </c>
      <c r="G12" s="92"/>
      <c r="H12" s="92"/>
      <c r="I12" s="89"/>
      <c r="J12" s="83">
        <f t="shared" si="2"/>
        <v>-0.1600000000000037</v>
      </c>
      <c r="K12" s="104">
        <f t="shared" si="0"/>
        <v>-0.0028273546562997648</v>
      </c>
    </row>
    <row r="13" spans="1:11" s="49" customFormat="1" ht="19.5" customHeight="1">
      <c r="A13" s="87">
        <v>2080505</v>
      </c>
      <c r="B13" s="88" t="s">
        <v>89</v>
      </c>
      <c r="C13" s="93">
        <v>56.59</v>
      </c>
      <c r="D13" s="89">
        <f t="shared" si="1"/>
        <v>56.43</v>
      </c>
      <c r="E13" s="92">
        <f t="shared" si="3"/>
        <v>56.43</v>
      </c>
      <c r="F13" s="94">
        <v>56.43</v>
      </c>
      <c r="G13" s="92"/>
      <c r="H13" s="92"/>
      <c r="I13" s="89"/>
      <c r="J13" s="83">
        <f t="shared" si="2"/>
        <v>-0.1600000000000037</v>
      </c>
      <c r="K13" s="104">
        <f t="shared" si="0"/>
        <v>-0.0028273546562997648</v>
      </c>
    </row>
    <row r="14" spans="1:11" ht="19.5" customHeight="1">
      <c r="A14" s="87">
        <v>210</v>
      </c>
      <c r="B14" s="88" t="s">
        <v>90</v>
      </c>
      <c r="C14" s="95">
        <v>22.92</v>
      </c>
      <c r="D14" s="89">
        <f t="shared" si="1"/>
        <v>23.21</v>
      </c>
      <c r="E14" s="92">
        <f t="shared" si="3"/>
        <v>23.21</v>
      </c>
      <c r="F14" s="94">
        <v>23.21</v>
      </c>
      <c r="G14" s="96"/>
      <c r="H14" s="96"/>
      <c r="I14" s="105"/>
      <c r="J14" s="83">
        <f t="shared" si="2"/>
        <v>0.28999999999999915</v>
      </c>
      <c r="K14" s="104">
        <f t="shared" si="0"/>
        <v>0.012652705061081987</v>
      </c>
    </row>
    <row r="15" spans="1:11" ht="19.5" customHeight="1">
      <c r="A15" s="87">
        <v>21011</v>
      </c>
      <c r="B15" s="88" t="s">
        <v>91</v>
      </c>
      <c r="C15" s="95">
        <v>22.92</v>
      </c>
      <c r="D15" s="89">
        <f t="shared" si="1"/>
        <v>23.21</v>
      </c>
      <c r="E15" s="92">
        <f t="shared" si="3"/>
        <v>23.21</v>
      </c>
      <c r="F15" s="94">
        <v>23.21</v>
      </c>
      <c r="G15" s="96"/>
      <c r="H15" s="96"/>
      <c r="I15" s="105"/>
      <c r="J15" s="83">
        <f t="shared" si="2"/>
        <v>0.28999999999999915</v>
      </c>
      <c r="K15" s="104">
        <f t="shared" si="0"/>
        <v>0.012652705061081987</v>
      </c>
    </row>
    <row r="16" spans="1:11" ht="19.5" customHeight="1">
      <c r="A16" s="87">
        <v>2101101</v>
      </c>
      <c r="B16" s="88" t="s">
        <v>92</v>
      </c>
      <c r="C16" s="95">
        <v>22.92</v>
      </c>
      <c r="D16" s="89">
        <f t="shared" si="1"/>
        <v>23.21</v>
      </c>
      <c r="E16" s="92">
        <f t="shared" si="3"/>
        <v>23.21</v>
      </c>
      <c r="F16" s="94">
        <v>23.21</v>
      </c>
      <c r="G16" s="96"/>
      <c r="H16" s="96"/>
      <c r="I16" s="105"/>
      <c r="J16" s="83">
        <f t="shared" si="2"/>
        <v>0.28999999999999915</v>
      </c>
      <c r="K16" s="104">
        <f t="shared" si="0"/>
        <v>0.012652705061081987</v>
      </c>
    </row>
    <row r="17" ht="13.5">
      <c r="A17" s="97"/>
    </row>
    <row r="18" ht="13.5">
      <c r="A18" s="97"/>
    </row>
    <row r="19" ht="13.5">
      <c r="A19" s="97"/>
    </row>
    <row r="20" ht="13.5">
      <c r="A20" s="97"/>
    </row>
    <row r="21" ht="13.5">
      <c r="A21" s="97"/>
    </row>
    <row r="22" ht="13.5">
      <c r="A22" s="97"/>
    </row>
    <row r="23" ht="13.5">
      <c r="A23" s="97"/>
    </row>
    <row r="24" ht="13.5">
      <c r="A24" s="97"/>
    </row>
    <row r="25" ht="13.5">
      <c r="A25" s="97"/>
    </row>
    <row r="26" ht="13.5">
      <c r="A26" s="97"/>
    </row>
    <row r="27" ht="13.5">
      <c r="A27" s="97"/>
    </row>
    <row r="28" ht="13.5">
      <c r="A28" s="97"/>
    </row>
    <row r="29" ht="13.5">
      <c r="A29" s="97"/>
    </row>
    <row r="30" ht="13.5">
      <c r="A30" s="97"/>
    </row>
    <row r="31" ht="13.5">
      <c r="A31" s="97"/>
    </row>
    <row r="32" ht="13.5">
      <c r="A32" s="97"/>
    </row>
    <row r="33" ht="13.5">
      <c r="A33" s="97"/>
    </row>
    <row r="34" ht="13.5">
      <c r="A34" s="97"/>
    </row>
    <row r="35" ht="13.5">
      <c r="A35" s="97"/>
    </row>
    <row r="36" ht="13.5">
      <c r="A36" s="97"/>
    </row>
    <row r="37" ht="13.5">
      <c r="A37" s="97"/>
    </row>
    <row r="38" ht="13.5">
      <c r="A38" s="97"/>
    </row>
    <row r="39" ht="13.5">
      <c r="A39" s="97"/>
    </row>
    <row r="40" ht="13.5">
      <c r="A40" s="97"/>
    </row>
    <row r="41" ht="13.5">
      <c r="A41" s="97"/>
    </row>
    <row r="42" ht="13.5">
      <c r="A42" s="97"/>
    </row>
    <row r="43" ht="13.5">
      <c r="A43" s="97"/>
    </row>
    <row r="44" ht="13.5">
      <c r="A44" s="97"/>
    </row>
    <row r="45" ht="13.5">
      <c r="A45" s="97"/>
    </row>
    <row r="46" ht="13.5">
      <c r="A46" s="97"/>
    </row>
    <row r="47" ht="13.5">
      <c r="A47" s="97"/>
    </row>
    <row r="48" ht="13.5">
      <c r="A48" s="97"/>
    </row>
    <row r="49" ht="13.5">
      <c r="A49" s="97"/>
    </row>
    <row r="50" ht="13.5">
      <c r="A50" s="97"/>
    </row>
    <row r="51" ht="13.5">
      <c r="A51" s="97"/>
    </row>
    <row r="52" ht="13.5">
      <c r="A52" s="97"/>
    </row>
    <row r="53" ht="13.5">
      <c r="A53" s="97"/>
    </row>
    <row r="54" ht="13.5">
      <c r="A54" s="97"/>
    </row>
    <row r="55" ht="13.5">
      <c r="A55" s="97"/>
    </row>
    <row r="56" ht="13.5">
      <c r="A56" s="97"/>
    </row>
    <row r="57" ht="13.5">
      <c r="A57" s="97"/>
    </row>
    <row r="58" ht="13.5">
      <c r="A58" s="97"/>
    </row>
    <row r="59" ht="13.5">
      <c r="A59" s="97"/>
    </row>
    <row r="60" ht="13.5">
      <c r="A60" s="97"/>
    </row>
    <row r="61" ht="13.5">
      <c r="A61" s="97"/>
    </row>
    <row r="62" ht="13.5">
      <c r="A62" s="97"/>
    </row>
    <row r="63" ht="13.5">
      <c r="A63" s="97"/>
    </row>
    <row r="64" ht="13.5">
      <c r="A64" s="97"/>
    </row>
    <row r="65" ht="13.5">
      <c r="A65" s="97"/>
    </row>
    <row r="66" ht="13.5">
      <c r="A66" s="97"/>
    </row>
    <row r="67" ht="13.5">
      <c r="A67" s="97"/>
    </row>
    <row r="68" ht="13.5">
      <c r="A68" s="97"/>
    </row>
    <row r="69" ht="13.5">
      <c r="A69" s="97"/>
    </row>
    <row r="70" ht="13.5">
      <c r="A70" s="97"/>
    </row>
    <row r="71" ht="13.5">
      <c r="A71" s="97"/>
    </row>
    <row r="72" ht="13.5">
      <c r="A72" s="97"/>
    </row>
    <row r="73" ht="13.5">
      <c r="A73" s="97"/>
    </row>
    <row r="74" ht="13.5">
      <c r="A74" s="97"/>
    </row>
    <row r="75" ht="13.5">
      <c r="A75" s="97"/>
    </row>
    <row r="76" ht="13.5">
      <c r="A76" s="97"/>
    </row>
    <row r="77" ht="13.5">
      <c r="A77" s="97"/>
    </row>
    <row r="78" ht="13.5">
      <c r="A78" s="97"/>
    </row>
    <row r="79" ht="13.5">
      <c r="A79" s="97"/>
    </row>
    <row r="80" ht="13.5">
      <c r="A80" s="97"/>
    </row>
    <row r="81" ht="13.5">
      <c r="A81" s="97"/>
    </row>
    <row r="82" ht="13.5">
      <c r="A82" s="97"/>
    </row>
    <row r="83" ht="13.5">
      <c r="A83" s="97"/>
    </row>
    <row r="84" ht="13.5">
      <c r="A84" s="97"/>
    </row>
    <row r="85" ht="13.5">
      <c r="A85" s="97"/>
    </row>
    <row r="86" ht="13.5">
      <c r="A86" s="97"/>
    </row>
    <row r="87" ht="13.5">
      <c r="A87" s="97"/>
    </row>
    <row r="88" ht="13.5">
      <c r="A88" s="97"/>
    </row>
    <row r="89" ht="13.5">
      <c r="A89" s="97"/>
    </row>
    <row r="90" ht="13.5">
      <c r="A90" s="97"/>
    </row>
    <row r="91" ht="13.5">
      <c r="A91" s="97"/>
    </row>
    <row r="92" ht="13.5">
      <c r="A92" s="97"/>
    </row>
    <row r="93" ht="13.5">
      <c r="A93" s="97"/>
    </row>
    <row r="94" ht="13.5">
      <c r="A94" s="97"/>
    </row>
    <row r="95" ht="13.5">
      <c r="A95" s="97"/>
    </row>
    <row r="96" ht="13.5">
      <c r="A96" s="97"/>
    </row>
    <row r="97" ht="13.5">
      <c r="A97" s="97"/>
    </row>
    <row r="98" ht="13.5">
      <c r="A98" s="97"/>
    </row>
    <row r="99" ht="13.5">
      <c r="A99" s="97"/>
    </row>
    <row r="100" ht="13.5">
      <c r="A100" s="97"/>
    </row>
    <row r="101" ht="13.5">
      <c r="A101" s="97"/>
    </row>
    <row r="102" ht="13.5">
      <c r="A102" s="97"/>
    </row>
    <row r="103" ht="13.5">
      <c r="A103" s="97"/>
    </row>
    <row r="104" ht="13.5">
      <c r="A104" s="97"/>
    </row>
    <row r="105" ht="13.5">
      <c r="A105" s="97"/>
    </row>
    <row r="106" ht="13.5">
      <c r="A106" s="97"/>
    </row>
    <row r="107" ht="13.5">
      <c r="A107" s="97"/>
    </row>
    <row r="108" ht="13.5">
      <c r="A108" s="97"/>
    </row>
    <row r="109" ht="13.5">
      <c r="A109" s="97"/>
    </row>
    <row r="110" ht="13.5">
      <c r="A110" s="97"/>
    </row>
    <row r="111" ht="13.5">
      <c r="A111" s="97"/>
    </row>
    <row r="112" ht="13.5">
      <c r="A112" s="97"/>
    </row>
    <row r="113" ht="13.5">
      <c r="A113" s="97"/>
    </row>
    <row r="114" ht="13.5">
      <c r="A114" s="97"/>
    </row>
    <row r="115" ht="13.5">
      <c r="A115" s="97"/>
    </row>
    <row r="116" ht="13.5">
      <c r="A116" s="97"/>
    </row>
    <row r="117" ht="13.5">
      <c r="A117" s="97"/>
    </row>
    <row r="118" ht="13.5">
      <c r="A118" s="97"/>
    </row>
    <row r="119" ht="13.5">
      <c r="A119" s="97"/>
    </row>
    <row r="120" ht="13.5">
      <c r="A120" s="97"/>
    </row>
    <row r="121" ht="13.5">
      <c r="A121" s="97"/>
    </row>
    <row r="122" ht="13.5">
      <c r="A122" s="97"/>
    </row>
    <row r="123" ht="13.5">
      <c r="A123" s="97"/>
    </row>
    <row r="124" ht="13.5">
      <c r="A124" s="97"/>
    </row>
    <row r="125" ht="13.5">
      <c r="A125" s="97"/>
    </row>
    <row r="126" ht="13.5">
      <c r="A126" s="97"/>
    </row>
    <row r="127" ht="13.5">
      <c r="A127" s="97"/>
    </row>
    <row r="128" ht="13.5">
      <c r="A128" s="97"/>
    </row>
    <row r="129" ht="13.5">
      <c r="A129" s="97"/>
    </row>
    <row r="130" ht="13.5">
      <c r="A130" s="97"/>
    </row>
    <row r="131" ht="13.5">
      <c r="A131" s="97"/>
    </row>
    <row r="132" ht="13.5">
      <c r="A132" s="97"/>
    </row>
    <row r="133" ht="13.5">
      <c r="A133" s="97"/>
    </row>
    <row r="134" ht="13.5">
      <c r="A134" s="97"/>
    </row>
    <row r="135" ht="13.5">
      <c r="A135" s="97"/>
    </row>
    <row r="136" ht="13.5">
      <c r="A136" s="97"/>
    </row>
    <row r="137" ht="13.5">
      <c r="A137" s="97"/>
    </row>
    <row r="138" ht="13.5">
      <c r="A138" s="97"/>
    </row>
    <row r="139" ht="13.5">
      <c r="A139" s="97"/>
    </row>
    <row r="140" ht="13.5">
      <c r="A140" s="97"/>
    </row>
    <row r="141" ht="13.5">
      <c r="A141" s="97"/>
    </row>
    <row r="142" ht="13.5">
      <c r="A142" s="97"/>
    </row>
    <row r="143" ht="13.5">
      <c r="A143" s="97"/>
    </row>
    <row r="144" ht="13.5">
      <c r="A144" s="97"/>
    </row>
    <row r="145" ht="13.5">
      <c r="A145" s="97"/>
    </row>
    <row r="146" ht="13.5">
      <c r="A146" s="97"/>
    </row>
    <row r="147" ht="13.5">
      <c r="A147" s="97"/>
    </row>
    <row r="148" ht="13.5">
      <c r="A148" s="97"/>
    </row>
    <row r="149" ht="13.5">
      <c r="A149" s="97"/>
    </row>
    <row r="150" ht="13.5">
      <c r="A150" s="97"/>
    </row>
    <row r="151" ht="13.5">
      <c r="A151" s="97"/>
    </row>
    <row r="152" ht="13.5">
      <c r="A152" s="97"/>
    </row>
    <row r="153" ht="13.5">
      <c r="A153" s="97"/>
    </row>
    <row r="154" ht="13.5">
      <c r="A154" s="97"/>
    </row>
    <row r="155" ht="13.5">
      <c r="A155" s="97"/>
    </row>
    <row r="156" ht="13.5">
      <c r="A156" s="97"/>
    </row>
    <row r="157" ht="13.5">
      <c r="A157" s="97"/>
    </row>
    <row r="158" ht="13.5">
      <c r="A158" s="97"/>
    </row>
    <row r="159" ht="13.5">
      <c r="A159" s="97"/>
    </row>
    <row r="160" ht="13.5">
      <c r="A160" s="97"/>
    </row>
    <row r="161" ht="13.5">
      <c r="A161" s="97"/>
    </row>
    <row r="162" ht="13.5">
      <c r="A162" s="97"/>
    </row>
    <row r="163" ht="13.5">
      <c r="A163" s="97"/>
    </row>
    <row r="164" ht="13.5">
      <c r="A164" s="97"/>
    </row>
    <row r="165" ht="13.5">
      <c r="A165" s="97"/>
    </row>
    <row r="166" ht="13.5">
      <c r="A166" s="97"/>
    </row>
    <row r="167" ht="13.5">
      <c r="A167" s="97"/>
    </row>
    <row r="168" ht="13.5">
      <c r="A168" s="97"/>
    </row>
    <row r="169" ht="13.5">
      <c r="A169" s="97"/>
    </row>
    <row r="170" ht="13.5">
      <c r="A170" s="97"/>
    </row>
    <row r="171" ht="13.5">
      <c r="A171" s="97"/>
    </row>
    <row r="172" ht="13.5">
      <c r="A172" s="97"/>
    </row>
    <row r="173" ht="13.5">
      <c r="A173" s="97"/>
    </row>
    <row r="174" ht="13.5">
      <c r="A174" s="97"/>
    </row>
    <row r="175" ht="13.5">
      <c r="A175" s="97"/>
    </row>
    <row r="176" ht="13.5">
      <c r="A176" s="97"/>
    </row>
    <row r="177" ht="13.5">
      <c r="A177" s="97"/>
    </row>
    <row r="178" ht="13.5">
      <c r="A178" s="97"/>
    </row>
    <row r="179" ht="13.5">
      <c r="A179" s="97"/>
    </row>
    <row r="180" ht="13.5">
      <c r="A180" s="97"/>
    </row>
    <row r="181" ht="13.5">
      <c r="A181" s="97"/>
    </row>
    <row r="182" ht="13.5">
      <c r="A182" s="97"/>
    </row>
    <row r="183" ht="13.5">
      <c r="A183" s="97"/>
    </row>
    <row r="184" ht="13.5">
      <c r="A184" s="97"/>
    </row>
    <row r="185" ht="13.5">
      <c r="A185" s="97"/>
    </row>
    <row r="186" ht="13.5">
      <c r="A186" s="97"/>
    </row>
    <row r="187" ht="13.5">
      <c r="A187" s="97"/>
    </row>
    <row r="188" ht="13.5">
      <c r="A188" s="97"/>
    </row>
    <row r="189" ht="13.5">
      <c r="A189" s="97"/>
    </row>
    <row r="190" ht="13.5">
      <c r="A190" s="97"/>
    </row>
    <row r="191" ht="13.5">
      <c r="A191" s="97"/>
    </row>
    <row r="192" ht="13.5">
      <c r="A192" s="97"/>
    </row>
    <row r="193" ht="13.5">
      <c r="A193" s="97"/>
    </row>
    <row r="194" ht="13.5">
      <c r="A194" s="97"/>
    </row>
    <row r="195" ht="13.5">
      <c r="A195" s="97"/>
    </row>
    <row r="196" ht="13.5">
      <c r="A196" s="97"/>
    </row>
    <row r="197" ht="13.5">
      <c r="A197" s="97"/>
    </row>
    <row r="198" ht="13.5">
      <c r="A198" s="97"/>
    </row>
    <row r="199" ht="13.5">
      <c r="A199" s="97"/>
    </row>
    <row r="200" ht="13.5">
      <c r="A200" s="97"/>
    </row>
    <row r="201" ht="13.5">
      <c r="A201" s="97"/>
    </row>
    <row r="202" ht="13.5">
      <c r="A202" s="97"/>
    </row>
    <row r="203" ht="13.5">
      <c r="A203" s="97"/>
    </row>
    <row r="204" ht="13.5">
      <c r="A204" s="97"/>
    </row>
    <row r="205" ht="13.5">
      <c r="A205" s="97"/>
    </row>
    <row r="206" ht="13.5">
      <c r="A206" s="97"/>
    </row>
    <row r="207" ht="13.5">
      <c r="A207" s="97"/>
    </row>
    <row r="208" ht="13.5">
      <c r="A208" s="97"/>
    </row>
    <row r="209" ht="13.5">
      <c r="A209" s="97"/>
    </row>
    <row r="210" ht="13.5">
      <c r="A210" s="97"/>
    </row>
    <row r="211" ht="13.5">
      <c r="A211" s="97"/>
    </row>
    <row r="212" ht="13.5">
      <c r="A212" s="97"/>
    </row>
    <row r="213" ht="13.5">
      <c r="A213" s="97"/>
    </row>
    <row r="214" ht="13.5">
      <c r="A214" s="97"/>
    </row>
    <row r="215" ht="13.5">
      <c r="A215" s="97"/>
    </row>
    <row r="216" ht="13.5">
      <c r="A216" s="97"/>
    </row>
    <row r="217" ht="13.5">
      <c r="A217" s="97"/>
    </row>
    <row r="218" ht="13.5">
      <c r="A218" s="97"/>
    </row>
    <row r="219" ht="13.5">
      <c r="A219" s="97"/>
    </row>
    <row r="220" ht="13.5">
      <c r="A220" s="97"/>
    </row>
    <row r="221" ht="13.5">
      <c r="A221" s="97"/>
    </row>
    <row r="222" ht="13.5">
      <c r="A222" s="97"/>
    </row>
    <row r="223" ht="13.5">
      <c r="A223" s="97"/>
    </row>
    <row r="224" ht="13.5">
      <c r="A224" s="97"/>
    </row>
    <row r="225" ht="13.5">
      <c r="A225" s="97"/>
    </row>
    <row r="226" ht="13.5">
      <c r="A226" s="97"/>
    </row>
    <row r="227" ht="13.5">
      <c r="A227" s="97"/>
    </row>
    <row r="228" ht="13.5">
      <c r="A228" s="97"/>
    </row>
    <row r="229" ht="13.5">
      <c r="A229" s="97"/>
    </row>
    <row r="230" ht="13.5">
      <c r="A230" s="97"/>
    </row>
    <row r="231" ht="13.5">
      <c r="A231" s="97"/>
    </row>
    <row r="232" ht="13.5">
      <c r="A232" s="97"/>
    </row>
    <row r="233" ht="13.5">
      <c r="A233" s="97"/>
    </row>
    <row r="234" ht="13.5">
      <c r="A234" s="97"/>
    </row>
    <row r="235" ht="13.5">
      <c r="A235" s="97"/>
    </row>
    <row r="236" ht="13.5">
      <c r="A236" s="97"/>
    </row>
  </sheetData>
  <sheetProtection/>
  <mergeCells count="14">
    <mergeCell ref="A1:K1"/>
    <mergeCell ref="A3:G3"/>
    <mergeCell ref="E4:H4"/>
    <mergeCell ref="J4:K4"/>
    <mergeCell ref="F5:G5"/>
    <mergeCell ref="A4:A6"/>
    <mergeCell ref="B4:B6"/>
    <mergeCell ref="C4:C6"/>
    <mergeCell ref="D4:D6"/>
    <mergeCell ref="E5:E6"/>
    <mergeCell ref="H5:H6"/>
    <mergeCell ref="I4:I6"/>
    <mergeCell ref="J5:J6"/>
    <mergeCell ref="K5:K6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8">
      <selection activeCell="H23" sqref="H23"/>
    </sheetView>
  </sheetViews>
  <sheetFormatPr defaultColWidth="9.00390625" defaultRowHeight="13.5"/>
  <cols>
    <col min="1" max="1" width="12.625" style="45" customWidth="1"/>
    <col min="2" max="2" width="32.625" style="45" customWidth="1"/>
    <col min="3" max="5" width="16.625" style="45" customWidth="1"/>
    <col min="6" max="16384" width="9.00390625" style="45" customWidth="1"/>
  </cols>
  <sheetData>
    <row r="1" spans="1:5" ht="33.75" customHeight="1">
      <c r="A1" s="46" t="s">
        <v>148</v>
      </c>
      <c r="B1" s="47"/>
      <c r="C1" s="47"/>
      <c r="D1" s="47"/>
      <c r="E1" s="47"/>
    </row>
    <row r="2" spans="1:5" ht="15" customHeight="1">
      <c r="A2" s="48"/>
      <c r="B2" s="49"/>
      <c r="C2" s="49"/>
      <c r="D2" s="49"/>
      <c r="E2" s="50" t="s">
        <v>149</v>
      </c>
    </row>
    <row r="3" spans="1:5" ht="15" customHeight="1">
      <c r="A3" s="51" t="s">
        <v>2</v>
      </c>
      <c r="B3" s="52"/>
      <c r="C3" s="53"/>
      <c r="D3" s="53"/>
      <c r="E3" s="54" t="s">
        <v>3</v>
      </c>
    </row>
    <row r="4" spans="1:5" ht="15" customHeight="1">
      <c r="A4" s="55" t="s">
        <v>150</v>
      </c>
      <c r="B4" s="56"/>
      <c r="C4" s="55" t="s">
        <v>151</v>
      </c>
      <c r="D4" s="56"/>
      <c r="E4" s="56"/>
    </row>
    <row r="5" spans="1:5" s="44" customFormat="1" ht="13.5">
      <c r="A5" s="57" t="s">
        <v>80</v>
      </c>
      <c r="B5" s="57" t="s">
        <v>81</v>
      </c>
      <c r="C5" s="57" t="s">
        <v>71</v>
      </c>
      <c r="D5" s="57" t="s">
        <v>142</v>
      </c>
      <c r="E5" s="57" t="s">
        <v>143</v>
      </c>
    </row>
    <row r="6" spans="1:5" ht="13.5">
      <c r="A6" s="58">
        <v>301</v>
      </c>
      <c r="B6" s="59" t="s">
        <v>146</v>
      </c>
      <c r="C6" s="60">
        <f>D6+E6</f>
        <v>517.2900000000001</v>
      </c>
      <c r="D6" s="60">
        <f>D7+D8+D9+D10+D11+D12+D13+D14+D15+D16+D17+D18+D19</f>
        <v>517.2900000000001</v>
      </c>
      <c r="E6" s="60"/>
    </row>
    <row r="7" spans="1:10" ht="13.5">
      <c r="A7" s="58">
        <v>30101</v>
      </c>
      <c r="B7" s="59" t="s">
        <v>152</v>
      </c>
      <c r="C7" s="60">
        <f aca="true" t="shared" si="0" ref="C7:C38">D7+E7</f>
        <v>185.25</v>
      </c>
      <c r="D7" s="60">
        <v>185.25</v>
      </c>
      <c r="E7" s="60"/>
      <c r="J7" s="61"/>
    </row>
    <row r="8" spans="1:10" ht="13.5">
      <c r="A8" s="58">
        <v>30102</v>
      </c>
      <c r="B8" s="59" t="s">
        <v>153</v>
      </c>
      <c r="C8" s="60">
        <f t="shared" si="0"/>
        <v>117.58</v>
      </c>
      <c r="D8" s="60">
        <v>117.58</v>
      </c>
      <c r="E8" s="60"/>
      <c r="J8" s="61"/>
    </row>
    <row r="9" spans="1:12" ht="13.5">
      <c r="A9" s="58">
        <v>30103</v>
      </c>
      <c r="B9" s="59" t="s">
        <v>154</v>
      </c>
      <c r="C9" s="60">
        <f t="shared" si="0"/>
        <v>27.6</v>
      </c>
      <c r="D9" s="60">
        <v>27.6</v>
      </c>
      <c r="E9" s="60"/>
      <c r="J9" s="61"/>
      <c r="K9" s="61"/>
      <c r="L9" s="61"/>
    </row>
    <row r="10" spans="1:12" ht="13.5">
      <c r="A10" s="58">
        <v>30106</v>
      </c>
      <c r="B10" s="59" t="s">
        <v>155</v>
      </c>
      <c r="C10" s="60">
        <f t="shared" si="0"/>
        <v>0</v>
      </c>
      <c r="D10" s="60">
        <v>0</v>
      </c>
      <c r="E10" s="60"/>
      <c r="J10" s="61"/>
      <c r="K10" s="61"/>
      <c r="L10" s="61"/>
    </row>
    <row r="11" spans="1:12" ht="13.5">
      <c r="A11" s="58">
        <v>30107</v>
      </c>
      <c r="B11" s="59" t="s">
        <v>156</v>
      </c>
      <c r="C11" s="60">
        <f t="shared" si="0"/>
        <v>58.3</v>
      </c>
      <c r="D11" s="60">
        <v>58.3</v>
      </c>
      <c r="E11" s="60"/>
      <c r="J11" s="61"/>
      <c r="K11" s="61"/>
      <c r="L11" s="61"/>
    </row>
    <row r="12" spans="1:12" ht="13.5">
      <c r="A12" s="58">
        <v>30108</v>
      </c>
      <c r="B12" s="59" t="s">
        <v>157</v>
      </c>
      <c r="C12" s="60">
        <f t="shared" si="0"/>
        <v>56.43</v>
      </c>
      <c r="D12" s="60">
        <v>56.43</v>
      </c>
      <c r="E12" s="60"/>
      <c r="J12" s="61"/>
      <c r="K12" s="61"/>
      <c r="L12" s="61"/>
    </row>
    <row r="13" spans="1:12" ht="13.5">
      <c r="A13" s="58">
        <v>30109</v>
      </c>
      <c r="B13" s="59" t="s">
        <v>158</v>
      </c>
      <c r="C13" s="60">
        <f t="shared" si="0"/>
        <v>0</v>
      </c>
      <c r="D13" s="60">
        <v>0</v>
      </c>
      <c r="E13" s="60"/>
      <c r="J13" s="61"/>
      <c r="K13" s="61"/>
      <c r="L13" s="61"/>
    </row>
    <row r="14" spans="1:12" ht="13.5">
      <c r="A14" s="58">
        <v>30110</v>
      </c>
      <c r="B14" s="59" t="s">
        <v>159</v>
      </c>
      <c r="C14" s="60">
        <f t="shared" si="0"/>
        <v>23.21</v>
      </c>
      <c r="D14" s="60">
        <v>23.21</v>
      </c>
      <c r="E14" s="60"/>
      <c r="J14" s="61"/>
      <c r="K14" s="61"/>
      <c r="L14" s="61"/>
    </row>
    <row r="15" spans="1:12" ht="13.5">
      <c r="A15" s="58">
        <v>30111</v>
      </c>
      <c r="B15" s="59" t="s">
        <v>160</v>
      </c>
      <c r="C15" s="60">
        <f t="shared" si="0"/>
        <v>0</v>
      </c>
      <c r="D15" s="60">
        <v>0</v>
      </c>
      <c r="E15" s="60"/>
      <c r="J15" s="61"/>
      <c r="K15" s="61"/>
      <c r="L15" s="61"/>
    </row>
    <row r="16" spans="1:12" ht="13.5">
      <c r="A16" s="58">
        <v>30112</v>
      </c>
      <c r="B16" s="59" t="s">
        <v>161</v>
      </c>
      <c r="C16" s="60">
        <f t="shared" si="0"/>
        <v>7.1</v>
      </c>
      <c r="D16" s="60">
        <v>7.1</v>
      </c>
      <c r="E16" s="60"/>
      <c r="J16" s="61"/>
      <c r="K16" s="61"/>
      <c r="L16" s="61"/>
    </row>
    <row r="17" spans="1:12" ht="13.5">
      <c r="A17" s="58">
        <v>30113</v>
      </c>
      <c r="B17" s="59" t="s">
        <v>162</v>
      </c>
      <c r="C17" s="60">
        <f t="shared" si="0"/>
        <v>41.82</v>
      </c>
      <c r="D17" s="60">
        <v>41.82</v>
      </c>
      <c r="E17" s="60"/>
      <c r="J17" s="61"/>
      <c r="K17" s="61"/>
      <c r="L17" s="61"/>
    </row>
    <row r="18" spans="1:12" ht="13.5">
      <c r="A18" s="58">
        <v>30114</v>
      </c>
      <c r="B18" s="59" t="s">
        <v>163</v>
      </c>
      <c r="C18" s="60">
        <f t="shared" si="0"/>
        <v>0</v>
      </c>
      <c r="D18" s="60">
        <v>0</v>
      </c>
      <c r="E18" s="60"/>
      <c r="J18" s="61"/>
      <c r="K18" s="61"/>
      <c r="L18" s="61"/>
    </row>
    <row r="19" spans="1:12" ht="13.5">
      <c r="A19" s="58">
        <v>30199</v>
      </c>
      <c r="B19" s="59" t="s">
        <v>164</v>
      </c>
      <c r="C19" s="60">
        <f t="shared" si="0"/>
        <v>0</v>
      </c>
      <c r="D19" s="60">
        <v>0</v>
      </c>
      <c r="E19" s="60"/>
      <c r="J19" s="61"/>
      <c r="K19" s="61"/>
      <c r="L19" s="61"/>
    </row>
    <row r="20" spans="1:12" ht="13.5">
      <c r="A20" s="58">
        <v>302</v>
      </c>
      <c r="B20" s="59" t="s">
        <v>165</v>
      </c>
      <c r="C20" s="60">
        <f t="shared" si="0"/>
        <v>57</v>
      </c>
      <c r="D20" s="60"/>
      <c r="E20" s="60">
        <f>SUM(E21:E40)</f>
        <v>57</v>
      </c>
      <c r="J20" s="61"/>
      <c r="K20" s="61"/>
      <c r="L20" s="61"/>
    </row>
    <row r="21" spans="1:12" ht="13.5">
      <c r="A21" s="58">
        <v>30201</v>
      </c>
      <c r="B21" s="59" t="s">
        <v>166</v>
      </c>
      <c r="C21" s="60">
        <f t="shared" si="0"/>
        <v>2</v>
      </c>
      <c r="D21" s="60"/>
      <c r="E21" s="60">
        <v>2</v>
      </c>
      <c r="J21" s="61"/>
      <c r="K21" s="61"/>
      <c r="L21" s="61"/>
    </row>
    <row r="22" spans="1:12" ht="13.5">
      <c r="A22" s="58">
        <v>30202</v>
      </c>
      <c r="B22" s="59" t="s">
        <v>167</v>
      </c>
      <c r="C22" s="60">
        <f t="shared" si="0"/>
        <v>0.5</v>
      </c>
      <c r="D22" s="60"/>
      <c r="E22" s="60">
        <v>0.5</v>
      </c>
      <c r="J22" s="61"/>
      <c r="K22" s="61"/>
      <c r="L22" s="61"/>
    </row>
    <row r="23" spans="1:12" ht="13.5">
      <c r="A23" s="58">
        <v>30205</v>
      </c>
      <c r="B23" s="59" t="s">
        <v>168</v>
      </c>
      <c r="C23" s="60">
        <f t="shared" si="0"/>
        <v>0</v>
      </c>
      <c r="D23" s="60"/>
      <c r="E23" s="60">
        <v>0</v>
      </c>
      <c r="H23" s="61"/>
      <c r="J23" s="61"/>
      <c r="K23" s="61"/>
      <c r="L23" s="61"/>
    </row>
    <row r="24" spans="1:12" ht="13.5">
      <c r="A24" s="58">
        <v>30206</v>
      </c>
      <c r="B24" s="59" t="s">
        <v>169</v>
      </c>
      <c r="C24" s="60">
        <f t="shared" si="0"/>
        <v>3</v>
      </c>
      <c r="D24" s="60"/>
      <c r="E24" s="60">
        <v>3</v>
      </c>
      <c r="H24" s="61"/>
      <c r="J24" s="61"/>
      <c r="K24" s="61"/>
      <c r="L24" s="61"/>
    </row>
    <row r="25" spans="1:12" ht="13.5">
      <c r="A25" s="58">
        <v>30207</v>
      </c>
      <c r="B25" s="59" t="s">
        <v>170</v>
      </c>
      <c r="C25" s="60">
        <f t="shared" si="0"/>
        <v>3</v>
      </c>
      <c r="D25" s="60"/>
      <c r="E25" s="60">
        <v>3</v>
      </c>
      <c r="J25" s="61"/>
      <c r="K25" s="61"/>
      <c r="L25" s="61"/>
    </row>
    <row r="26" spans="1:12" ht="13.5">
      <c r="A26" s="58">
        <v>30208</v>
      </c>
      <c r="B26" s="59" t="s">
        <v>171</v>
      </c>
      <c r="C26" s="60">
        <f t="shared" si="0"/>
        <v>0</v>
      </c>
      <c r="D26" s="60"/>
      <c r="E26" s="60">
        <v>0</v>
      </c>
      <c r="J26" s="61"/>
      <c r="K26" s="61"/>
      <c r="L26" s="61"/>
    </row>
    <row r="27" spans="1:12" ht="13.5">
      <c r="A27" s="58">
        <v>30209</v>
      </c>
      <c r="B27" s="59" t="s">
        <v>172</v>
      </c>
      <c r="C27" s="60">
        <f t="shared" si="0"/>
        <v>0</v>
      </c>
      <c r="D27" s="60"/>
      <c r="E27" s="60">
        <v>0</v>
      </c>
      <c r="J27" s="61"/>
      <c r="K27" s="61"/>
      <c r="L27" s="61"/>
    </row>
    <row r="28" spans="1:12" ht="13.5">
      <c r="A28" s="58">
        <v>30211</v>
      </c>
      <c r="B28" s="59" t="s">
        <v>173</v>
      </c>
      <c r="C28" s="60">
        <f t="shared" si="0"/>
        <v>4</v>
      </c>
      <c r="D28" s="60"/>
      <c r="E28" s="60">
        <v>4</v>
      </c>
      <c r="J28" s="61"/>
      <c r="K28" s="61"/>
      <c r="L28" s="61"/>
    </row>
    <row r="29" spans="1:12" ht="13.5">
      <c r="A29" s="58">
        <v>30213</v>
      </c>
      <c r="B29" s="59" t="s">
        <v>174</v>
      </c>
      <c r="C29" s="60">
        <f t="shared" si="0"/>
        <v>2</v>
      </c>
      <c r="D29" s="60"/>
      <c r="E29" s="60">
        <v>2</v>
      </c>
      <c r="H29" s="61"/>
      <c r="J29" s="61"/>
      <c r="K29" s="61"/>
      <c r="L29" s="61"/>
    </row>
    <row r="30" spans="1:12" ht="13.5">
      <c r="A30" s="58">
        <v>30214</v>
      </c>
      <c r="B30" s="59" t="s">
        <v>175</v>
      </c>
      <c r="C30" s="60">
        <f t="shared" si="0"/>
        <v>0</v>
      </c>
      <c r="D30" s="60"/>
      <c r="E30" s="60">
        <v>0</v>
      </c>
      <c r="H30" s="61"/>
      <c r="J30" s="61"/>
      <c r="K30" s="61"/>
      <c r="L30" s="61"/>
    </row>
    <row r="31" spans="1:12" ht="13.5">
      <c r="A31" s="58">
        <v>30215</v>
      </c>
      <c r="B31" s="59" t="s">
        <v>176</v>
      </c>
      <c r="C31" s="60">
        <f t="shared" si="0"/>
        <v>1</v>
      </c>
      <c r="D31" s="60"/>
      <c r="E31" s="60">
        <v>1</v>
      </c>
      <c r="H31" s="61"/>
      <c r="J31" s="61"/>
      <c r="K31" s="61"/>
      <c r="L31" s="61"/>
    </row>
    <row r="32" spans="1:12" ht="13.5">
      <c r="A32" s="58">
        <v>30216</v>
      </c>
      <c r="B32" s="59" t="s">
        <v>177</v>
      </c>
      <c r="C32" s="60">
        <f t="shared" si="0"/>
        <v>0.5</v>
      </c>
      <c r="D32" s="60"/>
      <c r="E32" s="60">
        <v>0.5</v>
      </c>
      <c r="H32" s="61"/>
      <c r="J32" s="61"/>
      <c r="K32" s="61"/>
      <c r="L32" s="61"/>
    </row>
    <row r="33" spans="1:12" ht="13.5">
      <c r="A33" s="58">
        <v>30217</v>
      </c>
      <c r="B33" s="59" t="s">
        <v>178</v>
      </c>
      <c r="C33" s="60">
        <f t="shared" si="0"/>
        <v>3.18</v>
      </c>
      <c r="D33" s="60"/>
      <c r="E33" s="60">
        <v>3.18</v>
      </c>
      <c r="H33" s="61"/>
      <c r="J33" s="61"/>
      <c r="K33" s="61"/>
      <c r="L33" s="61"/>
    </row>
    <row r="34" spans="1:12" ht="13.5">
      <c r="A34" s="58">
        <v>30226</v>
      </c>
      <c r="B34" s="59" t="s">
        <v>179</v>
      </c>
      <c r="C34" s="60">
        <f t="shared" si="0"/>
        <v>7.5</v>
      </c>
      <c r="D34" s="60"/>
      <c r="E34" s="60">
        <v>7.5</v>
      </c>
      <c r="H34" s="61"/>
      <c r="J34" s="61"/>
      <c r="K34" s="61"/>
      <c r="L34" s="61"/>
    </row>
    <row r="35" spans="1:12" ht="13.5">
      <c r="A35" s="58">
        <v>30228</v>
      </c>
      <c r="B35" s="59" t="s">
        <v>180</v>
      </c>
      <c r="C35" s="60">
        <f t="shared" si="0"/>
        <v>11.4</v>
      </c>
      <c r="D35" s="60"/>
      <c r="E35" s="60">
        <v>11.4</v>
      </c>
      <c r="H35" s="61"/>
      <c r="J35" s="61"/>
      <c r="K35" s="61"/>
      <c r="L35" s="61"/>
    </row>
    <row r="36" spans="1:12" ht="13.5">
      <c r="A36" s="58">
        <v>30229</v>
      </c>
      <c r="B36" s="59" t="s">
        <v>181</v>
      </c>
      <c r="C36" s="60">
        <f t="shared" si="0"/>
        <v>9</v>
      </c>
      <c r="D36" s="60"/>
      <c r="E36" s="60">
        <v>9</v>
      </c>
      <c r="H36" s="61"/>
      <c r="J36" s="61"/>
      <c r="K36" s="61"/>
      <c r="L36" s="61"/>
    </row>
    <row r="37" spans="1:12" ht="13.5">
      <c r="A37" s="58">
        <v>30231</v>
      </c>
      <c r="B37" s="59" t="s">
        <v>182</v>
      </c>
      <c r="C37" s="60">
        <f t="shared" si="0"/>
        <v>3.08</v>
      </c>
      <c r="D37" s="60"/>
      <c r="E37" s="60">
        <v>3.08</v>
      </c>
      <c r="H37" s="61"/>
      <c r="J37" s="61"/>
      <c r="K37" s="61"/>
      <c r="L37" s="61"/>
    </row>
    <row r="38" spans="1:12" ht="13.5">
      <c r="A38" s="58">
        <v>30239</v>
      </c>
      <c r="B38" s="59" t="s">
        <v>183</v>
      </c>
      <c r="C38" s="60">
        <f t="shared" si="0"/>
        <v>5</v>
      </c>
      <c r="D38" s="60"/>
      <c r="E38" s="60">
        <v>5</v>
      </c>
      <c r="H38" s="61"/>
      <c r="J38" s="61"/>
      <c r="K38" s="61"/>
      <c r="L38" s="61"/>
    </row>
    <row r="39" spans="1:12" ht="13.5">
      <c r="A39" s="58">
        <v>30240</v>
      </c>
      <c r="B39" s="59" t="s">
        <v>184</v>
      </c>
      <c r="C39" s="60">
        <f aca="true" t="shared" si="1" ref="C39:C57">D39+E39</f>
        <v>0</v>
      </c>
      <c r="D39" s="60"/>
      <c r="E39" s="60">
        <v>0</v>
      </c>
      <c r="H39" s="61"/>
      <c r="J39" s="61"/>
      <c r="K39" s="61"/>
      <c r="L39" s="61"/>
    </row>
    <row r="40" spans="1:12" ht="13.5">
      <c r="A40" s="58">
        <v>30299</v>
      </c>
      <c r="B40" s="59" t="s">
        <v>185</v>
      </c>
      <c r="C40" s="60">
        <f t="shared" si="1"/>
        <v>1.84</v>
      </c>
      <c r="D40" s="60"/>
      <c r="E40" s="60">
        <v>1.84</v>
      </c>
      <c r="H40" s="61"/>
      <c r="J40" s="61"/>
      <c r="K40" s="61"/>
      <c r="L40" s="61"/>
    </row>
    <row r="41" spans="1:12" ht="13.5">
      <c r="A41" s="58">
        <v>303</v>
      </c>
      <c r="B41" s="59" t="s">
        <v>147</v>
      </c>
      <c r="C41" s="62">
        <f t="shared" si="1"/>
        <v>52.388</v>
      </c>
      <c r="D41" s="62">
        <v>52.388</v>
      </c>
      <c r="E41" s="60"/>
      <c r="H41" s="61"/>
      <c r="J41" s="61"/>
      <c r="K41" s="61"/>
      <c r="L41" s="61"/>
    </row>
    <row r="42" spans="1:10" ht="13.5">
      <c r="A42" s="58">
        <v>30301</v>
      </c>
      <c r="B42" s="59" t="s">
        <v>186</v>
      </c>
      <c r="C42" s="60">
        <f t="shared" si="1"/>
        <v>0</v>
      </c>
      <c r="D42" s="60">
        <v>0</v>
      </c>
      <c r="E42" s="60"/>
      <c r="J42" s="61"/>
    </row>
    <row r="43" spans="1:10" ht="13.5">
      <c r="A43" s="58">
        <v>30302</v>
      </c>
      <c r="B43" s="59" t="s">
        <v>187</v>
      </c>
      <c r="C43" s="60">
        <f t="shared" si="1"/>
        <v>0</v>
      </c>
      <c r="D43" s="60">
        <v>0</v>
      </c>
      <c r="E43" s="60"/>
      <c r="J43" s="61"/>
    </row>
    <row r="44" spans="1:10" ht="13.5">
      <c r="A44" s="58">
        <v>30303</v>
      </c>
      <c r="B44" s="59" t="s">
        <v>188</v>
      </c>
      <c r="C44" s="60">
        <f t="shared" si="1"/>
        <v>0</v>
      </c>
      <c r="D44" s="60">
        <v>0</v>
      </c>
      <c r="E44" s="60"/>
      <c r="J44" s="61"/>
    </row>
    <row r="45" spans="1:10" ht="13.5">
      <c r="A45" s="58">
        <v>30304</v>
      </c>
      <c r="B45" s="59" t="s">
        <v>189</v>
      </c>
      <c r="C45" s="62">
        <f t="shared" si="1"/>
        <v>52.388</v>
      </c>
      <c r="D45" s="62">
        <v>52.388</v>
      </c>
      <c r="E45" s="60"/>
      <c r="J45" s="61"/>
    </row>
    <row r="46" spans="1:10" ht="13.5">
      <c r="A46" s="58">
        <v>30305</v>
      </c>
      <c r="B46" s="59" t="s">
        <v>190</v>
      </c>
      <c r="C46" s="60">
        <f t="shared" si="1"/>
        <v>0</v>
      </c>
      <c r="D46" s="60">
        <v>0</v>
      </c>
      <c r="E46" s="60"/>
      <c r="J46" s="61"/>
    </row>
    <row r="47" spans="1:10" ht="13.5">
      <c r="A47" s="58">
        <v>30306</v>
      </c>
      <c r="B47" s="59" t="s">
        <v>191</v>
      </c>
      <c r="C47" s="60">
        <f t="shared" si="1"/>
        <v>0</v>
      </c>
      <c r="D47" s="60">
        <v>0</v>
      </c>
      <c r="E47" s="60"/>
      <c r="J47" s="61"/>
    </row>
    <row r="48" spans="1:10" ht="13.5">
      <c r="A48" s="58">
        <v>30307</v>
      </c>
      <c r="B48" s="59" t="s">
        <v>192</v>
      </c>
      <c r="C48" s="60">
        <f t="shared" si="1"/>
        <v>0</v>
      </c>
      <c r="D48" s="60">
        <v>0</v>
      </c>
      <c r="E48" s="60"/>
      <c r="J48" s="61"/>
    </row>
    <row r="49" spans="1:5" ht="13.5">
      <c r="A49" s="58">
        <v>30308</v>
      </c>
      <c r="B49" s="59" t="s">
        <v>193</v>
      </c>
      <c r="C49" s="60">
        <f t="shared" si="1"/>
        <v>0</v>
      </c>
      <c r="D49" s="60">
        <v>0</v>
      </c>
      <c r="E49" s="60"/>
    </row>
    <row r="50" spans="1:5" ht="13.5">
      <c r="A50" s="58">
        <v>30309</v>
      </c>
      <c r="B50" s="59" t="s">
        <v>194</v>
      </c>
      <c r="C50" s="60">
        <f t="shared" si="1"/>
        <v>0</v>
      </c>
      <c r="D50" s="60">
        <v>0</v>
      </c>
      <c r="E50" s="60"/>
    </row>
    <row r="51" spans="1:5" ht="13.5">
      <c r="A51" s="58">
        <v>30310</v>
      </c>
      <c r="B51" s="59" t="s">
        <v>195</v>
      </c>
      <c r="C51" s="60">
        <f t="shared" si="1"/>
        <v>0</v>
      </c>
      <c r="D51" s="60">
        <v>0</v>
      </c>
      <c r="E51" s="60"/>
    </row>
    <row r="52" spans="1:5" ht="13.5">
      <c r="A52" s="58">
        <v>30311</v>
      </c>
      <c r="B52" s="59" t="s">
        <v>196</v>
      </c>
      <c r="C52" s="60">
        <f t="shared" si="1"/>
        <v>0</v>
      </c>
      <c r="D52" s="60">
        <v>0</v>
      </c>
      <c r="E52" s="60"/>
    </row>
    <row r="53" spans="1:5" ht="13.5">
      <c r="A53" s="58">
        <v>30399</v>
      </c>
      <c r="B53" s="59" t="s">
        <v>197</v>
      </c>
      <c r="C53" s="60">
        <f t="shared" si="1"/>
        <v>0</v>
      </c>
      <c r="D53" s="60">
        <v>0</v>
      </c>
      <c r="E53" s="60"/>
    </row>
    <row r="54" spans="1:5" ht="13.5">
      <c r="A54" s="58">
        <v>310</v>
      </c>
      <c r="B54" s="59" t="s">
        <v>198</v>
      </c>
      <c r="C54" s="60">
        <f t="shared" si="1"/>
        <v>0</v>
      </c>
      <c r="D54" s="60">
        <v>0</v>
      </c>
      <c r="E54" s="60"/>
    </row>
    <row r="55" spans="1:5" ht="13.5">
      <c r="A55" s="58">
        <v>31002</v>
      </c>
      <c r="B55" s="59" t="s">
        <v>199</v>
      </c>
      <c r="C55" s="60">
        <f t="shared" si="1"/>
        <v>0</v>
      </c>
      <c r="D55" s="60">
        <v>0</v>
      </c>
      <c r="E55" s="60"/>
    </row>
    <row r="56" spans="1:5" ht="13.5">
      <c r="A56" s="58">
        <v>31099</v>
      </c>
      <c r="B56" s="59" t="s">
        <v>200</v>
      </c>
      <c r="C56" s="60">
        <f t="shared" si="1"/>
        <v>0</v>
      </c>
      <c r="D56" s="60">
        <v>0</v>
      </c>
      <c r="E56" s="60"/>
    </row>
    <row r="57" spans="1:5" ht="13.5">
      <c r="A57" s="59"/>
      <c r="B57" s="57" t="s">
        <v>71</v>
      </c>
      <c r="C57" s="62">
        <f t="shared" si="1"/>
        <v>626.6780000000001</v>
      </c>
      <c r="D57" s="62">
        <f>D6+D20+D41+D54</f>
        <v>569.6780000000001</v>
      </c>
      <c r="E57" s="60">
        <f>E6+E20+E41+E54</f>
        <v>57</v>
      </c>
    </row>
    <row r="58" spans="1:5" ht="13.5">
      <c r="A58" s="63"/>
      <c r="B58" s="63"/>
      <c r="C58" s="63"/>
      <c r="D58" s="63"/>
      <c r="E58" s="63"/>
    </row>
  </sheetData>
  <sheetProtection/>
  <mergeCells count="6">
    <mergeCell ref="A1:E1"/>
    <mergeCell ref="A2:B2"/>
    <mergeCell ref="A3:B3"/>
    <mergeCell ref="A4:B4"/>
    <mergeCell ref="C4:E4"/>
    <mergeCell ref="A58:E58"/>
  </mergeCells>
  <printOptions horizontalCentered="1"/>
  <pageMargins left="0.5118055555555555" right="0.5118055555555555" top="0.7513888888888889" bottom="0.7513888888888889" header="0.3104166666666667" footer="0.3104166666666667"/>
  <pageSetup fitToHeight="1" fitToWidth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0.625" style="0" customWidth="1"/>
    <col min="2" max="13" width="8.625" style="0" customWidth="1"/>
  </cols>
  <sheetData>
    <row r="1" ht="124.5" customHeight="1"/>
    <row r="2" spans="1:13" ht="39.75" customHeight="1">
      <c r="A2" s="19" t="s">
        <v>201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34"/>
      <c r="B3" s="34"/>
      <c r="C3" s="34"/>
      <c r="D3" s="34"/>
      <c r="E3" s="34"/>
      <c r="F3" s="34"/>
      <c r="G3" s="22" t="s">
        <v>202</v>
      </c>
      <c r="H3" s="22"/>
      <c r="I3" s="22"/>
      <c r="J3" s="22"/>
      <c r="K3" s="22"/>
      <c r="L3" s="22"/>
      <c r="M3" s="22"/>
    </row>
    <row r="4" spans="1:13" ht="15" customHeight="1">
      <c r="A4" s="35" t="s">
        <v>2</v>
      </c>
      <c r="B4" s="35"/>
      <c r="C4" s="35"/>
      <c r="D4" s="35"/>
      <c r="E4" s="35"/>
      <c r="F4" s="35"/>
      <c r="G4" s="36" t="s">
        <v>3</v>
      </c>
      <c r="H4" s="36"/>
      <c r="I4" s="36"/>
      <c r="J4" s="36"/>
      <c r="K4" s="36"/>
      <c r="L4" s="36"/>
      <c r="M4" s="36"/>
    </row>
    <row r="5" spans="1:13" ht="30" customHeight="1">
      <c r="A5" s="37" t="s">
        <v>203</v>
      </c>
      <c r="B5" s="38" t="s">
        <v>204</v>
      </c>
      <c r="C5" s="39"/>
      <c r="D5" s="39"/>
      <c r="E5" s="39"/>
      <c r="F5" s="39"/>
      <c r="G5" s="39"/>
      <c r="H5" s="38" t="s">
        <v>205</v>
      </c>
      <c r="I5" s="39"/>
      <c r="J5" s="39"/>
      <c r="K5" s="39"/>
      <c r="L5" s="39"/>
      <c r="M5" s="39"/>
    </row>
    <row r="6" spans="1:13" ht="30" customHeight="1">
      <c r="A6" s="40"/>
      <c r="B6" s="39" t="s">
        <v>71</v>
      </c>
      <c r="C6" s="39" t="s">
        <v>206</v>
      </c>
      <c r="D6" s="39" t="s">
        <v>207</v>
      </c>
      <c r="E6" s="39"/>
      <c r="F6" s="39"/>
      <c r="G6" s="39" t="s">
        <v>208</v>
      </c>
      <c r="H6" s="39" t="s">
        <v>71</v>
      </c>
      <c r="I6" s="39" t="s">
        <v>206</v>
      </c>
      <c r="J6" s="39" t="s">
        <v>207</v>
      </c>
      <c r="K6" s="39"/>
      <c r="L6" s="39"/>
      <c r="M6" s="39" t="s">
        <v>208</v>
      </c>
    </row>
    <row r="7" spans="1:13" s="33" customFormat="1" ht="60" customHeight="1">
      <c r="A7" s="41"/>
      <c r="B7" s="39"/>
      <c r="C7" s="39"/>
      <c r="D7" s="39" t="s">
        <v>141</v>
      </c>
      <c r="E7" s="39" t="s">
        <v>209</v>
      </c>
      <c r="F7" s="39" t="s">
        <v>210</v>
      </c>
      <c r="G7" s="39"/>
      <c r="H7" s="39"/>
      <c r="I7" s="39"/>
      <c r="J7" s="39" t="s">
        <v>141</v>
      </c>
      <c r="K7" s="39" t="s">
        <v>209</v>
      </c>
      <c r="L7" s="39" t="s">
        <v>210</v>
      </c>
      <c r="M7" s="39"/>
    </row>
    <row r="8" spans="1:13" ht="38.25" customHeight="1">
      <c r="A8" s="42" t="s">
        <v>211</v>
      </c>
      <c r="B8" s="43">
        <v>6.3</v>
      </c>
      <c r="C8" s="43">
        <v>0</v>
      </c>
      <c r="D8" s="43">
        <v>3.1</v>
      </c>
      <c r="E8" s="43">
        <v>0</v>
      </c>
      <c r="F8" s="43">
        <v>3.1</v>
      </c>
      <c r="G8" s="43">
        <v>3.2</v>
      </c>
      <c r="H8" s="43">
        <f>J8+M8</f>
        <v>6.26</v>
      </c>
      <c r="I8" s="43">
        <v>0</v>
      </c>
      <c r="J8" s="43">
        <f>K8+L8</f>
        <v>3.08</v>
      </c>
      <c r="K8" s="43">
        <v>0</v>
      </c>
      <c r="L8" s="43">
        <v>3.08</v>
      </c>
      <c r="M8" s="43">
        <v>3.18</v>
      </c>
    </row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</sheetData>
  <sheetProtection/>
  <mergeCells count="15">
    <mergeCell ref="A2:M2"/>
    <mergeCell ref="G3:M3"/>
    <mergeCell ref="A4:F4"/>
    <mergeCell ref="G4:M4"/>
    <mergeCell ref="B5:G5"/>
    <mergeCell ref="H5:M5"/>
    <mergeCell ref="D6:F6"/>
    <mergeCell ref="J6:L6"/>
    <mergeCell ref="A5:A7"/>
    <mergeCell ref="B6:B7"/>
    <mergeCell ref="C6:C7"/>
    <mergeCell ref="G6:G7"/>
    <mergeCell ref="H6:H7"/>
    <mergeCell ref="I6:I7"/>
    <mergeCell ref="M6:M7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H12" sqref="H12"/>
    </sheetView>
  </sheetViews>
  <sheetFormatPr defaultColWidth="9.00390625" defaultRowHeight="13.5"/>
  <cols>
    <col min="1" max="5" width="16.625" style="0" customWidth="1"/>
  </cols>
  <sheetData>
    <row r="1" spans="1:5" ht="39.75" customHeight="1">
      <c r="A1" s="19" t="s">
        <v>212</v>
      </c>
      <c r="B1" s="20"/>
      <c r="C1" s="20"/>
      <c r="D1" s="20"/>
      <c r="E1" s="20"/>
    </row>
    <row r="2" spans="1:5" ht="15" customHeight="1">
      <c r="A2" s="21"/>
      <c r="B2" s="21"/>
      <c r="C2" s="21"/>
      <c r="D2" s="21"/>
      <c r="E2" s="22" t="s">
        <v>213</v>
      </c>
    </row>
    <row r="3" spans="1:5" ht="15" customHeight="1">
      <c r="A3" s="23" t="s">
        <v>2</v>
      </c>
      <c r="B3" s="24"/>
      <c r="C3" s="25"/>
      <c r="D3" s="25"/>
      <c r="E3" s="26" t="s">
        <v>3</v>
      </c>
    </row>
    <row r="4" spans="1:5" ht="20.25" customHeight="1">
      <c r="A4" s="27" t="s">
        <v>80</v>
      </c>
      <c r="B4" s="27" t="s">
        <v>81</v>
      </c>
      <c r="C4" s="27" t="s">
        <v>214</v>
      </c>
      <c r="D4" s="27"/>
      <c r="E4" s="27"/>
    </row>
    <row r="5" spans="1:5" s="18" customFormat="1" ht="20.25" customHeight="1">
      <c r="A5" s="27"/>
      <c r="B5" s="27"/>
      <c r="C5" s="28" t="s">
        <v>71</v>
      </c>
      <c r="D5" s="28" t="s">
        <v>95</v>
      </c>
      <c r="E5" s="28" t="s">
        <v>96</v>
      </c>
    </row>
    <row r="6" spans="1:5" ht="13.5">
      <c r="A6" s="29"/>
      <c r="B6" s="30"/>
      <c r="C6" s="30">
        <v>0</v>
      </c>
      <c r="D6" s="30">
        <v>0</v>
      </c>
      <c r="E6" s="30">
        <v>0</v>
      </c>
    </row>
    <row r="7" spans="1:5" ht="13.5">
      <c r="A7" s="29"/>
      <c r="B7" s="29"/>
      <c r="C7" s="29"/>
      <c r="D7" s="29"/>
      <c r="E7" s="29"/>
    </row>
    <row r="8" spans="1:5" ht="13.5">
      <c r="A8" s="29"/>
      <c r="B8" s="29"/>
      <c r="C8" s="29"/>
      <c r="D8" s="29"/>
      <c r="E8" s="29"/>
    </row>
    <row r="9" spans="1:5" ht="13.5">
      <c r="A9" s="29"/>
      <c r="B9" s="29"/>
      <c r="C9" s="29"/>
      <c r="D9" s="29"/>
      <c r="E9" s="29"/>
    </row>
    <row r="10" spans="1:5" ht="13.5">
      <c r="A10" s="29"/>
      <c r="B10" s="29"/>
      <c r="C10" s="29"/>
      <c r="D10" s="29"/>
      <c r="E10" s="29"/>
    </row>
    <row r="11" spans="1:5" ht="13.5">
      <c r="A11" s="29"/>
      <c r="B11" s="29"/>
      <c r="C11" s="29"/>
      <c r="D11" s="29"/>
      <c r="E11" s="29"/>
    </row>
    <row r="12" spans="1:5" ht="13.5">
      <c r="A12" s="29"/>
      <c r="B12" s="29"/>
      <c r="C12" s="29"/>
      <c r="D12" s="29"/>
      <c r="E12" s="29"/>
    </row>
    <row r="13" spans="1:5" ht="13.5">
      <c r="A13" s="29"/>
      <c r="B13" s="29"/>
      <c r="C13" s="29"/>
      <c r="D13" s="29"/>
      <c r="E13" s="29"/>
    </row>
    <row r="14" spans="1:5" ht="13.5">
      <c r="A14" s="29"/>
      <c r="B14" s="29"/>
      <c r="C14" s="29"/>
      <c r="D14" s="29"/>
      <c r="E14" s="29"/>
    </row>
    <row r="15" spans="1:5" ht="13.5">
      <c r="A15" s="29"/>
      <c r="B15" s="29"/>
      <c r="C15" s="29"/>
      <c r="D15" s="29"/>
      <c r="E15" s="29"/>
    </row>
    <row r="16" spans="1:5" ht="13.5">
      <c r="A16" s="29"/>
      <c r="B16" s="29"/>
      <c r="C16" s="29"/>
      <c r="D16" s="29"/>
      <c r="E16" s="29"/>
    </row>
    <row r="17" spans="1:5" ht="13.5">
      <c r="A17" s="29"/>
      <c r="B17" s="29"/>
      <c r="C17" s="29"/>
      <c r="D17" s="29"/>
      <c r="E17" s="29"/>
    </row>
    <row r="18" spans="1:5" ht="13.5">
      <c r="A18" s="29"/>
      <c r="B18" s="29"/>
      <c r="C18" s="29"/>
      <c r="D18" s="29"/>
      <c r="E18" s="29"/>
    </row>
    <row r="19" spans="1:5" ht="13.5">
      <c r="A19" s="29"/>
      <c r="B19" s="29"/>
      <c r="C19" s="29"/>
      <c r="D19" s="29"/>
      <c r="E19" s="29"/>
    </row>
    <row r="20" spans="1:5" s="18" customFormat="1" ht="13.5">
      <c r="A20" s="28"/>
      <c r="B20" s="28"/>
      <c r="C20" s="28"/>
      <c r="D20" s="28"/>
      <c r="E20" s="28"/>
    </row>
    <row r="21" spans="1:5" ht="13.5">
      <c r="A21" s="31" t="s">
        <v>215</v>
      </c>
      <c r="B21" s="31"/>
      <c r="C21" s="31"/>
      <c r="D21" s="31"/>
      <c r="E21" s="31"/>
    </row>
    <row r="22" spans="1:5" ht="13.5">
      <c r="A22" s="32"/>
      <c r="B22" s="32"/>
      <c r="C22" s="32"/>
      <c r="D22" s="32"/>
      <c r="E22" s="32"/>
    </row>
  </sheetData>
  <sheetProtection/>
  <mergeCells count="6">
    <mergeCell ref="A1:E1"/>
    <mergeCell ref="A3:B3"/>
    <mergeCell ref="C4:E4"/>
    <mergeCell ref="A4:A5"/>
    <mergeCell ref="B4:B5"/>
    <mergeCell ref="A21:E22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130" zoomScaleNormal="130" zoomScaleSheetLayoutView="100" workbookViewId="0" topLeftCell="E14">
      <selection activeCell="P32" sqref="P32:P33"/>
    </sheetView>
  </sheetViews>
  <sheetFormatPr defaultColWidth="10.00390625" defaultRowHeight="13.5"/>
  <cols>
    <col min="1" max="1" width="4.625" style="1" customWidth="1"/>
    <col min="2" max="2" width="14.00390625" style="1" customWidth="1"/>
    <col min="3" max="3" width="7.125" style="1" customWidth="1"/>
    <col min="4" max="4" width="6.25390625" style="1" customWidth="1"/>
    <col min="5" max="5" width="6.00390625" style="1" customWidth="1"/>
    <col min="6" max="6" width="6.25390625" style="1" customWidth="1"/>
    <col min="7" max="7" width="6.50390625" style="1" customWidth="1"/>
    <col min="8" max="8" width="6.00390625" style="1" customWidth="1"/>
    <col min="9" max="9" width="6.50390625" style="1" customWidth="1"/>
    <col min="10" max="10" width="17.875" style="1" customWidth="1"/>
    <col min="11" max="11" width="6.50390625" style="1" customWidth="1"/>
    <col min="12" max="12" width="10.75390625" style="1" customWidth="1"/>
    <col min="13" max="13" width="13.125" style="1" customWidth="1"/>
    <col min="14" max="14" width="8.125" style="1" customWidth="1"/>
    <col min="15" max="15" width="7.875" style="1" customWidth="1"/>
    <col min="16" max="16" width="6.25390625" style="1" customWidth="1"/>
    <col min="17" max="17" width="18.875" style="1" customWidth="1"/>
    <col min="18" max="18" width="25.875" style="1" customWidth="1"/>
    <col min="19" max="19" width="11.375" style="1" customWidth="1"/>
    <col min="20" max="20" width="9.75390625" style="1" customWidth="1"/>
    <col min="21" max="16384" width="10.00390625" style="1" customWidth="1"/>
  </cols>
  <sheetData>
    <row r="1" ht="10.5" customHeight="1">
      <c r="S1" s="17" t="s">
        <v>216</v>
      </c>
    </row>
    <row r="2" spans="1:19" s="1" customFormat="1" ht="36.75" customHeight="1">
      <c r="A2" s="2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.75" customHeight="1">
      <c r="A3" s="3" t="s">
        <v>218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5" t="s">
        <v>219</v>
      </c>
      <c r="Q4" s="15"/>
      <c r="R4" s="15"/>
      <c r="S4" s="15"/>
    </row>
    <row r="5" spans="1:19" s="1" customFormat="1" ht="15.75" customHeight="1">
      <c r="A5" s="5" t="s">
        <v>220</v>
      </c>
      <c r="B5" s="5" t="s">
        <v>203</v>
      </c>
      <c r="C5" s="5" t="s">
        <v>221</v>
      </c>
      <c r="D5" s="5"/>
      <c r="E5" s="5"/>
      <c r="F5" s="5"/>
      <c r="G5" s="5"/>
      <c r="H5" s="5"/>
      <c r="I5" s="5"/>
      <c r="J5" s="5" t="s">
        <v>222</v>
      </c>
      <c r="K5" s="5" t="s">
        <v>223</v>
      </c>
      <c r="L5" s="5"/>
      <c r="M5" s="5"/>
      <c r="N5" s="5"/>
      <c r="O5" s="5"/>
      <c r="P5" s="5"/>
      <c r="Q5" s="5"/>
      <c r="R5" s="5"/>
      <c r="S5" s="5"/>
    </row>
    <row r="6" spans="1:19" s="1" customFormat="1" ht="16.5" customHeight="1">
      <c r="A6" s="5"/>
      <c r="B6" s="5"/>
      <c r="C6" s="5" t="s">
        <v>224</v>
      </c>
      <c r="D6" s="5" t="s">
        <v>225</v>
      </c>
      <c r="E6" s="5"/>
      <c r="F6" s="5"/>
      <c r="G6" s="5"/>
      <c r="H6" s="5" t="s">
        <v>226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1" customFormat="1" ht="27" customHeight="1">
      <c r="A7" s="5"/>
      <c r="B7" s="5"/>
      <c r="C7" s="5"/>
      <c r="D7" s="5" t="s">
        <v>102</v>
      </c>
      <c r="E7" s="5" t="s">
        <v>227</v>
      </c>
      <c r="F7" s="5" t="s">
        <v>228</v>
      </c>
      <c r="G7" s="5" t="s">
        <v>229</v>
      </c>
      <c r="H7" s="5" t="s">
        <v>95</v>
      </c>
      <c r="I7" s="5" t="s">
        <v>96</v>
      </c>
      <c r="J7" s="5"/>
      <c r="K7" s="5" t="s">
        <v>230</v>
      </c>
      <c r="L7" s="5" t="s">
        <v>231</v>
      </c>
      <c r="M7" s="5" t="s">
        <v>232</v>
      </c>
      <c r="N7" s="5" t="s">
        <v>233</v>
      </c>
      <c r="O7" s="5" t="s">
        <v>234</v>
      </c>
      <c r="P7" s="5" t="s">
        <v>235</v>
      </c>
      <c r="Q7" s="5" t="s">
        <v>236</v>
      </c>
      <c r="R7" s="5" t="s">
        <v>237</v>
      </c>
      <c r="S7" s="5" t="s">
        <v>238</v>
      </c>
    </row>
    <row r="8" spans="1:19" s="1" customFormat="1" ht="27" customHeight="1">
      <c r="A8" s="6" t="s">
        <v>239</v>
      </c>
      <c r="B8" s="6" t="s">
        <v>240</v>
      </c>
      <c r="C8" s="7">
        <v>626.678</v>
      </c>
      <c r="D8" s="7">
        <v>626.678</v>
      </c>
      <c r="E8" s="8"/>
      <c r="F8" s="8"/>
      <c r="G8" s="8"/>
      <c r="H8" s="7">
        <v>626.678</v>
      </c>
      <c r="I8" s="8"/>
      <c r="J8" s="6" t="s">
        <v>241</v>
      </c>
      <c r="K8" s="16" t="s">
        <v>242</v>
      </c>
      <c r="L8" s="16" t="s">
        <v>243</v>
      </c>
      <c r="M8" s="16" t="s">
        <v>244</v>
      </c>
      <c r="N8" s="16" t="s">
        <v>245</v>
      </c>
      <c r="O8" s="16">
        <v>739</v>
      </c>
      <c r="P8" s="16" t="s">
        <v>246</v>
      </c>
      <c r="Q8" s="16" t="s">
        <v>247</v>
      </c>
      <c r="R8" s="16" t="s">
        <v>248</v>
      </c>
      <c r="S8" s="16" t="s">
        <v>249</v>
      </c>
    </row>
    <row r="9" spans="1:19" s="1" customFormat="1" ht="27" customHeight="1">
      <c r="A9" s="9"/>
      <c r="B9" s="9"/>
      <c r="C9" s="10"/>
      <c r="D9" s="10"/>
      <c r="E9" s="11"/>
      <c r="F9" s="11"/>
      <c r="G9" s="11"/>
      <c r="H9" s="10"/>
      <c r="I9" s="11"/>
      <c r="J9" s="9"/>
      <c r="K9" s="16"/>
      <c r="L9" s="16"/>
      <c r="M9" s="16" t="s">
        <v>250</v>
      </c>
      <c r="N9" s="16" t="s">
        <v>245</v>
      </c>
      <c r="O9" s="16">
        <v>145</v>
      </c>
      <c r="P9" s="16" t="s">
        <v>246</v>
      </c>
      <c r="Q9" s="16" t="s">
        <v>251</v>
      </c>
      <c r="R9" s="16" t="s">
        <v>252</v>
      </c>
      <c r="S9" s="16" t="s">
        <v>249</v>
      </c>
    </row>
    <row r="10" spans="1:19" s="1" customFormat="1" ht="27" customHeight="1">
      <c r="A10" s="9"/>
      <c r="B10" s="9"/>
      <c r="C10" s="10"/>
      <c r="D10" s="10"/>
      <c r="E10" s="11"/>
      <c r="F10" s="11"/>
      <c r="G10" s="11"/>
      <c r="H10" s="10"/>
      <c r="I10" s="11"/>
      <c r="J10" s="9"/>
      <c r="K10" s="16"/>
      <c r="L10" s="16"/>
      <c r="M10" s="16" t="s">
        <v>253</v>
      </c>
      <c r="N10" s="16" t="s">
        <v>245</v>
      </c>
      <c r="O10" s="16">
        <v>6214.13</v>
      </c>
      <c r="P10" s="16" t="s">
        <v>246</v>
      </c>
      <c r="Q10" s="16" t="s">
        <v>254</v>
      </c>
      <c r="R10" s="16" t="s">
        <v>255</v>
      </c>
      <c r="S10" s="16" t="s">
        <v>249</v>
      </c>
    </row>
    <row r="11" spans="1:19" s="1" customFormat="1" ht="27" customHeight="1">
      <c r="A11" s="9"/>
      <c r="B11" s="9"/>
      <c r="C11" s="10"/>
      <c r="D11" s="10"/>
      <c r="E11" s="11"/>
      <c r="F11" s="11"/>
      <c r="G11" s="11"/>
      <c r="H11" s="10"/>
      <c r="I11" s="11"/>
      <c r="J11" s="9"/>
      <c r="K11" s="16"/>
      <c r="L11" s="16"/>
      <c r="M11" s="16" t="s">
        <v>256</v>
      </c>
      <c r="N11" s="16" t="s">
        <v>245</v>
      </c>
      <c r="O11" s="16">
        <v>558</v>
      </c>
      <c r="P11" s="16" t="s">
        <v>246</v>
      </c>
      <c r="Q11" s="16" t="s">
        <v>257</v>
      </c>
      <c r="R11" s="16" t="s">
        <v>258</v>
      </c>
      <c r="S11" s="16" t="s">
        <v>249</v>
      </c>
    </row>
    <row r="12" spans="1:19" s="1" customFormat="1" ht="27" customHeight="1">
      <c r="A12" s="9"/>
      <c r="B12" s="9"/>
      <c r="C12" s="10"/>
      <c r="D12" s="10"/>
      <c r="E12" s="11"/>
      <c r="F12" s="11"/>
      <c r="G12" s="11"/>
      <c r="H12" s="10"/>
      <c r="I12" s="11"/>
      <c r="J12" s="9"/>
      <c r="K12" s="16"/>
      <c r="L12" s="16" t="s">
        <v>259</v>
      </c>
      <c r="M12" s="16"/>
      <c r="N12" s="5"/>
      <c r="O12" s="5"/>
      <c r="P12" s="5"/>
      <c r="Q12" s="5"/>
      <c r="R12" s="5"/>
      <c r="S12" s="5"/>
    </row>
    <row r="13" spans="1:19" s="1" customFormat="1" ht="27" customHeight="1">
      <c r="A13" s="9"/>
      <c r="B13" s="9"/>
      <c r="C13" s="10"/>
      <c r="D13" s="10"/>
      <c r="E13" s="11"/>
      <c r="F13" s="11"/>
      <c r="G13" s="11"/>
      <c r="H13" s="10"/>
      <c r="I13" s="11"/>
      <c r="J13" s="9"/>
      <c r="K13" s="16"/>
      <c r="L13" s="16" t="s">
        <v>260</v>
      </c>
      <c r="M13" s="16"/>
      <c r="N13" s="16"/>
      <c r="O13" s="16"/>
      <c r="P13" s="16"/>
      <c r="Q13" s="16"/>
      <c r="R13" s="16"/>
      <c r="S13" s="16"/>
    </row>
    <row r="14" spans="1:19" s="1" customFormat="1" ht="18.75" customHeight="1">
      <c r="A14" s="9"/>
      <c r="B14" s="9"/>
      <c r="C14" s="10"/>
      <c r="D14" s="10"/>
      <c r="E14" s="11"/>
      <c r="F14" s="11"/>
      <c r="G14" s="11"/>
      <c r="H14" s="10"/>
      <c r="I14" s="11"/>
      <c r="J14" s="9"/>
      <c r="K14" s="16" t="s">
        <v>261</v>
      </c>
      <c r="L14" s="16" t="s">
        <v>262</v>
      </c>
      <c r="M14" s="16" t="s">
        <v>263</v>
      </c>
      <c r="N14" s="16" t="s">
        <v>264</v>
      </c>
      <c r="O14" s="16" t="s">
        <v>265</v>
      </c>
      <c r="P14" s="16" t="s">
        <v>266</v>
      </c>
      <c r="Q14" s="16" t="s">
        <v>267</v>
      </c>
      <c r="R14" s="16" t="s">
        <v>268</v>
      </c>
      <c r="S14" s="16" t="s">
        <v>269</v>
      </c>
    </row>
    <row r="15" spans="1:19" s="1" customFormat="1" ht="21.75" customHeight="1">
      <c r="A15" s="9"/>
      <c r="B15" s="9"/>
      <c r="C15" s="10"/>
      <c r="D15" s="10"/>
      <c r="E15" s="11"/>
      <c r="F15" s="11"/>
      <c r="G15" s="11"/>
      <c r="H15" s="10"/>
      <c r="I15" s="11"/>
      <c r="J15" s="9"/>
      <c r="K15" s="16"/>
      <c r="L15" s="16"/>
      <c r="M15" s="16" t="s">
        <v>270</v>
      </c>
      <c r="N15" s="16" t="s">
        <v>271</v>
      </c>
      <c r="O15" s="16">
        <v>240</v>
      </c>
      <c r="P15" s="16" t="s">
        <v>272</v>
      </c>
      <c r="Q15" s="16" t="s">
        <v>270</v>
      </c>
      <c r="R15" s="16" t="s">
        <v>273</v>
      </c>
      <c r="S15" s="16" t="s">
        <v>274</v>
      </c>
    </row>
    <row r="16" spans="1:19" s="1" customFormat="1" ht="21" customHeight="1">
      <c r="A16" s="9"/>
      <c r="B16" s="9"/>
      <c r="C16" s="10"/>
      <c r="D16" s="10"/>
      <c r="E16" s="11"/>
      <c r="F16" s="11"/>
      <c r="G16" s="11"/>
      <c r="H16" s="10"/>
      <c r="I16" s="11"/>
      <c r="J16" s="9"/>
      <c r="K16" s="16"/>
      <c r="L16" s="16"/>
      <c r="M16" s="16" t="s">
        <v>275</v>
      </c>
      <c r="N16" s="16" t="s">
        <v>271</v>
      </c>
      <c r="O16" s="16" t="s">
        <v>276</v>
      </c>
      <c r="P16" s="16" t="s">
        <v>272</v>
      </c>
      <c r="Q16" s="16" t="s">
        <v>275</v>
      </c>
      <c r="R16" s="16" t="s">
        <v>273</v>
      </c>
      <c r="S16" s="16" t="s">
        <v>274</v>
      </c>
    </row>
    <row r="17" spans="1:19" s="1" customFormat="1" ht="21" customHeight="1">
      <c r="A17" s="9"/>
      <c r="B17" s="9"/>
      <c r="C17" s="10"/>
      <c r="D17" s="10"/>
      <c r="E17" s="11"/>
      <c r="F17" s="11"/>
      <c r="G17" s="11"/>
      <c r="H17" s="10"/>
      <c r="I17" s="11"/>
      <c r="J17" s="9"/>
      <c r="K17" s="16"/>
      <c r="L17" s="16"/>
      <c r="M17" s="16" t="s">
        <v>277</v>
      </c>
      <c r="N17" s="16" t="s">
        <v>264</v>
      </c>
      <c r="O17" s="16">
        <v>100</v>
      </c>
      <c r="P17" s="16" t="s">
        <v>278</v>
      </c>
      <c r="Q17" s="16" t="s">
        <v>279</v>
      </c>
      <c r="R17" s="16" t="s">
        <v>280</v>
      </c>
      <c r="S17" s="16" t="s">
        <v>274</v>
      </c>
    </row>
    <row r="18" spans="1:19" s="1" customFormat="1" ht="21" customHeight="1">
      <c r="A18" s="9"/>
      <c r="B18" s="9"/>
      <c r="C18" s="10"/>
      <c r="D18" s="10"/>
      <c r="E18" s="11"/>
      <c r="F18" s="11"/>
      <c r="G18" s="11"/>
      <c r="H18" s="10"/>
      <c r="I18" s="11"/>
      <c r="J18" s="9"/>
      <c r="K18" s="16"/>
      <c r="L18" s="16"/>
      <c r="M18" s="16" t="s">
        <v>281</v>
      </c>
      <c r="N18" s="16" t="s">
        <v>271</v>
      </c>
      <c r="O18" s="16" t="s">
        <v>282</v>
      </c>
      <c r="P18" s="16" t="s">
        <v>283</v>
      </c>
      <c r="Q18" s="16" t="s">
        <v>284</v>
      </c>
      <c r="R18" s="16" t="s">
        <v>273</v>
      </c>
      <c r="S18" s="16" t="s">
        <v>285</v>
      </c>
    </row>
    <row r="19" spans="1:19" s="1" customFormat="1" ht="21" customHeight="1">
      <c r="A19" s="9"/>
      <c r="B19" s="9"/>
      <c r="C19" s="10"/>
      <c r="D19" s="10"/>
      <c r="E19" s="11"/>
      <c r="F19" s="11"/>
      <c r="G19" s="11"/>
      <c r="H19" s="10"/>
      <c r="I19" s="11"/>
      <c r="J19" s="9"/>
      <c r="K19" s="16"/>
      <c r="L19" s="16"/>
      <c r="M19" s="16" t="s">
        <v>286</v>
      </c>
      <c r="N19" s="16" t="s">
        <v>264</v>
      </c>
      <c r="O19" s="16" t="s">
        <v>287</v>
      </c>
      <c r="P19" s="16" t="s">
        <v>278</v>
      </c>
      <c r="Q19" s="16" t="s">
        <v>288</v>
      </c>
      <c r="R19" s="16" t="s">
        <v>280</v>
      </c>
      <c r="S19" s="16" t="s">
        <v>274</v>
      </c>
    </row>
    <row r="20" spans="1:19" s="1" customFormat="1" ht="40.5" customHeight="1">
      <c r="A20" s="9"/>
      <c r="B20" s="9"/>
      <c r="C20" s="10"/>
      <c r="D20" s="10"/>
      <c r="E20" s="11"/>
      <c r="F20" s="11"/>
      <c r="G20" s="11"/>
      <c r="H20" s="10"/>
      <c r="I20" s="11"/>
      <c r="J20" s="9"/>
      <c r="K20" s="16"/>
      <c r="L20" s="16" t="s">
        <v>289</v>
      </c>
      <c r="M20" s="16" t="s">
        <v>290</v>
      </c>
      <c r="N20" s="16" t="s">
        <v>291</v>
      </c>
      <c r="O20" s="16" t="s">
        <v>292</v>
      </c>
      <c r="P20" s="16" t="s">
        <v>293</v>
      </c>
      <c r="Q20" s="16" t="s">
        <v>294</v>
      </c>
      <c r="R20" s="16" t="s">
        <v>295</v>
      </c>
      <c r="S20" s="16" t="s">
        <v>274</v>
      </c>
    </row>
    <row r="21" spans="1:19" s="1" customFormat="1" ht="30.75" customHeight="1">
      <c r="A21" s="9"/>
      <c r="B21" s="9"/>
      <c r="C21" s="10"/>
      <c r="D21" s="10"/>
      <c r="E21" s="11"/>
      <c r="F21" s="11"/>
      <c r="G21" s="11"/>
      <c r="H21" s="10"/>
      <c r="I21" s="11"/>
      <c r="J21" s="9"/>
      <c r="K21" s="16"/>
      <c r="L21" s="16"/>
      <c r="M21" s="16" t="s">
        <v>296</v>
      </c>
      <c r="N21" s="16" t="s">
        <v>291</v>
      </c>
      <c r="O21" s="16" t="s">
        <v>297</v>
      </c>
      <c r="P21" s="16" t="s">
        <v>293</v>
      </c>
      <c r="Q21" s="16" t="s">
        <v>298</v>
      </c>
      <c r="R21" s="16" t="s">
        <v>299</v>
      </c>
      <c r="S21" s="16" t="s">
        <v>285</v>
      </c>
    </row>
    <row r="22" spans="1:19" s="1" customFormat="1" ht="33" customHeight="1">
      <c r="A22" s="9"/>
      <c r="B22" s="9"/>
      <c r="C22" s="10"/>
      <c r="D22" s="10"/>
      <c r="E22" s="11"/>
      <c r="F22" s="11"/>
      <c r="G22" s="11"/>
      <c r="H22" s="10"/>
      <c r="I22" s="11"/>
      <c r="J22" s="9"/>
      <c r="K22" s="16"/>
      <c r="L22" s="16"/>
      <c r="M22" s="16" t="s">
        <v>286</v>
      </c>
      <c r="N22" s="16" t="s">
        <v>291</v>
      </c>
      <c r="O22" s="16" t="s">
        <v>297</v>
      </c>
      <c r="P22" s="16" t="s">
        <v>293</v>
      </c>
      <c r="Q22" s="16" t="s">
        <v>298</v>
      </c>
      <c r="R22" s="16" t="s">
        <v>299</v>
      </c>
      <c r="S22" s="16" t="s">
        <v>285</v>
      </c>
    </row>
    <row r="23" spans="1:19" s="1" customFormat="1" ht="24.75" customHeight="1">
      <c r="A23" s="9"/>
      <c r="B23" s="9"/>
      <c r="C23" s="10"/>
      <c r="D23" s="10"/>
      <c r="E23" s="11"/>
      <c r="F23" s="11"/>
      <c r="G23" s="11"/>
      <c r="H23" s="10"/>
      <c r="I23" s="11"/>
      <c r="J23" s="9"/>
      <c r="K23" s="16"/>
      <c r="L23" s="16"/>
      <c r="M23" s="16" t="s">
        <v>300</v>
      </c>
      <c r="N23" s="16" t="s">
        <v>264</v>
      </c>
      <c r="O23" s="16" t="s">
        <v>287</v>
      </c>
      <c r="P23" s="16" t="s">
        <v>278</v>
      </c>
      <c r="Q23" s="16" t="s">
        <v>301</v>
      </c>
      <c r="R23" s="16" t="s">
        <v>280</v>
      </c>
      <c r="S23" s="16" t="s">
        <v>274</v>
      </c>
    </row>
    <row r="24" spans="1:19" s="1" customFormat="1" ht="30.75" customHeight="1">
      <c r="A24" s="9"/>
      <c r="B24" s="9"/>
      <c r="C24" s="10"/>
      <c r="D24" s="10"/>
      <c r="E24" s="11"/>
      <c r="F24" s="11"/>
      <c r="G24" s="11"/>
      <c r="H24" s="10"/>
      <c r="I24" s="11"/>
      <c r="J24" s="9"/>
      <c r="K24" s="16"/>
      <c r="L24" s="16"/>
      <c r="M24" s="16" t="s">
        <v>302</v>
      </c>
      <c r="N24" s="16" t="s">
        <v>264</v>
      </c>
      <c r="O24" s="16" t="s">
        <v>287</v>
      </c>
      <c r="P24" s="16" t="s">
        <v>278</v>
      </c>
      <c r="Q24" s="16" t="s">
        <v>303</v>
      </c>
      <c r="R24" s="16" t="s">
        <v>273</v>
      </c>
      <c r="S24" s="16" t="s">
        <v>274</v>
      </c>
    </row>
    <row r="25" spans="1:19" s="1" customFormat="1" ht="30" customHeight="1">
      <c r="A25" s="9"/>
      <c r="B25" s="9"/>
      <c r="C25" s="10"/>
      <c r="D25" s="10"/>
      <c r="E25" s="11"/>
      <c r="F25" s="11"/>
      <c r="G25" s="11"/>
      <c r="H25" s="10"/>
      <c r="I25" s="11"/>
      <c r="J25" s="9"/>
      <c r="K25" s="16"/>
      <c r="L25" s="16"/>
      <c r="M25" s="16" t="s">
        <v>304</v>
      </c>
      <c r="N25" s="16" t="s">
        <v>291</v>
      </c>
      <c r="O25" s="16" t="s">
        <v>297</v>
      </c>
      <c r="P25" s="16" t="s">
        <v>293</v>
      </c>
      <c r="Q25" s="16" t="s">
        <v>298</v>
      </c>
      <c r="R25" s="16" t="s">
        <v>299</v>
      </c>
      <c r="S25" s="16" t="s">
        <v>269</v>
      </c>
    </row>
    <row r="26" spans="1:19" s="1" customFormat="1" ht="21.75" customHeight="1">
      <c r="A26" s="9"/>
      <c r="B26" s="9"/>
      <c r="C26" s="10"/>
      <c r="D26" s="10"/>
      <c r="E26" s="11"/>
      <c r="F26" s="11"/>
      <c r="G26" s="11"/>
      <c r="H26" s="10"/>
      <c r="I26" s="11"/>
      <c r="J26" s="9"/>
      <c r="K26" s="16"/>
      <c r="L26" s="16" t="s">
        <v>305</v>
      </c>
      <c r="M26" s="16" t="s">
        <v>306</v>
      </c>
      <c r="N26" s="16" t="s">
        <v>291</v>
      </c>
      <c r="O26" s="16" t="s">
        <v>307</v>
      </c>
      <c r="P26" s="16" t="s">
        <v>293</v>
      </c>
      <c r="Q26" s="16" t="s">
        <v>308</v>
      </c>
      <c r="R26" s="16" t="s">
        <v>309</v>
      </c>
      <c r="S26" s="16" t="s">
        <v>249</v>
      </c>
    </row>
    <row r="27" spans="1:19" s="1" customFormat="1" ht="15.75" customHeight="1">
      <c r="A27" s="9"/>
      <c r="B27" s="9"/>
      <c r="C27" s="10"/>
      <c r="D27" s="10"/>
      <c r="E27" s="11"/>
      <c r="F27" s="11"/>
      <c r="G27" s="11"/>
      <c r="H27" s="10"/>
      <c r="I27" s="11"/>
      <c r="J27" s="9"/>
      <c r="K27" s="16" t="s">
        <v>310</v>
      </c>
      <c r="L27" s="16" t="s">
        <v>311</v>
      </c>
      <c r="M27" s="16"/>
      <c r="N27" s="16"/>
      <c r="O27" s="16"/>
      <c r="P27" s="16"/>
      <c r="Q27" s="16"/>
      <c r="R27" s="16"/>
      <c r="S27" s="16"/>
    </row>
    <row r="28" spans="1:19" s="1" customFormat="1" ht="21" customHeight="1">
      <c r="A28" s="9"/>
      <c r="B28" s="9"/>
      <c r="C28" s="10"/>
      <c r="D28" s="10"/>
      <c r="E28" s="11"/>
      <c r="F28" s="11"/>
      <c r="G28" s="11"/>
      <c r="H28" s="10"/>
      <c r="I28" s="11"/>
      <c r="J28" s="9"/>
      <c r="K28" s="16"/>
      <c r="L28" s="6" t="s">
        <v>312</v>
      </c>
      <c r="M28" s="16" t="s">
        <v>313</v>
      </c>
      <c r="N28" s="16" t="s">
        <v>291</v>
      </c>
      <c r="O28" s="16" t="s">
        <v>314</v>
      </c>
      <c r="P28" s="16" t="s">
        <v>293</v>
      </c>
      <c r="Q28" s="16" t="s">
        <v>313</v>
      </c>
      <c r="R28" s="16" t="s">
        <v>315</v>
      </c>
      <c r="S28" s="16" t="s">
        <v>269</v>
      </c>
    </row>
    <row r="29" spans="1:19" s="1" customFormat="1" ht="21" customHeight="1">
      <c r="A29" s="9"/>
      <c r="B29" s="9"/>
      <c r="C29" s="10"/>
      <c r="D29" s="10"/>
      <c r="E29" s="11"/>
      <c r="F29" s="11"/>
      <c r="G29" s="11"/>
      <c r="H29" s="10"/>
      <c r="I29" s="11"/>
      <c r="J29" s="9"/>
      <c r="K29" s="16"/>
      <c r="L29" s="9"/>
      <c r="M29" s="16" t="s">
        <v>316</v>
      </c>
      <c r="N29" s="16" t="s">
        <v>291</v>
      </c>
      <c r="O29" s="16" t="s">
        <v>317</v>
      </c>
      <c r="P29" s="16" t="s">
        <v>293</v>
      </c>
      <c r="Q29" s="16" t="s">
        <v>318</v>
      </c>
      <c r="R29" s="16" t="s">
        <v>319</v>
      </c>
      <c r="S29" s="16" t="s">
        <v>269</v>
      </c>
    </row>
    <row r="30" spans="1:19" s="1" customFormat="1" ht="21" customHeight="1">
      <c r="A30" s="9"/>
      <c r="B30" s="9"/>
      <c r="C30" s="10"/>
      <c r="D30" s="10"/>
      <c r="E30" s="11"/>
      <c r="F30" s="11"/>
      <c r="G30" s="11"/>
      <c r="H30" s="10"/>
      <c r="I30" s="11"/>
      <c r="J30" s="9"/>
      <c r="K30" s="16"/>
      <c r="L30" s="9"/>
      <c r="M30" s="16" t="s">
        <v>320</v>
      </c>
      <c r="N30" s="16" t="s">
        <v>291</v>
      </c>
      <c r="O30" s="16" t="s">
        <v>314</v>
      </c>
      <c r="P30" s="16" t="s">
        <v>293</v>
      </c>
      <c r="Q30" s="16" t="s">
        <v>321</v>
      </c>
      <c r="R30" s="16" t="s">
        <v>315</v>
      </c>
      <c r="S30" s="16" t="s">
        <v>269</v>
      </c>
    </row>
    <row r="31" spans="1:19" s="1" customFormat="1" ht="21.75" customHeight="1">
      <c r="A31" s="9"/>
      <c r="B31" s="9"/>
      <c r="C31" s="10"/>
      <c r="D31" s="10"/>
      <c r="E31" s="11"/>
      <c r="F31" s="11"/>
      <c r="G31" s="11"/>
      <c r="H31" s="10"/>
      <c r="I31" s="11"/>
      <c r="J31" s="9"/>
      <c r="K31" s="16"/>
      <c r="L31" s="9"/>
      <c r="M31" s="16" t="s">
        <v>322</v>
      </c>
      <c r="N31" s="16" t="s">
        <v>291</v>
      </c>
      <c r="O31" s="16" t="s">
        <v>323</v>
      </c>
      <c r="P31" s="16" t="s">
        <v>293</v>
      </c>
      <c r="Q31" s="16" t="s">
        <v>324</v>
      </c>
      <c r="R31" s="16" t="s">
        <v>325</v>
      </c>
      <c r="S31" s="16" t="s">
        <v>269</v>
      </c>
    </row>
    <row r="32" spans="1:19" s="1" customFormat="1" ht="21" customHeight="1">
      <c r="A32" s="9"/>
      <c r="B32" s="9"/>
      <c r="C32" s="10"/>
      <c r="D32" s="10"/>
      <c r="E32" s="11"/>
      <c r="F32" s="11"/>
      <c r="G32" s="11"/>
      <c r="H32" s="10"/>
      <c r="I32" s="11"/>
      <c r="J32" s="9"/>
      <c r="K32" s="16"/>
      <c r="L32" s="12"/>
      <c r="M32" s="16" t="s">
        <v>326</v>
      </c>
      <c r="N32" s="16" t="s">
        <v>291</v>
      </c>
      <c r="O32" s="16" t="s">
        <v>317</v>
      </c>
      <c r="P32" s="16" t="s">
        <v>293</v>
      </c>
      <c r="Q32" s="16" t="s">
        <v>327</v>
      </c>
      <c r="R32" s="16" t="s">
        <v>328</v>
      </c>
      <c r="S32" s="16" t="s">
        <v>269</v>
      </c>
    </row>
    <row r="33" spans="1:19" s="1" customFormat="1" ht="16.5" customHeight="1">
      <c r="A33" s="9"/>
      <c r="B33" s="9"/>
      <c r="C33" s="10"/>
      <c r="D33" s="10"/>
      <c r="E33" s="11"/>
      <c r="F33" s="11"/>
      <c r="G33" s="11"/>
      <c r="H33" s="10"/>
      <c r="I33" s="11"/>
      <c r="J33" s="9"/>
      <c r="K33" s="16"/>
      <c r="L33" s="16" t="s">
        <v>329</v>
      </c>
      <c r="M33" s="16"/>
      <c r="N33" s="16"/>
      <c r="O33" s="16"/>
      <c r="P33" s="16"/>
      <c r="Q33" s="16"/>
      <c r="R33" s="16"/>
      <c r="S33" s="16"/>
    </row>
    <row r="34" spans="1:19" s="1" customFormat="1" ht="16.5" customHeight="1">
      <c r="A34" s="9"/>
      <c r="B34" s="9"/>
      <c r="C34" s="10"/>
      <c r="D34" s="10"/>
      <c r="E34" s="11"/>
      <c r="F34" s="11"/>
      <c r="G34" s="11"/>
      <c r="H34" s="10"/>
      <c r="I34" s="11"/>
      <c r="J34" s="9"/>
      <c r="K34" s="16"/>
      <c r="L34" s="16" t="s">
        <v>330</v>
      </c>
      <c r="M34" s="16"/>
      <c r="N34" s="16"/>
      <c r="O34" s="16"/>
      <c r="P34" s="16"/>
      <c r="Q34" s="16"/>
      <c r="R34" s="16"/>
      <c r="S34" s="16"/>
    </row>
    <row r="35" spans="1:19" s="1" customFormat="1" ht="24" customHeight="1">
      <c r="A35" s="12"/>
      <c r="B35" s="12"/>
      <c r="C35" s="13"/>
      <c r="D35" s="13"/>
      <c r="E35" s="14"/>
      <c r="F35" s="14"/>
      <c r="G35" s="14"/>
      <c r="H35" s="13"/>
      <c r="I35" s="14"/>
      <c r="J35" s="12"/>
      <c r="K35" s="16" t="s">
        <v>331</v>
      </c>
      <c r="L35" s="16" t="s">
        <v>332</v>
      </c>
      <c r="M35" s="16" t="s">
        <v>333</v>
      </c>
      <c r="N35" s="16" t="s">
        <v>271</v>
      </c>
      <c r="O35" s="16" t="s">
        <v>334</v>
      </c>
      <c r="P35" s="16" t="s">
        <v>278</v>
      </c>
      <c r="Q35" s="16" t="s">
        <v>335</v>
      </c>
      <c r="R35" s="16" t="s">
        <v>336</v>
      </c>
      <c r="S35" s="16" t="s">
        <v>337</v>
      </c>
    </row>
  </sheetData>
  <sheetProtection/>
  <mergeCells count="33">
    <mergeCell ref="A2:S2"/>
    <mergeCell ref="A3:S3"/>
    <mergeCell ref="A4:C4"/>
    <mergeCell ref="D4:F4"/>
    <mergeCell ref="G4:I4"/>
    <mergeCell ref="J4:L4"/>
    <mergeCell ref="M4:O4"/>
    <mergeCell ref="P4:S4"/>
    <mergeCell ref="C5:I5"/>
    <mergeCell ref="D6:G6"/>
    <mergeCell ref="H6:I6"/>
    <mergeCell ref="A5:A7"/>
    <mergeCell ref="A8:A35"/>
    <mergeCell ref="B5:B7"/>
    <mergeCell ref="B8:B35"/>
    <mergeCell ref="C6:C7"/>
    <mergeCell ref="C8:C35"/>
    <mergeCell ref="D8:D35"/>
    <mergeCell ref="E8:E35"/>
    <mergeCell ref="F8:F35"/>
    <mergeCell ref="G8:G35"/>
    <mergeCell ref="H8:H35"/>
    <mergeCell ref="I8:I35"/>
    <mergeCell ref="J5:J7"/>
    <mergeCell ref="J8:J35"/>
    <mergeCell ref="K8:K13"/>
    <mergeCell ref="K14:K26"/>
    <mergeCell ref="K27:K34"/>
    <mergeCell ref="L8:L11"/>
    <mergeCell ref="L14:L19"/>
    <mergeCell ref="L20:L25"/>
    <mergeCell ref="L28:L32"/>
    <mergeCell ref="K5:S6"/>
  </mergeCells>
  <printOptions horizontalCentered="1"/>
  <pageMargins left="0.3145833333333333" right="0.3145833333333333" top="0.3145833333333333" bottom="0.15694444444444444" header="0.5118055555555555" footer="0.5118055555555555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2018-02-08T01:59:14Z</cp:lastPrinted>
  <dcterms:created xsi:type="dcterms:W3CDTF">2016-09-05T08:36:52Z</dcterms:created>
  <dcterms:modified xsi:type="dcterms:W3CDTF">2024-03-25T02:07:07Z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5A34B2665EAA46AAB0C4AF3FBAE018B1</vt:lpwstr>
  </property>
</Properties>
</file>