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840" windowHeight="12372"/>
  </bookViews>
  <sheets>
    <sheet name="Sheet14" sheetId="14" r:id="rId1"/>
  </sheets>
  <definedNames>
    <definedName name="_xlnm.Print_Area" localSheetId="0">Sheet14!$A$1:$J$140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8" i="14"/>
  <c r="H137"/>
  <c r="H140"/>
  <c r="H139"/>
  <c r="F138"/>
  <c r="I138" s="1"/>
  <c r="F137"/>
  <c r="F140"/>
  <c r="I140" s="1"/>
  <c r="F139"/>
  <c r="I139" s="1"/>
  <c r="H134"/>
  <c r="H133"/>
  <c r="F134"/>
  <c r="I134" s="1"/>
  <c r="F133"/>
  <c r="H89"/>
  <c r="H93"/>
  <c r="H95"/>
  <c r="H90"/>
  <c r="H99"/>
  <c r="H117"/>
  <c r="H92"/>
  <c r="H113"/>
  <c r="H94"/>
  <c r="H112"/>
  <c r="H101"/>
  <c r="H98"/>
  <c r="H107"/>
  <c r="H110"/>
  <c r="H115"/>
  <c r="H122"/>
  <c r="H121"/>
  <c r="H130"/>
  <c r="H123"/>
  <c r="H128"/>
  <c r="H103"/>
  <c r="H102"/>
  <c r="H100"/>
  <c r="H108"/>
  <c r="H116"/>
  <c r="H126"/>
  <c r="H119"/>
  <c r="H129"/>
  <c r="H97"/>
  <c r="H125"/>
  <c r="H105"/>
  <c r="H91"/>
  <c r="H118"/>
  <c r="H111"/>
  <c r="H106"/>
  <c r="H127"/>
  <c r="H104"/>
  <c r="H109"/>
  <c r="H124"/>
  <c r="H120"/>
  <c r="H114"/>
  <c r="H96"/>
  <c r="H88"/>
  <c r="H81"/>
  <c r="H82"/>
  <c r="H73"/>
  <c r="H72"/>
  <c r="H70"/>
  <c r="H83"/>
  <c r="H76"/>
  <c r="H75"/>
  <c r="H84"/>
  <c r="H77"/>
  <c r="H78"/>
  <c r="H74"/>
  <c r="H85"/>
  <c r="H80"/>
  <c r="H79"/>
  <c r="H71"/>
  <c r="H66"/>
  <c r="H67"/>
  <c r="H63"/>
  <c r="H62"/>
  <c r="H58"/>
  <c r="H59"/>
  <c r="H57"/>
  <c r="H54"/>
  <c r="H53"/>
  <c r="H49"/>
  <c r="H50"/>
  <c r="H45"/>
  <c r="H46"/>
  <c r="H42"/>
  <c r="H41"/>
  <c r="H37"/>
  <c r="H38"/>
  <c r="H36"/>
  <c r="H32"/>
  <c r="H33"/>
  <c r="H29"/>
  <c r="H28"/>
  <c r="H22"/>
  <c r="H23"/>
  <c r="H25"/>
  <c r="H24"/>
  <c r="H17"/>
  <c r="H19"/>
  <c r="H18"/>
  <c r="H16"/>
  <c r="H9"/>
  <c r="H11"/>
  <c r="H10"/>
  <c r="H12"/>
  <c r="H13"/>
  <c r="H8"/>
  <c r="H5"/>
  <c r="F89"/>
  <c r="I89" s="1"/>
  <c r="F93"/>
  <c r="I93" s="1"/>
  <c r="F95"/>
  <c r="F90"/>
  <c r="F99"/>
  <c r="I99" s="1"/>
  <c r="F117"/>
  <c r="I117" s="1"/>
  <c r="F92"/>
  <c r="F113"/>
  <c r="I113" s="1"/>
  <c r="F94"/>
  <c r="I94" s="1"/>
  <c r="F112"/>
  <c r="F101"/>
  <c r="F98"/>
  <c r="F107"/>
  <c r="I107" s="1"/>
  <c r="F110"/>
  <c r="F115"/>
  <c r="I115" s="1"/>
  <c r="F122"/>
  <c r="I122" s="1"/>
  <c r="F121"/>
  <c r="I121" s="1"/>
  <c r="F130"/>
  <c r="I130" s="1"/>
  <c r="F123"/>
  <c r="F128"/>
  <c r="F103"/>
  <c r="I103" s="1"/>
  <c r="F102"/>
  <c r="I102" s="1"/>
  <c r="F100"/>
  <c r="I100" s="1"/>
  <c r="F108"/>
  <c r="F116"/>
  <c r="I116" s="1"/>
  <c r="F126"/>
  <c r="F119"/>
  <c r="I119" s="1"/>
  <c r="F129"/>
  <c r="F97"/>
  <c r="I97" s="1"/>
  <c r="F125"/>
  <c r="F105"/>
  <c r="I105" s="1"/>
  <c r="F91"/>
  <c r="F118"/>
  <c r="I118" s="1"/>
  <c r="F111"/>
  <c r="F106"/>
  <c r="F127"/>
  <c r="I127" s="1"/>
  <c r="F104"/>
  <c r="I104" s="1"/>
  <c r="F109"/>
  <c r="F124"/>
  <c r="I124" s="1"/>
  <c r="F120"/>
  <c r="F114"/>
  <c r="I114" s="1"/>
  <c r="F96"/>
  <c r="F88"/>
  <c r="F81"/>
  <c r="F82"/>
  <c r="I82" s="1"/>
  <c r="F73"/>
  <c r="F72"/>
  <c r="I72" s="1"/>
  <c r="F70"/>
  <c r="I70" s="1"/>
  <c r="F83"/>
  <c r="I83" s="1"/>
  <c r="F76"/>
  <c r="F75"/>
  <c r="F84"/>
  <c r="I84" s="1"/>
  <c r="F77"/>
  <c r="I77" s="1"/>
  <c r="F78"/>
  <c r="F74"/>
  <c r="F85"/>
  <c r="F80"/>
  <c r="I80" s="1"/>
  <c r="F79"/>
  <c r="F71"/>
  <c r="I71" s="1"/>
  <c r="F66"/>
  <c r="I66" s="1"/>
  <c r="F67"/>
  <c r="I67" s="1"/>
  <c r="F63"/>
  <c r="F62"/>
  <c r="F58"/>
  <c r="F59"/>
  <c r="I59" s="1"/>
  <c r="F57"/>
  <c r="I57" s="1"/>
  <c r="F54"/>
  <c r="F53"/>
  <c r="I53" s="1"/>
  <c r="F49"/>
  <c r="I49" s="1"/>
  <c r="F50"/>
  <c r="F45"/>
  <c r="F46"/>
  <c r="F42"/>
  <c r="I42" s="1"/>
  <c r="F41"/>
  <c r="F37"/>
  <c r="F38"/>
  <c r="I38" s="1"/>
  <c r="F36"/>
  <c r="F32"/>
  <c r="F33"/>
  <c r="F29"/>
  <c r="I29" s="1"/>
  <c r="F28"/>
  <c r="I28" s="1"/>
  <c r="F22"/>
  <c r="F23"/>
  <c r="I23" s="1"/>
  <c r="F25"/>
  <c r="I25" s="1"/>
  <c r="F24"/>
  <c r="I24" s="1"/>
  <c r="F17"/>
  <c r="F19"/>
  <c r="F18"/>
  <c r="F16"/>
  <c r="F13"/>
  <c r="F9"/>
  <c r="F11"/>
  <c r="F10"/>
  <c r="F12"/>
  <c r="I12" s="1"/>
  <c r="F8"/>
  <c r="F5"/>
  <c r="I16" l="1"/>
  <c r="I5"/>
  <c r="I18"/>
  <c r="I63"/>
  <c r="I62"/>
  <c r="I58"/>
  <c r="I137"/>
  <c r="I133"/>
  <c r="I13"/>
  <c r="I8"/>
  <c r="I10"/>
  <c r="I9"/>
  <c r="I19"/>
  <c r="I17"/>
  <c r="I41"/>
  <c r="I11"/>
  <c r="I50"/>
  <c r="I33"/>
  <c r="I22"/>
  <c r="I37"/>
  <c r="I45"/>
  <c r="I54"/>
  <c r="I46"/>
  <c r="I32"/>
  <c r="I36"/>
  <c r="I85"/>
  <c r="I81"/>
  <c r="I90"/>
  <c r="I88"/>
  <c r="I128"/>
  <c r="I92"/>
  <c r="I106"/>
  <c r="I79"/>
  <c r="I109"/>
  <c r="I95"/>
  <c r="I76"/>
  <c r="I120"/>
  <c r="I129"/>
  <c r="I125"/>
  <c r="I108"/>
  <c r="I98"/>
  <c r="I112"/>
  <c r="I111"/>
  <c r="I75"/>
  <c r="I101"/>
  <c r="I126"/>
  <c r="I73"/>
  <c r="I123"/>
  <c r="I74"/>
  <c r="I110"/>
  <c r="I78"/>
  <c r="I96"/>
  <c r="I91"/>
</calcChain>
</file>

<file path=xl/sharedStrings.xml><?xml version="1.0" encoding="utf-8"?>
<sst xmlns="http://schemas.openxmlformats.org/spreadsheetml/2006/main" count="592" uniqueCount="189">
  <si>
    <t>序号</t>
  </si>
  <si>
    <t>准考证号</t>
  </si>
  <si>
    <t>性别</t>
  </si>
  <si>
    <t>应聘岗位</t>
  </si>
  <si>
    <t>笔试成绩</t>
  </si>
  <si>
    <t>60%笔试
成绩</t>
  </si>
  <si>
    <t>面试成绩</t>
  </si>
  <si>
    <t>40%面试
成绩</t>
  </si>
  <si>
    <t>总成绩</t>
  </si>
  <si>
    <t>备注</t>
  </si>
  <si>
    <t>附件1</t>
    <phoneticPr fontId="9" type="noConversion"/>
  </si>
  <si>
    <t>宁远县中医医院2025年度第一批公开招聘备案制专业技术人员
总成绩公示表</t>
    <phoneticPr fontId="9" type="noConversion"/>
  </si>
  <si>
    <t>护士1(16人)</t>
    <phoneticPr fontId="9" type="noConversion"/>
  </si>
  <si>
    <t>中医内科医师(1人)</t>
    <phoneticPr fontId="9" type="noConversion"/>
  </si>
  <si>
    <t>中医内科储备人员(6人)</t>
    <phoneticPr fontId="9" type="noConversion"/>
  </si>
  <si>
    <t>中医外科储备人员(4人)</t>
    <phoneticPr fontId="9" type="noConversion"/>
  </si>
  <si>
    <t>临床内科医师(4人)</t>
    <phoneticPr fontId="9" type="noConversion"/>
  </si>
  <si>
    <t>临床内科储备人员(2人)</t>
    <phoneticPr fontId="9" type="noConversion"/>
  </si>
  <si>
    <t>临床外科医师(2人)</t>
    <phoneticPr fontId="9" type="noConversion"/>
  </si>
  <si>
    <t>临床外科储备人员(3人)</t>
    <phoneticPr fontId="9" type="noConversion"/>
  </si>
  <si>
    <t>1</t>
    <phoneticPr fontId="9" type="noConversion"/>
  </si>
  <si>
    <t>2</t>
    <phoneticPr fontId="9" type="noConversion"/>
  </si>
  <si>
    <t>针灸推拿储备人员(2人)</t>
    <phoneticPr fontId="9" type="noConversion"/>
  </si>
  <si>
    <t>口腔科储备人员(2人)</t>
    <phoneticPr fontId="9" type="noConversion"/>
  </si>
  <si>
    <t>120急救中心医师(2人)</t>
    <phoneticPr fontId="9" type="noConversion"/>
  </si>
  <si>
    <t>麻醉医师(2人)</t>
    <phoneticPr fontId="9" type="noConversion"/>
  </si>
  <si>
    <t>药学部储备人员1(3人)</t>
    <phoneticPr fontId="9" type="noConversion"/>
  </si>
  <si>
    <t>药学部储备人员2(2人)</t>
    <phoneticPr fontId="9" type="noConversion"/>
  </si>
  <si>
    <t>药学部储备人员3(2人)</t>
    <phoneticPr fontId="9" type="noConversion"/>
  </si>
  <si>
    <t>护士2(43人)</t>
    <phoneticPr fontId="9" type="noConversion"/>
  </si>
  <si>
    <t>A0085</t>
  </si>
  <si>
    <t>女</t>
  </si>
  <si>
    <t>中医内科医师</t>
  </si>
  <si>
    <t>A0080</t>
    <phoneticPr fontId="10" type="noConversion"/>
  </si>
  <si>
    <t>A0078</t>
  </si>
  <si>
    <t>A0077</t>
  </si>
  <si>
    <t>A0082</t>
  </si>
  <si>
    <t>A0079</t>
  </si>
  <si>
    <t>A0081</t>
  </si>
  <si>
    <t>男</t>
  </si>
  <si>
    <t>中医内科储备人员</t>
  </si>
  <si>
    <t>74</t>
    <phoneticPr fontId="10" type="noConversion"/>
  </si>
  <si>
    <t>A0083</t>
  </si>
  <si>
    <t>A0086</t>
  </si>
  <si>
    <t>A0088</t>
  </si>
  <si>
    <t>A0087</t>
  </si>
  <si>
    <t>中医外科储备人员</t>
    <phoneticPr fontId="10" type="noConversion"/>
  </si>
  <si>
    <t>中医外科储备人员</t>
  </si>
  <si>
    <t>A0038</t>
  </si>
  <si>
    <t>A0039</t>
  </si>
  <si>
    <t>A0036</t>
  </si>
  <si>
    <t>A0035</t>
  </si>
  <si>
    <t>临床内科医师</t>
  </si>
  <si>
    <t>A0033</t>
  </si>
  <si>
    <t>A0034</t>
  </si>
  <si>
    <t>临床内科储备人员</t>
    <phoneticPr fontId="10" type="noConversion"/>
  </si>
  <si>
    <t>临床内科储备人员</t>
  </si>
  <si>
    <t>A0044</t>
  </si>
  <si>
    <t>A0045</t>
  </si>
  <si>
    <t>临床外科医师</t>
    <phoneticPr fontId="10" type="noConversion"/>
  </si>
  <si>
    <t>临床外科医师</t>
  </si>
  <si>
    <t>A0040</t>
  </si>
  <si>
    <t>A0041</t>
  </si>
  <si>
    <t>A0042</t>
  </si>
  <si>
    <t>临床外科储备人员</t>
    <phoneticPr fontId="10" type="noConversion"/>
  </si>
  <si>
    <t>临床外科储备人员</t>
  </si>
  <si>
    <t>70</t>
    <phoneticPr fontId="10" type="noConversion"/>
  </si>
  <si>
    <t>66</t>
    <phoneticPr fontId="10" type="noConversion"/>
  </si>
  <si>
    <t>A0073</t>
  </si>
  <si>
    <t>A0072</t>
  </si>
  <si>
    <t>针灸推拿储备人员</t>
    <phoneticPr fontId="10" type="noConversion"/>
  </si>
  <si>
    <t>针灸推拿储备人员</t>
  </si>
  <si>
    <t>94</t>
    <phoneticPr fontId="10" type="noConversion"/>
  </si>
  <si>
    <t>76</t>
    <phoneticPr fontId="10" type="noConversion"/>
  </si>
  <si>
    <t>A0029</t>
  </si>
  <si>
    <t>A0030</t>
  </si>
  <si>
    <t>68</t>
    <phoneticPr fontId="10" type="noConversion"/>
  </si>
  <si>
    <t>口腔科储备人员</t>
    <phoneticPr fontId="10" type="noConversion"/>
  </si>
  <si>
    <t>口腔科储备人员</t>
  </si>
  <si>
    <t>A0001</t>
  </si>
  <si>
    <t>A0002</t>
  </si>
  <si>
    <t>120急救中心医师</t>
    <phoneticPr fontId="10" type="noConversion"/>
  </si>
  <si>
    <t>120急救中心医师</t>
  </si>
  <si>
    <t>64</t>
    <phoneticPr fontId="10" type="noConversion"/>
  </si>
  <si>
    <t>A0046</t>
  </si>
  <si>
    <t>A0047</t>
  </si>
  <si>
    <t>麻醉医师</t>
    <phoneticPr fontId="10" type="noConversion"/>
  </si>
  <si>
    <t>麻醉医师</t>
  </si>
  <si>
    <t>80</t>
    <phoneticPr fontId="10" type="noConversion"/>
  </si>
  <si>
    <t>A0057</t>
  </si>
  <si>
    <t>A0052</t>
  </si>
  <si>
    <t>A0060</t>
  </si>
  <si>
    <t>药学部储备人员1</t>
  </si>
  <si>
    <t>A0066</t>
  </si>
  <si>
    <t>A0065</t>
  </si>
  <si>
    <t>药学部储备人员2</t>
  </si>
  <si>
    <t>A0068</t>
  </si>
  <si>
    <t>A0069</t>
  </si>
  <si>
    <t>药学部储备人员3</t>
  </si>
  <si>
    <t>A046</t>
  </si>
  <si>
    <t>A008</t>
  </si>
  <si>
    <t>A027</t>
  </si>
  <si>
    <t>A032</t>
  </si>
  <si>
    <t>A036</t>
  </si>
  <si>
    <t>A016</t>
  </si>
  <si>
    <t>A031</t>
  </si>
  <si>
    <t>A051</t>
  </si>
  <si>
    <t>A055</t>
  </si>
  <si>
    <t>A034</t>
  </si>
  <si>
    <t>A048</t>
  </si>
  <si>
    <t>A022</t>
  </si>
  <si>
    <t>A023</t>
  </si>
  <si>
    <t>A026</t>
  </si>
  <si>
    <t>A028</t>
  </si>
  <si>
    <t>A042</t>
  </si>
  <si>
    <t>护士1</t>
  </si>
  <si>
    <t>A072</t>
  </si>
  <si>
    <t>A166</t>
  </si>
  <si>
    <t>A060</t>
  </si>
  <si>
    <t>A087</t>
  </si>
  <si>
    <t>A298</t>
  </si>
  <si>
    <t>A366</t>
  </si>
  <si>
    <t>A082</t>
  </si>
  <si>
    <t>A095</t>
  </si>
  <si>
    <t>A102</t>
  </si>
  <si>
    <t>A119</t>
  </si>
  <si>
    <t>A154</t>
  </si>
  <si>
    <t>A279</t>
  </si>
  <si>
    <t>A297</t>
  </si>
  <si>
    <t>A353</t>
  </si>
  <si>
    <t>A358</t>
  </si>
  <si>
    <t>A066</t>
  </si>
  <si>
    <t>A078</t>
  </si>
  <si>
    <t>A106</t>
  </si>
  <si>
    <t>A108</t>
  </si>
  <si>
    <t>A162</t>
  </si>
  <si>
    <t>A257</t>
  </si>
  <si>
    <t>A294</t>
  </si>
  <si>
    <t>A309</t>
  </si>
  <si>
    <t>A318</t>
  </si>
  <si>
    <t>A333</t>
  </si>
  <si>
    <t>A348</t>
  </si>
  <si>
    <t>A362</t>
  </si>
  <si>
    <t>A091</t>
  </si>
  <si>
    <t>A144</t>
  </si>
  <si>
    <t>A152</t>
  </si>
  <si>
    <t>A171</t>
  </si>
  <si>
    <t>A355</t>
  </si>
  <si>
    <t>A200</t>
  </si>
  <si>
    <t>A204</t>
  </si>
  <si>
    <t>A212</t>
  </si>
  <si>
    <t>A222</t>
  </si>
  <si>
    <t>A244</t>
  </si>
  <si>
    <t>A269</t>
  </si>
  <si>
    <t>A276</t>
  </si>
  <si>
    <t>A290</t>
  </si>
  <si>
    <t>A329</t>
  </si>
  <si>
    <t>A359</t>
  </si>
  <si>
    <t>A067</t>
  </si>
  <si>
    <t>护士2</t>
  </si>
  <si>
    <t>放射技师(2人)</t>
    <phoneticPr fontId="9" type="noConversion"/>
  </si>
  <si>
    <r>
      <t>会计(</t>
    </r>
    <r>
      <rPr>
        <sz val="16"/>
        <color theme="1"/>
        <rFont val="方正小标宋简体"/>
        <family val="4"/>
        <charset val="134"/>
      </rPr>
      <t>4</t>
    </r>
    <r>
      <rPr>
        <sz val="16"/>
        <color theme="1"/>
        <rFont val="方正小标宋简体"/>
        <charset val="134"/>
      </rPr>
      <t>人)</t>
    </r>
    <phoneticPr fontId="9" type="noConversion"/>
  </si>
  <si>
    <t>A0006</t>
  </si>
  <si>
    <t>A0009</t>
  </si>
  <si>
    <t>放射技师</t>
    <phoneticPr fontId="10" type="noConversion"/>
  </si>
  <si>
    <t>放射技师</t>
  </si>
  <si>
    <t>88</t>
    <phoneticPr fontId="10" type="noConversion"/>
  </si>
  <si>
    <t>A0014</t>
  </si>
  <si>
    <t>A0027</t>
  </si>
  <si>
    <t>A0013</t>
  </si>
  <si>
    <t>A0028</t>
  </si>
  <si>
    <t>会计</t>
    <phoneticPr fontId="10" type="noConversion"/>
  </si>
  <si>
    <t>会计</t>
  </si>
  <si>
    <t>80</t>
    <phoneticPr fontId="11" type="noConversion"/>
  </si>
  <si>
    <t>78</t>
    <phoneticPr fontId="11" type="noConversion"/>
  </si>
  <si>
    <t>76</t>
    <phoneticPr fontId="11" type="noConversion"/>
  </si>
  <si>
    <t>74</t>
    <phoneticPr fontId="11" type="noConversion"/>
  </si>
  <si>
    <t>72</t>
    <phoneticPr fontId="11" type="noConversion"/>
  </si>
  <si>
    <t>70</t>
    <phoneticPr fontId="11" type="noConversion"/>
  </si>
  <si>
    <t>78</t>
    <phoneticPr fontId="11" type="noConversion"/>
  </si>
  <si>
    <t>76</t>
    <phoneticPr fontId="11" type="noConversion"/>
  </si>
  <si>
    <t>74</t>
    <phoneticPr fontId="11" type="noConversion"/>
  </si>
  <si>
    <t>72</t>
    <phoneticPr fontId="11" type="noConversion"/>
  </si>
  <si>
    <t>70</t>
    <phoneticPr fontId="11" type="noConversion"/>
  </si>
  <si>
    <t>女</t>
    <phoneticPr fontId="9" type="noConversion"/>
  </si>
  <si>
    <t>男</t>
    <phoneticPr fontId="9" type="noConversion"/>
  </si>
  <si>
    <t>缺考</t>
    <phoneticPr fontId="9" type="noConversion"/>
  </si>
  <si>
    <t>缺考</t>
    <phoneticPr fontId="9" type="noConversion"/>
  </si>
  <si>
    <t>缺考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</si>
</sst>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Tahoma"/>
      <family val="2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6"/>
      <color theme="1"/>
      <name val="方正小标宋简体"/>
      <family val="4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46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NumberFormat="1" applyFont="1" applyFill="1">
      <alignment vertical="center"/>
    </xf>
    <xf numFmtId="49" fontId="0" fillId="2" borderId="0" xfId="0" applyNumberFormat="1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NumberFormat="1" applyFont="1" applyFill="1" applyAlignment="1">
      <alignment vertical="center" wrapText="1"/>
    </xf>
    <xf numFmtId="176" fontId="1" fillId="2" borderId="0" xfId="0" applyNumberFormat="1" applyFont="1" applyFill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0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49" fontId="15" fillId="2" borderId="0" xfId="0" applyNumberFormat="1" applyFont="1" applyFill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0"/>
  <sheetViews>
    <sheetView tabSelected="1" topLeftCell="A34" workbookViewId="0">
      <selection activeCell="L45" sqref="L45"/>
    </sheetView>
  </sheetViews>
  <sheetFormatPr defaultColWidth="9" defaultRowHeight="15.6"/>
  <cols>
    <col min="1" max="1" width="4.109375" style="5" customWidth="1"/>
    <col min="2" max="2" width="6.88671875" style="6" customWidth="1"/>
    <col min="3" max="3" width="5" style="4" customWidth="1"/>
    <col min="4" max="4" width="19.44140625" style="7" customWidth="1"/>
    <col min="5" max="5" width="9.21875" style="8" customWidth="1"/>
    <col min="6" max="6" width="9.33203125" style="8" customWidth="1"/>
    <col min="7" max="7" width="9.21875" style="9" customWidth="1"/>
    <col min="8" max="8" width="9.6640625" style="8" customWidth="1"/>
    <col min="9" max="9" width="10.109375" style="8" customWidth="1"/>
    <col min="10" max="10" width="7.33203125" style="7" customWidth="1"/>
    <col min="11" max="11" width="13.33203125" style="10" customWidth="1"/>
    <col min="12" max="16384" width="9" style="4"/>
  </cols>
  <sheetData>
    <row r="1" spans="1:12" ht="30" customHeight="1">
      <c r="A1" s="40" t="s">
        <v>10</v>
      </c>
      <c r="B1" s="41"/>
    </row>
    <row r="2" spans="1:12" s="1" customFormat="1" ht="47.25" customHeight="1">
      <c r="A2" s="42" t="s">
        <v>11</v>
      </c>
      <c r="B2" s="43"/>
      <c r="C2" s="43"/>
      <c r="D2" s="43"/>
      <c r="E2" s="44"/>
      <c r="F2" s="44"/>
      <c r="G2" s="44"/>
      <c r="H2" s="44"/>
      <c r="I2" s="44"/>
      <c r="J2" s="42"/>
      <c r="K2" s="2"/>
    </row>
    <row r="3" spans="1:12" s="1" customFormat="1" ht="30.75" customHeight="1">
      <c r="A3" s="39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2"/>
    </row>
    <row r="4" spans="1:12" s="1" customFormat="1" ht="39.9" customHeight="1">
      <c r="A4" s="11" t="s">
        <v>0</v>
      </c>
      <c r="B4" s="11" t="s">
        <v>1</v>
      </c>
      <c r="C4" s="12" t="s">
        <v>2</v>
      </c>
      <c r="D4" s="13" t="s">
        <v>3</v>
      </c>
      <c r="E4" s="14" t="s">
        <v>4</v>
      </c>
      <c r="F4" s="15" t="s">
        <v>5</v>
      </c>
      <c r="G4" s="14" t="s">
        <v>6</v>
      </c>
      <c r="H4" s="15" t="s">
        <v>7</v>
      </c>
      <c r="I4" s="14" t="s">
        <v>8</v>
      </c>
      <c r="J4" s="19" t="s">
        <v>9</v>
      </c>
      <c r="K4" s="2"/>
    </row>
    <row r="5" spans="1:12" s="2" customFormat="1" ht="22.95" customHeight="1">
      <c r="A5" s="24">
        <v>1</v>
      </c>
      <c r="B5" s="25" t="s">
        <v>30</v>
      </c>
      <c r="C5" s="25" t="s">
        <v>31</v>
      </c>
      <c r="D5" s="26" t="s">
        <v>32</v>
      </c>
      <c r="E5" s="25">
        <v>72</v>
      </c>
      <c r="F5" s="27">
        <f>E5*0.6</f>
        <v>43.199999999999996</v>
      </c>
      <c r="G5" s="28">
        <v>71.400000000000006</v>
      </c>
      <c r="H5" s="28">
        <f>G5*0.4</f>
        <v>28.560000000000002</v>
      </c>
      <c r="I5" s="28">
        <f>F5+H5</f>
        <v>71.759999999999991</v>
      </c>
      <c r="J5" s="29"/>
    </row>
    <row r="6" spans="1:12" s="3" customFormat="1" ht="33.75" customHeight="1">
      <c r="A6" s="39" t="s">
        <v>14</v>
      </c>
      <c r="B6" s="39"/>
      <c r="C6" s="39"/>
      <c r="D6" s="39"/>
      <c r="E6" s="39"/>
      <c r="F6" s="39"/>
      <c r="G6" s="39"/>
      <c r="H6" s="39"/>
      <c r="I6" s="39"/>
      <c r="J6" s="39"/>
      <c r="K6" s="2"/>
    </row>
    <row r="7" spans="1:12" s="1" customFormat="1" ht="39.9" customHeight="1">
      <c r="A7" s="11" t="s">
        <v>0</v>
      </c>
      <c r="B7" s="11" t="s">
        <v>1</v>
      </c>
      <c r="C7" s="12" t="s">
        <v>2</v>
      </c>
      <c r="D7" s="13" t="s">
        <v>3</v>
      </c>
      <c r="E7" s="14" t="s">
        <v>4</v>
      </c>
      <c r="F7" s="15" t="s">
        <v>5</v>
      </c>
      <c r="G7" s="14" t="s">
        <v>6</v>
      </c>
      <c r="H7" s="15" t="s">
        <v>7</v>
      </c>
      <c r="I7" s="14" t="s">
        <v>8</v>
      </c>
      <c r="J7" s="19" t="s">
        <v>9</v>
      </c>
      <c r="K7" s="2"/>
    </row>
    <row r="8" spans="1:12" s="3" customFormat="1" ht="22.95" customHeight="1">
      <c r="A8" s="24">
        <v>1</v>
      </c>
      <c r="B8" s="25" t="s">
        <v>33</v>
      </c>
      <c r="C8" s="25" t="s">
        <v>39</v>
      </c>
      <c r="D8" s="26" t="s">
        <v>40</v>
      </c>
      <c r="E8" s="25">
        <v>82</v>
      </c>
      <c r="F8" s="27">
        <f>E8:E13*0.6</f>
        <v>49.199999999999996</v>
      </c>
      <c r="G8" s="28">
        <v>75.8</v>
      </c>
      <c r="H8" s="28">
        <f>G8:G13*0.4</f>
        <v>30.32</v>
      </c>
      <c r="I8" s="28">
        <f>F8:F13+H8:H13</f>
        <v>79.52</v>
      </c>
      <c r="J8" s="29"/>
      <c r="K8" s="2"/>
    </row>
    <row r="9" spans="1:12" s="3" customFormat="1" ht="22.95" customHeight="1">
      <c r="A9" s="24">
        <v>2</v>
      </c>
      <c r="B9" s="25" t="s">
        <v>34</v>
      </c>
      <c r="C9" s="25" t="s">
        <v>39</v>
      </c>
      <c r="D9" s="26" t="s">
        <v>40</v>
      </c>
      <c r="E9" s="25">
        <v>78</v>
      </c>
      <c r="F9" s="27">
        <f>E9:E14*0.6</f>
        <v>46.8</v>
      </c>
      <c r="G9" s="28">
        <v>79.2</v>
      </c>
      <c r="H9" s="28">
        <f>G9:G14*0.4</f>
        <v>31.680000000000003</v>
      </c>
      <c r="I9" s="28">
        <f>F9:F14+H9:H14</f>
        <v>78.48</v>
      </c>
      <c r="J9" s="29"/>
      <c r="K9" s="2"/>
    </row>
    <row r="10" spans="1:12" s="3" customFormat="1" ht="22.95" customHeight="1">
      <c r="A10" s="24">
        <v>3</v>
      </c>
      <c r="B10" s="25" t="s">
        <v>36</v>
      </c>
      <c r="C10" s="25" t="s">
        <v>31</v>
      </c>
      <c r="D10" s="26" t="s">
        <v>40</v>
      </c>
      <c r="E10" s="25">
        <v>70</v>
      </c>
      <c r="F10" s="27">
        <f>E10:E15*0.6</f>
        <v>42</v>
      </c>
      <c r="G10" s="28">
        <v>85.4</v>
      </c>
      <c r="H10" s="28">
        <f>G10:G15*0.4</f>
        <v>34.160000000000004</v>
      </c>
      <c r="I10" s="28">
        <f>F10:F15+H10:H15</f>
        <v>76.16</v>
      </c>
      <c r="J10" s="29"/>
      <c r="K10" s="2"/>
    </row>
    <row r="11" spans="1:12" s="3" customFormat="1" ht="22.95" customHeight="1">
      <c r="A11" s="24">
        <v>4</v>
      </c>
      <c r="B11" s="25" t="s">
        <v>35</v>
      </c>
      <c r="C11" s="25" t="s">
        <v>31</v>
      </c>
      <c r="D11" s="26" t="s">
        <v>40</v>
      </c>
      <c r="E11" s="32" t="s">
        <v>41</v>
      </c>
      <c r="F11" s="27">
        <f>E11:E16*0.6</f>
        <v>44.4</v>
      </c>
      <c r="G11" s="28">
        <v>75.599999999999994</v>
      </c>
      <c r="H11" s="28">
        <f>G11:G16*0.4</f>
        <v>30.24</v>
      </c>
      <c r="I11" s="28">
        <f>F11:F16+H11:H16</f>
        <v>74.64</v>
      </c>
      <c r="J11" s="29"/>
      <c r="K11" s="2"/>
      <c r="L11" s="2"/>
    </row>
    <row r="12" spans="1:12" s="3" customFormat="1" ht="22.95" customHeight="1">
      <c r="A12" s="24">
        <v>5</v>
      </c>
      <c r="B12" s="25" t="s">
        <v>37</v>
      </c>
      <c r="C12" s="25" t="s">
        <v>39</v>
      </c>
      <c r="D12" s="26" t="s">
        <v>40</v>
      </c>
      <c r="E12" s="25">
        <v>62</v>
      </c>
      <c r="F12" s="27">
        <f t="shared" ref="F12:F13" si="0">E12:E17*0.6</f>
        <v>37.199999999999996</v>
      </c>
      <c r="G12" s="28">
        <v>0</v>
      </c>
      <c r="H12" s="28">
        <f t="shared" ref="H12:H13" si="1">G12:G17*0.4</f>
        <v>0</v>
      </c>
      <c r="I12" s="28">
        <f t="shared" ref="I12:I13" si="2">F12:F17+H12:H17</f>
        <v>37.199999999999996</v>
      </c>
      <c r="J12" s="29" t="s">
        <v>187</v>
      </c>
      <c r="K12" s="2"/>
    </row>
    <row r="13" spans="1:12" s="3" customFormat="1" ht="22.95" customHeight="1">
      <c r="A13" s="24">
        <v>6</v>
      </c>
      <c r="B13" s="25" t="s">
        <v>38</v>
      </c>
      <c r="C13" s="25" t="s">
        <v>31</v>
      </c>
      <c r="D13" s="26" t="s">
        <v>40</v>
      </c>
      <c r="E13" s="25">
        <v>54</v>
      </c>
      <c r="F13" s="27">
        <f t="shared" si="0"/>
        <v>32.4</v>
      </c>
      <c r="G13" s="28">
        <v>0</v>
      </c>
      <c r="H13" s="28">
        <f t="shared" si="1"/>
        <v>0</v>
      </c>
      <c r="I13" s="28">
        <f t="shared" si="2"/>
        <v>32.4</v>
      </c>
      <c r="J13" s="29" t="s">
        <v>187</v>
      </c>
      <c r="K13" s="2"/>
    </row>
    <row r="14" spans="1:12" s="3" customFormat="1" ht="39" customHeight="1">
      <c r="A14" s="39" t="s">
        <v>15</v>
      </c>
      <c r="B14" s="39"/>
      <c r="C14" s="39"/>
      <c r="D14" s="39"/>
      <c r="E14" s="39"/>
      <c r="F14" s="39"/>
      <c r="G14" s="39"/>
      <c r="H14" s="39"/>
      <c r="I14" s="39"/>
      <c r="J14" s="39"/>
      <c r="K14" s="2"/>
    </row>
    <row r="15" spans="1:12" s="1" customFormat="1" ht="39.9" customHeight="1">
      <c r="A15" s="11" t="s">
        <v>0</v>
      </c>
      <c r="B15" s="11" t="s">
        <v>1</v>
      </c>
      <c r="C15" s="12" t="s">
        <v>2</v>
      </c>
      <c r="D15" s="13" t="s">
        <v>3</v>
      </c>
      <c r="E15" s="14" t="s">
        <v>4</v>
      </c>
      <c r="F15" s="15" t="s">
        <v>5</v>
      </c>
      <c r="G15" s="14" t="s">
        <v>6</v>
      </c>
      <c r="H15" s="15" t="s">
        <v>7</v>
      </c>
      <c r="I15" s="14" t="s">
        <v>8</v>
      </c>
      <c r="J15" s="19" t="s">
        <v>9</v>
      </c>
      <c r="K15" s="2"/>
    </row>
    <row r="16" spans="1:12" s="3" customFormat="1" ht="22.95" customHeight="1">
      <c r="A16" s="24">
        <v>1</v>
      </c>
      <c r="B16" s="25" t="s">
        <v>42</v>
      </c>
      <c r="C16" s="25" t="s">
        <v>39</v>
      </c>
      <c r="D16" s="26" t="s">
        <v>46</v>
      </c>
      <c r="E16" s="25">
        <v>82</v>
      </c>
      <c r="F16" s="27">
        <f>E16:E19*0.6</f>
        <v>49.199999999999996</v>
      </c>
      <c r="G16" s="37">
        <v>86.2</v>
      </c>
      <c r="H16" s="28">
        <f>G16:G19*0.4</f>
        <v>34.480000000000004</v>
      </c>
      <c r="I16" s="28">
        <f>F16:F19+H16:H19</f>
        <v>83.68</v>
      </c>
      <c r="J16" s="29"/>
      <c r="K16" s="2"/>
    </row>
    <row r="17" spans="1:11" s="3" customFormat="1" ht="22.95" customHeight="1">
      <c r="A17" s="24">
        <v>2</v>
      </c>
      <c r="B17" s="25" t="s">
        <v>43</v>
      </c>
      <c r="C17" s="25" t="s">
        <v>39</v>
      </c>
      <c r="D17" s="26" t="s">
        <v>47</v>
      </c>
      <c r="E17" s="32" t="s">
        <v>41</v>
      </c>
      <c r="F17" s="27">
        <f>E17:E20*0.6</f>
        <v>44.4</v>
      </c>
      <c r="G17" s="37">
        <v>70</v>
      </c>
      <c r="H17" s="28">
        <f>G17:G20*0.4</f>
        <v>28</v>
      </c>
      <c r="I17" s="28">
        <f>F17:F20+H17:H20</f>
        <v>72.400000000000006</v>
      </c>
      <c r="J17" s="29"/>
      <c r="K17" s="2"/>
    </row>
    <row r="18" spans="1:11" s="3" customFormat="1" ht="22.95" customHeight="1">
      <c r="A18" s="24">
        <v>3</v>
      </c>
      <c r="B18" s="25" t="s">
        <v>45</v>
      </c>
      <c r="C18" s="25" t="s">
        <v>31</v>
      </c>
      <c r="D18" s="26" t="s">
        <v>47</v>
      </c>
      <c r="E18" s="25">
        <v>64</v>
      </c>
      <c r="F18" s="27">
        <f>E18:E21*0.6</f>
        <v>38.4</v>
      </c>
      <c r="G18" s="37">
        <v>63.2</v>
      </c>
      <c r="H18" s="28">
        <f>G18:G21*0.4</f>
        <v>25.28</v>
      </c>
      <c r="I18" s="28">
        <f>F18:F21+H18:H21</f>
        <v>63.68</v>
      </c>
      <c r="J18" s="29"/>
      <c r="K18" s="2"/>
    </row>
    <row r="19" spans="1:11" s="3" customFormat="1" ht="22.95" customHeight="1">
      <c r="A19" s="24">
        <v>4</v>
      </c>
      <c r="B19" s="25" t="s">
        <v>44</v>
      </c>
      <c r="C19" s="25" t="s">
        <v>39</v>
      </c>
      <c r="D19" s="26" t="s">
        <v>47</v>
      </c>
      <c r="E19" s="25">
        <v>68</v>
      </c>
      <c r="F19" s="27">
        <f>E19:E22*0.6</f>
        <v>40.799999999999997</v>
      </c>
      <c r="G19" s="28">
        <v>0</v>
      </c>
      <c r="H19" s="28">
        <f>G19:G22*0.4</f>
        <v>0</v>
      </c>
      <c r="I19" s="28">
        <f>F19:F22+H19:H22</f>
        <v>40.799999999999997</v>
      </c>
      <c r="J19" s="29" t="s">
        <v>187</v>
      </c>
      <c r="K19" s="2"/>
    </row>
    <row r="20" spans="1:11" s="3" customFormat="1" ht="39" customHeight="1">
      <c r="A20" s="39" t="s">
        <v>16</v>
      </c>
      <c r="B20" s="39"/>
      <c r="C20" s="39"/>
      <c r="D20" s="39"/>
      <c r="E20" s="39"/>
      <c r="F20" s="39"/>
      <c r="G20" s="39"/>
      <c r="H20" s="39"/>
      <c r="I20" s="39"/>
      <c r="J20" s="39"/>
      <c r="K20" s="2"/>
    </row>
    <row r="21" spans="1:11" s="1" customFormat="1" ht="39.9" customHeight="1">
      <c r="A21" s="11" t="s">
        <v>0</v>
      </c>
      <c r="B21" s="11" t="s">
        <v>1</v>
      </c>
      <c r="C21" s="12" t="s">
        <v>2</v>
      </c>
      <c r="D21" s="13" t="s">
        <v>3</v>
      </c>
      <c r="E21" s="14" t="s">
        <v>4</v>
      </c>
      <c r="F21" s="15" t="s">
        <v>5</v>
      </c>
      <c r="G21" s="14" t="s">
        <v>6</v>
      </c>
      <c r="H21" s="15" t="s">
        <v>7</v>
      </c>
      <c r="I21" s="14" t="s">
        <v>8</v>
      </c>
      <c r="J21" s="19" t="s">
        <v>9</v>
      </c>
      <c r="K21" s="2"/>
    </row>
    <row r="22" spans="1:11" ht="22.95" customHeight="1">
      <c r="A22" s="24">
        <v>1</v>
      </c>
      <c r="B22" s="31" t="s">
        <v>49</v>
      </c>
      <c r="C22" s="31" t="s">
        <v>31</v>
      </c>
      <c r="D22" s="26" t="s">
        <v>52</v>
      </c>
      <c r="E22" s="31">
        <v>84</v>
      </c>
      <c r="F22" s="27">
        <f>E22:E25*0.6</f>
        <v>50.4</v>
      </c>
      <c r="G22" s="27">
        <v>86</v>
      </c>
      <c r="H22" s="27">
        <f>G22:G25*0.4</f>
        <v>34.4</v>
      </c>
      <c r="I22" s="27">
        <f>F22:F25+H22:H25</f>
        <v>84.8</v>
      </c>
      <c r="J22" s="30"/>
      <c r="K22" s="2"/>
    </row>
    <row r="23" spans="1:11" ht="22.95" customHeight="1">
      <c r="A23" s="24">
        <v>2</v>
      </c>
      <c r="B23" s="31" t="s">
        <v>50</v>
      </c>
      <c r="C23" s="31" t="s">
        <v>39</v>
      </c>
      <c r="D23" s="26" t="s">
        <v>52</v>
      </c>
      <c r="E23" s="31">
        <v>70</v>
      </c>
      <c r="F23" s="27">
        <f>E23:E26*0.6</f>
        <v>42</v>
      </c>
      <c r="G23" s="27">
        <v>77</v>
      </c>
      <c r="H23" s="27">
        <f>G23:G26*0.4</f>
        <v>30.8</v>
      </c>
      <c r="I23" s="27">
        <f>F23:F26+H23:H26</f>
        <v>72.8</v>
      </c>
      <c r="J23" s="30"/>
      <c r="K23" s="2"/>
    </row>
    <row r="24" spans="1:11" ht="22.95" customHeight="1">
      <c r="A24" s="24">
        <v>3</v>
      </c>
      <c r="B24" s="31" t="s">
        <v>48</v>
      </c>
      <c r="C24" s="31" t="s">
        <v>31</v>
      </c>
      <c r="D24" s="26" t="s">
        <v>52</v>
      </c>
      <c r="E24" s="31">
        <v>86</v>
      </c>
      <c r="F24" s="27">
        <f>E24:E27*0.6</f>
        <v>51.6</v>
      </c>
      <c r="G24" s="27">
        <v>0</v>
      </c>
      <c r="H24" s="27">
        <f>G24:G27*0.4</f>
        <v>0</v>
      </c>
      <c r="I24" s="27">
        <f>F24:F27+H24:H27</f>
        <v>51.6</v>
      </c>
      <c r="J24" s="30" t="s">
        <v>187</v>
      </c>
      <c r="K24" s="2"/>
    </row>
    <row r="25" spans="1:11" ht="22.95" customHeight="1">
      <c r="A25" s="24">
        <v>4</v>
      </c>
      <c r="B25" s="31" t="s">
        <v>51</v>
      </c>
      <c r="C25" s="31" t="s">
        <v>31</v>
      </c>
      <c r="D25" s="26" t="s">
        <v>52</v>
      </c>
      <c r="E25" s="31">
        <v>68</v>
      </c>
      <c r="F25" s="27">
        <f>E25:E28*0.6</f>
        <v>40.799999999999997</v>
      </c>
      <c r="G25" s="27">
        <v>0</v>
      </c>
      <c r="H25" s="27">
        <f>G25:G28*0.4</f>
        <v>0</v>
      </c>
      <c r="I25" s="27">
        <f>F25:F28+H25:H28</f>
        <v>40.799999999999997</v>
      </c>
      <c r="J25" s="30" t="s">
        <v>187</v>
      </c>
      <c r="K25" s="2"/>
    </row>
    <row r="26" spans="1:11" s="3" customFormat="1" ht="39" customHeight="1">
      <c r="A26" s="39" t="s">
        <v>17</v>
      </c>
      <c r="B26" s="39"/>
      <c r="C26" s="39"/>
      <c r="D26" s="39"/>
      <c r="E26" s="39"/>
      <c r="F26" s="39"/>
      <c r="G26" s="39"/>
      <c r="H26" s="39"/>
      <c r="I26" s="39"/>
      <c r="J26" s="39"/>
      <c r="K26" s="2"/>
    </row>
    <row r="27" spans="1:11" s="1" customFormat="1" ht="39.9" customHeight="1">
      <c r="A27" s="11" t="s">
        <v>0</v>
      </c>
      <c r="B27" s="11" t="s">
        <v>1</v>
      </c>
      <c r="C27" s="12" t="s">
        <v>2</v>
      </c>
      <c r="D27" s="13" t="s">
        <v>3</v>
      </c>
      <c r="E27" s="14" t="s">
        <v>4</v>
      </c>
      <c r="F27" s="15" t="s">
        <v>5</v>
      </c>
      <c r="G27" s="14" t="s">
        <v>6</v>
      </c>
      <c r="H27" s="15" t="s">
        <v>7</v>
      </c>
      <c r="I27" s="14" t="s">
        <v>8</v>
      </c>
      <c r="J27" s="19" t="s">
        <v>9</v>
      </c>
      <c r="K27" s="2"/>
    </row>
    <row r="28" spans="1:11" ht="22.95" customHeight="1">
      <c r="A28" s="16">
        <v>1</v>
      </c>
      <c r="B28" s="25" t="s">
        <v>53</v>
      </c>
      <c r="C28" s="25" t="s">
        <v>31</v>
      </c>
      <c r="D28" s="26" t="s">
        <v>55</v>
      </c>
      <c r="E28" s="25">
        <v>62</v>
      </c>
      <c r="F28" s="18">
        <f>E28:E29*0.6</f>
        <v>37.199999999999996</v>
      </c>
      <c r="G28" s="17">
        <v>71</v>
      </c>
      <c r="H28" s="17">
        <f>G28:G29*0.4</f>
        <v>28.400000000000002</v>
      </c>
      <c r="I28" s="17">
        <f>F28:F29+H28:H29</f>
        <v>65.599999999999994</v>
      </c>
      <c r="J28" s="21"/>
      <c r="K28" s="2"/>
    </row>
    <row r="29" spans="1:11" ht="22.95" customHeight="1">
      <c r="A29" s="16">
        <v>2</v>
      </c>
      <c r="B29" s="25" t="s">
        <v>54</v>
      </c>
      <c r="C29" s="25" t="s">
        <v>31</v>
      </c>
      <c r="D29" s="26" t="s">
        <v>56</v>
      </c>
      <c r="E29" s="25">
        <v>52</v>
      </c>
      <c r="F29" s="18">
        <f>E29:E30*0.6</f>
        <v>31.2</v>
      </c>
      <c r="G29" s="17">
        <v>66.8</v>
      </c>
      <c r="H29" s="17">
        <f>G29:G30*0.4</f>
        <v>26.72</v>
      </c>
      <c r="I29" s="17">
        <f>F29:F30+H29:H30</f>
        <v>57.92</v>
      </c>
      <c r="J29" s="21"/>
      <c r="K29" s="2"/>
    </row>
    <row r="30" spans="1:11" s="3" customFormat="1" ht="39" customHeight="1">
      <c r="A30" s="39" t="s">
        <v>18</v>
      </c>
      <c r="B30" s="39"/>
      <c r="C30" s="39"/>
      <c r="D30" s="39"/>
      <c r="E30" s="39"/>
      <c r="F30" s="39"/>
      <c r="G30" s="39"/>
      <c r="H30" s="39"/>
      <c r="I30" s="39"/>
      <c r="J30" s="39"/>
      <c r="K30" s="2"/>
    </row>
    <row r="31" spans="1:11" s="1" customFormat="1" ht="39.9" customHeight="1">
      <c r="A31" s="11" t="s">
        <v>0</v>
      </c>
      <c r="B31" s="11" t="s">
        <v>1</v>
      </c>
      <c r="C31" s="12" t="s">
        <v>2</v>
      </c>
      <c r="D31" s="13" t="s">
        <v>3</v>
      </c>
      <c r="E31" s="14" t="s">
        <v>4</v>
      </c>
      <c r="F31" s="15" t="s">
        <v>5</v>
      </c>
      <c r="G31" s="14" t="s">
        <v>6</v>
      </c>
      <c r="H31" s="15" t="s">
        <v>7</v>
      </c>
      <c r="I31" s="14" t="s">
        <v>8</v>
      </c>
      <c r="J31" s="19" t="s">
        <v>9</v>
      </c>
      <c r="K31" s="2"/>
    </row>
    <row r="32" spans="1:11" ht="22.95" customHeight="1">
      <c r="A32" s="16">
        <v>1</v>
      </c>
      <c r="B32" s="25" t="s">
        <v>58</v>
      </c>
      <c r="C32" s="25" t="s">
        <v>39</v>
      </c>
      <c r="D32" s="26" t="s">
        <v>60</v>
      </c>
      <c r="E32" s="25">
        <v>72</v>
      </c>
      <c r="F32" s="18">
        <f>E32:E33*0.6</f>
        <v>43.199999999999996</v>
      </c>
      <c r="G32" s="17">
        <v>88</v>
      </c>
      <c r="H32" s="17">
        <f>G32:G33*0.4</f>
        <v>35.200000000000003</v>
      </c>
      <c r="I32" s="17">
        <f>F32:F33+H32:H33</f>
        <v>78.400000000000006</v>
      </c>
      <c r="J32" s="21"/>
      <c r="K32" s="2"/>
    </row>
    <row r="33" spans="1:11" ht="22.95" customHeight="1">
      <c r="A33" s="16">
        <v>2</v>
      </c>
      <c r="B33" s="25" t="s">
        <v>57</v>
      </c>
      <c r="C33" s="25" t="s">
        <v>39</v>
      </c>
      <c r="D33" s="26" t="s">
        <v>59</v>
      </c>
      <c r="E33" s="25">
        <v>78</v>
      </c>
      <c r="F33" s="18">
        <f>E33:E34*0.6</f>
        <v>46.8</v>
      </c>
      <c r="G33" s="17">
        <v>0</v>
      </c>
      <c r="H33" s="17">
        <f>G33:G34*0.4</f>
        <v>0</v>
      </c>
      <c r="I33" s="17">
        <f>F33:F34+H33:H34</f>
        <v>46.8</v>
      </c>
      <c r="J33" s="36" t="s">
        <v>187</v>
      </c>
      <c r="K33" s="2"/>
    </row>
    <row r="34" spans="1:11" s="3" customFormat="1" ht="39" customHeight="1">
      <c r="A34" s="39" t="s">
        <v>19</v>
      </c>
      <c r="B34" s="39"/>
      <c r="C34" s="39"/>
      <c r="D34" s="39"/>
      <c r="E34" s="39"/>
      <c r="F34" s="39"/>
      <c r="G34" s="39"/>
      <c r="H34" s="39"/>
      <c r="I34" s="39"/>
      <c r="J34" s="39"/>
      <c r="K34" s="2"/>
    </row>
    <row r="35" spans="1:11" s="1" customFormat="1" ht="39.9" customHeight="1">
      <c r="A35" s="11" t="s">
        <v>0</v>
      </c>
      <c r="B35" s="11" t="s">
        <v>1</v>
      </c>
      <c r="C35" s="12" t="s">
        <v>2</v>
      </c>
      <c r="D35" s="13" t="s">
        <v>3</v>
      </c>
      <c r="E35" s="14" t="s">
        <v>4</v>
      </c>
      <c r="F35" s="15" t="s">
        <v>5</v>
      </c>
      <c r="G35" s="14" t="s">
        <v>6</v>
      </c>
      <c r="H35" s="15" t="s">
        <v>7</v>
      </c>
      <c r="I35" s="14" t="s">
        <v>8</v>
      </c>
      <c r="J35" s="19" t="s">
        <v>9</v>
      </c>
      <c r="K35" s="2"/>
    </row>
    <row r="36" spans="1:11" s="1" customFormat="1" ht="22.95" customHeight="1">
      <c r="A36" s="11" t="s">
        <v>20</v>
      </c>
      <c r="B36" s="25" t="s">
        <v>61</v>
      </c>
      <c r="C36" s="25" t="s">
        <v>39</v>
      </c>
      <c r="D36" s="26" t="s">
        <v>64</v>
      </c>
      <c r="E36" s="32" t="s">
        <v>66</v>
      </c>
      <c r="F36" s="22">
        <f>E36:E38*0.6</f>
        <v>42</v>
      </c>
      <c r="G36" s="23">
        <v>74.8</v>
      </c>
      <c r="H36" s="22">
        <f>G36:G38*0.4</f>
        <v>29.92</v>
      </c>
      <c r="I36" s="23">
        <f>F36:F38+H36:H38</f>
        <v>71.92</v>
      </c>
      <c r="J36" s="19"/>
      <c r="K36" s="2"/>
    </row>
    <row r="37" spans="1:11" s="1" customFormat="1" ht="22.95" customHeight="1">
      <c r="A37" s="11" t="s">
        <v>21</v>
      </c>
      <c r="B37" s="25" t="s">
        <v>62</v>
      </c>
      <c r="C37" s="25" t="s">
        <v>39</v>
      </c>
      <c r="D37" s="26" t="s">
        <v>65</v>
      </c>
      <c r="E37" s="32" t="s">
        <v>67</v>
      </c>
      <c r="F37" s="22">
        <f>E37:E39*0.6</f>
        <v>39.6</v>
      </c>
      <c r="G37" s="23">
        <v>71.599999999999994</v>
      </c>
      <c r="H37" s="22">
        <f>G37:G39*0.4</f>
        <v>28.64</v>
      </c>
      <c r="I37" s="23">
        <f>F37:F39+H37:H39</f>
        <v>68.240000000000009</v>
      </c>
      <c r="J37" s="19"/>
      <c r="K37" s="2"/>
    </row>
    <row r="38" spans="1:11" ht="22.95" customHeight="1">
      <c r="A38" s="16">
        <v>3</v>
      </c>
      <c r="B38" s="25" t="s">
        <v>63</v>
      </c>
      <c r="C38" s="25" t="s">
        <v>39</v>
      </c>
      <c r="D38" s="26" t="s">
        <v>65</v>
      </c>
      <c r="E38" s="25">
        <v>56</v>
      </c>
      <c r="F38" s="22">
        <f>E38:E40*0.6</f>
        <v>33.6</v>
      </c>
      <c r="G38" s="17">
        <v>66.8</v>
      </c>
      <c r="H38" s="22">
        <f>G38:G40*0.4</f>
        <v>26.72</v>
      </c>
      <c r="I38" s="23">
        <f>F38:F40+H38:H40</f>
        <v>60.32</v>
      </c>
      <c r="J38" s="21"/>
      <c r="K38" s="2"/>
    </row>
    <row r="39" spans="1:11" s="3" customFormat="1" ht="39" customHeight="1">
      <c r="A39" s="39" t="s">
        <v>22</v>
      </c>
      <c r="B39" s="39"/>
      <c r="C39" s="39"/>
      <c r="D39" s="39"/>
      <c r="E39" s="39"/>
      <c r="F39" s="39"/>
      <c r="G39" s="39"/>
      <c r="H39" s="39"/>
      <c r="I39" s="39"/>
      <c r="J39" s="39"/>
      <c r="K39" s="2"/>
    </row>
    <row r="40" spans="1:11" s="1" customFormat="1" ht="39.9" customHeight="1">
      <c r="A40" s="11" t="s">
        <v>0</v>
      </c>
      <c r="B40" s="11" t="s">
        <v>1</v>
      </c>
      <c r="C40" s="12" t="s">
        <v>2</v>
      </c>
      <c r="D40" s="13" t="s">
        <v>3</v>
      </c>
      <c r="E40" s="14" t="s">
        <v>4</v>
      </c>
      <c r="F40" s="15" t="s">
        <v>5</v>
      </c>
      <c r="G40" s="14" t="s">
        <v>6</v>
      </c>
      <c r="H40" s="15" t="s">
        <v>7</v>
      </c>
      <c r="I40" s="14" t="s">
        <v>8</v>
      </c>
      <c r="J40" s="19" t="s">
        <v>9</v>
      </c>
      <c r="K40" s="2"/>
    </row>
    <row r="41" spans="1:11" ht="22.95" customHeight="1">
      <c r="A41" s="16">
        <v>1</v>
      </c>
      <c r="B41" s="25" t="s">
        <v>68</v>
      </c>
      <c r="C41" s="25" t="s">
        <v>39</v>
      </c>
      <c r="D41" s="26" t="s">
        <v>70</v>
      </c>
      <c r="E41" s="32" t="s">
        <v>72</v>
      </c>
      <c r="F41" s="18">
        <f>E41:E42*0.6</f>
        <v>56.4</v>
      </c>
      <c r="G41" s="17">
        <v>79</v>
      </c>
      <c r="H41" s="17">
        <f>G41:G42*0.4</f>
        <v>31.6</v>
      </c>
      <c r="I41" s="17">
        <f>F41:F42+H41:H42</f>
        <v>88</v>
      </c>
      <c r="J41" s="21"/>
      <c r="K41" s="2"/>
    </row>
    <row r="42" spans="1:11" ht="22.95" customHeight="1">
      <c r="A42" s="16">
        <v>2</v>
      </c>
      <c r="B42" s="25" t="s">
        <v>69</v>
      </c>
      <c r="C42" s="25" t="s">
        <v>39</v>
      </c>
      <c r="D42" s="26" t="s">
        <v>71</v>
      </c>
      <c r="E42" s="32" t="s">
        <v>73</v>
      </c>
      <c r="F42" s="18">
        <f>E42:E43*0.6</f>
        <v>45.6</v>
      </c>
      <c r="G42" s="17">
        <v>83</v>
      </c>
      <c r="H42" s="17">
        <f>G42:G43*0.4</f>
        <v>33.200000000000003</v>
      </c>
      <c r="I42" s="17">
        <f>F42:F43+H42:H43</f>
        <v>78.800000000000011</v>
      </c>
      <c r="J42" s="21"/>
      <c r="K42" s="2"/>
    </row>
    <row r="43" spans="1:11" s="3" customFormat="1" ht="39" customHeight="1">
      <c r="A43" s="39" t="s">
        <v>23</v>
      </c>
      <c r="B43" s="39"/>
      <c r="C43" s="39"/>
      <c r="D43" s="39"/>
      <c r="E43" s="39"/>
      <c r="F43" s="39"/>
      <c r="G43" s="39"/>
      <c r="H43" s="39"/>
      <c r="I43" s="39"/>
      <c r="J43" s="39"/>
      <c r="K43" s="2"/>
    </row>
    <row r="44" spans="1:11" s="1" customFormat="1" ht="39.9" customHeight="1">
      <c r="A44" s="11" t="s">
        <v>0</v>
      </c>
      <c r="B44" s="11" t="s">
        <v>1</v>
      </c>
      <c r="C44" s="12" t="s">
        <v>2</v>
      </c>
      <c r="D44" s="13" t="s">
        <v>3</v>
      </c>
      <c r="E44" s="14" t="s">
        <v>4</v>
      </c>
      <c r="F44" s="15" t="s">
        <v>5</v>
      </c>
      <c r="G44" s="14" t="s">
        <v>6</v>
      </c>
      <c r="H44" s="15" t="s">
        <v>7</v>
      </c>
      <c r="I44" s="14" t="s">
        <v>8</v>
      </c>
      <c r="J44" s="19" t="s">
        <v>9</v>
      </c>
      <c r="K44" s="2"/>
    </row>
    <row r="45" spans="1:11" ht="22.95" customHeight="1">
      <c r="A45" s="16">
        <v>1</v>
      </c>
      <c r="B45" s="25" t="s">
        <v>75</v>
      </c>
      <c r="C45" s="25" t="s">
        <v>31</v>
      </c>
      <c r="D45" s="33" t="s">
        <v>78</v>
      </c>
      <c r="E45" s="25">
        <v>62</v>
      </c>
      <c r="F45" s="18">
        <f>E45:E46*0.6</f>
        <v>37.199999999999996</v>
      </c>
      <c r="G45" s="17">
        <v>89.8</v>
      </c>
      <c r="H45" s="17">
        <f>G45:G46*0.4</f>
        <v>35.92</v>
      </c>
      <c r="I45" s="17">
        <f>F45:F46+H45:H46</f>
        <v>73.12</v>
      </c>
      <c r="J45" s="21"/>
      <c r="K45" s="2"/>
    </row>
    <row r="46" spans="1:11" ht="22.95" customHeight="1">
      <c r="A46" s="16">
        <v>2</v>
      </c>
      <c r="B46" s="25" t="s">
        <v>74</v>
      </c>
      <c r="C46" s="25" t="s">
        <v>39</v>
      </c>
      <c r="D46" s="26" t="s">
        <v>77</v>
      </c>
      <c r="E46" s="32" t="s">
        <v>76</v>
      </c>
      <c r="F46" s="18">
        <f>E46:E47*0.6</f>
        <v>40.799999999999997</v>
      </c>
      <c r="G46" s="17">
        <v>75.8</v>
      </c>
      <c r="H46" s="17">
        <f>G46:G47*0.4</f>
        <v>30.32</v>
      </c>
      <c r="I46" s="17">
        <f>F46:F47+H46:H47</f>
        <v>71.12</v>
      </c>
      <c r="J46" s="21"/>
      <c r="K46" s="2"/>
    </row>
    <row r="47" spans="1:11" s="3" customFormat="1" ht="39" customHeight="1">
      <c r="A47" s="39" t="s">
        <v>24</v>
      </c>
      <c r="B47" s="39"/>
      <c r="C47" s="39"/>
      <c r="D47" s="39"/>
      <c r="E47" s="39"/>
      <c r="F47" s="39"/>
      <c r="G47" s="39"/>
      <c r="H47" s="39"/>
      <c r="I47" s="39"/>
      <c r="J47" s="39"/>
      <c r="K47" s="2"/>
    </row>
    <row r="48" spans="1:11" s="1" customFormat="1" ht="39.9" customHeight="1">
      <c r="A48" s="11" t="s">
        <v>0</v>
      </c>
      <c r="B48" s="11" t="s">
        <v>1</v>
      </c>
      <c r="C48" s="12" t="s">
        <v>2</v>
      </c>
      <c r="D48" s="13" t="s">
        <v>3</v>
      </c>
      <c r="E48" s="14" t="s">
        <v>4</v>
      </c>
      <c r="F48" s="15" t="s">
        <v>5</v>
      </c>
      <c r="G48" s="14" t="s">
        <v>6</v>
      </c>
      <c r="H48" s="15" t="s">
        <v>7</v>
      </c>
      <c r="I48" s="14" t="s">
        <v>8</v>
      </c>
      <c r="J48" s="19" t="s">
        <v>9</v>
      </c>
      <c r="K48" s="2"/>
    </row>
    <row r="49" spans="1:11" ht="22.95" customHeight="1">
      <c r="A49" s="16">
        <v>1</v>
      </c>
      <c r="B49" s="25" t="s">
        <v>80</v>
      </c>
      <c r="C49" s="29" t="s">
        <v>31</v>
      </c>
      <c r="D49" s="26" t="s">
        <v>82</v>
      </c>
      <c r="E49" s="25">
        <v>62</v>
      </c>
      <c r="F49" s="18">
        <f>E49:E50*0.6</f>
        <v>37.199999999999996</v>
      </c>
      <c r="G49" s="17">
        <v>79.2</v>
      </c>
      <c r="H49" s="17">
        <f>G49:G50*0.4</f>
        <v>31.680000000000003</v>
      </c>
      <c r="I49" s="17">
        <f>F49:F50+H49:H50</f>
        <v>68.88</v>
      </c>
      <c r="J49" s="20"/>
      <c r="K49" s="2"/>
    </row>
    <row r="50" spans="1:11" ht="22.95" customHeight="1">
      <c r="A50" s="16">
        <v>2</v>
      </c>
      <c r="B50" s="25" t="s">
        <v>79</v>
      </c>
      <c r="C50" s="29" t="s">
        <v>31</v>
      </c>
      <c r="D50" s="26" t="s">
        <v>81</v>
      </c>
      <c r="E50" s="32" t="s">
        <v>83</v>
      </c>
      <c r="F50" s="18">
        <f>E50:E51*0.6</f>
        <v>38.4</v>
      </c>
      <c r="G50" s="17">
        <v>0</v>
      </c>
      <c r="H50" s="17">
        <f>G50:G51*0.4</f>
        <v>0</v>
      </c>
      <c r="I50" s="17">
        <f>F50:F51+H50:H51</f>
        <v>38.4</v>
      </c>
      <c r="J50" s="36" t="s">
        <v>187</v>
      </c>
      <c r="K50" s="2"/>
    </row>
    <row r="51" spans="1:11" s="3" customFormat="1" ht="39" customHeight="1">
      <c r="A51" s="39" t="s">
        <v>25</v>
      </c>
      <c r="B51" s="39"/>
      <c r="C51" s="39"/>
      <c r="D51" s="39"/>
      <c r="E51" s="39"/>
      <c r="F51" s="39"/>
      <c r="G51" s="39"/>
      <c r="H51" s="39"/>
      <c r="I51" s="39"/>
      <c r="J51" s="39"/>
      <c r="K51" s="2"/>
    </row>
    <row r="52" spans="1:11" s="1" customFormat="1" ht="39.9" customHeight="1">
      <c r="A52" s="11" t="s">
        <v>0</v>
      </c>
      <c r="B52" s="11" t="s">
        <v>1</v>
      </c>
      <c r="C52" s="12" t="s">
        <v>2</v>
      </c>
      <c r="D52" s="13" t="s">
        <v>3</v>
      </c>
      <c r="E52" s="14" t="s">
        <v>4</v>
      </c>
      <c r="F52" s="15" t="s">
        <v>5</v>
      </c>
      <c r="G52" s="14" t="s">
        <v>6</v>
      </c>
      <c r="H52" s="15" t="s">
        <v>7</v>
      </c>
      <c r="I52" s="14" t="s">
        <v>8</v>
      </c>
      <c r="J52" s="19" t="s">
        <v>9</v>
      </c>
      <c r="K52" s="2"/>
    </row>
    <row r="53" spans="1:11" ht="22.95" customHeight="1">
      <c r="A53" s="16">
        <v>1</v>
      </c>
      <c r="B53" s="25" t="s">
        <v>84</v>
      </c>
      <c r="C53" s="25" t="s">
        <v>31</v>
      </c>
      <c r="D53" s="26" t="s">
        <v>86</v>
      </c>
      <c r="E53" s="32" t="s">
        <v>88</v>
      </c>
      <c r="F53" s="18">
        <f>E53:E54*0.6</f>
        <v>48</v>
      </c>
      <c r="G53" s="17">
        <v>84.8</v>
      </c>
      <c r="H53" s="17">
        <f>G53:G54*0.4</f>
        <v>33.92</v>
      </c>
      <c r="I53" s="17">
        <f>F53:F54+H53:H54</f>
        <v>81.92</v>
      </c>
      <c r="J53" s="21"/>
      <c r="K53" s="2"/>
    </row>
    <row r="54" spans="1:11" ht="22.95" customHeight="1">
      <c r="A54" s="16">
        <v>2</v>
      </c>
      <c r="B54" s="25" t="s">
        <v>85</v>
      </c>
      <c r="C54" s="25" t="s">
        <v>39</v>
      </c>
      <c r="D54" s="26" t="s">
        <v>87</v>
      </c>
      <c r="E54" s="25">
        <v>66</v>
      </c>
      <c r="F54" s="18">
        <f>E54:E55*0.6</f>
        <v>39.6</v>
      </c>
      <c r="G54" s="17">
        <v>80.599999999999994</v>
      </c>
      <c r="H54" s="17">
        <f>G54:G55*0.4</f>
        <v>32.24</v>
      </c>
      <c r="I54" s="17">
        <f>F54:F55+H54:H55</f>
        <v>71.84</v>
      </c>
      <c r="J54" s="20"/>
      <c r="K54" s="2"/>
    </row>
    <row r="55" spans="1:11" ht="39" customHeight="1">
      <c r="A55" s="39" t="s">
        <v>26</v>
      </c>
      <c r="B55" s="39"/>
      <c r="C55" s="39"/>
      <c r="D55" s="39"/>
      <c r="E55" s="39"/>
      <c r="F55" s="39"/>
      <c r="G55" s="39"/>
      <c r="H55" s="39"/>
      <c r="I55" s="39"/>
      <c r="J55" s="39"/>
    </row>
    <row r="56" spans="1:11" ht="39.9" customHeight="1">
      <c r="A56" s="11" t="s">
        <v>0</v>
      </c>
      <c r="B56" s="11" t="s">
        <v>1</v>
      </c>
      <c r="C56" s="12" t="s">
        <v>2</v>
      </c>
      <c r="D56" s="13" t="s">
        <v>3</v>
      </c>
      <c r="E56" s="14" t="s">
        <v>4</v>
      </c>
      <c r="F56" s="15" t="s">
        <v>5</v>
      </c>
      <c r="G56" s="14" t="s">
        <v>6</v>
      </c>
      <c r="H56" s="15" t="s">
        <v>7</v>
      </c>
      <c r="I56" s="14" t="s">
        <v>8</v>
      </c>
      <c r="J56" s="19" t="s">
        <v>9</v>
      </c>
    </row>
    <row r="57" spans="1:11" ht="22.95" customHeight="1">
      <c r="A57" s="16">
        <v>1</v>
      </c>
      <c r="B57" s="25" t="s">
        <v>89</v>
      </c>
      <c r="C57" s="25" t="s">
        <v>31</v>
      </c>
      <c r="D57" s="26" t="s">
        <v>92</v>
      </c>
      <c r="E57" s="25">
        <v>92</v>
      </c>
      <c r="F57" s="18">
        <f>E57:E59*0.6</f>
        <v>55.199999999999996</v>
      </c>
      <c r="G57" s="17">
        <v>80.8</v>
      </c>
      <c r="H57" s="17">
        <f>G57:G59*0.4</f>
        <v>32.32</v>
      </c>
      <c r="I57" s="17">
        <f>F57:F59+H57:H59</f>
        <v>87.52</v>
      </c>
      <c r="J57" s="21"/>
    </row>
    <row r="58" spans="1:11" ht="22.95" customHeight="1">
      <c r="A58" s="16">
        <v>2</v>
      </c>
      <c r="B58" s="25" t="s">
        <v>90</v>
      </c>
      <c r="C58" s="25" t="s">
        <v>31</v>
      </c>
      <c r="D58" s="26" t="s">
        <v>92</v>
      </c>
      <c r="E58" s="25">
        <v>88</v>
      </c>
      <c r="F58" s="18">
        <f t="shared" ref="F58:F59" si="3">E58:E60*0.6</f>
        <v>52.8</v>
      </c>
      <c r="G58" s="17">
        <v>79.400000000000006</v>
      </c>
      <c r="H58" s="17">
        <f t="shared" ref="H58:H59" si="4">G58:G60*0.4</f>
        <v>31.760000000000005</v>
      </c>
      <c r="I58" s="17">
        <f t="shared" ref="I58:I59" si="5">F58:F60+H58:H60</f>
        <v>84.56</v>
      </c>
      <c r="J58" s="21"/>
    </row>
    <row r="59" spans="1:11" ht="22.95" customHeight="1">
      <c r="A59" s="16">
        <v>3</v>
      </c>
      <c r="B59" s="25" t="s">
        <v>91</v>
      </c>
      <c r="C59" s="25" t="s">
        <v>31</v>
      </c>
      <c r="D59" s="26" t="s">
        <v>92</v>
      </c>
      <c r="E59" s="25">
        <v>88</v>
      </c>
      <c r="F59" s="18">
        <f t="shared" si="3"/>
        <v>52.8</v>
      </c>
      <c r="G59" s="17">
        <v>75.400000000000006</v>
      </c>
      <c r="H59" s="17">
        <f t="shared" si="4"/>
        <v>30.160000000000004</v>
      </c>
      <c r="I59" s="17">
        <f t="shared" si="5"/>
        <v>82.960000000000008</v>
      </c>
      <c r="J59" s="20"/>
    </row>
    <row r="60" spans="1:11" ht="39" customHeight="1">
      <c r="A60" s="39" t="s">
        <v>27</v>
      </c>
      <c r="B60" s="39"/>
      <c r="C60" s="39"/>
      <c r="D60" s="39"/>
      <c r="E60" s="39"/>
      <c r="F60" s="39"/>
      <c r="G60" s="39"/>
      <c r="H60" s="39"/>
      <c r="I60" s="39"/>
      <c r="J60" s="39"/>
    </row>
    <row r="61" spans="1:11" ht="39.9" customHeight="1">
      <c r="A61" s="11" t="s">
        <v>0</v>
      </c>
      <c r="B61" s="11" t="s">
        <v>1</v>
      </c>
      <c r="C61" s="12" t="s">
        <v>2</v>
      </c>
      <c r="D61" s="13" t="s">
        <v>3</v>
      </c>
      <c r="E61" s="14" t="s">
        <v>4</v>
      </c>
      <c r="F61" s="15" t="s">
        <v>5</v>
      </c>
      <c r="G61" s="14" t="s">
        <v>6</v>
      </c>
      <c r="H61" s="15" t="s">
        <v>7</v>
      </c>
      <c r="I61" s="14" t="s">
        <v>8</v>
      </c>
      <c r="J61" s="19" t="s">
        <v>9</v>
      </c>
    </row>
    <row r="62" spans="1:11" ht="22.95" customHeight="1">
      <c r="A62" s="16">
        <v>1</v>
      </c>
      <c r="B62" s="25" t="s">
        <v>93</v>
      </c>
      <c r="C62" s="25" t="s">
        <v>31</v>
      </c>
      <c r="D62" s="26" t="s">
        <v>95</v>
      </c>
      <c r="E62" s="25">
        <v>86</v>
      </c>
      <c r="F62" s="18">
        <f>E62:E63*0.6</f>
        <v>51.6</v>
      </c>
      <c r="G62" s="17">
        <v>92.4</v>
      </c>
      <c r="H62" s="17">
        <f>G62:G63*0.4</f>
        <v>36.96</v>
      </c>
      <c r="I62" s="17">
        <f>F62:F63+H62:H63</f>
        <v>88.56</v>
      </c>
      <c r="J62" s="21"/>
    </row>
    <row r="63" spans="1:11" ht="22.95" customHeight="1">
      <c r="A63" s="16">
        <v>2</v>
      </c>
      <c r="B63" s="25" t="s">
        <v>94</v>
      </c>
      <c r="C63" s="25" t="s">
        <v>39</v>
      </c>
      <c r="D63" s="26" t="s">
        <v>95</v>
      </c>
      <c r="E63" s="25">
        <v>84</v>
      </c>
      <c r="F63" s="18">
        <f>E63:E64*0.6</f>
        <v>50.4</v>
      </c>
      <c r="G63" s="17">
        <v>82.6</v>
      </c>
      <c r="H63" s="17">
        <f>G63:G64*0.4</f>
        <v>33.04</v>
      </c>
      <c r="I63" s="17">
        <f>F63:F64+H63:H64</f>
        <v>83.44</v>
      </c>
      <c r="J63" s="21"/>
    </row>
    <row r="64" spans="1:11" ht="39" customHeight="1">
      <c r="A64" s="39" t="s">
        <v>28</v>
      </c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39.9" customHeight="1">
      <c r="A65" s="11" t="s">
        <v>0</v>
      </c>
      <c r="B65" s="11" t="s">
        <v>1</v>
      </c>
      <c r="C65" s="12" t="s">
        <v>2</v>
      </c>
      <c r="D65" s="13" t="s">
        <v>3</v>
      </c>
      <c r="E65" s="14" t="s">
        <v>4</v>
      </c>
      <c r="F65" s="15" t="s">
        <v>5</v>
      </c>
      <c r="G65" s="14" t="s">
        <v>6</v>
      </c>
      <c r="H65" s="15" t="s">
        <v>7</v>
      </c>
      <c r="I65" s="14" t="s">
        <v>8</v>
      </c>
      <c r="J65" s="19" t="s">
        <v>9</v>
      </c>
    </row>
    <row r="66" spans="1:10" ht="22.95" customHeight="1">
      <c r="A66" s="16">
        <v>1</v>
      </c>
      <c r="B66" s="25" t="s">
        <v>97</v>
      </c>
      <c r="C66" s="25" t="s">
        <v>185</v>
      </c>
      <c r="D66" s="26" t="s">
        <v>98</v>
      </c>
      <c r="E66" s="32" t="s">
        <v>73</v>
      </c>
      <c r="F66" s="18">
        <f>E66:E67*0.6</f>
        <v>45.6</v>
      </c>
      <c r="G66" s="17">
        <v>74</v>
      </c>
      <c r="H66" s="17">
        <f>G66:G67*0.4</f>
        <v>29.6</v>
      </c>
      <c r="I66" s="17">
        <f>F66:F67+H66:H67</f>
        <v>75.2</v>
      </c>
      <c r="J66" s="21"/>
    </row>
    <row r="67" spans="1:10" ht="22.95" customHeight="1">
      <c r="A67" s="16">
        <v>2</v>
      </c>
      <c r="B67" s="25" t="s">
        <v>96</v>
      </c>
      <c r="C67" s="25" t="s">
        <v>39</v>
      </c>
      <c r="D67" s="26" t="s">
        <v>98</v>
      </c>
      <c r="E67" s="32" t="s">
        <v>88</v>
      </c>
      <c r="F67" s="18">
        <f>E67:E68*0.6</f>
        <v>48</v>
      </c>
      <c r="G67" s="17">
        <v>0</v>
      </c>
      <c r="H67" s="17">
        <f>G67:G68*0.4</f>
        <v>0</v>
      </c>
      <c r="I67" s="17">
        <f>F67:F68+H67:H68</f>
        <v>48</v>
      </c>
      <c r="J67" s="35" t="s">
        <v>188</v>
      </c>
    </row>
    <row r="68" spans="1:10" ht="39" customHeight="1">
      <c r="A68" s="39" t="s">
        <v>12</v>
      </c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39.9" customHeight="1">
      <c r="A69" s="11" t="s">
        <v>0</v>
      </c>
      <c r="B69" s="11" t="s">
        <v>1</v>
      </c>
      <c r="C69" s="12" t="s">
        <v>2</v>
      </c>
      <c r="D69" s="13" t="s">
        <v>3</v>
      </c>
      <c r="E69" s="14" t="s">
        <v>4</v>
      </c>
      <c r="F69" s="15" t="s">
        <v>5</v>
      </c>
      <c r="G69" s="14" t="s">
        <v>6</v>
      </c>
      <c r="H69" s="15" t="s">
        <v>7</v>
      </c>
      <c r="I69" s="14" t="s">
        <v>8</v>
      </c>
      <c r="J69" s="19" t="s">
        <v>9</v>
      </c>
    </row>
    <row r="70" spans="1:10" ht="22.95" customHeight="1">
      <c r="A70" s="16">
        <v>1</v>
      </c>
      <c r="B70" s="25" t="s">
        <v>104</v>
      </c>
      <c r="C70" s="29" t="s">
        <v>31</v>
      </c>
      <c r="D70" s="26" t="s">
        <v>115</v>
      </c>
      <c r="E70" s="32" t="s">
        <v>176</v>
      </c>
      <c r="F70" s="18">
        <f t="shared" ref="F70:F85" si="6">E70:E85*0.6</f>
        <v>44.4</v>
      </c>
      <c r="G70" s="17">
        <v>89.6</v>
      </c>
      <c r="H70" s="17">
        <f t="shared" ref="H70:H85" si="7">G70:G85*0.4</f>
        <v>35.839999999999996</v>
      </c>
      <c r="I70" s="17">
        <f t="shared" ref="I70:I85" si="8">F70:F85+H70:H85</f>
        <v>80.239999999999995</v>
      </c>
      <c r="J70" s="21"/>
    </row>
    <row r="71" spans="1:10" ht="22.95" customHeight="1">
      <c r="A71" s="16">
        <v>2</v>
      </c>
      <c r="B71" s="25" t="s">
        <v>99</v>
      </c>
      <c r="C71" s="29" t="s">
        <v>31</v>
      </c>
      <c r="D71" s="26" t="s">
        <v>115</v>
      </c>
      <c r="E71" s="32" t="s">
        <v>173</v>
      </c>
      <c r="F71" s="18">
        <f t="shared" si="6"/>
        <v>48</v>
      </c>
      <c r="G71" s="17">
        <v>77.8</v>
      </c>
      <c r="H71" s="17">
        <f t="shared" si="7"/>
        <v>31.12</v>
      </c>
      <c r="I71" s="17">
        <f t="shared" si="8"/>
        <v>79.12</v>
      </c>
      <c r="J71" s="21"/>
    </row>
    <row r="72" spans="1:10" ht="22.95" customHeight="1">
      <c r="A72" s="16">
        <v>3</v>
      </c>
      <c r="B72" s="25" t="s">
        <v>103</v>
      </c>
      <c r="C72" s="29" t="s">
        <v>31</v>
      </c>
      <c r="D72" s="26" t="s">
        <v>115</v>
      </c>
      <c r="E72" s="32" t="s">
        <v>175</v>
      </c>
      <c r="F72" s="18">
        <f t="shared" si="6"/>
        <v>45.6</v>
      </c>
      <c r="G72" s="17">
        <v>83.4</v>
      </c>
      <c r="H72" s="17">
        <f t="shared" si="7"/>
        <v>33.360000000000007</v>
      </c>
      <c r="I72" s="17">
        <f t="shared" si="8"/>
        <v>78.960000000000008</v>
      </c>
      <c r="J72" s="21"/>
    </row>
    <row r="73" spans="1:10" ht="22.95" customHeight="1">
      <c r="A73" s="16">
        <v>4</v>
      </c>
      <c r="B73" s="25" t="s">
        <v>102</v>
      </c>
      <c r="C73" s="25" t="s">
        <v>31</v>
      </c>
      <c r="D73" s="26" t="s">
        <v>115</v>
      </c>
      <c r="E73" s="32" t="s">
        <v>175</v>
      </c>
      <c r="F73" s="18">
        <f t="shared" si="6"/>
        <v>45.6</v>
      </c>
      <c r="G73" s="17">
        <v>79.599999999999994</v>
      </c>
      <c r="H73" s="17">
        <f t="shared" si="7"/>
        <v>31.84</v>
      </c>
      <c r="I73" s="17">
        <f t="shared" si="8"/>
        <v>77.44</v>
      </c>
      <c r="J73" s="21"/>
    </row>
    <row r="74" spans="1:10" ht="22.95" customHeight="1">
      <c r="A74" s="16">
        <v>5</v>
      </c>
      <c r="B74" s="25" t="s">
        <v>111</v>
      </c>
      <c r="C74" s="25" t="s">
        <v>31</v>
      </c>
      <c r="D74" s="26" t="s">
        <v>115</v>
      </c>
      <c r="E74" s="32" t="s">
        <v>178</v>
      </c>
      <c r="F74" s="18">
        <f t="shared" si="6"/>
        <v>42</v>
      </c>
      <c r="G74" s="17">
        <v>75</v>
      </c>
      <c r="H74" s="17">
        <f t="shared" si="7"/>
        <v>30</v>
      </c>
      <c r="I74" s="17">
        <f t="shared" si="8"/>
        <v>72</v>
      </c>
      <c r="J74" s="21"/>
    </row>
    <row r="75" spans="1:10" ht="22.95" customHeight="1">
      <c r="A75" s="16">
        <v>6</v>
      </c>
      <c r="B75" s="25" t="s">
        <v>107</v>
      </c>
      <c r="C75" s="25" t="s">
        <v>31</v>
      </c>
      <c r="D75" s="26" t="s">
        <v>115</v>
      </c>
      <c r="E75" s="32" t="s">
        <v>176</v>
      </c>
      <c r="F75" s="18">
        <f t="shared" si="6"/>
        <v>44.4</v>
      </c>
      <c r="G75" s="17">
        <v>66.599999999999994</v>
      </c>
      <c r="H75" s="17">
        <f t="shared" si="7"/>
        <v>26.64</v>
      </c>
      <c r="I75" s="17">
        <f t="shared" si="8"/>
        <v>71.039999999999992</v>
      </c>
      <c r="J75" s="21"/>
    </row>
    <row r="76" spans="1:10" ht="22.95" customHeight="1">
      <c r="A76" s="16">
        <v>7</v>
      </c>
      <c r="B76" s="25" t="s">
        <v>106</v>
      </c>
      <c r="C76" s="25" t="s">
        <v>31</v>
      </c>
      <c r="D76" s="26" t="s">
        <v>115</v>
      </c>
      <c r="E76" s="32" t="s">
        <v>176</v>
      </c>
      <c r="F76" s="18">
        <f t="shared" si="6"/>
        <v>44.4</v>
      </c>
      <c r="G76" s="17">
        <v>60</v>
      </c>
      <c r="H76" s="17">
        <f t="shared" si="7"/>
        <v>24</v>
      </c>
      <c r="I76" s="17">
        <f t="shared" si="8"/>
        <v>68.400000000000006</v>
      </c>
      <c r="J76" s="21"/>
    </row>
    <row r="77" spans="1:10" ht="22.95" customHeight="1">
      <c r="A77" s="16">
        <v>8</v>
      </c>
      <c r="B77" s="25" t="s">
        <v>109</v>
      </c>
      <c r="C77" s="25" t="s">
        <v>39</v>
      </c>
      <c r="D77" s="26" t="s">
        <v>115</v>
      </c>
      <c r="E77" s="32" t="s">
        <v>177</v>
      </c>
      <c r="F77" s="18">
        <f t="shared" si="6"/>
        <v>43.199999999999996</v>
      </c>
      <c r="G77" s="17">
        <v>62.6</v>
      </c>
      <c r="H77" s="17">
        <f t="shared" si="7"/>
        <v>25.040000000000003</v>
      </c>
      <c r="I77" s="17">
        <f t="shared" si="8"/>
        <v>68.239999999999995</v>
      </c>
      <c r="J77" s="21"/>
    </row>
    <row r="78" spans="1:10" ht="22.95" customHeight="1">
      <c r="A78" s="16">
        <v>9</v>
      </c>
      <c r="B78" s="25" t="s">
        <v>110</v>
      </c>
      <c r="C78" s="25" t="s">
        <v>31</v>
      </c>
      <c r="D78" s="26" t="s">
        <v>115</v>
      </c>
      <c r="E78" s="32" t="s">
        <v>178</v>
      </c>
      <c r="F78" s="18">
        <f t="shared" si="6"/>
        <v>42</v>
      </c>
      <c r="G78" s="17">
        <v>62.4</v>
      </c>
      <c r="H78" s="17">
        <f t="shared" si="7"/>
        <v>24.96</v>
      </c>
      <c r="I78" s="17">
        <f t="shared" si="8"/>
        <v>66.960000000000008</v>
      </c>
      <c r="J78" s="21"/>
    </row>
    <row r="79" spans="1:10" ht="22.95" customHeight="1">
      <c r="A79" s="16">
        <v>10</v>
      </c>
      <c r="B79" s="25" t="s">
        <v>114</v>
      </c>
      <c r="C79" s="25" t="s">
        <v>31</v>
      </c>
      <c r="D79" s="26" t="s">
        <v>115</v>
      </c>
      <c r="E79" s="32" t="s">
        <v>178</v>
      </c>
      <c r="F79" s="18">
        <f t="shared" si="6"/>
        <v>42</v>
      </c>
      <c r="G79" s="17">
        <v>62.4</v>
      </c>
      <c r="H79" s="17">
        <f t="shared" si="7"/>
        <v>24.96</v>
      </c>
      <c r="I79" s="17">
        <f t="shared" si="8"/>
        <v>66.960000000000008</v>
      </c>
      <c r="J79" s="21"/>
    </row>
    <row r="80" spans="1:10" ht="22.95" customHeight="1">
      <c r="A80" s="16">
        <v>11</v>
      </c>
      <c r="B80" s="25" t="s">
        <v>113</v>
      </c>
      <c r="C80" s="25" t="s">
        <v>31</v>
      </c>
      <c r="D80" s="26" t="s">
        <v>115</v>
      </c>
      <c r="E80" s="32" t="s">
        <v>178</v>
      </c>
      <c r="F80" s="18">
        <f t="shared" si="6"/>
        <v>42</v>
      </c>
      <c r="G80" s="17">
        <v>61.4</v>
      </c>
      <c r="H80" s="17">
        <f t="shared" si="7"/>
        <v>24.560000000000002</v>
      </c>
      <c r="I80" s="17">
        <f t="shared" si="8"/>
        <v>66.56</v>
      </c>
      <c r="J80" s="21"/>
    </row>
    <row r="81" spans="1:10" ht="22.95" customHeight="1">
      <c r="A81" s="16">
        <v>12</v>
      </c>
      <c r="B81" s="25" t="s">
        <v>100</v>
      </c>
      <c r="C81" s="25" t="s">
        <v>31</v>
      </c>
      <c r="D81" s="26" t="s">
        <v>115</v>
      </c>
      <c r="E81" s="32" t="s">
        <v>174</v>
      </c>
      <c r="F81" s="18">
        <f t="shared" si="6"/>
        <v>46.8</v>
      </c>
      <c r="G81" s="17">
        <v>0</v>
      </c>
      <c r="H81" s="17">
        <f t="shared" si="7"/>
        <v>0</v>
      </c>
      <c r="I81" s="17">
        <f t="shared" si="8"/>
        <v>46.8</v>
      </c>
      <c r="J81" s="35" t="s">
        <v>186</v>
      </c>
    </row>
    <row r="82" spans="1:10" ht="22.95" customHeight="1">
      <c r="A82" s="16">
        <v>13</v>
      </c>
      <c r="B82" s="25" t="s">
        <v>101</v>
      </c>
      <c r="C82" s="25" t="s">
        <v>31</v>
      </c>
      <c r="D82" s="26" t="s">
        <v>115</v>
      </c>
      <c r="E82" s="32" t="s">
        <v>174</v>
      </c>
      <c r="F82" s="18">
        <f t="shared" si="6"/>
        <v>46.8</v>
      </c>
      <c r="G82" s="17">
        <v>0</v>
      </c>
      <c r="H82" s="17">
        <f t="shared" si="7"/>
        <v>0</v>
      </c>
      <c r="I82" s="17">
        <f t="shared" si="8"/>
        <v>46.8</v>
      </c>
      <c r="J82" s="35" t="s">
        <v>186</v>
      </c>
    </row>
    <row r="83" spans="1:10" ht="22.95" customHeight="1">
      <c r="A83" s="16">
        <v>14</v>
      </c>
      <c r="B83" s="25" t="s">
        <v>105</v>
      </c>
      <c r="C83" s="25" t="s">
        <v>31</v>
      </c>
      <c r="D83" s="26" t="s">
        <v>115</v>
      </c>
      <c r="E83" s="32" t="s">
        <v>176</v>
      </c>
      <c r="F83" s="18">
        <f t="shared" si="6"/>
        <v>44.4</v>
      </c>
      <c r="G83" s="17">
        <v>0</v>
      </c>
      <c r="H83" s="17">
        <f t="shared" si="7"/>
        <v>0</v>
      </c>
      <c r="I83" s="17">
        <f t="shared" si="8"/>
        <v>44.4</v>
      </c>
      <c r="J83" s="35" t="s">
        <v>186</v>
      </c>
    </row>
    <row r="84" spans="1:10" ht="22.95" customHeight="1">
      <c r="A84" s="16">
        <v>15</v>
      </c>
      <c r="B84" s="25" t="s">
        <v>108</v>
      </c>
      <c r="C84" s="25" t="s">
        <v>31</v>
      </c>
      <c r="D84" s="26" t="s">
        <v>115</v>
      </c>
      <c r="E84" s="32" t="s">
        <v>177</v>
      </c>
      <c r="F84" s="18">
        <f t="shared" si="6"/>
        <v>43.199999999999996</v>
      </c>
      <c r="G84" s="17">
        <v>0</v>
      </c>
      <c r="H84" s="17">
        <f t="shared" si="7"/>
        <v>0</v>
      </c>
      <c r="I84" s="17">
        <f t="shared" si="8"/>
        <v>43.199999999999996</v>
      </c>
      <c r="J84" s="35" t="s">
        <v>186</v>
      </c>
    </row>
    <row r="85" spans="1:10" ht="22.95" customHeight="1">
      <c r="A85" s="16">
        <v>16</v>
      </c>
      <c r="B85" s="25" t="s">
        <v>112</v>
      </c>
      <c r="C85" s="25" t="s">
        <v>31</v>
      </c>
      <c r="D85" s="26" t="s">
        <v>115</v>
      </c>
      <c r="E85" s="32" t="s">
        <v>178</v>
      </c>
      <c r="F85" s="18">
        <f t="shared" si="6"/>
        <v>42</v>
      </c>
      <c r="G85" s="17">
        <v>0</v>
      </c>
      <c r="H85" s="17">
        <f t="shared" si="7"/>
        <v>0</v>
      </c>
      <c r="I85" s="17">
        <f t="shared" si="8"/>
        <v>42</v>
      </c>
      <c r="J85" s="35" t="s">
        <v>186</v>
      </c>
    </row>
    <row r="86" spans="1:10" ht="39" customHeight="1">
      <c r="A86" s="39" t="s">
        <v>29</v>
      </c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39.9" customHeight="1">
      <c r="A87" s="11" t="s">
        <v>0</v>
      </c>
      <c r="B87" s="11" t="s">
        <v>1</v>
      </c>
      <c r="C87" s="12" t="s">
        <v>2</v>
      </c>
      <c r="D87" s="13" t="s">
        <v>3</v>
      </c>
      <c r="E87" s="14" t="s">
        <v>4</v>
      </c>
      <c r="F87" s="15" t="s">
        <v>5</v>
      </c>
      <c r="G87" s="14" t="s">
        <v>6</v>
      </c>
      <c r="H87" s="15" t="s">
        <v>7</v>
      </c>
      <c r="I87" s="14" t="s">
        <v>8</v>
      </c>
      <c r="J87" s="19" t="s">
        <v>9</v>
      </c>
    </row>
    <row r="88" spans="1:10" ht="22.95" customHeight="1">
      <c r="A88" s="16">
        <v>1</v>
      </c>
      <c r="B88" s="25" t="s">
        <v>116</v>
      </c>
      <c r="C88" s="25" t="s">
        <v>31</v>
      </c>
      <c r="D88" s="26" t="s">
        <v>159</v>
      </c>
      <c r="E88" s="32" t="s">
        <v>179</v>
      </c>
      <c r="F88" s="18">
        <f>E88:E130*0.6</f>
        <v>46.8</v>
      </c>
      <c r="G88" s="17">
        <v>78</v>
      </c>
      <c r="H88" s="17">
        <f>G88:G130*0.4</f>
        <v>31.200000000000003</v>
      </c>
      <c r="I88" s="17">
        <f>F88:F130+H88:H130</f>
        <v>78</v>
      </c>
      <c r="J88" s="21"/>
    </row>
    <row r="89" spans="1:10" ht="22.95" customHeight="1">
      <c r="A89" s="16">
        <v>2</v>
      </c>
      <c r="B89" s="25" t="s">
        <v>117</v>
      </c>
      <c r="C89" s="25" t="s">
        <v>31</v>
      </c>
      <c r="D89" s="26" t="s">
        <v>159</v>
      </c>
      <c r="E89" s="32" t="s">
        <v>179</v>
      </c>
      <c r="F89" s="18">
        <f>E89:E131*0.6</f>
        <v>46.8</v>
      </c>
      <c r="G89" s="17">
        <v>77.599999999999994</v>
      </c>
      <c r="H89" s="17">
        <f>G89:G131*0.4</f>
        <v>31.04</v>
      </c>
      <c r="I89" s="17">
        <f>F89:F131+H89:H131</f>
        <v>77.84</v>
      </c>
      <c r="J89" s="21"/>
    </row>
    <row r="90" spans="1:10" ht="22.95" customHeight="1">
      <c r="A90" s="16">
        <v>3</v>
      </c>
      <c r="B90" s="25" t="s">
        <v>120</v>
      </c>
      <c r="C90" s="25" t="s">
        <v>39</v>
      </c>
      <c r="D90" s="26" t="s">
        <v>159</v>
      </c>
      <c r="E90" s="32" t="s">
        <v>180</v>
      </c>
      <c r="F90" s="18">
        <f>E90:E132*0.6</f>
        <v>45.6</v>
      </c>
      <c r="G90" s="17">
        <v>79.599999999999994</v>
      </c>
      <c r="H90" s="17">
        <f>G90:G132*0.4</f>
        <v>31.84</v>
      </c>
      <c r="I90" s="17">
        <f>F90:F132+H90:H132</f>
        <v>77.44</v>
      </c>
      <c r="J90" s="21"/>
    </row>
    <row r="91" spans="1:10" ht="22.95" customHeight="1">
      <c r="A91" s="16">
        <v>4</v>
      </c>
      <c r="B91" s="25" t="s">
        <v>148</v>
      </c>
      <c r="C91" s="25" t="s">
        <v>31</v>
      </c>
      <c r="D91" s="26" t="s">
        <v>159</v>
      </c>
      <c r="E91" s="32" t="s">
        <v>183</v>
      </c>
      <c r="F91" s="18">
        <f>E91:E135*0.6</f>
        <v>42</v>
      </c>
      <c r="G91" s="17">
        <v>88</v>
      </c>
      <c r="H91" s="17">
        <f>G91:G135*0.4</f>
        <v>35.200000000000003</v>
      </c>
      <c r="I91" s="17">
        <f>F91:F135+H91:H135</f>
        <v>77.2</v>
      </c>
      <c r="J91" s="21"/>
    </row>
    <row r="92" spans="1:10" ht="22.95" customHeight="1">
      <c r="A92" s="16">
        <v>5</v>
      </c>
      <c r="B92" s="25" t="s">
        <v>123</v>
      </c>
      <c r="C92" s="25" t="s">
        <v>31</v>
      </c>
      <c r="D92" s="26" t="s">
        <v>159</v>
      </c>
      <c r="E92" s="32" t="s">
        <v>181</v>
      </c>
      <c r="F92" s="18">
        <f>E92:E134*0.6</f>
        <v>44.4</v>
      </c>
      <c r="G92" s="17">
        <v>81.2</v>
      </c>
      <c r="H92" s="17">
        <f>G92:G134*0.4</f>
        <v>32.480000000000004</v>
      </c>
      <c r="I92" s="17">
        <f>F92:F134+H92:H134</f>
        <v>76.88</v>
      </c>
      <c r="J92" s="21"/>
    </row>
    <row r="93" spans="1:10" ht="22.95" customHeight="1">
      <c r="A93" s="16">
        <v>6</v>
      </c>
      <c r="B93" s="25" t="s">
        <v>118</v>
      </c>
      <c r="C93" s="25" t="s">
        <v>31</v>
      </c>
      <c r="D93" s="26" t="s">
        <v>159</v>
      </c>
      <c r="E93" s="32" t="s">
        <v>180</v>
      </c>
      <c r="F93" s="18">
        <f>E93:E135*0.6</f>
        <v>45.6</v>
      </c>
      <c r="G93" s="17">
        <v>76.8</v>
      </c>
      <c r="H93" s="17">
        <f>G93:G135*0.4</f>
        <v>30.72</v>
      </c>
      <c r="I93" s="17">
        <f>F93:F135+H93:H135</f>
        <v>76.319999999999993</v>
      </c>
      <c r="J93" s="21"/>
    </row>
    <row r="94" spans="1:10" ht="22.95" customHeight="1">
      <c r="A94" s="16">
        <v>7</v>
      </c>
      <c r="B94" s="25" t="s">
        <v>125</v>
      </c>
      <c r="C94" s="25" t="s">
        <v>31</v>
      </c>
      <c r="D94" s="26" t="s">
        <v>159</v>
      </c>
      <c r="E94" s="32" t="s">
        <v>181</v>
      </c>
      <c r="F94" s="18">
        <f>E94:E138*0.6</f>
        <v>44.4</v>
      </c>
      <c r="G94" s="17">
        <v>78.599999999999994</v>
      </c>
      <c r="H94" s="17">
        <f>G94:G138*0.4</f>
        <v>31.439999999999998</v>
      </c>
      <c r="I94" s="17">
        <f>F94:F138+H94:H138</f>
        <v>75.84</v>
      </c>
      <c r="J94" s="21"/>
    </row>
    <row r="95" spans="1:10" ht="22.95" customHeight="1">
      <c r="A95" s="16">
        <v>8</v>
      </c>
      <c r="B95" s="25" t="s">
        <v>119</v>
      </c>
      <c r="C95" s="25" t="s">
        <v>39</v>
      </c>
      <c r="D95" s="26" t="s">
        <v>159</v>
      </c>
      <c r="E95" s="32" t="s">
        <v>180</v>
      </c>
      <c r="F95" s="18">
        <f>E95:E137*0.6</f>
        <v>45.6</v>
      </c>
      <c r="G95" s="17">
        <v>75.400000000000006</v>
      </c>
      <c r="H95" s="17">
        <f>G95:G137*0.4</f>
        <v>30.160000000000004</v>
      </c>
      <c r="I95" s="17">
        <f>F95:F137+H95:H137</f>
        <v>75.760000000000005</v>
      </c>
      <c r="J95" s="21"/>
    </row>
    <row r="96" spans="1:10" ht="22.95" customHeight="1">
      <c r="A96" s="16">
        <v>9</v>
      </c>
      <c r="B96" s="25" t="s">
        <v>158</v>
      </c>
      <c r="C96" s="31" t="s">
        <v>184</v>
      </c>
      <c r="D96" s="26" t="s">
        <v>159</v>
      </c>
      <c r="E96" s="38">
        <v>70</v>
      </c>
      <c r="F96" s="18">
        <f>E96:E140*0.6</f>
        <v>42</v>
      </c>
      <c r="G96" s="17">
        <v>84.4</v>
      </c>
      <c r="H96" s="17">
        <f>G96:G140*0.4</f>
        <v>33.760000000000005</v>
      </c>
      <c r="I96" s="17">
        <f>F96:F140+H96:H140</f>
        <v>75.760000000000005</v>
      </c>
      <c r="J96" s="21"/>
    </row>
    <row r="97" spans="1:10" ht="22.95" customHeight="1">
      <c r="A97" s="16">
        <v>10</v>
      </c>
      <c r="B97" s="25" t="s">
        <v>145</v>
      </c>
      <c r="C97" s="25" t="s">
        <v>39</v>
      </c>
      <c r="D97" s="26" t="s">
        <v>159</v>
      </c>
      <c r="E97" s="32" t="s">
        <v>183</v>
      </c>
      <c r="F97" s="18">
        <f>E97:E141*0.6</f>
        <v>42</v>
      </c>
      <c r="G97" s="17">
        <v>84.2</v>
      </c>
      <c r="H97" s="17">
        <f>G97:G141*0.4</f>
        <v>33.68</v>
      </c>
      <c r="I97" s="17">
        <f>F97:F141+H97:H141</f>
        <v>75.680000000000007</v>
      </c>
      <c r="J97" s="21"/>
    </row>
    <row r="98" spans="1:10" ht="22.95" customHeight="1">
      <c r="A98" s="16">
        <v>11</v>
      </c>
      <c r="B98" s="25" t="s">
        <v>128</v>
      </c>
      <c r="C98" s="25" t="s">
        <v>39</v>
      </c>
      <c r="D98" s="26" t="s">
        <v>159</v>
      </c>
      <c r="E98" s="32" t="s">
        <v>181</v>
      </c>
      <c r="F98" s="18">
        <f>E98:E142*0.6</f>
        <v>44.4</v>
      </c>
      <c r="G98" s="17">
        <v>78</v>
      </c>
      <c r="H98" s="17">
        <f>G98:G142*0.4</f>
        <v>31.200000000000003</v>
      </c>
      <c r="I98" s="17">
        <f>F98:F142+H98:H142</f>
        <v>75.599999999999994</v>
      </c>
      <c r="J98" s="21"/>
    </row>
    <row r="99" spans="1:10" ht="22.95" customHeight="1">
      <c r="A99" s="16">
        <v>12</v>
      </c>
      <c r="B99" s="25" t="s">
        <v>121</v>
      </c>
      <c r="C99" s="25" t="s">
        <v>31</v>
      </c>
      <c r="D99" s="26" t="s">
        <v>159</v>
      </c>
      <c r="E99" s="32" t="s">
        <v>180</v>
      </c>
      <c r="F99" s="18">
        <f>E99:E141*0.6</f>
        <v>45.6</v>
      </c>
      <c r="G99" s="17">
        <v>74.400000000000006</v>
      </c>
      <c r="H99" s="17">
        <f>G99:G141*0.4</f>
        <v>29.760000000000005</v>
      </c>
      <c r="I99" s="17">
        <f>F99:F141+H99:H141</f>
        <v>75.360000000000014</v>
      </c>
      <c r="J99" s="21"/>
    </row>
    <row r="100" spans="1:10" ht="22.95" customHeight="1">
      <c r="A100" s="16">
        <v>13</v>
      </c>
      <c r="B100" s="25" t="s">
        <v>139</v>
      </c>
      <c r="C100" s="25" t="s">
        <v>31</v>
      </c>
      <c r="D100" s="26" t="s">
        <v>159</v>
      </c>
      <c r="E100" s="32" t="s">
        <v>182</v>
      </c>
      <c r="F100" s="18">
        <f t="shared" ref="F100:F116" si="9">E100:E144*0.6</f>
        <v>43.199999999999996</v>
      </c>
      <c r="G100" s="17">
        <v>78.2</v>
      </c>
      <c r="H100" s="17">
        <f t="shared" ref="H100:H116" si="10">G100:G144*0.4</f>
        <v>31.28</v>
      </c>
      <c r="I100" s="17">
        <f t="shared" ref="I100:I116" si="11">F100:F144+H100:H144</f>
        <v>74.47999999999999</v>
      </c>
      <c r="J100" s="21"/>
    </row>
    <row r="101" spans="1:10" ht="22.95" customHeight="1">
      <c r="A101" s="16">
        <v>14</v>
      </c>
      <c r="B101" s="25" t="s">
        <v>127</v>
      </c>
      <c r="C101" s="25" t="s">
        <v>31</v>
      </c>
      <c r="D101" s="26" t="s">
        <v>159</v>
      </c>
      <c r="E101" s="32" t="s">
        <v>181</v>
      </c>
      <c r="F101" s="18">
        <f t="shared" si="9"/>
        <v>44.4</v>
      </c>
      <c r="G101" s="17">
        <v>74.599999999999994</v>
      </c>
      <c r="H101" s="17">
        <f t="shared" si="10"/>
        <v>29.84</v>
      </c>
      <c r="I101" s="17">
        <f t="shared" si="11"/>
        <v>74.239999999999995</v>
      </c>
      <c r="J101" s="21"/>
    </row>
    <row r="102" spans="1:10" ht="22.95" customHeight="1">
      <c r="A102" s="16">
        <v>15</v>
      </c>
      <c r="B102" s="25" t="s">
        <v>138</v>
      </c>
      <c r="C102" s="25" t="s">
        <v>31</v>
      </c>
      <c r="D102" s="26" t="s">
        <v>159</v>
      </c>
      <c r="E102" s="32" t="s">
        <v>182</v>
      </c>
      <c r="F102" s="18">
        <f t="shared" si="9"/>
        <v>43.199999999999996</v>
      </c>
      <c r="G102" s="17">
        <v>76.599999999999994</v>
      </c>
      <c r="H102" s="17">
        <f t="shared" si="10"/>
        <v>30.64</v>
      </c>
      <c r="I102" s="17">
        <f t="shared" si="11"/>
        <v>73.84</v>
      </c>
      <c r="J102" s="21"/>
    </row>
    <row r="103" spans="1:10" ht="22.95" customHeight="1">
      <c r="A103" s="16">
        <v>16</v>
      </c>
      <c r="B103" s="25" t="s">
        <v>137</v>
      </c>
      <c r="C103" s="25" t="s">
        <v>31</v>
      </c>
      <c r="D103" s="26" t="s">
        <v>159</v>
      </c>
      <c r="E103" s="32" t="s">
        <v>182</v>
      </c>
      <c r="F103" s="18">
        <f t="shared" si="9"/>
        <v>43.199999999999996</v>
      </c>
      <c r="G103" s="17">
        <v>74</v>
      </c>
      <c r="H103" s="17">
        <f t="shared" si="10"/>
        <v>29.6</v>
      </c>
      <c r="I103" s="17">
        <f t="shared" si="11"/>
        <v>72.8</v>
      </c>
      <c r="J103" s="21"/>
    </row>
    <row r="104" spans="1:10" ht="22.95" customHeight="1">
      <c r="A104" s="16">
        <v>17</v>
      </c>
      <c r="B104" s="25" t="s">
        <v>153</v>
      </c>
      <c r="C104" s="25" t="s">
        <v>31</v>
      </c>
      <c r="D104" s="26" t="s">
        <v>159</v>
      </c>
      <c r="E104" s="32" t="s">
        <v>183</v>
      </c>
      <c r="F104" s="18">
        <f t="shared" si="9"/>
        <v>42</v>
      </c>
      <c r="G104" s="17">
        <v>75.2</v>
      </c>
      <c r="H104" s="17">
        <f t="shared" si="10"/>
        <v>30.080000000000002</v>
      </c>
      <c r="I104" s="17">
        <f t="shared" si="11"/>
        <v>72.08</v>
      </c>
      <c r="J104" s="21"/>
    </row>
    <row r="105" spans="1:10" ht="22.95" customHeight="1">
      <c r="A105" s="16">
        <v>18</v>
      </c>
      <c r="B105" s="25" t="s">
        <v>147</v>
      </c>
      <c r="C105" s="25" t="s">
        <v>31</v>
      </c>
      <c r="D105" s="26" t="s">
        <v>159</v>
      </c>
      <c r="E105" s="34" t="s">
        <v>183</v>
      </c>
      <c r="F105" s="18">
        <f t="shared" si="9"/>
        <v>42</v>
      </c>
      <c r="G105" s="17">
        <v>72.8</v>
      </c>
      <c r="H105" s="17">
        <f t="shared" si="10"/>
        <v>29.12</v>
      </c>
      <c r="I105" s="17">
        <f t="shared" si="11"/>
        <v>71.12</v>
      </c>
      <c r="J105" s="21"/>
    </row>
    <row r="106" spans="1:10" ht="22.95" customHeight="1">
      <c r="A106" s="16">
        <v>19</v>
      </c>
      <c r="B106" s="25" t="s">
        <v>151</v>
      </c>
      <c r="C106" s="25" t="s">
        <v>31</v>
      </c>
      <c r="D106" s="26" t="s">
        <v>159</v>
      </c>
      <c r="E106" s="32" t="s">
        <v>183</v>
      </c>
      <c r="F106" s="18">
        <f t="shared" si="9"/>
        <v>42</v>
      </c>
      <c r="G106" s="17">
        <v>68.599999999999994</v>
      </c>
      <c r="H106" s="17">
        <f t="shared" si="10"/>
        <v>27.439999999999998</v>
      </c>
      <c r="I106" s="17">
        <f t="shared" si="11"/>
        <v>69.44</v>
      </c>
      <c r="J106" s="21"/>
    </row>
    <row r="107" spans="1:10" ht="22.95" customHeight="1">
      <c r="A107" s="16">
        <v>20</v>
      </c>
      <c r="B107" s="25" t="s">
        <v>129</v>
      </c>
      <c r="C107" s="25" t="s">
        <v>31</v>
      </c>
      <c r="D107" s="26" t="s">
        <v>159</v>
      </c>
      <c r="E107" s="32" t="s">
        <v>181</v>
      </c>
      <c r="F107" s="18">
        <f t="shared" si="9"/>
        <v>44.4</v>
      </c>
      <c r="G107" s="17">
        <v>62.2</v>
      </c>
      <c r="H107" s="17">
        <f t="shared" si="10"/>
        <v>24.880000000000003</v>
      </c>
      <c r="I107" s="17">
        <f t="shared" si="11"/>
        <v>69.28</v>
      </c>
      <c r="J107" s="21"/>
    </row>
    <row r="108" spans="1:10" ht="22.95" customHeight="1">
      <c r="A108" s="16">
        <v>21</v>
      </c>
      <c r="B108" s="25" t="s">
        <v>140</v>
      </c>
      <c r="C108" s="25" t="s">
        <v>39</v>
      </c>
      <c r="D108" s="26" t="s">
        <v>159</v>
      </c>
      <c r="E108" s="32" t="s">
        <v>182</v>
      </c>
      <c r="F108" s="18">
        <f t="shared" si="9"/>
        <v>43.199999999999996</v>
      </c>
      <c r="G108" s="17">
        <v>65.2</v>
      </c>
      <c r="H108" s="17">
        <f t="shared" si="10"/>
        <v>26.080000000000002</v>
      </c>
      <c r="I108" s="17">
        <f t="shared" si="11"/>
        <v>69.28</v>
      </c>
      <c r="J108" s="21"/>
    </row>
    <row r="109" spans="1:10" ht="22.95" customHeight="1">
      <c r="A109" s="16">
        <v>22</v>
      </c>
      <c r="B109" s="25" t="s">
        <v>154</v>
      </c>
      <c r="C109" s="25" t="s">
        <v>31</v>
      </c>
      <c r="D109" s="26" t="s">
        <v>159</v>
      </c>
      <c r="E109" s="32" t="s">
        <v>183</v>
      </c>
      <c r="F109" s="18">
        <f t="shared" si="9"/>
        <v>42</v>
      </c>
      <c r="G109" s="17">
        <v>67.400000000000006</v>
      </c>
      <c r="H109" s="17">
        <f t="shared" si="10"/>
        <v>26.960000000000004</v>
      </c>
      <c r="I109" s="17">
        <f t="shared" si="11"/>
        <v>68.960000000000008</v>
      </c>
      <c r="J109" s="21"/>
    </row>
    <row r="110" spans="1:10" ht="22.95" customHeight="1">
      <c r="A110" s="16">
        <v>23</v>
      </c>
      <c r="B110" s="25" t="s">
        <v>130</v>
      </c>
      <c r="C110" s="25" t="s">
        <v>31</v>
      </c>
      <c r="D110" s="26" t="s">
        <v>159</v>
      </c>
      <c r="E110" s="32" t="s">
        <v>181</v>
      </c>
      <c r="F110" s="18">
        <f t="shared" si="9"/>
        <v>44.4</v>
      </c>
      <c r="G110" s="17">
        <v>60.8</v>
      </c>
      <c r="H110" s="17">
        <f t="shared" si="10"/>
        <v>24.32</v>
      </c>
      <c r="I110" s="17">
        <f t="shared" si="11"/>
        <v>68.72</v>
      </c>
      <c r="J110" s="21"/>
    </row>
    <row r="111" spans="1:10" ht="22.95" customHeight="1">
      <c r="A111" s="16">
        <v>24</v>
      </c>
      <c r="B111" s="25" t="s">
        <v>150</v>
      </c>
      <c r="C111" s="25" t="s">
        <v>39</v>
      </c>
      <c r="D111" s="26" t="s">
        <v>159</v>
      </c>
      <c r="E111" s="32" t="s">
        <v>183</v>
      </c>
      <c r="F111" s="18">
        <f t="shared" si="9"/>
        <v>42</v>
      </c>
      <c r="G111" s="17">
        <v>66.2</v>
      </c>
      <c r="H111" s="17">
        <f t="shared" si="10"/>
        <v>26.480000000000004</v>
      </c>
      <c r="I111" s="17">
        <f t="shared" si="11"/>
        <v>68.48</v>
      </c>
      <c r="J111" s="21"/>
    </row>
    <row r="112" spans="1:10" ht="22.95" customHeight="1">
      <c r="A112" s="16">
        <v>25</v>
      </c>
      <c r="B112" s="25" t="s">
        <v>126</v>
      </c>
      <c r="C112" s="25" t="s">
        <v>39</v>
      </c>
      <c r="D112" s="26" t="s">
        <v>159</v>
      </c>
      <c r="E112" s="32" t="s">
        <v>181</v>
      </c>
      <c r="F112" s="18">
        <f t="shared" si="9"/>
        <v>44.4</v>
      </c>
      <c r="G112" s="17">
        <v>59.8</v>
      </c>
      <c r="H112" s="17">
        <f t="shared" si="10"/>
        <v>23.92</v>
      </c>
      <c r="I112" s="17">
        <f t="shared" si="11"/>
        <v>68.319999999999993</v>
      </c>
      <c r="J112" s="21"/>
    </row>
    <row r="113" spans="1:10" ht="22.95" customHeight="1">
      <c r="A113" s="16">
        <v>26</v>
      </c>
      <c r="B113" s="25" t="s">
        <v>124</v>
      </c>
      <c r="C113" s="25" t="s">
        <v>31</v>
      </c>
      <c r="D113" s="26" t="s">
        <v>159</v>
      </c>
      <c r="E113" s="32" t="s">
        <v>181</v>
      </c>
      <c r="F113" s="18">
        <f t="shared" si="9"/>
        <v>44.4</v>
      </c>
      <c r="G113" s="17">
        <v>59.4</v>
      </c>
      <c r="H113" s="17">
        <f t="shared" si="10"/>
        <v>23.76</v>
      </c>
      <c r="I113" s="17">
        <f t="shared" si="11"/>
        <v>68.16</v>
      </c>
      <c r="J113" s="21"/>
    </row>
    <row r="114" spans="1:10" ht="22.95" customHeight="1">
      <c r="A114" s="16">
        <v>27</v>
      </c>
      <c r="B114" s="25" t="s">
        <v>157</v>
      </c>
      <c r="C114" s="25" t="s">
        <v>31</v>
      </c>
      <c r="D114" s="26" t="s">
        <v>159</v>
      </c>
      <c r="E114" s="32" t="s">
        <v>183</v>
      </c>
      <c r="F114" s="18">
        <f t="shared" si="9"/>
        <v>42</v>
      </c>
      <c r="G114" s="17">
        <v>64.8</v>
      </c>
      <c r="H114" s="17">
        <f t="shared" si="10"/>
        <v>25.92</v>
      </c>
      <c r="I114" s="17">
        <f t="shared" si="11"/>
        <v>67.92</v>
      </c>
      <c r="J114" s="21"/>
    </row>
    <row r="115" spans="1:10" ht="22.95" customHeight="1">
      <c r="A115" s="16">
        <v>28</v>
      </c>
      <c r="B115" s="25" t="s">
        <v>131</v>
      </c>
      <c r="C115" s="25" t="s">
        <v>31</v>
      </c>
      <c r="D115" s="26" t="s">
        <v>159</v>
      </c>
      <c r="E115" s="32" t="s">
        <v>182</v>
      </c>
      <c r="F115" s="18">
        <f t="shared" si="9"/>
        <v>43.199999999999996</v>
      </c>
      <c r="G115" s="17">
        <v>61.8</v>
      </c>
      <c r="H115" s="17">
        <f t="shared" si="10"/>
        <v>24.72</v>
      </c>
      <c r="I115" s="17">
        <f t="shared" si="11"/>
        <v>67.919999999999987</v>
      </c>
      <c r="J115" s="21"/>
    </row>
    <row r="116" spans="1:10" ht="22.95" customHeight="1">
      <c r="A116" s="16">
        <v>29</v>
      </c>
      <c r="B116" s="25" t="s">
        <v>141</v>
      </c>
      <c r="C116" s="25" t="s">
        <v>31</v>
      </c>
      <c r="D116" s="26" t="s">
        <v>159</v>
      </c>
      <c r="E116" s="32" t="s">
        <v>182</v>
      </c>
      <c r="F116" s="18">
        <f t="shared" si="9"/>
        <v>43.199999999999996</v>
      </c>
      <c r="G116" s="17">
        <v>60.8</v>
      </c>
      <c r="H116" s="17">
        <f t="shared" si="10"/>
        <v>24.32</v>
      </c>
      <c r="I116" s="17">
        <f t="shared" si="11"/>
        <v>67.52</v>
      </c>
      <c r="J116" s="21"/>
    </row>
    <row r="117" spans="1:10" ht="22.95" customHeight="1">
      <c r="A117" s="16">
        <v>30</v>
      </c>
      <c r="B117" s="25" t="s">
        <v>122</v>
      </c>
      <c r="C117" s="25" t="s">
        <v>31</v>
      </c>
      <c r="D117" s="26" t="s">
        <v>159</v>
      </c>
      <c r="E117" s="32" t="s">
        <v>181</v>
      </c>
      <c r="F117" s="18">
        <f>E117:E159*0.6</f>
        <v>44.4</v>
      </c>
      <c r="G117" s="17">
        <v>56.6</v>
      </c>
      <c r="H117" s="17">
        <f>G117:G159*0.4</f>
        <v>22.64</v>
      </c>
      <c r="I117" s="17">
        <f>F117:F159+H117:H159</f>
        <v>67.039999999999992</v>
      </c>
      <c r="J117" s="21"/>
    </row>
    <row r="118" spans="1:10" ht="22.95" customHeight="1">
      <c r="A118" s="16">
        <v>31</v>
      </c>
      <c r="B118" s="25" t="s">
        <v>149</v>
      </c>
      <c r="C118" s="25" t="s">
        <v>31</v>
      </c>
      <c r="D118" s="26" t="s">
        <v>159</v>
      </c>
      <c r="E118" s="32" t="s">
        <v>183</v>
      </c>
      <c r="F118" s="18">
        <f t="shared" ref="F118:F130" si="12">E118:E162*0.6</f>
        <v>42</v>
      </c>
      <c r="G118" s="17">
        <v>62</v>
      </c>
      <c r="H118" s="17">
        <f t="shared" ref="H118:H130" si="13">G118:G162*0.4</f>
        <v>24.8</v>
      </c>
      <c r="I118" s="17">
        <f t="shared" ref="I118:I130" si="14">F118:F162+H118:H162</f>
        <v>66.8</v>
      </c>
      <c r="J118" s="21"/>
    </row>
    <row r="119" spans="1:10" ht="22.95" customHeight="1">
      <c r="A119" s="16">
        <v>32</v>
      </c>
      <c r="B119" s="25" t="s">
        <v>143</v>
      </c>
      <c r="C119" s="25" t="s">
        <v>31</v>
      </c>
      <c r="D119" s="26" t="s">
        <v>159</v>
      </c>
      <c r="E119" s="32" t="s">
        <v>183</v>
      </c>
      <c r="F119" s="18">
        <f t="shared" si="12"/>
        <v>42</v>
      </c>
      <c r="G119" s="17">
        <v>60.8</v>
      </c>
      <c r="H119" s="17">
        <f t="shared" si="13"/>
        <v>24.32</v>
      </c>
      <c r="I119" s="17">
        <f t="shared" si="14"/>
        <v>66.319999999999993</v>
      </c>
      <c r="J119" s="21"/>
    </row>
    <row r="120" spans="1:10" ht="22.95" customHeight="1">
      <c r="A120" s="16">
        <v>33</v>
      </c>
      <c r="B120" s="25" t="s">
        <v>156</v>
      </c>
      <c r="C120" s="25" t="s">
        <v>39</v>
      </c>
      <c r="D120" s="26" t="s">
        <v>159</v>
      </c>
      <c r="E120" s="32" t="s">
        <v>183</v>
      </c>
      <c r="F120" s="18">
        <f t="shared" si="12"/>
        <v>42</v>
      </c>
      <c r="G120" s="17">
        <v>58.6</v>
      </c>
      <c r="H120" s="17">
        <f t="shared" si="13"/>
        <v>23.44</v>
      </c>
      <c r="I120" s="17">
        <f t="shared" si="14"/>
        <v>65.44</v>
      </c>
      <c r="J120" s="21"/>
    </row>
    <row r="121" spans="1:10" ht="22.95" customHeight="1">
      <c r="A121" s="16">
        <v>34</v>
      </c>
      <c r="B121" s="25" t="s">
        <v>133</v>
      </c>
      <c r="C121" s="25" t="s">
        <v>31</v>
      </c>
      <c r="D121" s="26" t="s">
        <v>159</v>
      </c>
      <c r="E121" s="32" t="s">
        <v>182</v>
      </c>
      <c r="F121" s="18">
        <f t="shared" si="12"/>
        <v>43.199999999999996</v>
      </c>
      <c r="G121" s="17">
        <v>55.4</v>
      </c>
      <c r="H121" s="17">
        <f t="shared" si="13"/>
        <v>22.16</v>
      </c>
      <c r="I121" s="17">
        <f t="shared" si="14"/>
        <v>65.36</v>
      </c>
      <c r="J121" s="21"/>
    </row>
    <row r="122" spans="1:10" ht="22.95" customHeight="1">
      <c r="A122" s="16">
        <v>35</v>
      </c>
      <c r="B122" s="25" t="s">
        <v>132</v>
      </c>
      <c r="C122" s="25" t="s">
        <v>31</v>
      </c>
      <c r="D122" s="26" t="s">
        <v>159</v>
      </c>
      <c r="E122" s="32" t="s">
        <v>182</v>
      </c>
      <c r="F122" s="18">
        <f t="shared" si="12"/>
        <v>43.199999999999996</v>
      </c>
      <c r="G122" s="17">
        <v>55.2</v>
      </c>
      <c r="H122" s="17">
        <f t="shared" si="13"/>
        <v>22.080000000000002</v>
      </c>
      <c r="I122" s="17">
        <f t="shared" si="14"/>
        <v>65.28</v>
      </c>
      <c r="J122" s="21"/>
    </row>
    <row r="123" spans="1:10" ht="22.95" customHeight="1">
      <c r="A123" s="16">
        <v>36</v>
      </c>
      <c r="B123" s="25" t="s">
        <v>135</v>
      </c>
      <c r="C123" s="25" t="s">
        <v>31</v>
      </c>
      <c r="D123" s="26" t="s">
        <v>159</v>
      </c>
      <c r="E123" s="32" t="s">
        <v>182</v>
      </c>
      <c r="F123" s="18">
        <f t="shared" si="12"/>
        <v>43.199999999999996</v>
      </c>
      <c r="G123" s="17">
        <v>53.8</v>
      </c>
      <c r="H123" s="17">
        <f t="shared" si="13"/>
        <v>21.52</v>
      </c>
      <c r="I123" s="17">
        <f t="shared" si="14"/>
        <v>64.72</v>
      </c>
      <c r="J123" s="21"/>
    </row>
    <row r="124" spans="1:10" ht="22.95" customHeight="1">
      <c r="A124" s="16">
        <v>37</v>
      </c>
      <c r="B124" s="25" t="s">
        <v>155</v>
      </c>
      <c r="C124" s="25" t="s">
        <v>31</v>
      </c>
      <c r="D124" s="26" t="s">
        <v>159</v>
      </c>
      <c r="E124" s="32" t="s">
        <v>183</v>
      </c>
      <c r="F124" s="18">
        <f t="shared" si="12"/>
        <v>42</v>
      </c>
      <c r="G124" s="17">
        <v>56.8</v>
      </c>
      <c r="H124" s="17">
        <f t="shared" si="13"/>
        <v>22.72</v>
      </c>
      <c r="I124" s="17">
        <f t="shared" si="14"/>
        <v>64.72</v>
      </c>
      <c r="J124" s="21"/>
    </row>
    <row r="125" spans="1:10" ht="22.95" customHeight="1">
      <c r="A125" s="16">
        <v>38</v>
      </c>
      <c r="B125" s="25" t="s">
        <v>146</v>
      </c>
      <c r="C125" s="25" t="s">
        <v>31</v>
      </c>
      <c r="D125" s="26" t="s">
        <v>159</v>
      </c>
      <c r="E125" s="32" t="s">
        <v>183</v>
      </c>
      <c r="F125" s="18">
        <f t="shared" si="12"/>
        <v>42</v>
      </c>
      <c r="G125" s="17">
        <v>56.2</v>
      </c>
      <c r="H125" s="17">
        <f t="shared" si="13"/>
        <v>22.480000000000004</v>
      </c>
      <c r="I125" s="17">
        <f t="shared" si="14"/>
        <v>64.48</v>
      </c>
      <c r="J125" s="21"/>
    </row>
    <row r="126" spans="1:10" ht="22.95" customHeight="1">
      <c r="A126" s="16">
        <v>39</v>
      </c>
      <c r="B126" s="25" t="s">
        <v>142</v>
      </c>
      <c r="C126" s="25" t="s">
        <v>31</v>
      </c>
      <c r="D126" s="26" t="s">
        <v>159</v>
      </c>
      <c r="E126" s="32" t="s">
        <v>182</v>
      </c>
      <c r="F126" s="18">
        <f t="shared" si="12"/>
        <v>43.199999999999996</v>
      </c>
      <c r="G126" s="17">
        <v>53.2</v>
      </c>
      <c r="H126" s="17">
        <f t="shared" si="13"/>
        <v>21.28</v>
      </c>
      <c r="I126" s="17">
        <f t="shared" si="14"/>
        <v>64.47999999999999</v>
      </c>
      <c r="J126" s="21"/>
    </row>
    <row r="127" spans="1:10" ht="22.95" customHeight="1">
      <c r="A127" s="16">
        <v>40</v>
      </c>
      <c r="B127" s="25" t="s">
        <v>152</v>
      </c>
      <c r="C127" s="25" t="s">
        <v>31</v>
      </c>
      <c r="D127" s="26" t="s">
        <v>159</v>
      </c>
      <c r="E127" s="32" t="s">
        <v>183</v>
      </c>
      <c r="F127" s="18">
        <f t="shared" si="12"/>
        <v>42</v>
      </c>
      <c r="G127" s="17">
        <v>56</v>
      </c>
      <c r="H127" s="17">
        <f t="shared" si="13"/>
        <v>22.400000000000002</v>
      </c>
      <c r="I127" s="17">
        <f t="shared" si="14"/>
        <v>64.400000000000006</v>
      </c>
      <c r="J127" s="21"/>
    </row>
    <row r="128" spans="1:10" ht="22.95" customHeight="1">
      <c r="A128" s="16">
        <v>41</v>
      </c>
      <c r="B128" s="25" t="s">
        <v>136</v>
      </c>
      <c r="C128" s="25" t="s">
        <v>31</v>
      </c>
      <c r="D128" s="26" t="s">
        <v>159</v>
      </c>
      <c r="E128" s="32" t="s">
        <v>182</v>
      </c>
      <c r="F128" s="18">
        <f t="shared" si="12"/>
        <v>43.199999999999996</v>
      </c>
      <c r="G128" s="17">
        <v>52.8</v>
      </c>
      <c r="H128" s="17">
        <f t="shared" si="13"/>
        <v>21.12</v>
      </c>
      <c r="I128" s="17">
        <f t="shared" si="14"/>
        <v>64.319999999999993</v>
      </c>
      <c r="J128" s="21"/>
    </row>
    <row r="129" spans="1:10" ht="22.95" customHeight="1">
      <c r="A129" s="16">
        <v>42</v>
      </c>
      <c r="B129" s="25" t="s">
        <v>144</v>
      </c>
      <c r="C129" s="25" t="s">
        <v>31</v>
      </c>
      <c r="D129" s="26" t="s">
        <v>159</v>
      </c>
      <c r="E129" s="32" t="s">
        <v>183</v>
      </c>
      <c r="F129" s="18">
        <f t="shared" si="12"/>
        <v>42</v>
      </c>
      <c r="G129" s="17">
        <v>54.2</v>
      </c>
      <c r="H129" s="17">
        <f t="shared" si="13"/>
        <v>21.680000000000003</v>
      </c>
      <c r="I129" s="17">
        <f t="shared" si="14"/>
        <v>63.680000000000007</v>
      </c>
      <c r="J129" s="21"/>
    </row>
    <row r="130" spans="1:10" ht="22.95" customHeight="1">
      <c r="A130" s="16">
        <v>43</v>
      </c>
      <c r="B130" s="25" t="s">
        <v>134</v>
      </c>
      <c r="C130" s="25" t="s">
        <v>31</v>
      </c>
      <c r="D130" s="26" t="s">
        <v>159</v>
      </c>
      <c r="E130" s="32" t="s">
        <v>182</v>
      </c>
      <c r="F130" s="18">
        <f t="shared" si="12"/>
        <v>43.199999999999996</v>
      </c>
      <c r="G130" s="17">
        <v>47.8</v>
      </c>
      <c r="H130" s="17">
        <f t="shared" si="13"/>
        <v>19.12</v>
      </c>
      <c r="I130" s="17">
        <f t="shared" si="14"/>
        <v>62.319999999999993</v>
      </c>
      <c r="J130" s="21"/>
    </row>
    <row r="131" spans="1:10" ht="39" customHeight="1">
      <c r="A131" s="45" t="s">
        <v>160</v>
      </c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39.9" customHeight="1">
      <c r="A132" s="11" t="s">
        <v>0</v>
      </c>
      <c r="B132" s="11" t="s">
        <v>1</v>
      </c>
      <c r="C132" s="12" t="s">
        <v>2</v>
      </c>
      <c r="D132" s="13" t="s">
        <v>3</v>
      </c>
      <c r="E132" s="14" t="s">
        <v>4</v>
      </c>
      <c r="F132" s="15" t="s">
        <v>5</v>
      </c>
      <c r="G132" s="14" t="s">
        <v>6</v>
      </c>
      <c r="H132" s="15" t="s">
        <v>7</v>
      </c>
      <c r="I132" s="14" t="s">
        <v>8</v>
      </c>
      <c r="J132" s="19" t="s">
        <v>9</v>
      </c>
    </row>
    <row r="133" spans="1:10" ht="22.95" customHeight="1">
      <c r="A133" s="16">
        <v>1</v>
      </c>
      <c r="B133" s="25" t="s">
        <v>162</v>
      </c>
      <c r="C133" s="29" t="s">
        <v>31</v>
      </c>
      <c r="D133" s="26" t="s">
        <v>164</v>
      </c>
      <c r="E133" s="32" t="s">
        <v>166</v>
      </c>
      <c r="F133" s="18">
        <f>E133:E134*0.6</f>
        <v>52.8</v>
      </c>
      <c r="G133" s="17">
        <v>81.2</v>
      </c>
      <c r="H133" s="17">
        <f>G133:G134*0.4</f>
        <v>32.480000000000004</v>
      </c>
      <c r="I133" s="17">
        <f>F133:F134+H133:H134</f>
        <v>85.28</v>
      </c>
      <c r="J133" s="21"/>
    </row>
    <row r="134" spans="1:10" ht="22.95" customHeight="1">
      <c r="A134" s="16">
        <v>2</v>
      </c>
      <c r="B134" s="25" t="s">
        <v>163</v>
      </c>
      <c r="C134" s="29" t="s">
        <v>31</v>
      </c>
      <c r="D134" s="26" t="s">
        <v>165</v>
      </c>
      <c r="E134" s="25">
        <v>80</v>
      </c>
      <c r="F134" s="18">
        <f>E134:E135*0.6</f>
        <v>48</v>
      </c>
      <c r="G134" s="17">
        <v>74.8</v>
      </c>
      <c r="H134" s="17">
        <f>G134:G135*0.4</f>
        <v>29.92</v>
      </c>
      <c r="I134" s="17">
        <f>F134:F135+H134:H135</f>
        <v>77.92</v>
      </c>
      <c r="J134" s="21"/>
    </row>
    <row r="135" spans="1:10" ht="39" customHeight="1">
      <c r="A135" s="45" t="s">
        <v>161</v>
      </c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39.9" customHeight="1">
      <c r="A136" s="11" t="s">
        <v>0</v>
      </c>
      <c r="B136" s="11" t="s">
        <v>1</v>
      </c>
      <c r="C136" s="12" t="s">
        <v>2</v>
      </c>
      <c r="D136" s="13" t="s">
        <v>3</v>
      </c>
      <c r="E136" s="14" t="s">
        <v>4</v>
      </c>
      <c r="F136" s="15" t="s">
        <v>5</v>
      </c>
      <c r="G136" s="14" t="s">
        <v>6</v>
      </c>
      <c r="H136" s="15" t="s">
        <v>7</v>
      </c>
      <c r="I136" s="14" t="s">
        <v>8</v>
      </c>
      <c r="J136" s="19" t="s">
        <v>9</v>
      </c>
    </row>
    <row r="137" spans="1:10" ht="22.95" customHeight="1">
      <c r="A137" s="16">
        <v>1</v>
      </c>
      <c r="B137" s="25" t="s">
        <v>169</v>
      </c>
      <c r="C137" s="25" t="s">
        <v>39</v>
      </c>
      <c r="D137" s="26" t="s">
        <v>172</v>
      </c>
      <c r="E137" s="25">
        <v>72</v>
      </c>
      <c r="F137" s="18">
        <f>E137:E140*0.6</f>
        <v>43.199999999999996</v>
      </c>
      <c r="G137" s="17">
        <v>90.4</v>
      </c>
      <c r="H137" s="17">
        <f>G137:G140*0.4</f>
        <v>36.160000000000004</v>
      </c>
      <c r="I137" s="17">
        <f>F137:F140+H137:H140</f>
        <v>79.36</v>
      </c>
      <c r="J137" s="21"/>
    </row>
    <row r="138" spans="1:10" ht="22.95" customHeight="1">
      <c r="A138" s="16">
        <v>2</v>
      </c>
      <c r="B138" s="25" t="s">
        <v>168</v>
      </c>
      <c r="C138" s="25" t="s">
        <v>31</v>
      </c>
      <c r="D138" s="26" t="s">
        <v>172</v>
      </c>
      <c r="E138" s="25">
        <v>74</v>
      </c>
      <c r="F138" s="18">
        <f>E138:E141*0.6</f>
        <v>44.4</v>
      </c>
      <c r="G138" s="17">
        <v>84.8</v>
      </c>
      <c r="H138" s="17">
        <f>G138:G141*0.4</f>
        <v>33.92</v>
      </c>
      <c r="I138" s="17">
        <f>F138:F141+H138:H141</f>
        <v>78.319999999999993</v>
      </c>
      <c r="J138" s="21"/>
    </row>
    <row r="139" spans="1:10" ht="22.95" customHeight="1">
      <c r="A139" s="16">
        <v>3</v>
      </c>
      <c r="B139" s="25" t="s">
        <v>167</v>
      </c>
      <c r="C139" s="25" t="s">
        <v>31</v>
      </c>
      <c r="D139" s="26" t="s">
        <v>171</v>
      </c>
      <c r="E139" s="32" t="s">
        <v>73</v>
      </c>
      <c r="F139" s="18">
        <f>E139:E142*0.6</f>
        <v>45.6</v>
      </c>
      <c r="G139" s="17">
        <v>72.8</v>
      </c>
      <c r="H139" s="17">
        <f>G139:G142*0.4</f>
        <v>29.12</v>
      </c>
      <c r="I139" s="17">
        <f>F139:F142+H139:H142</f>
        <v>74.72</v>
      </c>
      <c r="J139" s="21"/>
    </row>
    <row r="140" spans="1:10" ht="22.95" customHeight="1">
      <c r="A140" s="16">
        <v>4</v>
      </c>
      <c r="B140" s="25" t="s">
        <v>170</v>
      </c>
      <c r="C140" s="25" t="s">
        <v>31</v>
      </c>
      <c r="D140" s="26" t="s">
        <v>172</v>
      </c>
      <c r="E140" s="25">
        <v>72</v>
      </c>
      <c r="F140" s="18">
        <f>E140:E143*0.6</f>
        <v>43.199999999999996</v>
      </c>
      <c r="G140" s="17">
        <v>70.599999999999994</v>
      </c>
      <c r="H140" s="17">
        <f>G140:G143*0.4</f>
        <v>28.24</v>
      </c>
      <c r="I140" s="17">
        <f>F140:F143+H140:H143</f>
        <v>71.44</v>
      </c>
      <c r="J140" s="21"/>
    </row>
  </sheetData>
  <sortState ref="A137:K140">
    <sortCondition descending="1" ref="I137:I140"/>
  </sortState>
  <mergeCells count="20">
    <mergeCell ref="A51:J51"/>
    <mergeCell ref="A55:J55"/>
    <mergeCell ref="A60:J60"/>
    <mergeCell ref="A131:J131"/>
    <mergeCell ref="A135:J135"/>
    <mergeCell ref="A64:J64"/>
    <mergeCell ref="A68:J68"/>
    <mergeCell ref="A86:J86"/>
    <mergeCell ref="A1:B1"/>
    <mergeCell ref="A2:J2"/>
    <mergeCell ref="A3:J3"/>
    <mergeCell ref="A6:J6"/>
    <mergeCell ref="A14:J14"/>
    <mergeCell ref="A43:J43"/>
    <mergeCell ref="A47:J47"/>
    <mergeCell ref="A20:J20"/>
    <mergeCell ref="A26:J26"/>
    <mergeCell ref="A30:J30"/>
    <mergeCell ref="A34:J34"/>
    <mergeCell ref="A39:J39"/>
  </mergeCells>
  <phoneticPr fontId="9" type="noConversion"/>
  <pageMargins left="0.118055555555556" right="0.156944444444444" top="0.55000000000000004" bottom="0.23611111111111099" header="0.31496062992126" footer="0.196527777777778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Sheet14</vt:lpstr>
      <vt:lpstr>Sheet14!Print_Area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2025-09-12T01:36:38Z</cp:lastPrinted>
  <dcterms:created xsi:type="dcterms:W3CDTF">2013-12-03T07:05:00Z</dcterms:created>
  <dcterms:modified xsi:type="dcterms:W3CDTF">2025-09-12T01:36:43Z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51814686D15B46659B23CA4C3B816D08_12</vt:lpwstr>
  </property>
  <property fmtid="{D5CDD505-2E9C-101B-9397-08002B2CF9AE}" pid="3" name="KSOProductBuildVer">
    <vt:lpwstr>2052-12.1.0.19770</vt:lpwstr>
  </property>
</Properties>
</file>