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94"/>
  </bookViews>
  <sheets>
    <sheet name="1-1.2026年一般公共预算收入表" sheetId="2" r:id="rId1"/>
    <sheet name="1-2.2026年一般公共预算支出表" sheetId="3" r:id="rId2"/>
    <sheet name="1-3.2026年宁远县一般公共预算基本支出表" sheetId="4" r:id="rId3"/>
    <sheet name="1-4.2026年度宁远县一般公共预算本级支出表" sheetId="31" r:id="rId4"/>
    <sheet name="1-5.2026年宁远县一般公共预算本级基本支出表" sheetId="6" r:id="rId5"/>
    <sheet name="1-6.一般公共预算税收返还及一般性转移支付" sheetId="7" r:id="rId6"/>
    <sheet name="1-7.2025年宁远县政府一般债务限额和余额情况表" sheetId="30" r:id="rId7"/>
    <sheet name="1-8.政府债券发行及还本付息情况预算表" sheetId="12" r:id="rId8"/>
    <sheet name="1-9.2026年宁远县一般公共预算”三公“经费预算安排统计表" sheetId="9" r:id="rId9"/>
    <sheet name="1-10.一般公共预算对下税收返还和转移支付预算分地区表" sheetId="11" r:id="rId10"/>
    <sheet name="2-1.2026年政府性基金收入预算表" sheetId="13" r:id="rId11"/>
    <sheet name="2-2.2026年度宁远县政府性基金预算支出表" sheetId="14" r:id="rId12"/>
    <sheet name="2-3.2026年度政府性基金预算本级支出表" sheetId="15" r:id="rId13"/>
    <sheet name="2-4.2026年度宁远县政府性基金转移支付分项目表" sheetId="16" r:id="rId14"/>
    <sheet name="2-5.2026年度宁远县政府性基金转移支付分地区表" sheetId="17" r:id="rId15"/>
    <sheet name="2-6.2025年度宁远县政府专项债务限额和余额情况表" sheetId="18" r:id="rId16"/>
    <sheet name="3-1.2026年宁远县国有资本经营收入预算表" sheetId="19" r:id="rId17"/>
    <sheet name="3-2.2026年宁远县国有资本经营支出预算表" sheetId="20" r:id="rId18"/>
    <sheet name="3-3.2026年宁远县本级国有资本经营支出预算表" sheetId="27" r:id="rId19"/>
    <sheet name="3-4.2026年国有资本经营预算对下转移支付表" sheetId="28" r:id="rId20"/>
    <sheet name="4-1.2026年宁远县社保基金收入预算表" sheetId="21" r:id="rId21"/>
    <sheet name="4-2.2026年宁远县社保基金支出预算表" sheetId="22" r:id="rId22"/>
  </sheets>
  <externalReferences>
    <externalReference r:id="rId23"/>
  </externalReferences>
  <definedNames>
    <definedName name="_xlnm._FilterDatabase" localSheetId="3" hidden="1">'1-4.2026年度宁远县一般公共预算本级支出表'!$A$4:$XEF$1336</definedName>
    <definedName name="_xlnm._FilterDatabase" localSheetId="2" hidden="1">'1-3.2026年宁远县一般公共预算基本支出表'!$A$1:$E$76</definedName>
    <definedName name="_6_其他">#REF!</definedName>
    <definedName name="_xlnm._FilterDatabase" localSheetId="1" hidden="1">'1-2.2026年一般公共预算支出表'!$A$1:$D$39</definedName>
    <definedName name="_xlnm._FilterDatabase" localSheetId="11" hidden="1">'2-2.2026年度宁远县政府性基金预算支出表'!$B$1:$D$4</definedName>
    <definedName name="_xlnm._FilterDatabase" localSheetId="12" hidden="1">'2-3.2026年度政府性基金预算本级支出表'!$A$5:$IE$346</definedName>
    <definedName name="a">#REF!</definedName>
    <definedName name="m00">#REF!</definedName>
    <definedName name="地区名称" localSheetId="1">#REF!</definedName>
    <definedName name="地区名称" localSheetId="8">#REF!</definedName>
    <definedName name="地区名称" localSheetId="10">#REF!</definedName>
    <definedName name="地区名称" localSheetId="20">#REF!</definedName>
    <definedName name="地区名称" localSheetId="21">#REF!</definedName>
    <definedName name="地区名称">#REF!</definedName>
    <definedName name="科目">[1]调用表!$B$3:$B$125</definedName>
    <definedName name="_xlnm._FilterDatabase" localSheetId="4" hidden="1">'1-5.2026年宁远县一般公共预算本级基本支出表'!$A$7:$E$75</definedName>
  </definedNames>
  <calcPr calcId="144525" iterate="1" iterateCount="100" iterateDelta="0.001"/>
</workbook>
</file>

<file path=xl/sharedStrings.xml><?xml version="1.0" encoding="utf-8"?>
<sst xmlns="http://schemas.openxmlformats.org/spreadsheetml/2006/main" count="2754" uniqueCount="2119">
  <si>
    <t>附表1-1</t>
  </si>
  <si>
    <t>2026年一般公共预算收入表</t>
  </si>
  <si>
    <t>单位：万元</t>
  </si>
  <si>
    <t>科目</t>
  </si>
  <si>
    <t>上年执行数</t>
  </si>
  <si>
    <t>本年预算数</t>
  </si>
  <si>
    <t>增幅%</t>
  </si>
  <si>
    <t>1、税收收入</t>
  </si>
  <si>
    <t xml:space="preserve">       (1)增值税</t>
  </si>
  <si>
    <t xml:space="preserve">       (2)企业所得税</t>
  </si>
  <si>
    <t xml:space="preserve">       (3)个人所得税</t>
  </si>
  <si>
    <t xml:space="preserve">       (4)资源税</t>
  </si>
  <si>
    <t xml:space="preserve">       (5)城市维护建设税</t>
  </si>
  <si>
    <t xml:space="preserve">       (6)房产税</t>
  </si>
  <si>
    <t xml:space="preserve">       (7)印花税</t>
  </si>
  <si>
    <t xml:space="preserve">       (8)城镇土地使用税</t>
  </si>
  <si>
    <t xml:space="preserve">       (9)土地增值税</t>
  </si>
  <si>
    <t xml:space="preserve">       (10)车船税</t>
  </si>
  <si>
    <t xml:space="preserve">       (11)耕地占用税</t>
  </si>
  <si>
    <t xml:space="preserve">       (12)烟叶税</t>
  </si>
  <si>
    <t xml:space="preserve">       (13)契税</t>
  </si>
  <si>
    <t xml:space="preserve">       (14)环境保护税</t>
  </si>
  <si>
    <t>2、非税收入</t>
  </si>
  <si>
    <t>(1)专项收入</t>
  </si>
  <si>
    <t>　其中：教育费附加收入</t>
  </si>
  <si>
    <t xml:space="preserve">        地方教育费附加收入</t>
  </si>
  <si>
    <t xml:space="preserve">        残疾人就业保障金</t>
  </si>
  <si>
    <t xml:space="preserve">        森林植被恢复费</t>
  </si>
  <si>
    <t xml:space="preserve">        地方水利建设资金</t>
  </si>
  <si>
    <t>(2)行政事业性收费</t>
  </si>
  <si>
    <t>(3)罚没收入</t>
  </si>
  <si>
    <t>(4)国有资本经营收入</t>
  </si>
  <si>
    <t>(5)国有资产有偿使用收入</t>
  </si>
  <si>
    <t>(6)捐赠收入</t>
  </si>
  <si>
    <t xml:space="preserve">(7)其他收入  </t>
  </si>
  <si>
    <t>本级收入合计</t>
  </si>
  <si>
    <t>转移性收入</t>
  </si>
  <si>
    <t xml:space="preserve">    返还性收入</t>
  </si>
  <si>
    <t xml:space="preserve">    一般性转移支付收入</t>
  </si>
  <si>
    <t xml:space="preserve">    专项转移支付收入</t>
  </si>
  <si>
    <t xml:space="preserve">    债券转贷收入</t>
  </si>
  <si>
    <t xml:space="preserve">    上年结转结余</t>
  </si>
  <si>
    <t>政府性基金及国有资本经营调入</t>
  </si>
  <si>
    <t>收入总计</t>
  </si>
  <si>
    <t>附表1-2</t>
  </si>
  <si>
    <t>2026年一般公共预算支出表</t>
  </si>
  <si>
    <t>项       目</t>
  </si>
  <si>
    <t>预算数为上年执行数的％</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</si>
  <si>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</si>
  <si>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</si>
  <si>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</si>
  <si>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</si>
  <si>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</si>
  <si>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</si>
  <si>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</si>
  <si>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</si>
  <si>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</si>
  <si>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</si>
  <si>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</si>
  <si>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</si>
  <si>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</si>
  <si>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</si>
  <si>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</si>
  <si>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</si>
  <si>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</si>
  <si>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</si>
  <si>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</si>
  <si>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</si>
  <si>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二十一、灾害防治应急管理支出</t>
  </si>
  <si>
    <t>二十二、预备费</t>
  </si>
  <si>
    <t>二十三、债务还本付息支出</t>
  </si>
  <si>
    <t>二十四、其他支出</t>
  </si>
  <si>
    <t>本级支出合计</t>
  </si>
  <si>
    <t>债务还本支出</t>
  </si>
  <si>
    <t>转移性支出</t>
  </si>
  <si>
    <t xml:space="preserve">  上解上级支出</t>
  </si>
  <si>
    <t xml:space="preserve">  援助其他地区支出</t>
  </si>
  <si>
    <t xml:space="preserve">  调出资金</t>
  </si>
  <si>
    <t xml:space="preserve">  安排预算稳定调节基金</t>
  </si>
  <si>
    <t xml:space="preserve">  补充预算周转金</t>
  </si>
  <si>
    <t xml:space="preserve">  地方政府一般债务转贷支出</t>
  </si>
  <si>
    <t>年终结转结余</t>
  </si>
  <si>
    <t>支出总计</t>
  </si>
  <si>
    <t xml:space="preserve"> </t>
  </si>
  <si>
    <t>附表1-3</t>
  </si>
  <si>
    <t>2026年宁远县一般公共预算基本支出表</t>
  </si>
  <si>
    <t>单位:万元</t>
  </si>
  <si>
    <t>科目编码</t>
  </si>
  <si>
    <t>科目名称</t>
  </si>
  <si>
    <t>一般公共预算支出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</si>
  <si>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</si>
  <si>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</si>
  <si>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</si>
  <si>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</si>
  <si>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</si>
  <si>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</si>
  <si>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</si>
  <si>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</si>
  <si>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</si>
  <si>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</si>
  <si>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</si>
  <si>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</si>
  <si>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</si>
  <si>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</si>
  <si>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</si>
  <si>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</si>
  <si>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</si>
  <si>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</si>
  <si>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</si>
  <si>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</si>
  <si>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</si>
  <si>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</si>
  <si>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</si>
  <si>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</si>
  <si>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机关资本性支出(基本建设)</t>
  </si>
  <si>
    <t>对事业单位经常性补助</t>
  </si>
  <si>
    <t xml:space="preserve">  工资福利支出</t>
  </si>
  <si>
    <t xml:space="preserve">  商品和服务支出</t>
  </si>
  <si>
    <t xml:space="preserve">  其他对事业单位补助</t>
  </si>
  <si>
    <t>对事业单位资本性补助</t>
  </si>
  <si>
    <t xml:space="preserve">  资本性支出</t>
  </si>
  <si>
    <t xml:space="preserve">  资本性支出(基本建设)</t>
  </si>
  <si>
    <t>对企业补助</t>
  </si>
  <si>
    <t xml:space="preserve">  费用补贴</t>
  </si>
  <si>
    <t xml:space="preserve">  利息补贴</t>
  </si>
  <si>
    <t xml:space="preserve">  其他对企业补助</t>
  </si>
  <si>
    <t>对企业资本性支出</t>
  </si>
  <si>
    <t xml:space="preserve">  资本金注入</t>
  </si>
  <si>
    <t xml:space="preserve">  资本金注入(基本建设)</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</si>
  <si>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</si>
  <si>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</si>
  <si>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</si>
  <si>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</si>
  <si>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</si>
  <si>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</si>
  <si>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</si>
  <si>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其他对个人和家庭的补助</t>
  </si>
  <si>
    <t>对社会保障基金补助</t>
  </si>
  <si>
    <t xml:space="preserve">  对社会保险基金补助</t>
  </si>
  <si>
    <t xml:space="preserve">  补充全国社会保障基金</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</si>
  <si>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</si>
  <si>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</si>
  <si>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</si>
  <si>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</si>
  <si>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</si>
  <si>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</si>
  <si>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预备费及预留</t>
  </si>
  <si>
    <t>预备费</t>
  </si>
  <si>
    <t>预留</t>
  </si>
  <si>
    <t>其他支出</t>
  </si>
  <si>
    <t xml:space="preserve">  国家赔偿费用支出</t>
  </si>
  <si>
    <t xml:space="preserve">  对民间非营利组织和群众性自治组织补贴</t>
  </si>
  <si>
    <t xml:space="preserve">  经常性赠与</t>
  </si>
  <si>
    <t xml:space="preserve">  资本性赠与</t>
  </si>
  <si>
    <t xml:space="preserve">  其他支出</t>
  </si>
  <si>
    <t>附件1-4</t>
  </si>
  <si>
    <t>2026年宁远县一般公共预算支出功能分类明细表</t>
  </si>
  <si>
    <t>2026年预算</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</si>
  <si>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</si>
  <si>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</si>
  <si>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</si>
  <si>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</si>
  <si>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</si>
  <si>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</si>
  <si>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</si>
  <si>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</si>
  <si>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</si>
  <si>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</si>
  <si>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</si>
  <si>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</si>
  <si>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</si>
  <si>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</si>
  <si>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</si>
  <si>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</si>
  <si>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</si>
  <si>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</si>
  <si>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</si>
  <si>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</si>
  <si>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</si>
  <si>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</si>
  <si>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</si>
  <si>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</si>
  <si>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</si>
  <si>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</si>
  <si>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</si>
  <si>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</si>
  <si>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</si>
  <si>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</si>
  <si>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</si>
  <si>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</si>
  <si>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</si>
  <si>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</si>
  <si>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</si>
  <si>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</si>
  <si>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</si>
  <si>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</si>
  <si>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</si>
  <si>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</si>
  <si>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</si>
  <si>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</si>
  <si>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</si>
  <si>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</si>
  <si>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</si>
  <si>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</si>
  <si>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</si>
  <si>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</si>
  <si>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</si>
  <si>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</si>
  <si>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</si>
  <si>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</si>
  <si>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</si>
  <si>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</si>
  <si>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</si>
  <si>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</si>
  <si>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</si>
  <si>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</si>
  <si>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</si>
  <si>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</si>
  <si>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</si>
  <si>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</si>
  <si>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</si>
  <si>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</si>
  <si>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</si>
  <si>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</si>
  <si>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</si>
  <si>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</si>
  <si>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</si>
  <si>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</si>
  <si>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</si>
  <si>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</si>
  <si>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</si>
  <si>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</si>
  <si>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</si>
  <si>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</si>
  <si>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</si>
  <si>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</si>
  <si>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</si>
  <si>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</si>
  <si>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</si>
  <si>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</si>
  <si>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</si>
  <si>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</si>
  <si>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</si>
  <si>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</si>
  <si>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</si>
  <si>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</si>
  <si>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</si>
  <si>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</si>
  <si>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</si>
  <si>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</si>
  <si>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</si>
  <si>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</si>
  <si>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</si>
  <si>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</si>
  <si>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</si>
  <si>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</si>
  <si>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</si>
  <si>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</si>
  <si>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</si>
  <si>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</si>
  <si>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</si>
  <si>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</si>
  <si>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</si>
  <si>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</si>
  <si>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</si>
  <si>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</si>
  <si>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</si>
  <si>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</si>
  <si>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</si>
  <si>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</si>
  <si>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</si>
  <si>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</si>
  <si>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</si>
  <si>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</si>
  <si>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</si>
  <si>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经营主体管理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</si>
  <si>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</si>
  <si>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</si>
  <si>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</si>
  <si>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</si>
  <si>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</si>
  <si>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</si>
  <si>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</si>
  <si>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</si>
  <si>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</si>
  <si>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</si>
  <si>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</si>
  <si>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</si>
  <si>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</si>
  <si>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数据事务</t>
  </si>
  <si>
    <t xml:space="preserve">    其他数据事务支出</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</si>
  <si>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</si>
  <si>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</si>
  <si>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</si>
  <si>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</si>
  <si>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</si>
  <si>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</si>
  <si>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</si>
  <si>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</si>
  <si>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</si>
  <si>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</si>
  <si>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</si>
  <si>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</si>
  <si>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</si>
  <si>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</si>
  <si>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</si>
  <si>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</si>
  <si>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</si>
  <si>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</si>
  <si>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</si>
  <si>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</si>
  <si>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</si>
  <si>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</si>
  <si>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</si>
  <si>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</si>
  <si>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</si>
  <si>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</si>
  <si>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</si>
  <si>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</si>
  <si>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</si>
  <si>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</si>
  <si>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</si>
  <si>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</si>
  <si>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</si>
  <si>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</si>
  <si>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</si>
  <si>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</si>
  <si>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</si>
  <si>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</si>
  <si>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</si>
  <si>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</si>
  <si>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</si>
  <si>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</si>
  <si>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</si>
  <si>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</si>
  <si>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</si>
  <si>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</si>
  <si>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</si>
  <si>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</si>
  <si>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</si>
  <si>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</si>
  <si>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</si>
  <si>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</si>
  <si>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</si>
  <si>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</si>
  <si>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</si>
  <si>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</si>
  <si>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</si>
  <si>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</si>
  <si>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</si>
  <si>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</si>
  <si>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</si>
  <si>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</si>
  <si>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</si>
  <si>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</si>
  <si>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</si>
  <si>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</si>
  <si>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</si>
  <si>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</si>
  <si>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</si>
  <si>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</si>
  <si>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</si>
  <si>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</si>
  <si>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</si>
  <si>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</si>
  <si>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</si>
  <si>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</si>
  <si>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</si>
  <si>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</si>
  <si>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</si>
  <si>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</si>
  <si>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</si>
  <si>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</si>
  <si>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</si>
  <si>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</si>
  <si>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</si>
  <si>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</si>
  <si>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</si>
  <si>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</si>
  <si>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</si>
  <si>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</si>
  <si>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</si>
  <si>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</si>
  <si>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</si>
  <si>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</si>
  <si>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</si>
  <si>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</si>
  <si>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</si>
  <si>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</si>
  <si>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</si>
  <si>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</si>
  <si>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</si>
  <si>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</si>
  <si>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</si>
  <si>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</si>
  <si>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</si>
  <si>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</si>
  <si>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</si>
  <si>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</si>
  <si>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</si>
  <si>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</si>
  <si>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</si>
  <si>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</si>
  <si>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</si>
  <si>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</si>
  <si>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</si>
  <si>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</si>
  <si>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</si>
  <si>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</si>
  <si>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</si>
  <si>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</si>
  <si>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</si>
  <si>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</si>
  <si>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</si>
  <si>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</si>
  <si>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</si>
  <si>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</si>
  <si>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</si>
  <si>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</si>
  <si>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</si>
  <si>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</si>
  <si>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</si>
  <si>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</si>
  <si>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</si>
  <si>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</si>
  <si>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专门学校教育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</si>
  <si>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</si>
  <si>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</si>
  <si>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</si>
  <si>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</si>
  <si>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</si>
  <si>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</si>
  <si>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</si>
  <si>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</si>
  <si>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</si>
  <si>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</si>
  <si>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</si>
  <si>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</si>
  <si>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</si>
  <si>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</si>
  <si>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</si>
  <si>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</si>
  <si>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</si>
  <si>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</si>
  <si>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</si>
  <si>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</si>
  <si>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</si>
  <si>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</si>
  <si>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</si>
  <si>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</si>
  <si>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</si>
  <si>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</si>
  <si>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</si>
  <si>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</si>
  <si>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</si>
  <si>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</si>
  <si>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</si>
  <si>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</si>
  <si>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</si>
  <si>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</si>
  <si>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</si>
  <si>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</si>
  <si>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</si>
  <si>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</si>
  <si>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</si>
  <si>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</si>
  <si>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</si>
  <si>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</si>
  <si>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</si>
  <si>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</si>
  <si>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</si>
  <si>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</si>
  <si>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</si>
  <si>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</si>
  <si>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</si>
  <si>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</si>
  <si>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</si>
  <si>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</si>
  <si>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</si>
  <si>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</si>
  <si>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</si>
  <si>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</si>
  <si>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</si>
  <si>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</si>
  <si>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</si>
  <si>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</si>
  <si>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</si>
  <si>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</si>
  <si>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</si>
  <si>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</si>
  <si>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</si>
  <si>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</si>
  <si>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</si>
  <si>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</si>
  <si>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</si>
  <si>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</si>
  <si>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</si>
  <si>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</si>
  <si>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</si>
  <si>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</si>
  <si>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</si>
  <si>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</si>
  <si>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</si>
  <si>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</si>
  <si>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</si>
  <si>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</si>
  <si>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</si>
  <si>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</si>
  <si>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</si>
  <si>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</si>
  <si>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</si>
  <si>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</si>
  <si>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</si>
  <si>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</si>
  <si>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</si>
  <si>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</si>
  <si>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</si>
  <si>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</si>
  <si>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</si>
  <si>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</si>
  <si>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</si>
  <si>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</si>
  <si>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</si>
  <si>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</si>
  <si>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</si>
  <si>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</si>
  <si>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</si>
  <si>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</si>
  <si>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</si>
  <si>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</si>
  <si>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</si>
  <si>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</si>
  <si>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</si>
  <si>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</si>
  <si>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</si>
  <si>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</si>
  <si>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</si>
  <si>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</si>
  <si>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</si>
  <si>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</si>
  <si>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</si>
  <si>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</si>
  <si>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</si>
  <si>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</si>
  <si>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</si>
  <si>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</si>
  <si>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</si>
  <si>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</si>
  <si>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</si>
  <si>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</si>
  <si>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老龄服务</t>
  </si>
  <si>
    <t xml:space="preserve">    其他民政管理事务支出</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</si>
  <si>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</si>
  <si>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</si>
  <si>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</si>
  <si>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</si>
  <si>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</si>
  <si>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</si>
  <si>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</si>
  <si>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</si>
  <si>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</si>
  <si>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</si>
  <si>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</si>
  <si>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</si>
  <si>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</si>
  <si>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</si>
  <si>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</si>
  <si>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就业创业服务补助</t>
  </si>
  <si>
    <t xml:space="preserve">    职业培训补贴</t>
  </si>
  <si>
    <t xml:space="preserve">    社会保险补贴</t>
  </si>
  <si>
    <t xml:space="preserve">    公益性岗位补贴</t>
  </si>
  <si>
    <t xml:space="preserve">    职业技能评价补贴</t>
  </si>
  <si>
    <t xml:space="preserve">    就业见习补贴</t>
  </si>
  <si>
    <t xml:space="preserve">    高技能人才培养补助</t>
  </si>
  <si>
    <t xml:space="preserve">    求职和创业补贴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</si>
  <si>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</si>
  <si>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</si>
  <si>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</si>
  <si>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</si>
  <si>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</si>
  <si>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</si>
  <si>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</si>
  <si>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</si>
  <si>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</si>
  <si>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</si>
  <si>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</si>
  <si>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</si>
  <si>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</si>
  <si>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</si>
  <si>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</si>
  <si>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</si>
  <si>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</si>
  <si>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</si>
  <si>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</si>
  <si>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</si>
  <si>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</si>
  <si>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</si>
  <si>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</si>
  <si>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</si>
  <si>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</si>
  <si>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</si>
  <si>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</si>
  <si>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</si>
  <si>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</si>
  <si>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</si>
  <si>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</si>
  <si>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</si>
  <si>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</si>
  <si>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</si>
  <si>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</si>
  <si>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</si>
  <si>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</si>
  <si>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</si>
  <si>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</si>
  <si>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</si>
  <si>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</si>
  <si>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</si>
  <si>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</si>
  <si>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</si>
  <si>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</si>
  <si>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</si>
  <si>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</si>
  <si>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</si>
  <si>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</si>
  <si>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</si>
  <si>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</si>
  <si>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</si>
  <si>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</si>
  <si>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</si>
  <si>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</si>
  <si>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</si>
  <si>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</si>
  <si>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</si>
  <si>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</si>
  <si>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</si>
  <si>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</si>
  <si>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</si>
  <si>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</si>
  <si>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</si>
  <si>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</si>
  <si>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</si>
  <si>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</si>
  <si>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</si>
  <si>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</si>
  <si>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</si>
  <si>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</si>
  <si>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</si>
  <si>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</si>
  <si>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</si>
  <si>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</si>
  <si>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</si>
  <si>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</si>
  <si>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</si>
  <si>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</si>
  <si>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</si>
  <si>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</si>
  <si>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</si>
  <si>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</si>
  <si>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</si>
  <si>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</si>
  <si>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</si>
  <si>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</si>
  <si>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</si>
  <si>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</si>
  <si>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</si>
  <si>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</si>
  <si>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</si>
  <si>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</si>
  <si>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</si>
  <si>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</si>
  <si>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</si>
  <si>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</si>
  <si>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</si>
  <si>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</si>
  <si>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</si>
  <si>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</si>
  <si>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</si>
  <si>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</si>
  <si>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</si>
  <si>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</si>
  <si>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</si>
  <si>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</si>
  <si>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</si>
  <si>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</si>
  <si>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</si>
  <si>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</si>
  <si>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</si>
  <si>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</si>
  <si>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</si>
  <si>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</si>
  <si>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</si>
  <si>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</si>
  <si>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</si>
  <si>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</si>
  <si>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</si>
  <si>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</si>
  <si>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</si>
  <si>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</si>
  <si>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中医药事务</t>
  </si>
  <si>
    <t xml:space="preserve">     机关服务</t>
  </si>
  <si>
    <t xml:space="preserve">     中医（民族医）药专项</t>
  </si>
  <si>
    <t xml:space="preserve">     事业运行</t>
  </si>
  <si>
    <t xml:space="preserve">     其他中医药事务支出</t>
  </si>
  <si>
    <t xml:space="preserve">    疾病预防控制事务</t>
  </si>
  <si>
    <t xml:space="preserve">    其他疾病预防控制事务支出</t>
  </si>
  <si>
    <t xml:space="preserve">    育幼服务</t>
  </si>
  <si>
    <t xml:space="preserve">    托育机构</t>
  </si>
  <si>
    <t xml:space="preserve">    育儿补贴</t>
  </si>
  <si>
    <t xml:space="preserve">    其他育幼服务支出</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</si>
  <si>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</si>
  <si>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</si>
  <si>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</si>
  <si>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</si>
  <si>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</si>
  <si>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</si>
  <si>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</si>
  <si>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</si>
  <si>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</si>
  <si>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</si>
  <si>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</si>
  <si>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</si>
  <si>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</si>
  <si>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</si>
  <si>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</si>
  <si>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</si>
  <si>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</si>
  <si>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</si>
  <si>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</si>
  <si>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</si>
  <si>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</si>
  <si>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</si>
  <si>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</si>
  <si>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</si>
  <si>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</si>
  <si>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</si>
  <si>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</si>
  <si>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</si>
  <si>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</si>
  <si>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</si>
  <si>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</si>
  <si>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</si>
  <si>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</si>
  <si>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</si>
  <si>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</si>
  <si>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</si>
  <si>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</si>
  <si>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</si>
  <si>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</si>
  <si>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</si>
  <si>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</si>
  <si>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</si>
  <si>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</si>
  <si>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</si>
  <si>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</si>
  <si>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</si>
  <si>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</si>
  <si>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</si>
  <si>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</si>
  <si>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</si>
  <si>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</si>
  <si>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</si>
  <si>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</si>
  <si>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</si>
  <si>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</si>
  <si>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</si>
  <si>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</si>
  <si>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</si>
  <si>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</si>
  <si>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清洁能源</t>
  </si>
  <si>
    <t xml:space="preserve">    可再生能源</t>
  </si>
  <si>
    <t xml:space="preserve">    其他清洁能源支出</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</si>
  <si>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</si>
  <si>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</si>
  <si>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</si>
  <si>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</si>
  <si>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</si>
  <si>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</si>
  <si>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</si>
  <si>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</si>
  <si>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</si>
  <si>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</si>
  <si>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</si>
  <si>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</si>
  <si>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</si>
  <si>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</si>
  <si>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</si>
  <si>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</si>
  <si>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</si>
  <si>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</si>
  <si>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</si>
  <si>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</si>
  <si>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</si>
  <si>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</si>
  <si>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</si>
  <si>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</si>
  <si>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</si>
  <si>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</si>
  <si>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</si>
  <si>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</si>
  <si>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</si>
  <si>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</si>
  <si>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</si>
  <si>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</si>
  <si>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</si>
  <si>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</si>
  <si>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</si>
  <si>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</si>
  <si>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</si>
  <si>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</si>
  <si>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</si>
  <si>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</si>
  <si>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</si>
  <si>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</si>
  <si>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</si>
  <si>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</si>
  <si>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</si>
  <si>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</si>
  <si>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</si>
  <si>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</si>
  <si>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</si>
  <si>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</si>
  <si>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</si>
  <si>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</si>
  <si>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</si>
  <si>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</si>
  <si>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</si>
  <si>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</si>
  <si>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</si>
  <si>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</si>
  <si>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</si>
  <si>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</si>
  <si>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</si>
  <si>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</si>
  <si>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</si>
  <si>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</si>
  <si>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</si>
  <si>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</si>
  <si>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</si>
  <si>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</si>
  <si>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</si>
  <si>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</si>
  <si>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</si>
  <si>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</si>
  <si>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</si>
  <si>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</si>
  <si>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</si>
  <si>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</si>
  <si>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</si>
  <si>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</si>
  <si>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</si>
  <si>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</si>
  <si>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</si>
  <si>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</si>
  <si>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</si>
  <si>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</si>
  <si>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</si>
  <si>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</si>
  <si>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</si>
  <si>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</si>
  <si>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</si>
  <si>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</si>
  <si>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</si>
  <si>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</si>
  <si>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</si>
  <si>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</si>
  <si>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</si>
  <si>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</si>
  <si>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</si>
  <si>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</si>
  <si>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</si>
  <si>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</si>
  <si>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</si>
  <si>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其他巩固脱贫衔接乡村振兴支出</t>
  </si>
  <si>
    <t xml:space="preserve">  农村综合改革</t>
  </si>
  <si>
    <t xml:space="preserve">    对村级公益事业建设的补助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</si>
  <si>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</si>
  <si>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</si>
  <si>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</si>
  <si>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</si>
  <si>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</si>
  <si>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</si>
  <si>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</si>
  <si>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</si>
  <si>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</si>
  <si>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</si>
  <si>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</si>
  <si>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</si>
  <si>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</si>
  <si>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</si>
  <si>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</si>
  <si>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</si>
  <si>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</si>
  <si>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</si>
  <si>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</si>
  <si>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</si>
  <si>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</si>
  <si>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</si>
  <si>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</si>
  <si>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</si>
  <si>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</si>
  <si>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</si>
  <si>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</si>
  <si>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</si>
  <si>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</si>
  <si>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</si>
  <si>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</si>
  <si>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</si>
  <si>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</si>
  <si>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</si>
  <si>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</si>
  <si>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</si>
  <si>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</si>
  <si>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</si>
  <si>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</si>
  <si>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</si>
  <si>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</si>
  <si>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</si>
  <si>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</si>
  <si>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</si>
  <si>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</si>
  <si>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</si>
  <si>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</si>
  <si>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</si>
  <si>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</si>
  <si>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</si>
  <si>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</si>
  <si>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</si>
  <si>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</si>
  <si>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</si>
  <si>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</si>
  <si>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</si>
  <si>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</si>
  <si>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</si>
  <si>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</si>
  <si>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</si>
  <si>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</si>
  <si>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</si>
  <si>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</si>
  <si>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</si>
  <si>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</si>
  <si>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</si>
  <si>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</si>
  <si>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</si>
  <si>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</si>
  <si>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</si>
  <si>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</si>
  <si>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</si>
  <si>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</si>
  <si>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</si>
  <si>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</si>
  <si>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</si>
  <si>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</si>
  <si>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</si>
  <si>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</si>
  <si>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</si>
  <si>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</si>
  <si>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</si>
  <si>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</si>
  <si>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</si>
  <si>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</si>
  <si>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</si>
  <si>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</si>
  <si>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</si>
  <si>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</si>
  <si>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</si>
  <si>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</si>
  <si>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</si>
  <si>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</si>
  <si>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</si>
  <si>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</si>
  <si>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</si>
  <si>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</si>
  <si>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</si>
  <si>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</si>
  <si>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</si>
  <si>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</si>
  <si>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</si>
  <si>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</si>
  <si>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</si>
  <si>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</si>
  <si>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</si>
  <si>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</si>
  <si>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</si>
  <si>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</si>
  <si>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</si>
  <si>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</si>
  <si>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</si>
  <si>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</si>
  <si>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</si>
  <si>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</si>
  <si>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</si>
  <si>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</si>
  <si>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</si>
  <si>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</si>
  <si>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</si>
  <si>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</si>
  <si>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</si>
  <si>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</si>
  <si>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</si>
  <si>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</si>
  <si>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</si>
  <si>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</si>
  <si>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</si>
  <si>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</si>
  <si>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</si>
  <si>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</si>
  <si>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</si>
  <si>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</si>
  <si>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</si>
  <si>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</si>
  <si>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</si>
  <si>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</si>
  <si>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</si>
  <si>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</si>
  <si>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</si>
  <si>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</si>
  <si>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</si>
  <si>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</si>
  <si>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</si>
  <si>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</si>
  <si>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</si>
  <si>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</si>
  <si>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</si>
  <si>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</si>
  <si>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</si>
  <si>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</si>
  <si>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</si>
  <si>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</si>
  <si>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</si>
  <si>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</si>
  <si>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</si>
  <si>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</si>
  <si>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</si>
  <si>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</si>
  <si>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</si>
  <si>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</si>
  <si>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</si>
  <si>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</si>
  <si>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</si>
  <si>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</si>
  <si>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</si>
  <si>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</si>
  <si>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</si>
  <si>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</si>
  <si>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</si>
  <si>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</si>
  <si>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</si>
  <si>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</si>
  <si>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</si>
  <si>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</si>
  <si>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</si>
  <si>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</si>
  <si>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</si>
  <si>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</si>
  <si>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</si>
  <si>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</si>
  <si>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</si>
  <si>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</si>
  <si>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</si>
  <si>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</si>
  <si>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</si>
  <si>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</si>
  <si>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</si>
  <si>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沉陷区治理</t>
  </si>
  <si>
    <t xml:space="preserve">    棚户区改造</t>
  </si>
  <si>
    <t xml:space="preserve">    少数民族地区游牧民定居工程</t>
  </si>
  <si>
    <t xml:space="preserve">    农村危房改造</t>
  </si>
  <si>
    <t xml:space="preserve">    老旧小区改造</t>
  </si>
  <si>
    <t xml:space="preserve">    配售型住房保障</t>
  </si>
  <si>
    <t xml:space="preserve">    配售型保障性住房</t>
  </si>
  <si>
    <t xml:space="preserve">    城中村改造</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</si>
  <si>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</si>
  <si>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</si>
  <si>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</si>
  <si>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</si>
  <si>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</si>
  <si>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</si>
  <si>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</si>
  <si>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</si>
  <si>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</si>
  <si>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</si>
  <si>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</si>
  <si>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</si>
  <si>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</si>
  <si>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</si>
  <si>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</si>
  <si>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</si>
  <si>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</si>
  <si>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</si>
  <si>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</si>
  <si>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</si>
  <si>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</si>
  <si>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</si>
  <si>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</si>
  <si>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</si>
  <si>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</si>
  <si>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</si>
  <si>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</si>
  <si>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</si>
  <si>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</si>
  <si>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</si>
  <si>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</si>
  <si>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</si>
  <si>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</si>
  <si>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</si>
  <si>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</si>
  <si>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</si>
  <si>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</si>
  <si>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</si>
  <si>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</si>
  <si>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</si>
  <si>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</si>
  <si>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</si>
  <si>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</si>
  <si>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</si>
  <si>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</si>
  <si>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</si>
  <si>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</si>
  <si>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</si>
  <si>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</si>
  <si>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</si>
  <si>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</si>
  <si>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</si>
  <si>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</si>
  <si>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</si>
  <si>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</si>
  <si>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</si>
  <si>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</si>
  <si>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</si>
  <si>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</si>
  <si>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</si>
  <si>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</si>
  <si>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</si>
  <si>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</si>
  <si>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</si>
  <si>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</si>
  <si>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</si>
  <si>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</si>
  <si>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</si>
  <si>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</si>
  <si>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</si>
  <si>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</si>
  <si>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</si>
  <si>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</si>
  <si>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</si>
  <si>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</si>
  <si>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</si>
  <si>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</si>
  <si>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</si>
  <si>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</si>
  <si>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</si>
  <si>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</si>
  <si>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</si>
  <si>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</si>
  <si>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</si>
  <si>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</si>
  <si>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</si>
  <si>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</si>
  <si>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 xml:space="preserve">  中央政府国内债务还本支出</t>
  </si>
  <si>
    <t xml:space="preserve">  中央政府国外债务还本支出</t>
  </si>
  <si>
    <t xml:space="preserve">  地方政府一般债务还本支出</t>
  </si>
  <si>
    <t xml:space="preserve">    地方政府一般债券还本支出</t>
  </si>
  <si>
    <t xml:space="preserve">    地方政府向外国政府借款还本支出</t>
  </si>
  <si>
    <t xml:space="preserve">    地方政府向国际组织借款还本支出</t>
  </si>
  <si>
    <t xml:space="preserve">    地方政府其他一般债务还本支出</t>
  </si>
  <si>
    <t>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</si>
  <si>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</si>
  <si>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</si>
  <si>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</si>
  <si>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</si>
  <si>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</si>
  <si>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</si>
  <si>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</si>
  <si>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</si>
  <si>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</si>
  <si>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</si>
  <si>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</si>
  <si>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附表1-5</t>
  </si>
  <si>
    <t>2026年宁远县一般公共预算本级基本支出表</t>
  </si>
  <si>
    <t>预算数为上年执行数的</t>
  </si>
  <si>
    <t>附表1-6</t>
  </si>
  <si>
    <t>2026年一般公共预算税收返还和转移支付表</t>
  </si>
  <si>
    <t xml:space="preserve">    项         目</t>
  </si>
  <si>
    <t>金额</t>
  </si>
  <si>
    <t>上级补助收入合计</t>
  </si>
  <si>
    <t>(1) 返还性收入</t>
  </si>
  <si>
    <t>1、所得税基数返还收入</t>
  </si>
  <si>
    <t>2、成品油税费改革税收返还收入</t>
  </si>
  <si>
    <t>3、增值税税收返还收入</t>
  </si>
  <si>
    <t>4、消费税税收返还收入</t>
  </si>
  <si>
    <t>5、其他返还性收入</t>
  </si>
  <si>
    <t>(2)一般性转移支付收入</t>
  </si>
  <si>
    <t>1、体制补助收入</t>
  </si>
  <si>
    <t>2、均衡性转移支付收入</t>
  </si>
  <si>
    <t>3、县级基本财力保障机制奖补资金收入</t>
  </si>
  <si>
    <t>4、结算补助收入</t>
  </si>
  <si>
    <t>5、企业事业单位划转补助收入</t>
  </si>
  <si>
    <t>6、产粮（油）大县奖励资金收入</t>
  </si>
  <si>
    <t>7、重点生态功能区转移支付收入</t>
  </si>
  <si>
    <t>8、革命老区转移支付收入</t>
  </si>
  <si>
    <t>9、巩固脱贫攻坚成果衔接乡村振兴转移支付收入</t>
  </si>
  <si>
    <t>10、固定数额补助收入</t>
  </si>
  <si>
    <t>11、其他一般性转移支付收入</t>
  </si>
  <si>
    <t>12、共同财政事权转移支付收入</t>
  </si>
  <si>
    <t xml:space="preserve">      一般公共服务共同财政事权转移支付收入</t>
  </si>
  <si>
    <t xml:space="preserve">      公共安全共同财政事权转移支付</t>
  </si>
  <si>
    <t xml:space="preserve">      教育共同财政事权转移支付</t>
  </si>
  <si>
    <t xml:space="preserve">      科学技术共同财政事权转移支付</t>
  </si>
  <si>
    <t xml:space="preserve">      文化旅游体育与传媒共同财政事权转移支付</t>
  </si>
  <si>
    <t xml:space="preserve">      社会保障和就业共同财政事权转移支付</t>
  </si>
  <si>
    <t xml:space="preserve">      医疗卫生共同财政事权转移支付</t>
  </si>
  <si>
    <t xml:space="preserve">      节能环保共同财政事权转移支付</t>
  </si>
  <si>
    <t xml:space="preserve">      农林水共同财政事权转移支付</t>
  </si>
  <si>
    <t xml:space="preserve">      交通运输共同财政事权转移支付</t>
  </si>
  <si>
    <t xml:space="preserve">      住房保障共同财政事权转移支付</t>
  </si>
  <si>
    <t xml:space="preserve">      粮油物资储备共同财政事权转移支付</t>
  </si>
  <si>
    <t xml:space="preserve">      灾害防治及应急管理共同财政事权转移支付 </t>
  </si>
  <si>
    <t>(3)专项转移支付收入</t>
  </si>
  <si>
    <t>附表1-7</t>
  </si>
  <si>
    <t>2025年度宁远县地方政府债务余额情况录入表</t>
  </si>
  <si>
    <t>项目</t>
  </si>
  <si>
    <t>合计</t>
  </si>
  <si>
    <t>一般债务</t>
  </si>
  <si>
    <t>专项债务</t>
  </si>
  <si>
    <t>小计</t>
  </si>
  <si>
    <t>一般债券</t>
  </si>
  <si>
    <t>向外国政府借款</t>
  </si>
  <si>
    <t>向国际组织借款</t>
  </si>
  <si>
    <t>其他一般债务</t>
  </si>
  <si>
    <t>专项债券</t>
  </si>
  <si>
    <t>其他专项债务</t>
  </si>
  <si>
    <t>上年末地方政府债务余额</t>
  </si>
  <si>
    <t>本年地方政府债务余额限额(预算数)</t>
  </si>
  <si>
    <t>本年地方政府债务(转贷)收入</t>
  </si>
  <si>
    <t>本年地方政府债务还本支出</t>
  </si>
  <si>
    <t>本年采用其他方式化解的债务本金</t>
  </si>
  <si>
    <t>年末地方政府债务余额</t>
  </si>
  <si>
    <t>附表1-8</t>
  </si>
  <si>
    <t>政府债券发行及还本付息情况预算表</t>
  </si>
  <si>
    <t>一、2025年还本支出数</t>
  </si>
  <si>
    <t xml:space="preserve">    一般债券还本支出</t>
  </si>
  <si>
    <t xml:space="preserve">    专项债券还本支出</t>
  </si>
  <si>
    <t>二、2025年付息支出数</t>
  </si>
  <si>
    <t xml:space="preserve">    一般债券付息支出</t>
  </si>
  <si>
    <t xml:space="preserve">    专项债券付息支出</t>
  </si>
  <si>
    <t>三、2025年债务转贷情况</t>
  </si>
  <si>
    <t xml:space="preserve">    新增一般债券</t>
  </si>
  <si>
    <t xml:space="preserve">    再融资一般债券</t>
  </si>
  <si>
    <t xml:space="preserve">    新增专项债券</t>
  </si>
  <si>
    <t>四、2026年还本支出预算数</t>
  </si>
  <si>
    <t>五、2026年付息支出预算数</t>
  </si>
  <si>
    <t>六、2026年新增地方政府债券资金预算数</t>
  </si>
  <si>
    <t xml:space="preserve">    一般债券</t>
  </si>
  <si>
    <t xml:space="preserve">    专项债券</t>
  </si>
  <si>
    <t>备注：按照相关规定，在未收到上级财政下达债券额度通知的情况下，各县市区不允许将新增债券数额列入年初预算。相关债券资金使用情况在调整预算中向人大常委会汇报后公开。</t>
  </si>
  <si>
    <t>附表1-9</t>
  </si>
  <si>
    <t>2026年宁远县一般公共预算“三公”经费预算安排情况统计表</t>
  </si>
  <si>
    <t>预算数</t>
  </si>
  <si>
    <t>备注</t>
  </si>
  <si>
    <t>1、因公出国（境）费用</t>
  </si>
  <si>
    <t>2、公务接待费</t>
  </si>
  <si>
    <t>3、公务用车购置和运行费</t>
  </si>
  <si>
    <t>其中：（1）公务用车运行维护费</t>
  </si>
  <si>
    <r>
      <rPr>
        <sz val="12"/>
        <rFont val="宋体"/>
        <charset val="134"/>
      </rPr>
      <t xml:space="preserve"> </t>
    </r>
    <r>
      <rPr>
        <sz val="11"/>
        <color theme="1"/>
        <rFont val="等线"/>
        <charset val="134"/>
        <scheme val="minor"/>
      </rPr>
      <t xml:space="preserve">     （2）公务用车购置</t>
    </r>
  </si>
  <si>
    <r>
      <rPr>
        <sz val="11"/>
        <rFont val="宋体"/>
        <charset val="134"/>
      </rPr>
      <t xml:space="preserve">    注：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t>
    </r>
    <r>
      <rPr>
        <sz val="11"/>
        <color rgb="FF000000"/>
        <rFont val="宋体"/>
        <charset val="134"/>
      </rPr>
      <t>括领导干部</t>
    </r>
    <r>
      <rPr>
        <sz val="11"/>
        <rFont val="宋体"/>
        <charset val="134"/>
      </rPr>
      <t>专车、一般公务用车和执法执勤用车。（3）公务接待费，指单位按规定开支的各类公务接待（含外宾接待）支出。</t>
    </r>
  </si>
  <si>
    <t>附表1-10</t>
  </si>
  <si>
    <t>一般公共预算对下税收返还和转移支付预算分地区表</t>
  </si>
  <si>
    <t>地  区</t>
  </si>
  <si>
    <t>本年预算数为上年执行数的％</t>
  </si>
  <si>
    <t>税收返还</t>
  </si>
  <si>
    <t>一般性转移支付</t>
  </si>
  <si>
    <t>专项转移支付</t>
  </si>
  <si>
    <t>宁远县</t>
  </si>
  <si>
    <t>合       计</t>
  </si>
  <si>
    <t>注：我县无对下税收返还和转移支付，故本表为空表</t>
  </si>
  <si>
    <t>附表2-1</t>
  </si>
  <si>
    <t>宁远县2026年政府性基金收入预算表</t>
  </si>
  <si>
    <r>
      <rPr>
        <b/>
        <sz val="12"/>
        <rFont val="宋体"/>
        <charset val="134"/>
      </rPr>
      <t>项</t>
    </r>
    <r>
      <rPr>
        <b/>
        <sz val="12"/>
        <rFont val="Times New Roman"/>
        <charset val="134"/>
      </rPr>
      <t xml:space="preserve">          </t>
    </r>
    <r>
      <rPr>
        <b/>
        <sz val="12"/>
        <rFont val="宋体"/>
        <charset val="134"/>
      </rPr>
      <t>目</t>
    </r>
  </si>
  <si>
    <t>国家电影事业发展专项资金收入</t>
  </si>
  <si>
    <t>旅游发展基金收入</t>
  </si>
  <si>
    <t>国有土地使用权出让收入</t>
  </si>
  <si>
    <t>大中型水库移民后期扶持基金收入</t>
  </si>
  <si>
    <t>彩票公益金收入</t>
  </si>
  <si>
    <t>基础设施配套费收入</t>
  </si>
  <si>
    <t>小型水库移民扶助基金收入</t>
  </si>
  <si>
    <t>污水处理费收入</t>
  </si>
  <si>
    <t>大中型水库库区基金收入</t>
  </si>
  <si>
    <t>彩票发行机构和销售机构的业务费用</t>
  </si>
  <si>
    <t>其他政府性基金收入</t>
  </si>
  <si>
    <t>本 年 收 入 合 计</t>
  </si>
  <si>
    <t>上级补助收入</t>
  </si>
  <si>
    <t>债务转贷收入</t>
  </si>
  <si>
    <t>其他地方自行试点项目收益专项债券转贷收入</t>
  </si>
  <si>
    <t>其他政府性基金债务转贷收入</t>
  </si>
  <si>
    <t>上年结余</t>
  </si>
  <si>
    <t>调入资金</t>
  </si>
  <si>
    <t>收 入 总 计</t>
  </si>
  <si>
    <t>附表2-2</t>
  </si>
  <si>
    <t>宁远县2026年政府性基金支出预算表</t>
  </si>
  <si>
    <t>预算科目</t>
  </si>
  <si>
    <t xml:space="preserve">    国家电影事业发展专项资金支出</t>
  </si>
  <si>
    <t xml:space="preserve">    旅游发展基金支出</t>
  </si>
  <si>
    <t xml:space="preserve">  国有土地使用权出让收入安排的支出</t>
  </si>
  <si>
    <t xml:space="preserve">    征地和拆迁补偿支出</t>
  </si>
  <si>
    <t xml:space="preserve">    土地开发支出</t>
  </si>
  <si>
    <t xml:space="preserve">    农村基础设施建设支出</t>
  </si>
  <si>
    <t xml:space="preserve">    城市建设支出</t>
  </si>
  <si>
    <t xml:space="preserve">    补助被征地农民支出</t>
  </si>
  <si>
    <t xml:space="preserve">    土地出让业务支出</t>
  </si>
  <si>
    <t xml:space="preserve">    廉租住房支出</t>
  </si>
  <si>
    <t xml:space="preserve">    棚户区改造支出</t>
  </si>
  <si>
    <r>
      <rPr>
        <sz val="14"/>
        <rFont val="宋体"/>
        <charset val="134"/>
      </rPr>
      <t xml:space="preserve">    其他国有土地使用权出让收入安排的支出</t>
    </r>
    <r>
      <rPr>
        <sz val="10"/>
        <rFont val="宋体"/>
        <charset val="134"/>
      </rPr>
      <t>（含专项债券县配套资金；南部生态新城PPP项目资金；按2%比例计提项目前期费）</t>
    </r>
  </si>
  <si>
    <t xml:space="preserve">    农业土地开发资金支出</t>
  </si>
  <si>
    <t xml:space="preserve">  城市基础设施配套费安排的支出</t>
  </si>
  <si>
    <t xml:space="preserve">    其他城市基础设施配套费安排的支出</t>
  </si>
  <si>
    <t xml:space="preserve">  污水处理费安排的支出</t>
  </si>
  <si>
    <t xml:space="preserve">    其他污水处理费安排的支出</t>
  </si>
  <si>
    <t xml:space="preserve">  超长期特别国债安排的支出</t>
  </si>
  <si>
    <t xml:space="preserve">    城乡社区公共设施</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</si>
  <si>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</si>
  <si>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</si>
  <si>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</si>
  <si>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</si>
  <si>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</si>
  <si>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</si>
  <si>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耕地保护考核奖惩基金支出</t>
  </si>
  <si>
    <t xml:space="preserve">  彩票发行销售机构业务费安排的支出</t>
  </si>
  <si>
    <t xml:space="preserve">    彩票市场调控资金支出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</si>
  <si>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</si>
  <si>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</si>
  <si>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</si>
  <si>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</si>
  <si>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用于残疾人事业的彩票公益金支出</t>
  </si>
  <si>
    <t xml:space="preserve">    用于城乡医疗救助的彩票公益金支出</t>
  </si>
  <si>
    <t xml:space="preserve">    用于其他社会公益事业的彩票公益金支出</t>
  </si>
  <si>
    <t xml:space="preserve">  其他政府性基金支出</t>
  </si>
  <si>
    <t xml:space="preserve">   其他地方自行试点项目收益专项债券收入安排的支出  </t>
  </si>
  <si>
    <t xml:space="preserve">    其他政府性基金支出</t>
  </si>
  <si>
    <t xml:space="preserve">    政府性基金转移支付支出</t>
  </si>
  <si>
    <t xml:space="preserve">    抗疫特别国债支付支出</t>
  </si>
  <si>
    <t xml:space="preserve">    政府性基金预算调出资金</t>
  </si>
  <si>
    <t xml:space="preserve">    抗疫特别国债调出资金</t>
  </si>
  <si>
    <t xml:space="preserve">  地方政府专项债务付息支出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</si>
  <si>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</si>
  <si>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</si>
  <si>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</si>
  <si>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</si>
  <si>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</si>
  <si>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</si>
  <si>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</si>
  <si>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</si>
  <si>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</si>
  <si>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</si>
  <si>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</si>
  <si>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本 年 支 出 合 计</t>
  </si>
  <si>
    <t>上解上级支出</t>
  </si>
  <si>
    <t xml:space="preserve">    地方政府专项债务还本支出</t>
  </si>
  <si>
    <t xml:space="preserve">    抗疫特别国债还本支出</t>
  </si>
  <si>
    <t xml:space="preserve">    超长期特别国债还本支出</t>
  </si>
  <si>
    <t>调出资金</t>
  </si>
  <si>
    <t>年终结余</t>
  </si>
  <si>
    <t>支 出 总 计</t>
  </si>
  <si>
    <t>附表2-3</t>
  </si>
  <si>
    <t>2026年度宁远县政府性基金预算本级支出表</t>
  </si>
  <si>
    <t>支出合计</t>
  </si>
  <si>
    <t>205</t>
  </si>
  <si>
    <t>20598</t>
  </si>
  <si>
    <t>超长期特别国债安排的支出</t>
  </si>
  <si>
    <t>2059801</t>
  </si>
  <si>
    <t>基础教育</t>
  </si>
  <si>
    <t>2059802</t>
  </si>
  <si>
    <t>高等教育</t>
  </si>
  <si>
    <t>2059803</t>
  </si>
  <si>
    <t>职业教育</t>
  </si>
  <si>
    <t>2059804</t>
  </si>
  <si>
    <t>特殊教育</t>
  </si>
  <si>
    <t>2059899</t>
  </si>
  <si>
    <t>其他教育支出</t>
  </si>
  <si>
    <t>206</t>
  </si>
  <si>
    <t>20610</t>
  </si>
  <si>
    <t>核电站乏燃料处理处置基金支出</t>
  </si>
  <si>
    <t>2061001</t>
  </si>
  <si>
    <t>乏燃料运输</t>
  </si>
  <si>
    <t>2061002</t>
  </si>
  <si>
    <t>乏燃料离堆贮存</t>
  </si>
  <si>
    <t>2061003</t>
  </si>
  <si>
    <t>乏燃料后处理</t>
  </si>
  <si>
    <t>2061004</t>
  </si>
  <si>
    <t>高放废物的处理处置</t>
  </si>
  <si>
    <t>2061005</t>
  </si>
  <si>
    <t>乏燃料后处理厂的建设、运行、改造和退役</t>
  </si>
  <si>
    <t>2061099</t>
  </si>
  <si>
    <t>其他乏燃料处理处置基金支出</t>
  </si>
  <si>
    <t>20698</t>
  </si>
  <si>
    <t>2069801</t>
  </si>
  <si>
    <t>基础研究</t>
  </si>
  <si>
    <t>2069802</t>
  </si>
  <si>
    <t>应用研究</t>
  </si>
  <si>
    <t>2069803</t>
  </si>
  <si>
    <t>技术研究与开发</t>
  </si>
  <si>
    <t>2069804</t>
  </si>
  <si>
    <t>科技条件与服务</t>
  </si>
  <si>
    <t>2069805</t>
  </si>
  <si>
    <t>科技重大项目</t>
  </si>
  <si>
    <t>2069899</t>
  </si>
  <si>
    <t>其他科技支出</t>
  </si>
  <si>
    <t>207</t>
  </si>
  <si>
    <t>20707</t>
  </si>
  <si>
    <t>国家电影事业发展专项资金安排的支出</t>
  </si>
  <si>
    <t>2070701</t>
  </si>
  <si>
    <t>资助国产影片放映</t>
  </si>
  <si>
    <t>2070702</t>
  </si>
  <si>
    <t>资助影院建设</t>
  </si>
  <si>
    <t>2070703</t>
  </si>
  <si>
    <t>资助少数民族语电影译制</t>
  </si>
  <si>
    <t>2070704</t>
  </si>
  <si>
    <t>购买农村电影公益性放映版权服务</t>
  </si>
  <si>
    <t>2070799</t>
  </si>
  <si>
    <t>其他国家电影事业发展专项资金支出</t>
  </si>
  <si>
    <t>20709</t>
  </si>
  <si>
    <t>旅游发展基金支出</t>
  </si>
  <si>
    <t>2070901</t>
  </si>
  <si>
    <t>宣传促销</t>
  </si>
  <si>
    <t>2070902</t>
  </si>
  <si>
    <t>行业规划</t>
  </si>
  <si>
    <t>2070903</t>
  </si>
  <si>
    <t>旅游事业补助</t>
  </si>
  <si>
    <t>2070904</t>
  </si>
  <si>
    <t>地方旅游开发项目补助</t>
  </si>
  <si>
    <t>2070999</t>
  </si>
  <si>
    <t>其他旅游发展基金支出</t>
  </si>
  <si>
    <t>20710</t>
  </si>
  <si>
    <t>国家电影事业发展专项资金对应专项债务收入安排的支出</t>
  </si>
  <si>
    <t>2071001</t>
  </si>
  <si>
    <t>资助城市影院</t>
  </si>
  <si>
    <t>2071099</t>
  </si>
  <si>
    <t>其他国家电影事业发展专项资金对应专项债务收入支出</t>
  </si>
  <si>
    <t>20798</t>
  </si>
  <si>
    <t>2079801</t>
  </si>
  <si>
    <t>文化和旅游</t>
  </si>
  <si>
    <t>2079802</t>
  </si>
  <si>
    <t>文物</t>
  </si>
  <si>
    <t>2079803</t>
  </si>
  <si>
    <t>体育</t>
  </si>
  <si>
    <t>2079804</t>
  </si>
  <si>
    <t>新闻出版电影</t>
  </si>
  <si>
    <t>2079805</t>
  </si>
  <si>
    <t>广播电视</t>
  </si>
  <si>
    <t>2079899</t>
  </si>
  <si>
    <t>其他文化旅游体育与传媒支出</t>
  </si>
  <si>
    <t>208</t>
  </si>
  <si>
    <t>20898</t>
  </si>
  <si>
    <t>2089801</t>
  </si>
  <si>
    <t>养老机构及服务设施</t>
  </si>
  <si>
    <t>2089802</t>
  </si>
  <si>
    <t>公共就业服务设施</t>
  </si>
  <si>
    <t>2089899</t>
  </si>
  <si>
    <t>其他社会保障和就业支出</t>
  </si>
  <si>
    <t>210</t>
  </si>
  <si>
    <t>21098</t>
  </si>
  <si>
    <t>2109801</t>
  </si>
  <si>
    <t>公立医院</t>
  </si>
  <si>
    <t>2109802</t>
  </si>
  <si>
    <t>基层医疗卫生机构</t>
  </si>
  <si>
    <t>2109803</t>
  </si>
  <si>
    <t>公共卫生机构</t>
  </si>
  <si>
    <t>2109804</t>
  </si>
  <si>
    <t>托育机构</t>
  </si>
  <si>
    <t>2109899</t>
  </si>
  <si>
    <t>其他卫生健康支出</t>
  </si>
  <si>
    <t>211</t>
  </si>
  <si>
    <t>21160</t>
  </si>
  <si>
    <t>可再生能源电价附加收入安排的支出</t>
  </si>
  <si>
    <t>2116001</t>
  </si>
  <si>
    <t>风力发电补助</t>
  </si>
  <si>
    <t>2116002</t>
  </si>
  <si>
    <t>太阳能发电补助</t>
  </si>
  <si>
    <t>2116003</t>
  </si>
  <si>
    <t>生物质能发电补助</t>
  </si>
  <si>
    <t>2116099</t>
  </si>
  <si>
    <t>其他可再生能源电价附加收入安排的支出</t>
  </si>
  <si>
    <t>21161</t>
  </si>
  <si>
    <t>废弃电器电子产品处理基金支出</t>
  </si>
  <si>
    <t>2116101</t>
  </si>
  <si>
    <t>回收处理费用补贴</t>
  </si>
  <si>
    <t>2116102</t>
  </si>
  <si>
    <t>信息系统建设</t>
  </si>
  <si>
    <t>2116103</t>
  </si>
  <si>
    <t>基金征管经费</t>
  </si>
  <si>
    <t>2116104</t>
  </si>
  <si>
    <t>其他废弃电器电子产品处理基金支出</t>
  </si>
  <si>
    <t>21198</t>
  </si>
  <si>
    <t>2119801</t>
  </si>
  <si>
    <t>水污染综合治理</t>
  </si>
  <si>
    <t>2119802</t>
  </si>
  <si>
    <t>应对气候变化</t>
  </si>
  <si>
    <t>2119803</t>
  </si>
  <si>
    <t>“三北”工程建设</t>
  </si>
  <si>
    <t>2119899</t>
  </si>
  <si>
    <t>其他节能环保支出</t>
  </si>
  <si>
    <t>212</t>
  </si>
  <si>
    <t>21208</t>
  </si>
  <si>
    <t>国有土地使用权出让收入安排的支出</t>
  </si>
  <si>
    <t>2120801</t>
  </si>
  <si>
    <t>征地和拆迁补偿支出</t>
  </si>
  <si>
    <t>2120802</t>
  </si>
  <si>
    <t>土地开发支出</t>
  </si>
  <si>
    <t>2120803</t>
  </si>
  <si>
    <t>城市建设支出</t>
  </si>
  <si>
    <t>2120804</t>
  </si>
  <si>
    <t>农村基础设施建设支出</t>
  </si>
  <si>
    <t>2120805</t>
  </si>
  <si>
    <t>补助被征地农民支出</t>
  </si>
  <si>
    <t>2120806</t>
  </si>
  <si>
    <t>土地出让业务支出</t>
  </si>
  <si>
    <t>2120807</t>
  </si>
  <si>
    <t>廉租住房支出</t>
  </si>
  <si>
    <t>2120809</t>
  </si>
  <si>
    <t>支付破产或改制企业职工安置费</t>
  </si>
  <si>
    <t>2120810</t>
  </si>
  <si>
    <t>棚户区改造支出</t>
  </si>
  <si>
    <t>2120811</t>
  </si>
  <si>
    <t>公共租赁住房支出</t>
  </si>
  <si>
    <t>2120813</t>
  </si>
  <si>
    <t>保障性住房租金补贴</t>
  </si>
  <si>
    <t>2120814</t>
  </si>
  <si>
    <t>农业生产发展支出</t>
  </si>
  <si>
    <t>2120815</t>
  </si>
  <si>
    <t>农村社会事业支出</t>
  </si>
  <si>
    <t>2120816</t>
  </si>
  <si>
    <t>农业农村生态环境支出</t>
  </si>
  <si>
    <t>2120899</t>
  </si>
  <si>
    <t>其他国有土地使用权出让收入安排的支出</t>
  </si>
  <si>
    <t>21210</t>
  </si>
  <si>
    <t>国有土地收益基金安排的支出</t>
  </si>
  <si>
    <t>2121001</t>
  </si>
  <si>
    <t>2121002</t>
  </si>
  <si>
    <t>2121099</t>
  </si>
  <si>
    <t>其他国有土地收益基金支出</t>
  </si>
  <si>
    <t>21211</t>
  </si>
  <si>
    <t>农业土地开发资金安排的支出</t>
  </si>
  <si>
    <t>21213</t>
  </si>
  <si>
    <t>城市基础设施配套费安排的支出</t>
  </si>
  <si>
    <t>2121301</t>
  </si>
  <si>
    <t>城市公共设施</t>
  </si>
  <si>
    <t>2121302</t>
  </si>
  <si>
    <t>城市环境卫生</t>
  </si>
  <si>
    <t>2121303</t>
  </si>
  <si>
    <t>公有房屋</t>
  </si>
  <si>
    <t>2121304</t>
  </si>
  <si>
    <t>城市防洪</t>
  </si>
  <si>
    <t>2121399</t>
  </si>
  <si>
    <t>其他城市基础设施配套费安排的支出</t>
  </si>
  <si>
    <t>21214</t>
  </si>
  <si>
    <t>污水处理费安排的支出</t>
  </si>
  <si>
    <t>2121401</t>
  </si>
  <si>
    <t>污水处理设施建设和运营</t>
  </si>
  <si>
    <t>2121402</t>
  </si>
  <si>
    <t>代征手续费</t>
  </si>
  <si>
    <t>2121499</t>
  </si>
  <si>
    <t>其他污水处理费安排的支出</t>
  </si>
  <si>
    <t>21215</t>
  </si>
  <si>
    <t>土地储备专项债券收入安排的支出</t>
  </si>
  <si>
    <t>2121501</t>
  </si>
  <si>
    <t>2121502</t>
  </si>
  <si>
    <t>2121599</t>
  </si>
  <si>
    <t>其他土地储备专项债券收入安排的支出</t>
  </si>
  <si>
    <t>21216</t>
  </si>
  <si>
    <t>棚户区改造专项债券收入安排的支出</t>
  </si>
  <si>
    <t>2121601</t>
  </si>
  <si>
    <t>2121602</t>
  </si>
  <si>
    <t>2121699</t>
  </si>
  <si>
    <t>其他棚户区改造专项债券收入安排的支出</t>
  </si>
  <si>
    <t>21217</t>
  </si>
  <si>
    <t>城市基础设施配套费对应专项债务收入安排的支出</t>
  </si>
  <si>
    <t>2121701</t>
  </si>
  <si>
    <t>2121702</t>
  </si>
  <si>
    <t>2121703</t>
  </si>
  <si>
    <t>2121704</t>
  </si>
  <si>
    <t>2121799</t>
  </si>
  <si>
    <t>其他城市基础设施配套费对应专项债务收入安排的支出</t>
  </si>
  <si>
    <t>21218</t>
  </si>
  <si>
    <t>污水处理费对应专项债务收入安排的支出</t>
  </si>
  <si>
    <t>2121801</t>
  </si>
  <si>
    <t>2121899</t>
  </si>
  <si>
    <t>其他污水处理费对应专项债务收入安排的支出</t>
  </si>
  <si>
    <t>21219</t>
  </si>
  <si>
    <t>国有土地使用权出让收入对应专项债务收入安排的支出</t>
  </si>
  <si>
    <t>2121901</t>
  </si>
  <si>
    <t>2121902</t>
  </si>
  <si>
    <t>2121903</t>
  </si>
  <si>
    <t>2121904</t>
  </si>
  <si>
    <t>2121905</t>
  </si>
  <si>
    <t>2121906</t>
  </si>
  <si>
    <t>2121907</t>
  </si>
  <si>
    <t>2121999</t>
  </si>
  <si>
    <t>其他国有土地使用权出让收入对应专项债务收入安排的支出</t>
  </si>
  <si>
    <t>21298</t>
  </si>
  <si>
    <t>2129801</t>
  </si>
  <si>
    <t>城乡社区公共设施</t>
  </si>
  <si>
    <t>2129899</t>
  </si>
  <si>
    <t>其他城乡社区支出</t>
  </si>
  <si>
    <t>213</t>
  </si>
  <si>
    <t>21366</t>
  </si>
  <si>
    <t>大中型水库库区基金安排的支出</t>
  </si>
  <si>
    <t>2136601</t>
  </si>
  <si>
    <t>基础设施建设和经济发展</t>
  </si>
  <si>
    <t>2136602</t>
  </si>
  <si>
    <t>解决移民遗留问题</t>
  </si>
  <si>
    <t>2136603</t>
  </si>
  <si>
    <t>库区防护工程维护</t>
  </si>
  <si>
    <t>2136699</t>
  </si>
  <si>
    <t>其他大中型水库库区基金支出</t>
  </si>
  <si>
    <t>21367</t>
  </si>
  <si>
    <t>三峡水库库区基金支出</t>
  </si>
  <si>
    <t>2136701</t>
  </si>
  <si>
    <t>2136702</t>
  </si>
  <si>
    <t>2136703</t>
  </si>
  <si>
    <t>库区维护和管理</t>
  </si>
  <si>
    <t>2136799</t>
  </si>
  <si>
    <t>其他三峡水库库区基金支出</t>
  </si>
  <si>
    <t>21369</t>
  </si>
  <si>
    <t>国家重大水利工程建设基金安排的支出</t>
  </si>
  <si>
    <t>2136901</t>
  </si>
  <si>
    <t>南水北调工程建设</t>
  </si>
  <si>
    <t>2136902</t>
  </si>
  <si>
    <t>三峡后续工作</t>
  </si>
  <si>
    <t>2136903</t>
  </si>
  <si>
    <t>地方重大水利工程建设</t>
  </si>
  <si>
    <t>2136999</t>
  </si>
  <si>
    <t>其他重大水利工程建设基金支出</t>
  </si>
  <si>
    <t>21370</t>
  </si>
  <si>
    <t>大中型水库库区基金对应专项债务收入安排的支出</t>
  </si>
  <si>
    <t>2137001</t>
  </si>
  <si>
    <t>2137099</t>
  </si>
  <si>
    <t>其他大中型水库库区基金对应专项债务收入支出</t>
  </si>
  <si>
    <t>21371</t>
  </si>
  <si>
    <t>国家重大水利工程建设基金对应专项债务收入安排的支出</t>
  </si>
  <si>
    <t>2137101</t>
  </si>
  <si>
    <t>2137102</t>
  </si>
  <si>
    <t>三峡工程后续工作</t>
  </si>
  <si>
    <t>2137103</t>
  </si>
  <si>
    <t>2137199</t>
  </si>
  <si>
    <t>其他重大水利工程建设基金对应专项债务收入支出</t>
  </si>
  <si>
    <t>21372</t>
  </si>
  <si>
    <t>大中型水库移民后期扶持基金支出</t>
  </si>
  <si>
    <t>2137201</t>
  </si>
  <si>
    <t>移民补助</t>
  </si>
  <si>
    <t>2137202</t>
  </si>
  <si>
    <t>2137299</t>
  </si>
  <si>
    <t>其他大中型水库移民后期扶持基金支出</t>
  </si>
  <si>
    <t>21373</t>
  </si>
  <si>
    <t>小型水库移民扶助基金安排的支出</t>
  </si>
  <si>
    <t>2137301</t>
  </si>
  <si>
    <t>2137302</t>
  </si>
  <si>
    <t>2137399</t>
  </si>
  <si>
    <t>其他小型水库移民扶助基金支出</t>
  </si>
  <si>
    <t>21374</t>
  </si>
  <si>
    <t>小型水库移民扶助基金对应专项债务收入安排的支出</t>
  </si>
  <si>
    <t>2137401</t>
  </si>
  <si>
    <t>2137499</t>
  </si>
  <si>
    <t>其他小型水库移民扶助基金对应专项债务收入安排的支出</t>
  </si>
  <si>
    <t>21398</t>
  </si>
  <si>
    <t>2139801</t>
  </si>
  <si>
    <t>农业农村支出</t>
  </si>
  <si>
    <t>2139802</t>
  </si>
  <si>
    <t>水利支出</t>
  </si>
  <si>
    <t>2139899</t>
  </si>
  <si>
    <t>其他农林水支出</t>
  </si>
  <si>
    <t>214</t>
  </si>
  <si>
    <t>21460</t>
  </si>
  <si>
    <t>海南省高等级公路车辆通行附加费安排的支出</t>
  </si>
  <si>
    <t>2146001</t>
  </si>
  <si>
    <t>公路建设</t>
  </si>
  <si>
    <t>2146002</t>
  </si>
  <si>
    <t>公路养护</t>
  </si>
  <si>
    <t>2146003</t>
  </si>
  <si>
    <t>公路还贷</t>
  </si>
  <si>
    <t>2146099</t>
  </si>
  <si>
    <t>其他海南省高等级公路车辆通行附加费安排的支出</t>
  </si>
  <si>
    <t>21462</t>
  </si>
  <si>
    <t>车辆通行费安排的支出</t>
  </si>
  <si>
    <t>2146201</t>
  </si>
  <si>
    <t>2146202</t>
  </si>
  <si>
    <t>政府还贷公路养护</t>
  </si>
  <si>
    <t>2146203</t>
  </si>
  <si>
    <t>政府还贷公路管理</t>
  </si>
  <si>
    <t>2146299</t>
  </si>
  <si>
    <t>其他车辆通行费安排的支出</t>
  </si>
  <si>
    <t>21464</t>
  </si>
  <si>
    <t>铁路建设基金支出</t>
  </si>
  <si>
    <t>2146401</t>
  </si>
  <si>
    <t>铁路建设投资</t>
  </si>
  <si>
    <t>2146402</t>
  </si>
  <si>
    <t>购置铁路机车车辆</t>
  </si>
  <si>
    <t>2146403</t>
  </si>
  <si>
    <t>铁路还贷</t>
  </si>
  <si>
    <t>2146404</t>
  </si>
  <si>
    <t>建设项目铺底资金</t>
  </si>
  <si>
    <t>2146405</t>
  </si>
  <si>
    <t>勘测设计</t>
  </si>
  <si>
    <t>2146406</t>
  </si>
  <si>
    <t>注册资本金</t>
  </si>
  <si>
    <t>2146407</t>
  </si>
  <si>
    <t>周转资金</t>
  </si>
  <si>
    <t>2146499</t>
  </si>
  <si>
    <t>其他铁路建设基金支出</t>
  </si>
  <si>
    <t>21468</t>
  </si>
  <si>
    <t>船舶油污损害赔偿基金支出</t>
  </si>
  <si>
    <t>2146801</t>
  </si>
  <si>
    <t>应急处置费用</t>
  </si>
  <si>
    <t>2146802</t>
  </si>
  <si>
    <t>控制清除污染</t>
  </si>
  <si>
    <t>2146803</t>
  </si>
  <si>
    <t>损失补偿</t>
  </si>
  <si>
    <t>2146804</t>
  </si>
  <si>
    <t>生态恢复</t>
  </si>
  <si>
    <t>2146805</t>
  </si>
  <si>
    <t>监视监测</t>
  </si>
  <si>
    <t>2146899</t>
  </si>
  <si>
    <t>其他船舶油污损害赔偿基金支出</t>
  </si>
  <si>
    <t>21469</t>
  </si>
  <si>
    <t>民航发展基金支出</t>
  </si>
  <si>
    <t>2146901</t>
  </si>
  <si>
    <t>民航机场建设</t>
  </si>
  <si>
    <t>2146902</t>
  </si>
  <si>
    <t>空管系统建设</t>
  </si>
  <si>
    <t>2146903</t>
  </si>
  <si>
    <t>民航安全</t>
  </si>
  <si>
    <t>2146904</t>
  </si>
  <si>
    <t>航线和机场补贴</t>
  </si>
  <si>
    <t>2146906</t>
  </si>
  <si>
    <t>民航节能减排</t>
  </si>
  <si>
    <t>2146907</t>
  </si>
  <si>
    <t>通用航空发展</t>
  </si>
  <si>
    <t>2146908</t>
  </si>
  <si>
    <t>征管经费</t>
  </si>
  <si>
    <t>2146909</t>
  </si>
  <si>
    <t>民航科教和信息建设</t>
  </si>
  <si>
    <t>2146999</t>
  </si>
  <si>
    <t>其他民航发展基金支出</t>
  </si>
  <si>
    <t>21470</t>
  </si>
  <si>
    <t>海南省高等级公路车辆通行附加费对应专项债务收入安排的支出</t>
  </si>
  <si>
    <t>2147001</t>
  </si>
  <si>
    <t>2147099</t>
  </si>
  <si>
    <t>其他海南省高等级公路车辆通行附加费对应专项债务收入安排的支出</t>
  </si>
  <si>
    <t>21471</t>
  </si>
  <si>
    <t>政府收费公路专项债券收入安排的支出</t>
  </si>
  <si>
    <t>2147101</t>
  </si>
  <si>
    <t>2147199</t>
  </si>
  <si>
    <t>其他政府收费公路专项债券收入安排的支出</t>
  </si>
  <si>
    <t>21472</t>
  </si>
  <si>
    <t>车辆通行费对应专项债务收入安排的支出</t>
  </si>
  <si>
    <t>21498</t>
  </si>
  <si>
    <t>2149801</t>
  </si>
  <si>
    <t>公路水路运输</t>
  </si>
  <si>
    <t>2149802</t>
  </si>
  <si>
    <t>铁路运输</t>
  </si>
  <si>
    <t>2149803</t>
  </si>
  <si>
    <t>民用航空运输</t>
  </si>
  <si>
    <t>2149804</t>
  </si>
  <si>
    <t>邮政业支出</t>
  </si>
  <si>
    <t>2149899</t>
  </si>
  <si>
    <t>其他交通运输支出</t>
  </si>
  <si>
    <t>215</t>
  </si>
  <si>
    <t>21562</t>
  </si>
  <si>
    <t>农网还贷资金支出</t>
  </si>
  <si>
    <t>2156201</t>
  </si>
  <si>
    <t>中央农网还贷资金支出</t>
  </si>
  <si>
    <t>2156202</t>
  </si>
  <si>
    <t>地方农网还贷资金支出</t>
  </si>
  <si>
    <t>2156299</t>
  </si>
  <si>
    <t>其他农网还贷资金支出</t>
  </si>
  <si>
    <t>21598</t>
  </si>
  <si>
    <t>2159801</t>
  </si>
  <si>
    <t>资源勘探开发</t>
  </si>
  <si>
    <t>2159802</t>
  </si>
  <si>
    <t>制造业</t>
  </si>
  <si>
    <t>2159803</t>
  </si>
  <si>
    <t>工业和信息产业</t>
  </si>
  <si>
    <t>2159899</t>
  </si>
  <si>
    <t>其他资源勘探工业信息等支出</t>
  </si>
  <si>
    <t>217</t>
  </si>
  <si>
    <t>21704</t>
  </si>
  <si>
    <t>金融调控支出</t>
  </si>
  <si>
    <t>2170402</t>
  </si>
  <si>
    <t>中央特别国债经营基金支出</t>
  </si>
  <si>
    <t>2170403</t>
  </si>
  <si>
    <t>中央特别国债经营基金财务支出</t>
  </si>
  <si>
    <t>220</t>
  </si>
  <si>
    <t>22006</t>
  </si>
  <si>
    <t>2200601</t>
  </si>
  <si>
    <t>耕地保护</t>
  </si>
  <si>
    <t>2200602</t>
  </si>
  <si>
    <t>补充耕地</t>
  </si>
  <si>
    <t>221</t>
  </si>
  <si>
    <t>22198</t>
  </si>
  <si>
    <t>2219801</t>
  </si>
  <si>
    <t>保障性租赁住房</t>
  </si>
  <si>
    <t>2219899</t>
  </si>
  <si>
    <t>其他住房保障支出</t>
  </si>
  <si>
    <t>222</t>
  </si>
  <si>
    <t>22298</t>
  </si>
  <si>
    <t>2229801</t>
  </si>
  <si>
    <t>设施建设</t>
  </si>
  <si>
    <t>2229899</t>
  </si>
  <si>
    <t>其他粮油物资储备支出</t>
  </si>
  <si>
    <t>224</t>
  </si>
  <si>
    <t>22498</t>
  </si>
  <si>
    <t>2249801</t>
  </si>
  <si>
    <t>自然灾害防治</t>
  </si>
  <si>
    <t>2249802</t>
  </si>
  <si>
    <t>自然灾害恢复重建支出</t>
  </si>
  <si>
    <t>2249899</t>
  </si>
  <si>
    <t>其他灾害防治及应急管理支出</t>
  </si>
  <si>
    <t>229</t>
  </si>
  <si>
    <t>22904</t>
  </si>
  <si>
    <t>其他政府性基金及对应专项债务收入安排的支出</t>
  </si>
  <si>
    <t>2290401</t>
  </si>
  <si>
    <t>其他政府性基金安排的支出</t>
  </si>
  <si>
    <t>2290402</t>
  </si>
  <si>
    <t>其他地方自行试点项目收益专项债券收入安排的支出</t>
  </si>
  <si>
    <t>2290403</t>
  </si>
  <si>
    <t>其他政府性基金债务收入安排的支出</t>
  </si>
  <si>
    <t>22908</t>
  </si>
  <si>
    <t>彩票发行销售机构业务费安排的支出</t>
  </si>
  <si>
    <t>2290802</t>
  </si>
  <si>
    <t>福利彩票发行机构的业务费支出</t>
  </si>
  <si>
    <t>2290803</t>
  </si>
  <si>
    <t>体育彩票发行机构的业务费支出</t>
  </si>
  <si>
    <t>2290804</t>
  </si>
  <si>
    <t>福利彩票销售机构的业务费支出</t>
  </si>
  <si>
    <t>2290805</t>
  </si>
  <si>
    <t>体育彩票销售机构的业务费支出</t>
  </si>
  <si>
    <t>2290806</t>
  </si>
  <si>
    <t>彩票兑奖周转金支出</t>
  </si>
  <si>
    <t>2290807</t>
  </si>
  <si>
    <t>彩票发行销售风险基金支出</t>
  </si>
  <si>
    <t>2290808</t>
  </si>
  <si>
    <t>彩票市场调控资金支出</t>
  </si>
  <si>
    <t>2290899</t>
  </si>
  <si>
    <t>其他彩票发行销售机构业务费安排的支出</t>
  </si>
  <si>
    <t>22909</t>
  </si>
  <si>
    <t>抗疫特别国债财务基金支出</t>
  </si>
  <si>
    <t>2290901</t>
  </si>
  <si>
    <t>22910</t>
  </si>
  <si>
    <t>超长期特别国债财务基金支出</t>
  </si>
  <si>
    <t>2291001</t>
  </si>
  <si>
    <t>22960</t>
  </si>
  <si>
    <t>彩票公益金安排的支出</t>
  </si>
  <si>
    <t>2296001</t>
  </si>
  <si>
    <t>用于补充全国社会保障基金的彩票公益金支出</t>
  </si>
  <si>
    <t>2296002</t>
  </si>
  <si>
    <t>用于社会福利的彩票公益金支出</t>
  </si>
  <si>
    <t>2296003</t>
  </si>
  <si>
    <t>用于体育事业的彩票公益金支出</t>
  </si>
  <si>
    <t>2296004</t>
  </si>
  <si>
    <t>用于教育事业的彩票公益金支出</t>
  </si>
  <si>
    <t>2296005</t>
  </si>
  <si>
    <t>用于红十字事业的彩票公益金支出</t>
  </si>
  <si>
    <t>2296006</t>
  </si>
  <si>
    <t>用于残疾人事业的彩票公益金支出</t>
  </si>
  <si>
    <t>2296010</t>
  </si>
  <si>
    <t>用于文化事业的彩票公益金支出</t>
  </si>
  <si>
    <t>2296011</t>
  </si>
  <si>
    <t>用于巩固脱贫攻坚成果衔接乡村振兴的彩票公益金支出</t>
  </si>
  <si>
    <t>2296012</t>
  </si>
  <si>
    <t>用于法律援助的彩票公益金支出</t>
  </si>
  <si>
    <t>2296013</t>
  </si>
  <si>
    <t>用于城乡医疗救助的彩票公益金支出</t>
  </si>
  <si>
    <t>2296099</t>
  </si>
  <si>
    <t>用于其他社会公益事业的彩票公益金支出</t>
  </si>
  <si>
    <t>22998</t>
  </si>
  <si>
    <t>超长期特别国债安排的其他支出</t>
  </si>
  <si>
    <t>2299899</t>
  </si>
  <si>
    <t>232</t>
  </si>
  <si>
    <t>23204</t>
  </si>
  <si>
    <t>地方政府专项债务付息支出</t>
  </si>
  <si>
    <t>2320401</t>
  </si>
  <si>
    <t>海南省高等级公路车辆通行附加费债务付息支出</t>
  </si>
  <si>
    <t>2320405</t>
  </si>
  <si>
    <t>国家电影事业发展专项资金债务付息支出</t>
  </si>
  <si>
    <t>2320411</t>
  </si>
  <si>
    <t>国有土地使用权出让金债务付息支出</t>
  </si>
  <si>
    <t>2320413</t>
  </si>
  <si>
    <t>农业土地开发资金债务付息支出</t>
  </si>
  <si>
    <t>2320414</t>
  </si>
  <si>
    <t>大中型水库库区基金债务付息支出</t>
  </si>
  <si>
    <t>2320416</t>
  </si>
  <si>
    <t>城市基础设施配套费债务付息支出</t>
  </si>
  <si>
    <t>2320417</t>
  </si>
  <si>
    <t>小型水库移民扶助基金债务付息支出</t>
  </si>
  <si>
    <t>2320418</t>
  </si>
  <si>
    <t>国家重大水利工程建设基金债务付息支出</t>
  </si>
  <si>
    <t>2320419</t>
  </si>
  <si>
    <t>车辆通行费债务付息支出</t>
  </si>
  <si>
    <t>2320420</t>
  </si>
  <si>
    <t>污水处理费债务付息支出</t>
  </si>
  <si>
    <t>2320431</t>
  </si>
  <si>
    <t>土地储备专项债券付息支出</t>
  </si>
  <si>
    <t>2320432</t>
  </si>
  <si>
    <t>政府收费公路专项债券付息支出</t>
  </si>
  <si>
    <t>2320433</t>
  </si>
  <si>
    <t>棚户区改造专项债券付息支出</t>
  </si>
  <si>
    <t>2320498</t>
  </si>
  <si>
    <t>其他地方自行试点项目收益专项债券付息支出</t>
  </si>
  <si>
    <t>2320499</t>
  </si>
  <si>
    <t>其他政府性基金债务付息支出</t>
  </si>
  <si>
    <t>233</t>
  </si>
  <si>
    <t>23304</t>
  </si>
  <si>
    <t>地方政府专项债务发行费用支出</t>
  </si>
  <si>
    <t>2330401</t>
  </si>
  <si>
    <t>海南省高等级公路车辆通行附加费债务发行费用支出</t>
  </si>
  <si>
    <t>2330405</t>
  </si>
  <si>
    <t>国家电影事业发展专项资金债务发行费用支出</t>
  </si>
  <si>
    <t>2330411</t>
  </si>
  <si>
    <t>国有土地使用权出让金债务发行费用支出</t>
  </si>
  <si>
    <t>2330413</t>
  </si>
  <si>
    <t>农业土地开发资金债务发行费用支出</t>
  </si>
  <si>
    <t>2330414</t>
  </si>
  <si>
    <t>大中型水库库区基金债务发行费用支出</t>
  </si>
  <si>
    <t>2330416</t>
  </si>
  <si>
    <t>城市基础设施配套费债务发行费用支出</t>
  </si>
  <si>
    <t>2330417</t>
  </si>
  <si>
    <t>小型水库移民扶助基金债务发行费用支出</t>
  </si>
  <si>
    <t>2330418</t>
  </si>
  <si>
    <t>国家重大水利工程建设基金债务发行费用支出</t>
  </si>
  <si>
    <t>2330419</t>
  </si>
  <si>
    <t>车辆通行费债务发行费用支出</t>
  </si>
  <si>
    <t>2330420</t>
  </si>
  <si>
    <t>污水处理费债务发行费用支出</t>
  </si>
  <si>
    <t>2330431</t>
  </si>
  <si>
    <t>土地储备专项债券发行费用支出</t>
  </si>
  <si>
    <t>2330432</t>
  </si>
  <si>
    <t>政府收费公路专项债券发行费用支出</t>
  </si>
  <si>
    <t>2330433</t>
  </si>
  <si>
    <t>棚户区改造专项债券发行费用支出</t>
  </si>
  <si>
    <t>2330498</t>
  </si>
  <si>
    <t>其他地方自行试点项目收益专项债券发行费用支出</t>
  </si>
  <si>
    <t>2330499</t>
  </si>
  <si>
    <t>其他政府性基金债务发行费用支出</t>
  </si>
  <si>
    <t>234</t>
  </si>
  <si>
    <t>抗疫特别国债安排的支出</t>
  </si>
  <si>
    <t>23401</t>
  </si>
  <si>
    <t>基础设施建设</t>
  </si>
  <si>
    <t>2340101</t>
  </si>
  <si>
    <t>公共卫生体系建设</t>
  </si>
  <si>
    <t>2340102</t>
  </si>
  <si>
    <t>重大疫情防控救治体系建设</t>
  </si>
  <si>
    <t>2340103</t>
  </si>
  <si>
    <t>粮食安全</t>
  </si>
  <si>
    <t>2340104</t>
  </si>
  <si>
    <t>能源安全</t>
  </si>
  <si>
    <t>2340105</t>
  </si>
  <si>
    <t>应急物资保障</t>
  </si>
  <si>
    <t>2340106</t>
  </si>
  <si>
    <t>产业链改造升级</t>
  </si>
  <si>
    <t>2340107</t>
  </si>
  <si>
    <t>城镇老旧小区改造</t>
  </si>
  <si>
    <t>2340108</t>
  </si>
  <si>
    <t>生态环境治理</t>
  </si>
  <si>
    <t>2340109</t>
  </si>
  <si>
    <t>交通基础设施建设</t>
  </si>
  <si>
    <t>2340110</t>
  </si>
  <si>
    <t>市政设施建设</t>
  </si>
  <si>
    <t>2340111</t>
  </si>
  <si>
    <t>重大区域规划基础设施建设</t>
  </si>
  <si>
    <t>2340199</t>
  </si>
  <si>
    <t>其他基础设施建设</t>
  </si>
  <si>
    <t>23402</t>
  </si>
  <si>
    <t>抗疫相关支出</t>
  </si>
  <si>
    <t>2340201</t>
  </si>
  <si>
    <t>减免房租补贴</t>
  </si>
  <si>
    <t>2340202</t>
  </si>
  <si>
    <t>重点企业贷款贴息</t>
  </si>
  <si>
    <t>2340203</t>
  </si>
  <si>
    <t>创业担保贷款贴息</t>
  </si>
  <si>
    <t>2340204</t>
  </si>
  <si>
    <t>援企稳岗补贴</t>
  </si>
  <si>
    <t>2340205</t>
  </si>
  <si>
    <t>困难群众基本生活补助</t>
  </si>
  <si>
    <t>2340299</t>
  </si>
  <si>
    <t>其他抗疫相关支出</t>
  </si>
  <si>
    <t>附表2-4</t>
  </si>
  <si>
    <t>2026年度宁远县对下政府性基金预算专项转移支付分项目表</t>
  </si>
  <si>
    <t>项        目</t>
  </si>
  <si>
    <t>合  计</t>
  </si>
  <si>
    <t xml:space="preserve">  小型水库移民扶助基金支出</t>
  </si>
  <si>
    <t>城乡社区事务</t>
  </si>
  <si>
    <t>.....</t>
  </si>
  <si>
    <t>注：我县无对下政府性基金转移支付，故本表为空表</t>
  </si>
  <si>
    <t>政府性基金转移支付预算分地区表</t>
  </si>
  <si>
    <t>**市（县）</t>
  </si>
  <si>
    <t>……</t>
  </si>
  <si>
    <t>附表2-6</t>
  </si>
  <si>
    <t>2025年度宁远县地方政府专项债务限额和余额情况表</t>
  </si>
  <si>
    <t>附表3-1</t>
  </si>
  <si>
    <t>2026年国有资本经营收入预算表</t>
  </si>
  <si>
    <t>科目
编码</t>
  </si>
  <si>
    <t>1030601</t>
  </si>
  <si>
    <t>一、利润收入</t>
  </si>
  <si>
    <t>1030602</t>
  </si>
  <si>
    <t>二、股息红利收入</t>
  </si>
  <si>
    <t>1030603</t>
  </si>
  <si>
    <t>三、产权转让收入</t>
  </si>
  <si>
    <t>1030604</t>
  </si>
  <si>
    <t>四、清算收入</t>
  </si>
  <si>
    <t>1030698</t>
  </si>
  <si>
    <t>五、其他国有资本经营预算收入</t>
  </si>
  <si>
    <t>地方本级收入合计</t>
  </si>
  <si>
    <t>110</t>
  </si>
  <si>
    <t>11005</t>
  </si>
  <si>
    <t>国有资本经营预算转移支付收入</t>
  </si>
  <si>
    <t>1100501</t>
  </si>
  <si>
    <t>11006</t>
  </si>
  <si>
    <t>上解收入</t>
  </si>
  <si>
    <t>1100604</t>
  </si>
  <si>
    <t>国有资本经营预算上解收入</t>
  </si>
  <si>
    <t>11008</t>
  </si>
  <si>
    <t>上年结余收入</t>
  </si>
  <si>
    <t>1100804</t>
  </si>
  <si>
    <t>国有资本经营预算上年结余收入</t>
  </si>
  <si>
    <t>附表3-2</t>
  </si>
  <si>
    <t>宁远县国有资本经营支出预算表</t>
  </si>
  <si>
    <t>22301</t>
  </si>
  <si>
    <r>
      <rPr>
        <sz val="11"/>
        <color rgb="FF000000"/>
        <rFont val="宋体"/>
        <charset val="134"/>
      </rPr>
      <t>一</t>
    </r>
    <r>
      <rPr>
        <sz val="11"/>
        <color indexed="8"/>
        <rFont val="宋体"/>
        <charset val="134"/>
      </rPr>
      <t>、解决历史遗留问题及改革成本支出</t>
    </r>
  </si>
  <si>
    <t>22302</t>
  </si>
  <si>
    <t>二、国有企业资本金注入</t>
  </si>
  <si>
    <t>22303</t>
  </si>
  <si>
    <t>三、国有企业公益性补贴</t>
  </si>
  <si>
    <t>22399</t>
  </si>
  <si>
    <t>四、其他国有资本经营预算支出</t>
  </si>
  <si>
    <t>地方本级支出合计</t>
  </si>
  <si>
    <t>230</t>
  </si>
  <si>
    <t>23005</t>
  </si>
  <si>
    <t>国有资本经营预算转移支付</t>
  </si>
  <si>
    <t>2300501</t>
  </si>
  <si>
    <t>国有资本经营预算转移支付支出</t>
  </si>
  <si>
    <t>23006</t>
  </si>
  <si>
    <t>上解支出</t>
  </si>
  <si>
    <t>2300604</t>
  </si>
  <si>
    <t>国有资本经营预算上解支出</t>
  </si>
  <si>
    <t>23008</t>
  </si>
  <si>
    <t>2300803</t>
  </si>
  <si>
    <t>国有资本经营预算调出资金</t>
  </si>
  <si>
    <t>23009</t>
  </si>
  <si>
    <t>2300918</t>
  </si>
  <si>
    <t>国有资本经营预算年终结余</t>
  </si>
  <si>
    <t>附表3-3</t>
  </si>
  <si>
    <t>宁远县2026年国有资本经营本级支出预算表</t>
  </si>
  <si>
    <t>项      目</t>
  </si>
  <si>
    <t>厂办大集体改革支出</t>
  </si>
  <si>
    <t>“三供一业”移交补助支出</t>
  </si>
  <si>
    <t>国有企业办职教幼教补助支出</t>
  </si>
  <si>
    <t>国有企业办公共服务机构移交补助支出</t>
  </si>
  <si>
    <t>国有企业退休人员社会化管理补助支出</t>
  </si>
  <si>
    <t>国有企业棚户区改造支出</t>
  </si>
  <si>
    <t>国有企业改革成本支出</t>
  </si>
  <si>
    <t>离休干部医药费补助支出</t>
  </si>
  <si>
    <t>金融企业改革性支出</t>
  </si>
  <si>
    <t>其他解决历史遗留问题及改革成本支出</t>
  </si>
  <si>
    <t>国有经济结构调整支出</t>
  </si>
  <si>
    <t>公益性设施投资支出</t>
  </si>
  <si>
    <t>前瞻性战略性产业发展支出</t>
  </si>
  <si>
    <t>生态环境保护支出</t>
  </si>
  <si>
    <t>支持科技进步支出</t>
  </si>
  <si>
    <t>重点领域安全生产能力建设支出</t>
  </si>
  <si>
    <t>金融企业资本性支出</t>
  </si>
  <si>
    <t>其他国有企业资本金注入</t>
  </si>
  <si>
    <t>国有企业公益性补贴</t>
  </si>
  <si>
    <t>其他国有资本经营预算支出</t>
  </si>
  <si>
    <t>宁远县2026年国有资本经营预算对下转移支付表</t>
  </si>
  <si>
    <t>注：我县无对下国有资本经营预算对下转移支付，故本表为空表</t>
  </si>
  <si>
    <r>
      <rPr>
        <sz val="11"/>
        <rFont val="宋体"/>
        <charset val="134"/>
      </rPr>
      <t>附表</t>
    </r>
    <r>
      <rPr>
        <sz val="11"/>
        <rFont val="Times New Roman"/>
        <charset val="134"/>
      </rPr>
      <t>4-1</t>
    </r>
  </si>
  <si>
    <t>2026年社会保险基金收入预算表</t>
  </si>
  <si>
    <t>项  目</t>
  </si>
  <si>
    <t>一、本年收入</t>
  </si>
  <si>
    <t>企业职工基本养老保险基金</t>
  </si>
  <si>
    <t>基本养老保险费收入</t>
  </si>
  <si>
    <t>利息收入</t>
  </si>
  <si>
    <t>财政补贴收入</t>
  </si>
  <si>
    <t>委托投资收益</t>
  </si>
  <si>
    <t>其他收入</t>
  </si>
  <si>
    <t>转移收入</t>
  </si>
  <si>
    <t>城乡居民基本养老保险基金</t>
  </si>
  <si>
    <t>个人缴费收入</t>
  </si>
  <si>
    <t>集体补助收入</t>
  </si>
  <si>
    <t>机关事业单位基本养老保险基金</t>
  </si>
  <si>
    <t>城镇职工基本医疗保险基金</t>
  </si>
  <si>
    <t>基本医疗保险费收入</t>
  </si>
  <si>
    <t>城乡居民基本医疗保险基金</t>
  </si>
  <si>
    <t>缴费收入</t>
  </si>
  <si>
    <t>工伤保险基金</t>
  </si>
  <si>
    <t>工伤保险费收入</t>
  </si>
  <si>
    <t>失业保险基金</t>
  </si>
  <si>
    <t>失业保险费收入</t>
  </si>
  <si>
    <t>二、上年结余</t>
  </si>
  <si>
    <r>
      <rPr>
        <sz val="11"/>
        <rFont val="宋体"/>
        <charset val="134"/>
      </rPr>
      <t>附表</t>
    </r>
    <r>
      <rPr>
        <sz val="11"/>
        <rFont val="Times New Roman"/>
        <charset val="134"/>
      </rPr>
      <t>4-2</t>
    </r>
  </si>
  <si>
    <t>2026年社会保险基金支出预算表</t>
  </si>
  <si>
    <t>一、本年支出</t>
  </si>
  <si>
    <t>基本养老金支出</t>
  </si>
  <si>
    <t>丧葬抚恤补助支出</t>
  </si>
  <si>
    <t>转移支出</t>
  </si>
  <si>
    <t>基础养老金支出</t>
  </si>
  <si>
    <t>个人账户养老金支出</t>
  </si>
  <si>
    <t>丧葬补助金支出</t>
  </si>
  <si>
    <t>基本医疗保险待遇支出</t>
  </si>
  <si>
    <t>大病保险支出</t>
  </si>
  <si>
    <t>工伤保险待遇支出</t>
  </si>
  <si>
    <t>劳动能力鉴定支出</t>
  </si>
  <si>
    <t>工伤预防费用支出</t>
  </si>
  <si>
    <t>失业保险金支出</t>
  </si>
  <si>
    <t>基本医疗保险费支出</t>
  </si>
  <si>
    <t>职业培训补贴支出</t>
  </si>
  <si>
    <t>职业介绍补贴支出</t>
  </si>
  <si>
    <t>稳定岗位补贴支出</t>
  </si>
  <si>
    <t>技能提升补贴支出</t>
  </si>
  <si>
    <t>其他费用支出</t>
  </si>
  <si>
    <t>二、年末滚存结余</t>
  </si>
</sst>
</file>

<file path=xl/styles.xml><?xml version="1.0" encoding="utf-8"?>
<styleSheet xmlns="http://schemas.openxmlformats.org/spreadsheetml/2006/main">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0_ "/>
    <numFmt numFmtId="178" formatCode="0_ "/>
    <numFmt numFmtId="179" formatCode="#,##0_ "/>
    <numFmt numFmtId="180" formatCode="0_);[Red]\(0\)"/>
    <numFmt numFmtId="181" formatCode="0.00_);[Red]\(0.00\)"/>
    <numFmt numFmtId="182" formatCode="0.0%"/>
    <numFmt numFmtId="183" formatCode="0.0_ "/>
  </numFmts>
  <fonts count="78">
    <font>
      <sz val="11"/>
      <color theme="1"/>
      <name val="等线"/>
      <charset val="134"/>
      <scheme val="minor"/>
    </font>
    <font>
      <sz val="9"/>
      <name val="宋体"/>
      <charset val="134"/>
    </font>
    <font>
      <b/>
      <sz val="9"/>
      <name val="宋体"/>
      <charset val="134"/>
    </font>
    <font>
      <sz val="12"/>
      <name val="宋体"/>
      <charset val="134"/>
    </font>
    <font>
      <sz val="11"/>
      <name val="宋体"/>
      <charset val="134"/>
    </font>
    <font>
      <sz val="12"/>
      <name val="Times New Roman"/>
      <charset val="134"/>
    </font>
    <font>
      <b/>
      <sz val="16"/>
      <name val="方正小标宋_GBK"/>
      <charset val="134"/>
    </font>
    <font>
      <b/>
      <sz val="16"/>
      <name val="Times New Roman"/>
      <charset val="134"/>
    </font>
    <font>
      <b/>
      <sz val="11"/>
      <name val="宋体"/>
      <charset val="134"/>
    </font>
    <font>
      <sz val="14"/>
      <color theme="1"/>
      <name val="宋体"/>
      <charset val="134"/>
    </font>
    <font>
      <b/>
      <sz val="14"/>
      <color theme="1"/>
      <name val="宋体"/>
      <charset val="134"/>
    </font>
    <font>
      <b/>
      <sz val="11"/>
      <color theme="1"/>
      <name val="宋体"/>
      <charset val="134"/>
    </font>
    <font>
      <sz val="11"/>
      <color theme="1"/>
      <name val="宋体"/>
      <charset val="134"/>
    </font>
    <font>
      <sz val="10"/>
      <color indexed="10"/>
      <name val="Times New Roman"/>
      <charset val="134"/>
    </font>
    <font>
      <sz val="16"/>
      <name val="方正小标宋_GBK"/>
      <charset val="134"/>
    </font>
    <font>
      <sz val="11"/>
      <name val="黑体"/>
      <charset val="134"/>
    </font>
    <font>
      <b/>
      <sz val="16"/>
      <color theme="3"/>
      <name val="宋体"/>
      <charset val="134"/>
    </font>
    <font>
      <b/>
      <sz val="14"/>
      <name val="方正小标宋_GBK"/>
      <charset val="134"/>
    </font>
    <font>
      <sz val="11"/>
      <color indexed="8"/>
      <name val="宋体"/>
      <charset val="134"/>
    </font>
    <font>
      <sz val="11"/>
      <color rgb="FF000000"/>
      <name val="宋体"/>
      <charset val="134"/>
    </font>
    <font>
      <b/>
      <sz val="11"/>
      <color rgb="FF000000"/>
      <name val="宋体"/>
      <charset val="134"/>
    </font>
    <font>
      <b/>
      <sz val="11"/>
      <color indexed="8"/>
      <name val="宋体"/>
      <charset val="134"/>
    </font>
    <font>
      <b/>
      <sz val="11"/>
      <color theme="1"/>
      <name val="等线"/>
      <charset val="134"/>
      <scheme val="minor"/>
    </font>
    <font>
      <b/>
      <sz val="18"/>
      <name val="黑体"/>
      <charset val="134"/>
    </font>
    <font>
      <sz val="10"/>
      <name val="宋体"/>
      <charset val="134"/>
    </font>
    <font>
      <b/>
      <sz val="18"/>
      <name val="宋体"/>
      <charset val="134"/>
    </font>
    <font>
      <b/>
      <sz val="10"/>
      <name val="宋体"/>
      <charset val="134"/>
    </font>
    <font>
      <sz val="11"/>
      <name val="等线"/>
      <charset val="134"/>
      <scheme val="minor"/>
    </font>
    <font>
      <b/>
      <sz val="18"/>
      <name val="方正小标宋_GBK"/>
      <charset val="134"/>
    </font>
    <font>
      <b/>
      <sz val="14"/>
      <name val="宋体"/>
      <charset val="134"/>
    </font>
    <font>
      <sz val="14"/>
      <name val="宋体"/>
      <charset val="134"/>
    </font>
    <font>
      <sz val="13"/>
      <name val="宋体"/>
      <charset val="134"/>
    </font>
    <font>
      <b/>
      <sz val="13"/>
      <name val="宋体"/>
      <charset val="134"/>
    </font>
    <font>
      <b/>
      <sz val="13"/>
      <name val="仿宋_GB2312"/>
      <charset val="134"/>
    </font>
    <font>
      <sz val="13"/>
      <name val="黑体"/>
      <charset val="134"/>
    </font>
    <font>
      <sz val="12"/>
      <name val="黑体"/>
      <charset val="134"/>
    </font>
    <font>
      <b/>
      <sz val="12"/>
      <name val="黑体"/>
      <charset val="134"/>
    </font>
    <font>
      <b/>
      <sz val="12"/>
      <name val="宋体"/>
      <charset val="134"/>
    </font>
    <font>
      <b/>
      <sz val="16"/>
      <name val="宋体"/>
      <charset val="134"/>
    </font>
    <font>
      <b/>
      <u/>
      <sz val="18"/>
      <name val="黑体"/>
      <charset val="134"/>
    </font>
    <font>
      <sz val="18"/>
      <name val="方正小标宋简体"/>
      <charset val="134"/>
    </font>
    <font>
      <sz val="10"/>
      <name val="等线"/>
      <charset val="134"/>
      <scheme val="minor"/>
    </font>
    <font>
      <b/>
      <sz val="12"/>
      <name val="等线"/>
      <charset val="134"/>
      <scheme val="minor"/>
    </font>
    <font>
      <sz val="12"/>
      <color indexed="8"/>
      <name val="宋体"/>
      <charset val="134"/>
    </font>
    <font>
      <b/>
      <sz val="20"/>
      <name val="宋体"/>
      <charset val="134"/>
    </font>
    <font>
      <b/>
      <sz val="14"/>
      <color theme="1"/>
      <name val="宋体"/>
      <charset val="0"/>
    </font>
    <font>
      <sz val="14"/>
      <color theme="1"/>
      <name val="宋体"/>
      <charset val="0"/>
    </font>
    <font>
      <sz val="14"/>
      <name val="Times New Roman"/>
      <charset val="134"/>
    </font>
    <font>
      <sz val="18"/>
      <name val="宋体"/>
      <charset val="134"/>
    </font>
    <font>
      <b/>
      <sz val="20"/>
      <color theme="1"/>
      <name val="方正小标宋简体"/>
      <charset val="134"/>
    </font>
    <font>
      <b/>
      <sz val="12"/>
      <color theme="1"/>
      <name val="宋体"/>
      <charset val="134"/>
    </font>
    <font>
      <b/>
      <sz val="10"/>
      <color theme="1"/>
      <name val="宋体"/>
      <charset val="134"/>
    </font>
    <font>
      <sz val="10"/>
      <color theme="1"/>
      <name val="宋体"/>
      <charset val="134"/>
    </font>
    <font>
      <b/>
      <sz val="11"/>
      <name val="宋体"/>
      <charset val="0"/>
    </font>
    <font>
      <sz val="11"/>
      <name val="宋体"/>
      <charset val="0"/>
    </font>
    <font>
      <sz val="11"/>
      <color theme="1"/>
      <name val="宋体"/>
      <charset val="0"/>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2"/>
      <name val="Times New Roman"/>
      <charset val="0"/>
    </font>
    <font>
      <sz val="11"/>
      <name val="Times New Roman"/>
      <charset val="134"/>
    </font>
    <font>
      <b/>
      <sz val="12"/>
      <name val="Times New Roman"/>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style="thin">
        <color auto="1"/>
      </left>
      <right/>
      <top style="thin">
        <color auto="1"/>
      </top>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top style="thin">
        <color indexed="8"/>
      </top>
      <bottom/>
      <diagonal/>
    </border>
    <border>
      <left style="thin">
        <color indexed="8"/>
      </left>
      <right/>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2">
    <xf numFmtId="0" fontId="0" fillId="0" borderId="0"/>
    <xf numFmtId="42" fontId="0" fillId="0" borderId="0" applyFont="0" applyFill="0" applyBorder="0" applyAlignment="0" applyProtection="0">
      <alignment vertical="center"/>
    </xf>
    <xf numFmtId="0" fontId="56" fillId="4" borderId="0" applyNumberFormat="0" applyBorder="0" applyAlignment="0" applyProtection="0">
      <alignment vertical="center"/>
    </xf>
    <xf numFmtId="0" fontId="57" fillId="5"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6" fillId="6" borderId="0" applyNumberFormat="0" applyBorder="0" applyAlignment="0" applyProtection="0">
      <alignment vertical="center"/>
    </xf>
    <xf numFmtId="0" fontId="58" fillId="7" borderId="0" applyNumberFormat="0" applyBorder="0" applyAlignment="0" applyProtection="0">
      <alignment vertical="center"/>
    </xf>
    <xf numFmtId="43" fontId="0" fillId="0" borderId="0" applyFont="0" applyFill="0" applyBorder="0" applyAlignment="0" applyProtection="0">
      <alignment vertical="center"/>
    </xf>
    <xf numFmtId="0" fontId="59" fillId="8" borderId="0" applyNumberFormat="0" applyBorder="0" applyAlignment="0" applyProtection="0">
      <alignment vertical="center"/>
    </xf>
    <xf numFmtId="0" fontId="60" fillId="0" borderId="0" applyNumberFormat="0" applyFill="0" applyBorder="0" applyAlignment="0" applyProtection="0">
      <alignment vertical="center"/>
    </xf>
    <xf numFmtId="9" fontId="0" fillId="0" borderId="0" applyFont="0" applyFill="0" applyBorder="0" applyAlignment="0" applyProtection="0">
      <alignment vertical="center"/>
    </xf>
    <xf numFmtId="0" fontId="61" fillId="0" borderId="0" applyNumberFormat="0" applyFill="0" applyBorder="0" applyAlignment="0" applyProtection="0">
      <alignment vertical="center"/>
    </xf>
    <xf numFmtId="9" fontId="3" fillId="0" borderId="0" applyFont="0" applyFill="0" applyBorder="0" applyAlignment="0" applyProtection="0"/>
    <xf numFmtId="0" fontId="0" fillId="9" borderId="17" applyNumberFormat="0" applyFont="0" applyAlignment="0" applyProtection="0">
      <alignment vertical="center"/>
    </xf>
    <xf numFmtId="0" fontId="0" fillId="0" borderId="0">
      <alignment vertical="center"/>
    </xf>
    <xf numFmtId="0" fontId="59" fillId="10" borderId="0" applyNumberFormat="0" applyBorder="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3" fillId="0" borderId="0">
      <alignment vertical="center"/>
    </xf>
    <xf numFmtId="0" fontId="65" fillId="0" borderId="0" applyNumberFormat="0" applyFill="0" applyBorder="0" applyAlignment="0" applyProtection="0">
      <alignment vertical="center"/>
    </xf>
    <xf numFmtId="0" fontId="66" fillId="0" borderId="18" applyNumberFormat="0" applyFill="0" applyAlignment="0" applyProtection="0">
      <alignment vertical="center"/>
    </xf>
    <xf numFmtId="0" fontId="67" fillId="0" borderId="18" applyNumberFormat="0" applyFill="0" applyAlignment="0" applyProtection="0">
      <alignment vertical="center"/>
    </xf>
    <xf numFmtId="0" fontId="59" fillId="11" borderId="0" applyNumberFormat="0" applyBorder="0" applyAlignment="0" applyProtection="0">
      <alignment vertical="center"/>
    </xf>
    <xf numFmtId="0" fontId="62" fillId="0" borderId="19" applyNumberFormat="0" applyFill="0" applyAlignment="0" applyProtection="0">
      <alignment vertical="center"/>
    </xf>
    <xf numFmtId="0" fontId="59" fillId="12" borderId="0" applyNumberFormat="0" applyBorder="0" applyAlignment="0" applyProtection="0">
      <alignment vertical="center"/>
    </xf>
    <xf numFmtId="0" fontId="68" fillId="13" borderId="20" applyNumberFormat="0" applyAlignment="0" applyProtection="0">
      <alignment vertical="center"/>
    </xf>
    <xf numFmtId="0" fontId="5" fillId="0" borderId="0"/>
    <xf numFmtId="0" fontId="69" fillId="13" borderId="16" applyNumberFormat="0" applyAlignment="0" applyProtection="0">
      <alignment vertical="center"/>
    </xf>
    <xf numFmtId="0" fontId="70" fillId="14" borderId="21" applyNumberFormat="0" applyAlignment="0" applyProtection="0">
      <alignment vertical="center"/>
    </xf>
    <xf numFmtId="0" fontId="56" fillId="15" borderId="0" applyNumberFormat="0" applyBorder="0" applyAlignment="0" applyProtection="0">
      <alignment vertical="center"/>
    </xf>
    <xf numFmtId="0" fontId="59" fillId="16" borderId="0" applyNumberFormat="0" applyBorder="0" applyAlignment="0" applyProtection="0">
      <alignment vertical="center"/>
    </xf>
    <xf numFmtId="0" fontId="71" fillId="0" borderId="22" applyNumberFormat="0" applyFill="0" applyAlignment="0" applyProtection="0">
      <alignment vertical="center"/>
    </xf>
    <xf numFmtId="0" fontId="3" fillId="0" borderId="0"/>
    <xf numFmtId="0" fontId="72" fillId="0" borderId="23" applyNumberFormat="0" applyFill="0" applyAlignment="0" applyProtection="0">
      <alignment vertical="center"/>
    </xf>
    <xf numFmtId="0" fontId="73" fillId="17" borderId="0" applyNumberFormat="0" applyBorder="0" applyAlignment="0" applyProtection="0">
      <alignment vertical="center"/>
    </xf>
    <xf numFmtId="0" fontId="74" fillId="18" borderId="0" applyNumberFormat="0" applyBorder="0" applyAlignment="0" applyProtection="0">
      <alignment vertical="center"/>
    </xf>
    <xf numFmtId="0" fontId="56" fillId="19" borderId="0" applyNumberFormat="0" applyBorder="0" applyAlignment="0" applyProtection="0">
      <alignment vertical="center"/>
    </xf>
    <xf numFmtId="0" fontId="59" fillId="20" borderId="0" applyNumberFormat="0" applyBorder="0" applyAlignment="0" applyProtection="0">
      <alignment vertical="center"/>
    </xf>
    <xf numFmtId="0" fontId="56" fillId="21" borderId="0" applyNumberFormat="0" applyBorder="0" applyAlignment="0" applyProtection="0">
      <alignment vertical="center"/>
    </xf>
    <xf numFmtId="0" fontId="56" fillId="22" borderId="0" applyNumberFormat="0" applyBorder="0" applyAlignment="0" applyProtection="0">
      <alignment vertical="center"/>
    </xf>
    <xf numFmtId="0" fontId="56" fillId="23" borderId="0" applyNumberFormat="0" applyBorder="0" applyAlignment="0" applyProtection="0">
      <alignment vertical="center"/>
    </xf>
    <xf numFmtId="0" fontId="56" fillId="24" borderId="0" applyNumberFormat="0" applyBorder="0" applyAlignment="0" applyProtection="0">
      <alignment vertical="center"/>
    </xf>
    <xf numFmtId="0" fontId="59" fillId="25" borderId="0" applyNumberFormat="0" applyBorder="0" applyAlignment="0" applyProtection="0">
      <alignment vertical="center"/>
    </xf>
    <xf numFmtId="0" fontId="59" fillId="26" borderId="0" applyNumberFormat="0" applyBorder="0" applyAlignment="0" applyProtection="0">
      <alignment vertical="center"/>
    </xf>
    <xf numFmtId="0" fontId="56" fillId="27" borderId="0" applyNumberFormat="0" applyBorder="0" applyAlignment="0" applyProtection="0">
      <alignment vertical="center"/>
    </xf>
    <xf numFmtId="0" fontId="56" fillId="28" borderId="0" applyNumberFormat="0" applyBorder="0" applyAlignment="0" applyProtection="0">
      <alignment vertical="center"/>
    </xf>
    <xf numFmtId="0" fontId="59" fillId="29" borderId="0" applyNumberFormat="0" applyBorder="0" applyAlignment="0" applyProtection="0">
      <alignment vertical="center"/>
    </xf>
    <xf numFmtId="0" fontId="1" fillId="0" borderId="0">
      <alignment vertical="center"/>
    </xf>
    <xf numFmtId="0" fontId="56" fillId="30" borderId="0" applyNumberFormat="0" applyBorder="0" applyAlignment="0" applyProtection="0">
      <alignment vertical="center"/>
    </xf>
    <xf numFmtId="0" fontId="59" fillId="31" borderId="0" applyNumberFormat="0" applyBorder="0" applyAlignment="0" applyProtection="0">
      <alignment vertical="center"/>
    </xf>
    <xf numFmtId="0" fontId="59" fillId="32" borderId="0" applyNumberFormat="0" applyBorder="0" applyAlignment="0" applyProtection="0">
      <alignment vertical="center"/>
    </xf>
    <xf numFmtId="0" fontId="3" fillId="0" borderId="0">
      <alignment vertical="center"/>
    </xf>
    <xf numFmtId="0" fontId="56" fillId="33" borderId="0" applyNumberFormat="0" applyBorder="0" applyAlignment="0" applyProtection="0">
      <alignment vertical="center"/>
    </xf>
    <xf numFmtId="0" fontId="3" fillId="0" borderId="0"/>
    <xf numFmtId="0" fontId="59" fillId="34" borderId="0" applyNumberFormat="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3" fillId="0" borderId="0"/>
    <xf numFmtId="0" fontId="3" fillId="0" borderId="0"/>
    <xf numFmtId="0" fontId="3" fillId="0" borderId="0"/>
    <xf numFmtId="0" fontId="3" fillId="0" borderId="0"/>
    <xf numFmtId="0" fontId="3" fillId="0" borderId="0">
      <alignment vertical="center"/>
    </xf>
    <xf numFmtId="0" fontId="0" fillId="0" borderId="0"/>
    <xf numFmtId="0" fontId="3" fillId="0" borderId="0"/>
    <xf numFmtId="0" fontId="3" fillId="0" borderId="0" applyProtection="0">
      <alignment vertical="center"/>
    </xf>
    <xf numFmtId="0" fontId="3" fillId="0" borderId="0" applyProtection="0">
      <alignment vertical="center"/>
    </xf>
    <xf numFmtId="0" fontId="3" fillId="0" borderId="0"/>
    <xf numFmtId="0" fontId="75" fillId="0" borderId="0">
      <alignment vertical="center"/>
    </xf>
    <xf numFmtId="0" fontId="3" fillId="0" borderId="0">
      <alignment vertical="center"/>
    </xf>
    <xf numFmtId="0" fontId="3" fillId="0" borderId="0">
      <alignment vertical="center"/>
    </xf>
  </cellStyleXfs>
  <cellXfs count="417">
    <xf numFmtId="0" fontId="0" fillId="0" borderId="0" xfId="0"/>
    <xf numFmtId="0" fontId="1" fillId="0" borderId="0" xfId="59" applyFont="1"/>
    <xf numFmtId="0" fontId="2" fillId="0" borderId="0" xfId="59" applyFont="1"/>
    <xf numFmtId="177" fontId="1" fillId="0" borderId="0" xfId="59" applyNumberFormat="1" applyFont="1"/>
    <xf numFmtId="0" fontId="3" fillId="0" borderId="0" xfId="59"/>
    <xf numFmtId="0" fontId="4" fillId="0" borderId="0" xfId="58" applyFont="1" applyAlignment="1">
      <alignment horizontal="left" vertical="center"/>
    </xf>
    <xf numFmtId="177" fontId="5" fillId="0" borderId="0" xfId="28" applyNumberFormat="1" applyAlignment="1">
      <alignment vertical="center"/>
    </xf>
    <xf numFmtId="0" fontId="6" fillId="0" borderId="0" xfId="28" applyFont="1" applyAlignment="1">
      <alignment horizontal="center" vertical="center"/>
    </xf>
    <xf numFmtId="177" fontId="7" fillId="0" borderId="0" xfId="28" applyNumberFormat="1" applyFont="1" applyAlignment="1">
      <alignment horizontal="center" vertical="center"/>
    </xf>
    <xf numFmtId="0" fontId="4" fillId="0" borderId="0" xfId="28" applyFont="1" applyAlignment="1">
      <alignment horizontal="center" vertical="center"/>
    </xf>
    <xf numFmtId="177" fontId="4" fillId="0" borderId="0" xfId="28" applyNumberFormat="1" applyFont="1" applyAlignment="1">
      <alignment horizontal="right" vertical="center"/>
    </xf>
    <xf numFmtId="0" fontId="8" fillId="0" borderId="1" xfId="28" applyFont="1" applyBorder="1" applyAlignment="1">
      <alignment horizontal="center" vertical="center" wrapText="1"/>
    </xf>
    <xf numFmtId="177" fontId="8" fillId="0" borderId="1" xfId="28" applyNumberFormat="1" applyFont="1" applyBorder="1" applyAlignment="1">
      <alignment horizontal="center" vertical="center" wrapText="1"/>
    </xf>
    <xf numFmtId="0" fontId="8" fillId="0" borderId="1" xfId="59" applyFont="1" applyBorder="1" applyAlignment="1">
      <alignment vertical="center"/>
    </xf>
    <xf numFmtId="177" fontId="9" fillId="0" borderId="1" xfId="61" applyNumberFormat="1" applyFont="1" applyFill="1" applyBorder="1" applyAlignment="1">
      <alignment horizontal="center" vertical="center"/>
    </xf>
    <xf numFmtId="0" fontId="4" fillId="2" borderId="1" xfId="59" applyFont="1" applyFill="1" applyBorder="1" applyAlignment="1">
      <alignment horizontal="left" vertical="center" indent="3"/>
    </xf>
    <xf numFmtId="0" fontId="4" fillId="0" borderId="1" xfId="59" applyFont="1" applyBorder="1" applyAlignment="1">
      <alignment horizontal="left" vertical="center" indent="3"/>
    </xf>
    <xf numFmtId="0" fontId="4" fillId="0" borderId="1" xfId="59" applyFont="1" applyBorder="1" applyAlignment="1">
      <alignment horizontal="left" vertical="center" indent="2"/>
    </xf>
    <xf numFmtId="0" fontId="8" fillId="2" borderId="1" xfId="59" applyFont="1" applyFill="1" applyBorder="1" applyAlignment="1">
      <alignment horizontal="left" vertical="center" indent="1"/>
    </xf>
    <xf numFmtId="0" fontId="8" fillId="0" borderId="1" xfId="59" applyFont="1" applyBorder="1" applyAlignment="1">
      <alignment horizontal="left" vertical="center"/>
    </xf>
    <xf numFmtId="177" fontId="8" fillId="0" borderId="1" xfId="59" applyNumberFormat="1" applyFont="1" applyBorder="1" applyAlignment="1">
      <alignment horizontal="center" vertical="center"/>
    </xf>
    <xf numFmtId="0" fontId="8" fillId="2" borderId="1" xfId="59" applyFont="1" applyFill="1" applyBorder="1" applyAlignment="1">
      <alignment vertical="center"/>
    </xf>
    <xf numFmtId="177" fontId="10" fillId="0" borderId="1" xfId="61" applyNumberFormat="1" applyFont="1" applyFill="1" applyBorder="1" applyAlignment="1">
      <alignment horizontal="center" vertical="center"/>
    </xf>
    <xf numFmtId="0" fontId="1" fillId="0" borderId="0" xfId="62" applyFont="1"/>
    <xf numFmtId="177" fontId="1" fillId="0" borderId="0" xfId="62" applyNumberFormat="1" applyFont="1"/>
    <xf numFmtId="0" fontId="3" fillId="0" borderId="0" xfId="62"/>
    <xf numFmtId="0" fontId="6" fillId="0" borderId="0" xfId="58" applyFont="1" applyAlignment="1">
      <alignment horizontal="center" vertical="center"/>
    </xf>
    <xf numFmtId="177" fontId="7" fillId="0" borderId="0" xfId="58" applyNumberFormat="1" applyFont="1" applyAlignment="1">
      <alignment horizontal="center" vertical="center"/>
    </xf>
    <xf numFmtId="0" fontId="5" fillId="0" borderId="0" xfId="28" applyAlignment="1">
      <alignment horizontal="center" vertical="center"/>
    </xf>
    <xf numFmtId="0" fontId="11" fillId="0" borderId="1" xfId="28" applyFont="1" applyFill="1" applyBorder="1" applyAlignment="1">
      <alignment horizontal="left" vertical="center" wrapText="1" indent="1"/>
    </xf>
    <xf numFmtId="177" fontId="11" fillId="0" borderId="1" xfId="28" applyNumberFormat="1" applyFont="1" applyFill="1" applyBorder="1" applyAlignment="1">
      <alignment horizontal="center" vertical="center"/>
    </xf>
    <xf numFmtId="0" fontId="11" fillId="0" borderId="1" xfId="59" applyFont="1" applyFill="1" applyBorder="1" applyAlignment="1">
      <alignment horizontal="left" vertical="center" indent="2"/>
    </xf>
    <xf numFmtId="0" fontId="12" fillId="0" borderId="1" xfId="0" applyFont="1" applyFill="1" applyBorder="1" applyAlignment="1">
      <alignment horizontal="center"/>
    </xf>
    <xf numFmtId="0" fontId="12" fillId="0" borderId="1" xfId="59" applyNumberFormat="1" applyFont="1" applyFill="1" applyBorder="1" applyAlignment="1" applyProtection="1">
      <alignment horizontal="left" vertical="center" indent="3"/>
    </xf>
    <xf numFmtId="177" fontId="12" fillId="0" borderId="1" xfId="0" applyNumberFormat="1" applyFont="1" applyFill="1" applyBorder="1" applyAlignment="1">
      <alignment horizontal="center"/>
    </xf>
    <xf numFmtId="177" fontId="8" fillId="0" borderId="1" xfId="0" applyNumberFormat="1" applyFont="1" applyFill="1" applyBorder="1" applyAlignment="1">
      <alignment horizontal="center"/>
    </xf>
    <xf numFmtId="0" fontId="12" fillId="0" borderId="1" xfId="59" applyFont="1" applyFill="1" applyBorder="1" applyAlignment="1">
      <alignment horizontal="left" vertical="center" indent="3"/>
    </xf>
    <xf numFmtId="0" fontId="12" fillId="0" borderId="1" xfId="59" applyNumberFormat="1" applyFont="1" applyFill="1" applyBorder="1" applyAlignment="1" applyProtection="1">
      <alignment horizontal="left" vertical="center" wrapText="1" indent="3"/>
    </xf>
    <xf numFmtId="0" fontId="11" fillId="0" borderId="1" xfId="0" applyFont="1" applyFill="1" applyBorder="1" applyAlignment="1">
      <alignment horizontal="center"/>
    </xf>
    <xf numFmtId="0" fontId="8" fillId="0" borderId="1" xfId="59" applyFont="1" applyBorder="1" applyAlignment="1">
      <alignment horizontal="center" vertical="center"/>
    </xf>
    <xf numFmtId="177" fontId="8" fillId="0" borderId="1" xfId="28" applyNumberFormat="1" applyFont="1" applyBorder="1" applyAlignment="1">
      <alignment horizontal="center" vertical="center"/>
    </xf>
    <xf numFmtId="0" fontId="13" fillId="0" borderId="0" xfId="59" applyFont="1" applyAlignment="1">
      <alignment horizontal="left" vertical="center" wrapText="1"/>
    </xf>
    <xf numFmtId="177" fontId="13" fillId="0" borderId="0" xfId="59" applyNumberFormat="1" applyFont="1" applyAlignment="1">
      <alignment horizontal="left" vertical="center" wrapText="1"/>
    </xf>
    <xf numFmtId="0" fontId="1" fillId="0" borderId="0" xfId="64" applyFont="1"/>
    <xf numFmtId="10" fontId="1" fillId="0" borderId="0" xfId="64" applyNumberFormat="1" applyFont="1"/>
    <xf numFmtId="0" fontId="14" fillId="0" borderId="0" xfId="64" applyFont="1" applyAlignment="1">
      <alignment horizontal="center" vertical="center"/>
    </xf>
    <xf numFmtId="10" fontId="14" fillId="0" borderId="0" xfId="64" applyNumberFormat="1" applyFont="1" applyAlignment="1">
      <alignment horizontal="center" vertical="center"/>
    </xf>
    <xf numFmtId="0" fontId="15" fillId="0" borderId="0" xfId="64" applyFont="1"/>
    <xf numFmtId="10" fontId="4" fillId="0" borderId="0" xfId="64" applyNumberFormat="1" applyFont="1" applyAlignment="1">
      <alignment horizontal="center"/>
    </xf>
    <xf numFmtId="2" fontId="8" fillId="0" borderId="1" xfId="63" applyNumberFormat="1" applyFont="1" applyBorder="1" applyAlignment="1">
      <alignment horizontal="center" vertical="center" wrapText="1"/>
    </xf>
    <xf numFmtId="49" fontId="4" fillId="0" borderId="1" xfId="63" applyNumberFormat="1" applyFont="1" applyBorder="1" applyAlignment="1">
      <alignment horizontal="left" vertical="center" wrapText="1" indent="1"/>
    </xf>
    <xf numFmtId="2" fontId="4" fillId="0" borderId="1" xfId="63" applyNumberFormat="1" applyFont="1" applyBorder="1" applyAlignment="1">
      <alignment vertical="center" wrapText="1"/>
    </xf>
    <xf numFmtId="176" fontId="4" fillId="0" borderId="1" xfId="49" applyNumberFormat="1" applyFont="1" applyBorder="1" applyAlignment="1">
      <alignment vertical="center" wrapText="1"/>
    </xf>
    <xf numFmtId="49" fontId="4" fillId="0" borderId="1" xfId="63" applyNumberFormat="1" applyFont="1" applyBorder="1" applyAlignment="1">
      <alignment horizontal="left" vertical="center" wrapText="1" indent="3"/>
    </xf>
    <xf numFmtId="0" fontId="4" fillId="0" borderId="1" xfId="63" applyFont="1" applyBorder="1" applyAlignment="1"/>
    <xf numFmtId="2" fontId="4" fillId="0" borderId="1" xfId="63" applyNumberFormat="1" applyFont="1" applyBorder="1" applyAlignment="1">
      <alignment horizontal="center" vertical="center" wrapText="1"/>
    </xf>
    <xf numFmtId="0" fontId="16" fillId="0" borderId="0" xfId="63" applyFont="1" applyAlignment="1">
      <alignment horizontal="left" vertical="center"/>
    </xf>
    <xf numFmtId="0" fontId="1" fillId="0" borderId="0" xfId="63" applyFont="1" applyAlignment="1"/>
    <xf numFmtId="0" fontId="4" fillId="0" borderId="0" xfId="64" applyFont="1"/>
    <xf numFmtId="178" fontId="4" fillId="0" borderId="0" xfId="64" applyNumberFormat="1" applyFont="1" applyAlignment="1">
      <alignment horizontal="center"/>
    </xf>
    <xf numFmtId="0" fontId="17" fillId="0" borderId="0" xfId="64" applyFont="1" applyAlignment="1">
      <alignment horizontal="center" vertical="center"/>
    </xf>
    <xf numFmtId="178" fontId="17" fillId="0" borderId="0" xfId="64" applyNumberFormat="1" applyFont="1" applyAlignment="1">
      <alignment horizontal="center" vertical="center"/>
    </xf>
    <xf numFmtId="10" fontId="17" fillId="0" borderId="0" xfId="64" applyNumberFormat="1" applyFont="1" applyAlignment="1">
      <alignment horizontal="center" vertical="center"/>
    </xf>
    <xf numFmtId="0" fontId="8" fillId="0" borderId="1" xfId="64" applyFont="1" applyBorder="1" applyAlignment="1">
      <alignment horizontal="center" vertical="center" wrapText="1"/>
    </xf>
    <xf numFmtId="178" fontId="8" fillId="0" borderId="1" xfId="64" applyNumberFormat="1" applyFont="1" applyBorder="1" applyAlignment="1">
      <alignment horizontal="center" vertical="center" wrapText="1"/>
    </xf>
    <xf numFmtId="10" fontId="8" fillId="0" borderId="1" xfId="64" applyNumberFormat="1" applyFont="1" applyBorder="1" applyAlignment="1">
      <alignment horizontal="center" vertical="center" wrapText="1"/>
    </xf>
    <xf numFmtId="0" fontId="4" fillId="0" borderId="1" xfId="64" applyFont="1" applyBorder="1" applyAlignment="1">
      <alignment vertical="center" wrapText="1"/>
    </xf>
    <xf numFmtId="178" fontId="4" fillId="0" borderId="1" xfId="64" applyNumberFormat="1" applyFont="1" applyBorder="1" applyAlignment="1">
      <alignment horizontal="center" vertical="center"/>
    </xf>
    <xf numFmtId="10" fontId="4" fillId="0" borderId="1" xfId="64" applyNumberFormat="1" applyFont="1" applyBorder="1" applyAlignment="1">
      <alignment horizontal="center" vertical="center" wrapText="1"/>
    </xf>
    <xf numFmtId="0" fontId="4" fillId="0" borderId="1" xfId="64" applyFont="1" applyBorder="1" applyAlignment="1">
      <alignment vertical="center"/>
    </xf>
    <xf numFmtId="0" fontId="8" fillId="0" borderId="1" xfId="64" applyFont="1" applyBorder="1" applyAlignment="1">
      <alignment vertical="center"/>
    </xf>
    <xf numFmtId="178" fontId="8" fillId="0" borderId="1" xfId="64" applyNumberFormat="1" applyFont="1" applyBorder="1" applyAlignment="1">
      <alignment horizontal="center" vertical="center"/>
    </xf>
    <xf numFmtId="177" fontId="4" fillId="0" borderId="0" xfId="64" applyNumberFormat="1" applyFont="1" applyAlignment="1">
      <alignment horizontal="center"/>
    </xf>
    <xf numFmtId="0" fontId="6" fillId="0" borderId="0" xfId="64" applyFont="1" applyAlignment="1">
      <alignment horizontal="center" vertical="center"/>
    </xf>
    <xf numFmtId="0" fontId="8" fillId="3" borderId="1" xfId="60" applyFont="1" applyFill="1" applyBorder="1" applyAlignment="1">
      <alignment horizontal="center" vertical="center" wrapText="1"/>
    </xf>
    <xf numFmtId="0" fontId="8" fillId="3" borderId="1" xfId="60" applyFont="1" applyFill="1" applyBorder="1" applyAlignment="1">
      <alignment horizontal="center" vertical="center"/>
    </xf>
    <xf numFmtId="177" fontId="8" fillId="0" borderId="1" xfId="64" applyNumberFormat="1" applyFont="1" applyBorder="1" applyAlignment="1">
      <alignment horizontal="center" vertical="center" wrapText="1"/>
    </xf>
    <xf numFmtId="0" fontId="18" fillId="3" borderId="1" xfId="60" applyFont="1" applyFill="1" applyBorder="1" applyAlignment="1">
      <alignment vertical="center"/>
    </xf>
    <xf numFmtId="0" fontId="19" fillId="3" borderId="1" xfId="60" applyFont="1" applyFill="1" applyBorder="1" applyAlignment="1">
      <alignment vertical="center"/>
    </xf>
    <xf numFmtId="178" fontId="4" fillId="0" borderId="1" xfId="60" applyNumberFormat="1" applyFont="1" applyFill="1" applyBorder="1" applyAlignment="1" applyProtection="1">
      <alignment horizontal="center" vertical="center" shrinkToFit="1"/>
      <protection hidden="1"/>
    </xf>
    <xf numFmtId="0" fontId="20" fillId="3" borderId="2" xfId="60" applyFont="1" applyFill="1" applyBorder="1" applyAlignment="1">
      <alignment horizontal="center" vertical="center"/>
    </xf>
    <xf numFmtId="0" fontId="20" fillId="3" borderId="3" xfId="60" applyFont="1" applyFill="1" applyBorder="1" applyAlignment="1">
      <alignment horizontal="center" vertical="center"/>
    </xf>
    <xf numFmtId="178" fontId="8" fillId="0" borderId="1" xfId="60" applyNumberFormat="1" applyFont="1" applyFill="1" applyBorder="1" applyAlignment="1" applyProtection="1">
      <alignment horizontal="center" vertical="center" shrinkToFit="1"/>
      <protection hidden="1"/>
    </xf>
    <xf numFmtId="0" fontId="21" fillId="3" borderId="2" xfId="60" applyFont="1" applyFill="1" applyBorder="1" applyAlignment="1">
      <alignment horizontal="center" vertical="center"/>
    </xf>
    <xf numFmtId="0" fontId="21" fillId="3" borderId="3" xfId="60" applyFont="1" applyFill="1" applyBorder="1" applyAlignment="1">
      <alignment horizontal="center" vertical="center"/>
    </xf>
    <xf numFmtId="178" fontId="21" fillId="0" borderId="1" xfId="60" applyNumberFormat="1" applyFont="1" applyFill="1" applyBorder="1" applyAlignment="1">
      <alignment horizontal="center" vertical="center" shrinkToFit="1"/>
    </xf>
    <xf numFmtId="3" fontId="0" fillId="0" borderId="0" xfId="64" applyNumberFormat="1" applyAlignment="1">
      <alignment horizontal="right" vertical="center"/>
    </xf>
    <xf numFmtId="3" fontId="22" fillId="0" borderId="0" xfId="64" applyNumberFormat="1" applyFont="1" applyAlignment="1">
      <alignment horizontal="right" vertical="center"/>
    </xf>
    <xf numFmtId="3" fontId="0" fillId="0" borderId="0" xfId="64" applyNumberFormat="1" applyFont="1" applyAlignment="1">
      <alignment horizontal="right" vertical="center"/>
    </xf>
    <xf numFmtId="3" fontId="0" fillId="0" borderId="0" xfId="64" applyNumberFormat="1" applyAlignment="1">
      <alignment horizontal="left"/>
    </xf>
    <xf numFmtId="4" fontId="0" fillId="0" borderId="0" xfId="64" applyNumberFormat="1" applyAlignment="1">
      <alignment horizontal="left"/>
    </xf>
    <xf numFmtId="178" fontId="0" fillId="0" borderId="0" xfId="64" applyNumberFormat="1" applyAlignment="1">
      <alignment horizontal="center"/>
    </xf>
    <xf numFmtId="0" fontId="0" fillId="0" borderId="0" xfId="64"/>
    <xf numFmtId="0" fontId="0" fillId="0" borderId="0" xfId="64" applyAlignment="1">
      <alignment vertical="center"/>
    </xf>
    <xf numFmtId="0" fontId="0" fillId="0" borderId="0" xfId="64" applyAlignment="1">
      <alignment horizontal="left" vertical="center"/>
    </xf>
    <xf numFmtId="3" fontId="23" fillId="0" borderId="0" xfId="64" applyNumberFormat="1" applyFont="1" applyAlignment="1">
      <alignment horizontal="center" vertical="center"/>
    </xf>
    <xf numFmtId="178" fontId="23" fillId="0" borderId="0" xfId="64" applyNumberFormat="1" applyFont="1" applyAlignment="1">
      <alignment horizontal="center" vertical="center"/>
    </xf>
    <xf numFmtId="3" fontId="24" fillId="0" borderId="4" xfId="64" applyNumberFormat="1" applyFont="1" applyBorder="1" applyAlignment="1">
      <alignment horizontal="left" vertical="center"/>
    </xf>
    <xf numFmtId="4" fontId="24" fillId="0" borderId="4" xfId="64" applyNumberFormat="1" applyFont="1" applyBorder="1" applyAlignment="1">
      <alignment horizontal="left" vertical="center"/>
    </xf>
    <xf numFmtId="178" fontId="24" fillId="0" borderId="4" xfId="64" applyNumberFormat="1" applyFont="1" applyBorder="1" applyAlignment="1">
      <alignment horizontal="center" vertical="center"/>
    </xf>
    <xf numFmtId="3" fontId="8" fillId="0" borderId="1" xfId="64" applyNumberFormat="1" applyFont="1" applyBorder="1" applyAlignment="1">
      <alignment horizontal="left" vertical="center"/>
    </xf>
    <xf numFmtId="4" fontId="8" fillId="0" borderId="1" xfId="64" applyNumberFormat="1" applyFont="1" applyBorder="1" applyAlignment="1">
      <alignment horizontal="center" vertical="center"/>
    </xf>
    <xf numFmtId="3" fontId="4" fillId="0" borderId="1" xfId="64" applyNumberFormat="1" applyFont="1" applyBorder="1" applyAlignment="1">
      <alignment horizontal="left" vertical="center"/>
    </xf>
    <xf numFmtId="4" fontId="4" fillId="0" borderId="1" xfId="64" applyNumberFormat="1" applyFont="1" applyBorder="1" applyAlignment="1">
      <alignment horizontal="left" vertical="center"/>
    </xf>
    <xf numFmtId="3" fontId="8" fillId="0" borderId="2" xfId="64" applyNumberFormat="1" applyFont="1" applyBorder="1" applyAlignment="1">
      <alignment horizontal="center" vertical="center"/>
    </xf>
    <xf numFmtId="3" fontId="8" fillId="0" borderId="3" xfId="64" applyNumberFormat="1" applyFont="1" applyBorder="1" applyAlignment="1">
      <alignment horizontal="center" vertical="center"/>
    </xf>
    <xf numFmtId="0" fontId="3" fillId="0" borderId="0" xfId="63">
      <alignment vertical="center"/>
    </xf>
    <xf numFmtId="0" fontId="25" fillId="0" borderId="0" xfId="63" applyFont="1" applyFill="1" applyAlignment="1">
      <alignment horizontal="center" vertical="center"/>
    </xf>
    <xf numFmtId="0" fontId="24" fillId="0" borderId="0" xfId="0" applyNumberFormat="1" applyFont="1" applyFill="1" applyBorder="1" applyAlignment="1" applyProtection="1">
      <alignment horizontal="right" vertical="center"/>
    </xf>
    <xf numFmtId="0" fontId="26" fillId="0" borderId="5" xfId="0" applyNumberFormat="1" applyFont="1" applyFill="1" applyBorder="1" applyAlignment="1">
      <alignment horizontal="center" vertical="center"/>
    </xf>
    <xf numFmtId="0" fontId="24" fillId="0" borderId="5" xfId="0" applyNumberFormat="1" applyFont="1" applyFill="1" applyBorder="1" applyAlignment="1">
      <alignment vertical="center"/>
    </xf>
    <xf numFmtId="3" fontId="24" fillId="0" borderId="5" xfId="0" applyNumberFormat="1" applyFont="1" applyFill="1" applyBorder="1" applyAlignment="1">
      <alignment horizontal="right" vertical="center"/>
    </xf>
    <xf numFmtId="3" fontId="24" fillId="0" borderId="6" xfId="0" applyNumberFormat="1" applyFont="1" applyFill="1" applyBorder="1" applyAlignment="1">
      <alignment horizontal="right" vertical="center"/>
    </xf>
    <xf numFmtId="3" fontId="24" fillId="0" borderId="7" xfId="0" applyNumberFormat="1" applyFont="1" applyFill="1" applyBorder="1" applyAlignment="1">
      <alignment horizontal="right" vertical="center"/>
    </xf>
    <xf numFmtId="3" fontId="24" fillId="0" borderId="8" xfId="0" applyNumberFormat="1" applyFont="1" applyFill="1" applyBorder="1" applyAlignment="1">
      <alignment horizontal="right" vertical="center"/>
    </xf>
    <xf numFmtId="0" fontId="3" fillId="0" borderId="0" xfId="15" applyFont="1" applyAlignment="1">
      <alignment horizontal="left" vertical="center"/>
    </xf>
    <xf numFmtId="2" fontId="6" fillId="0" borderId="0" xfId="63" applyNumberFormat="1" applyFont="1" applyAlignment="1">
      <alignment horizontal="center" vertical="center"/>
    </xf>
    <xf numFmtId="0" fontId="3" fillId="0" borderId="0" xfId="63" applyAlignment="1">
      <alignment horizontal="center" vertical="center"/>
    </xf>
    <xf numFmtId="31" fontId="4" fillId="0" borderId="0" xfId="63" applyNumberFormat="1" applyFont="1" applyAlignment="1">
      <alignment horizontal="left"/>
    </xf>
    <xf numFmtId="2" fontId="4" fillId="0" borderId="0" xfId="63" applyNumberFormat="1" applyFont="1" applyAlignment="1"/>
    <xf numFmtId="2" fontId="4" fillId="0" borderId="0" xfId="63" applyNumberFormat="1" applyFont="1" applyAlignment="1">
      <alignment horizontal="center" vertical="center"/>
    </xf>
    <xf numFmtId="0" fontId="4" fillId="0" borderId="0" xfId="63" applyFont="1">
      <alignment vertical="center"/>
    </xf>
    <xf numFmtId="2" fontId="4" fillId="0" borderId="0" xfId="63" applyNumberFormat="1" applyFont="1">
      <alignment vertical="center"/>
    </xf>
    <xf numFmtId="10" fontId="1" fillId="0" borderId="0" xfId="63" applyNumberFormat="1" applyFont="1" applyAlignment="1"/>
    <xf numFmtId="0" fontId="3" fillId="0" borderId="0" xfId="15" applyFont="1" applyAlignment="1">
      <alignment vertical="center"/>
    </xf>
    <xf numFmtId="49" fontId="6" fillId="0" borderId="0" xfId="49" applyNumberFormat="1" applyFont="1" applyAlignment="1">
      <alignment horizontal="center" vertical="center"/>
    </xf>
    <xf numFmtId="10" fontId="6" fillId="0" borderId="0" xfId="49" applyNumberFormat="1" applyFont="1" applyAlignment="1">
      <alignment horizontal="center" vertical="center"/>
    </xf>
    <xf numFmtId="0" fontId="15" fillId="0" borderId="0" xfId="63" applyFont="1">
      <alignment vertical="center"/>
    </xf>
    <xf numFmtId="49" fontId="4" fillId="0" borderId="0" xfId="49" applyNumberFormat="1" applyFont="1" applyAlignment="1"/>
    <xf numFmtId="10" fontId="4" fillId="0" borderId="0" xfId="49" applyNumberFormat="1" applyFont="1" applyAlignment="1">
      <alignment horizontal="center"/>
    </xf>
    <xf numFmtId="49" fontId="8" fillId="0" borderId="9" xfId="49" applyNumberFormat="1" applyFont="1" applyBorder="1" applyAlignment="1">
      <alignment horizontal="center" vertical="center"/>
    </xf>
    <xf numFmtId="0" fontId="8" fillId="0" borderId="1" xfId="63" applyFont="1" applyBorder="1" applyAlignment="1">
      <alignment horizontal="center" vertical="center" wrapText="1"/>
    </xf>
    <xf numFmtId="10" fontId="8" fillId="0" borderId="1" xfId="63" applyNumberFormat="1" applyFont="1" applyBorder="1" applyAlignment="1">
      <alignment horizontal="center" vertical="center" wrapText="1"/>
    </xf>
    <xf numFmtId="0" fontId="26" fillId="0" borderId="1" xfId="63" applyFont="1" applyBorder="1" applyAlignment="1">
      <alignment horizontal="center" vertical="center"/>
    </xf>
    <xf numFmtId="3" fontId="26" fillId="0" borderId="1" xfId="63" applyNumberFormat="1" applyFont="1" applyBorder="1" applyAlignment="1">
      <alignment horizontal="right" vertical="center"/>
    </xf>
    <xf numFmtId="10" fontId="8" fillId="0" borderId="1" xfId="57" applyNumberFormat="1" applyFont="1" applyFill="1" applyBorder="1" applyAlignment="1">
      <alignment vertical="center" wrapText="1"/>
    </xf>
    <xf numFmtId="0" fontId="24" fillId="0" borderId="1" xfId="63" applyFont="1" applyBorder="1" applyAlignment="1">
      <alignment horizontal="left" vertical="center"/>
    </xf>
    <xf numFmtId="3" fontId="24" fillId="0" borderId="1" xfId="63" applyNumberFormat="1" applyFont="1" applyBorder="1" applyAlignment="1">
      <alignment horizontal="right" vertical="center"/>
    </xf>
    <xf numFmtId="10" fontId="4" fillId="0" borderId="1" xfId="57" applyNumberFormat="1" applyFont="1" applyFill="1" applyBorder="1" applyAlignment="1">
      <alignment vertical="center" wrapText="1"/>
    </xf>
    <xf numFmtId="0" fontId="3" fillId="0" borderId="0" xfId="15" applyFont="1">
      <alignment vertical="center"/>
    </xf>
    <xf numFmtId="0" fontId="3" fillId="0" borderId="0" xfId="15" applyFont="1" applyAlignment="1"/>
    <xf numFmtId="0" fontId="3" fillId="0" borderId="0" xfId="15" applyFont="1" applyAlignment="1">
      <alignment horizontal="center"/>
    </xf>
    <xf numFmtId="178" fontId="3" fillId="0" borderId="0" xfId="15" applyNumberFormat="1" applyFont="1" applyAlignment="1">
      <alignment horizontal="center"/>
    </xf>
    <xf numFmtId="10" fontId="3" fillId="0" borderId="0" xfId="15" applyNumberFormat="1" applyFont="1" applyAlignment="1"/>
    <xf numFmtId="0" fontId="3" fillId="0" borderId="0" xfId="15" applyFont="1" applyAlignment="1">
      <alignment horizontal="left"/>
    </xf>
    <xf numFmtId="0" fontId="25" fillId="0" borderId="0" xfId="15" applyFont="1" applyAlignment="1">
      <alignment horizontal="center" vertical="center"/>
    </xf>
    <xf numFmtId="178" fontId="25" fillId="0" borderId="0" xfId="15" applyNumberFormat="1" applyFont="1" applyAlignment="1">
      <alignment horizontal="center" vertical="center"/>
    </xf>
    <xf numFmtId="10" fontId="25" fillId="0" borderId="0" xfId="15" applyNumberFormat="1" applyFont="1" applyAlignment="1">
      <alignment horizontal="center" vertical="center"/>
    </xf>
    <xf numFmtId="0" fontId="24" fillId="0" borderId="0" xfId="15" applyFont="1">
      <alignment vertical="center"/>
    </xf>
    <xf numFmtId="0" fontId="24" fillId="0" borderId="0" xfId="15" applyFont="1" applyAlignment="1">
      <alignment horizontal="center" vertical="center"/>
    </xf>
    <xf numFmtId="10" fontId="24" fillId="0" borderId="0" xfId="15" applyNumberFormat="1" applyFont="1" applyAlignment="1">
      <alignment horizontal="right" vertical="center"/>
    </xf>
    <xf numFmtId="0" fontId="26" fillId="0" borderId="1" xfId="15" applyFont="1" applyBorder="1" applyAlignment="1">
      <alignment horizontal="center" vertical="center"/>
    </xf>
    <xf numFmtId="178" fontId="26" fillId="0" borderId="1" xfId="15" applyNumberFormat="1" applyFont="1" applyBorder="1" applyAlignment="1">
      <alignment horizontal="center" vertical="center"/>
    </xf>
    <xf numFmtId="10" fontId="26" fillId="0" borderId="1" xfId="15" applyNumberFormat="1" applyFont="1" applyBorder="1" applyAlignment="1">
      <alignment horizontal="center" vertical="center" wrapText="1"/>
    </xf>
    <xf numFmtId="0" fontId="26" fillId="0" borderId="1" xfId="15" applyFont="1" applyBorder="1" applyAlignment="1">
      <alignment horizontal="left" vertical="center"/>
    </xf>
    <xf numFmtId="10" fontId="26" fillId="0" borderId="1" xfId="15" applyNumberFormat="1" applyFont="1" applyBorder="1" applyAlignment="1">
      <alignment horizontal="right" vertical="center"/>
    </xf>
    <xf numFmtId="0" fontId="24" fillId="0" borderId="1" xfId="15" applyFont="1" applyBorder="1" applyAlignment="1">
      <alignment horizontal="left" vertical="center"/>
    </xf>
    <xf numFmtId="0" fontId="24" fillId="0" borderId="1" xfId="15" applyFont="1" applyBorder="1">
      <alignment vertical="center"/>
    </xf>
    <xf numFmtId="0" fontId="24" fillId="0" borderId="1" xfId="15" applyFont="1" applyBorder="1" applyAlignment="1">
      <alignment horizontal="center" vertical="center"/>
    </xf>
    <xf numFmtId="178" fontId="24" fillId="0" borderId="1" xfId="15" applyNumberFormat="1" applyFont="1" applyBorder="1" applyAlignment="1">
      <alignment horizontal="center" vertical="center"/>
    </xf>
    <xf numFmtId="10" fontId="24" fillId="0" borderId="1" xfId="15" applyNumberFormat="1" applyFont="1" applyBorder="1" applyAlignment="1">
      <alignment horizontal="right" vertical="center"/>
    </xf>
    <xf numFmtId="3" fontId="27" fillId="0" borderId="10" xfId="63" applyNumberFormat="1" applyFont="1" applyFill="1" applyBorder="1" applyAlignment="1">
      <alignment horizontal="center" vertical="center"/>
    </xf>
    <xf numFmtId="9" fontId="24" fillId="0" borderId="1" xfId="15" applyNumberFormat="1" applyFont="1" applyFill="1" applyBorder="1" applyAlignment="1" applyProtection="1">
      <alignment horizontal="right" vertical="center"/>
    </xf>
    <xf numFmtId="3" fontId="24" fillId="0" borderId="1" xfId="15" applyNumberFormat="1" applyFont="1" applyBorder="1" applyAlignment="1">
      <alignment horizontal="center" vertical="center"/>
    </xf>
    <xf numFmtId="178" fontId="3" fillId="0" borderId="0" xfId="15" applyNumberFormat="1" applyFont="1" applyAlignment="1"/>
    <xf numFmtId="3" fontId="24" fillId="0" borderId="1" xfId="15" applyNumberFormat="1" applyFont="1" applyBorder="1" applyAlignment="1">
      <alignment horizontal="right" vertical="center"/>
    </xf>
    <xf numFmtId="0" fontId="1" fillId="0" borderId="0" xfId="63" applyFont="1" applyAlignment="1">
      <alignment horizontal="left"/>
    </xf>
    <xf numFmtId="0" fontId="1" fillId="0" borderId="0" xfId="63" applyFont="1" applyFill="1" applyAlignment="1">
      <alignment horizontal="center"/>
    </xf>
    <xf numFmtId="0" fontId="1" fillId="0" borderId="0" xfId="63" applyFont="1" applyAlignment="1">
      <alignment horizontal="center" vertical="center"/>
    </xf>
    <xf numFmtId="0" fontId="3" fillId="0" borderId="0" xfId="62" applyAlignment="1">
      <alignment horizontal="left" vertical="center"/>
    </xf>
    <xf numFmtId="49" fontId="28" fillId="0" borderId="0" xfId="49" applyNumberFormat="1" applyFont="1" applyAlignment="1">
      <alignment horizontal="center" vertical="center"/>
    </xf>
    <xf numFmtId="49" fontId="28" fillId="0" borderId="0" xfId="49" applyNumberFormat="1" applyFont="1" applyAlignment="1">
      <alignment vertical="center"/>
    </xf>
    <xf numFmtId="0" fontId="15" fillId="0" borderId="0" xfId="63" applyFont="1" applyAlignment="1">
      <alignment horizontal="center" vertical="center"/>
    </xf>
    <xf numFmtId="10" fontId="4" fillId="0" borderId="0" xfId="49" applyNumberFormat="1" applyFont="1" applyAlignment="1">
      <alignment horizontal="center" vertical="center"/>
    </xf>
    <xf numFmtId="179" fontId="8" fillId="0" borderId="1" xfId="0" applyNumberFormat="1" applyFont="1" applyFill="1" applyBorder="1" applyAlignment="1" applyProtection="1">
      <alignment horizontal="center" vertical="center" wrapText="1"/>
    </xf>
    <xf numFmtId="0" fontId="8" fillId="0" borderId="1" xfId="62" applyFont="1" applyBorder="1" applyAlignment="1">
      <alignment horizontal="center" vertical="center"/>
    </xf>
    <xf numFmtId="179" fontId="8" fillId="0" borderId="1" xfId="66" applyNumberFormat="1" applyFont="1" applyFill="1" applyBorder="1" applyAlignment="1" applyProtection="1">
      <alignment horizontal="center" vertical="center" wrapText="1"/>
      <protection locked="0"/>
    </xf>
    <xf numFmtId="179" fontId="29" fillId="0" borderId="1" xfId="0" applyNumberFormat="1" applyFont="1" applyFill="1" applyBorder="1" applyAlignment="1" applyProtection="1">
      <alignment vertical="center" wrapText="1"/>
    </xf>
    <xf numFmtId="178" fontId="29" fillId="0" borderId="1" xfId="0" applyNumberFormat="1" applyFont="1" applyFill="1" applyBorder="1" applyAlignment="1" applyProtection="1">
      <alignment horizontal="center" vertical="center" wrapText="1"/>
    </xf>
    <xf numFmtId="179" fontId="30" fillId="0" borderId="1" xfId="0" applyNumberFormat="1" applyFont="1" applyFill="1" applyBorder="1" applyAlignment="1" applyProtection="1">
      <alignment vertical="center"/>
    </xf>
    <xf numFmtId="178" fontId="30" fillId="0" borderId="1" xfId="0" applyNumberFormat="1" applyFont="1" applyFill="1" applyBorder="1" applyAlignment="1" applyProtection="1">
      <alignment horizontal="center" vertical="center"/>
    </xf>
    <xf numFmtId="179" fontId="29" fillId="0" borderId="1" xfId="0" applyNumberFormat="1" applyFont="1" applyFill="1" applyBorder="1" applyAlignment="1" applyProtection="1">
      <alignment vertical="center"/>
    </xf>
    <xf numFmtId="178" fontId="31" fillId="0" borderId="1" xfId="0" applyNumberFormat="1" applyFont="1" applyFill="1" applyBorder="1" applyAlignment="1" applyProtection="1">
      <alignment horizontal="center" vertical="center"/>
    </xf>
    <xf numFmtId="179" fontId="30" fillId="0" borderId="1" xfId="0" applyNumberFormat="1" applyFont="1" applyFill="1" applyBorder="1" applyAlignment="1" applyProtection="1">
      <alignment horizontal="left" vertical="center"/>
    </xf>
    <xf numFmtId="179" fontId="30" fillId="0" borderId="1" xfId="0" applyNumberFormat="1" applyFont="1" applyFill="1" applyBorder="1" applyAlignment="1" applyProtection="1">
      <alignment vertical="center" wrapText="1"/>
    </xf>
    <xf numFmtId="178" fontId="29" fillId="0" borderId="1" xfId="0" applyNumberFormat="1" applyFont="1" applyFill="1" applyBorder="1" applyAlignment="1" applyProtection="1">
      <alignment horizontal="center" vertical="center"/>
    </xf>
    <xf numFmtId="178" fontId="30" fillId="0" borderId="1" xfId="0" applyNumberFormat="1" applyFont="1" applyFill="1" applyBorder="1" applyAlignment="1" applyProtection="1">
      <alignment horizontal="center" vertical="center" wrapText="1"/>
    </xf>
    <xf numFmtId="0" fontId="0" fillId="0" borderId="0" xfId="0" applyFont="1"/>
    <xf numFmtId="178" fontId="32" fillId="0" borderId="1" xfId="0" applyNumberFormat="1" applyFont="1" applyFill="1" applyBorder="1" applyAlignment="1" applyProtection="1">
      <alignment horizontal="center" vertical="center"/>
    </xf>
    <xf numFmtId="179" fontId="29" fillId="0" borderId="1" xfId="0" applyNumberFormat="1" applyFont="1" applyFill="1" applyBorder="1" applyAlignment="1" applyProtection="1">
      <alignment horizontal="left" vertical="center" wrapText="1"/>
    </xf>
    <xf numFmtId="179" fontId="30" fillId="0" borderId="1" xfId="0" applyNumberFormat="1" applyFont="1" applyFill="1" applyBorder="1" applyAlignment="1" applyProtection="1">
      <alignment horizontal="left" vertical="center" wrapText="1"/>
    </xf>
    <xf numFmtId="178" fontId="31" fillId="0" borderId="1" xfId="0" applyNumberFormat="1" applyFont="1" applyFill="1" applyBorder="1" applyAlignment="1" applyProtection="1">
      <alignment horizontal="center" vertical="center" wrapText="1"/>
    </xf>
    <xf numFmtId="178" fontId="32" fillId="0" borderId="1" xfId="0" applyNumberFormat="1" applyFont="1" applyFill="1" applyBorder="1" applyAlignment="1" applyProtection="1">
      <alignment horizontal="center" vertical="center" wrapText="1"/>
    </xf>
    <xf numFmtId="178" fontId="33" fillId="0" borderId="1" xfId="0" applyNumberFormat="1" applyFont="1" applyFill="1" applyBorder="1" applyAlignment="1" applyProtection="1">
      <alignment horizontal="center" vertical="center" wrapText="1"/>
    </xf>
    <xf numFmtId="179" fontId="29" fillId="0" borderId="1" xfId="0" applyNumberFormat="1" applyFont="1" applyFill="1" applyBorder="1" applyAlignment="1" applyProtection="1">
      <alignment horizontal="center" vertical="center" wrapText="1"/>
    </xf>
    <xf numFmtId="179" fontId="34" fillId="0" borderId="1" xfId="0" applyNumberFormat="1" applyFont="1" applyFill="1" applyBorder="1" applyAlignment="1" applyProtection="1">
      <alignment vertical="center" wrapText="1"/>
    </xf>
    <xf numFmtId="178" fontId="34" fillId="0" borderId="1" xfId="0" applyNumberFormat="1" applyFont="1" applyFill="1" applyBorder="1" applyAlignment="1" applyProtection="1">
      <alignment horizontal="center" vertical="center" wrapText="1"/>
    </xf>
    <xf numFmtId="179" fontId="30" fillId="0" borderId="1" xfId="0" applyNumberFormat="1" applyFont="1" applyFill="1" applyBorder="1" applyAlignment="1">
      <alignment vertical="center"/>
    </xf>
    <xf numFmtId="179" fontId="30" fillId="0" borderId="1" xfId="0" applyNumberFormat="1" applyFont="1" applyFill="1" applyBorder="1" applyAlignment="1">
      <alignment horizontal="center"/>
    </xf>
    <xf numFmtId="0" fontId="3" fillId="0" borderId="0" xfId="62" applyAlignment="1">
      <alignment horizontal="center"/>
    </xf>
    <xf numFmtId="0" fontId="3" fillId="0" borderId="0" xfId="62" applyAlignment="1">
      <alignment horizontal="center" vertical="center"/>
    </xf>
    <xf numFmtId="0" fontId="28" fillId="0" borderId="0" xfId="62" applyFont="1" applyAlignment="1">
      <alignment horizontal="center" vertical="center"/>
    </xf>
    <xf numFmtId="0" fontId="28" fillId="0" borderId="0" xfId="62" applyFont="1" applyAlignment="1">
      <alignment vertical="center"/>
    </xf>
    <xf numFmtId="0" fontId="35" fillId="0" borderId="0" xfId="62" applyFont="1" applyAlignment="1">
      <alignment horizontal="left"/>
    </xf>
    <xf numFmtId="0" fontId="35" fillId="0" borderId="0" xfId="62" applyFont="1" applyAlignment="1">
      <alignment horizontal="center"/>
    </xf>
    <xf numFmtId="0" fontId="36" fillId="0" borderId="0" xfId="62" applyFont="1" applyAlignment="1">
      <alignment horizontal="center" vertical="center"/>
    </xf>
    <xf numFmtId="0" fontId="37" fillId="0" borderId="1" xfId="62" applyFont="1" applyBorder="1" applyAlignment="1">
      <alignment horizontal="center" vertical="center"/>
    </xf>
    <xf numFmtId="179" fontId="37" fillId="0" borderId="1" xfId="66" applyNumberFormat="1" applyFont="1" applyFill="1" applyBorder="1" applyAlignment="1" applyProtection="1">
      <alignment horizontal="center" vertical="center" wrapText="1"/>
      <protection locked="0"/>
    </xf>
    <xf numFmtId="0" fontId="3" fillId="0" borderId="0" xfId="62" applyAlignment="1">
      <alignment vertical="center"/>
    </xf>
    <xf numFmtId="0" fontId="1" fillId="0" borderId="0" xfId="15" applyFont="1" applyAlignment="1"/>
    <xf numFmtId="2" fontId="14" fillId="0" borderId="0" xfId="15" applyNumberFormat="1" applyFont="1" applyAlignment="1">
      <alignment horizontal="center" vertical="center"/>
    </xf>
    <xf numFmtId="31" fontId="4" fillId="0" borderId="0" xfId="15" applyNumberFormat="1" applyFont="1" applyAlignment="1">
      <alignment horizontal="left"/>
    </xf>
    <xf numFmtId="2" fontId="4" fillId="0" borderId="0" xfId="15" applyNumberFormat="1" applyFont="1" applyAlignment="1"/>
    <xf numFmtId="2" fontId="8" fillId="0" borderId="1" xfId="15" applyNumberFormat="1" applyFont="1" applyBorder="1" applyAlignment="1">
      <alignment horizontal="center" vertical="center" wrapText="1"/>
    </xf>
    <xf numFmtId="2" fontId="8" fillId="0" borderId="2" xfId="15" applyNumberFormat="1" applyFont="1" applyBorder="1" applyAlignment="1">
      <alignment horizontal="center" vertical="center" wrapText="1"/>
    </xf>
    <xf numFmtId="2" fontId="8" fillId="0" borderId="11" xfId="15" applyNumberFormat="1" applyFont="1" applyBorder="1" applyAlignment="1">
      <alignment horizontal="center" vertical="center" wrapText="1"/>
    </xf>
    <xf numFmtId="2" fontId="8" fillId="0" borderId="3" xfId="15" applyNumberFormat="1" applyFont="1" applyBorder="1" applyAlignment="1">
      <alignment horizontal="center" vertical="center" wrapText="1"/>
    </xf>
    <xf numFmtId="49" fontId="4" fillId="0" borderId="1" xfId="15" applyNumberFormat="1" applyFont="1" applyBorder="1" applyAlignment="1">
      <alignment horizontal="center" vertical="center" wrapText="1"/>
    </xf>
    <xf numFmtId="2" fontId="4" fillId="0" borderId="1" xfId="15" applyNumberFormat="1" applyFont="1" applyBorder="1" applyAlignment="1">
      <alignment vertical="center" wrapText="1"/>
    </xf>
    <xf numFmtId="2" fontId="4" fillId="0" borderId="1" xfId="15" applyNumberFormat="1" applyFont="1" applyBorder="1" applyAlignment="1">
      <alignment horizontal="center" vertical="center" wrapText="1"/>
    </xf>
    <xf numFmtId="0" fontId="38" fillId="0" borderId="0" xfId="15" applyFont="1" applyAlignment="1">
      <alignment horizontal="left" vertical="center"/>
    </xf>
    <xf numFmtId="0" fontId="3" fillId="0" borderId="0" xfId="15" applyFont="1" applyAlignment="1">
      <alignment horizontal="center" vertical="center"/>
    </xf>
    <xf numFmtId="2" fontId="4" fillId="0" borderId="0" xfId="15" applyNumberFormat="1" applyFont="1" applyAlignment="1">
      <alignment horizontal="center" vertical="center"/>
    </xf>
    <xf numFmtId="0" fontId="4" fillId="0" borderId="0" xfId="15" applyFont="1">
      <alignment vertical="center"/>
    </xf>
    <xf numFmtId="2" fontId="4" fillId="0" borderId="0" xfId="15" applyNumberFormat="1" applyFont="1">
      <alignment vertical="center"/>
    </xf>
    <xf numFmtId="0" fontId="39" fillId="0" borderId="0" xfId="62" applyFont="1" applyAlignment="1">
      <alignment horizontal="center" vertical="center"/>
    </xf>
    <xf numFmtId="0" fontId="23" fillId="0" borderId="0" xfId="62" applyFont="1" applyAlignment="1">
      <alignment horizontal="center" vertical="center"/>
    </xf>
    <xf numFmtId="0" fontId="3" fillId="0" borderId="0" xfId="62" applyAlignment="1">
      <alignment horizontal="right" vertical="center"/>
    </xf>
    <xf numFmtId="177" fontId="37" fillId="0" borderId="1" xfId="62" applyNumberFormat="1" applyFont="1" applyBorder="1" applyAlignment="1">
      <alignment vertical="center"/>
    </xf>
    <xf numFmtId="0" fontId="3" fillId="0" borderId="1" xfId="62" applyBorder="1"/>
    <xf numFmtId="0" fontId="3" fillId="0" borderId="1" xfId="62" applyBorder="1" applyAlignment="1">
      <alignment vertical="center"/>
    </xf>
    <xf numFmtId="177" fontId="3" fillId="0" borderId="1" xfId="62" applyNumberFormat="1" applyBorder="1" applyAlignment="1">
      <alignment vertical="center"/>
    </xf>
    <xf numFmtId="177" fontId="3" fillId="0" borderId="1" xfId="0" applyNumberFormat="1" applyFont="1" applyFill="1" applyBorder="1" applyAlignment="1">
      <alignment vertical="center"/>
    </xf>
    <xf numFmtId="0" fontId="3" fillId="0" borderId="1" xfId="62" applyBorder="1" applyAlignment="1">
      <alignment horizontal="left" vertical="center" wrapText="1"/>
    </xf>
    <xf numFmtId="0" fontId="4" fillId="0" borderId="0" xfId="62" applyFont="1" applyAlignment="1">
      <alignment horizontal="left" vertical="center" wrapText="1"/>
    </xf>
    <xf numFmtId="0" fontId="3" fillId="0" borderId="0" xfId="15" applyFont="1" applyFill="1">
      <alignment vertical="center"/>
    </xf>
    <xf numFmtId="0" fontId="3" fillId="0" borderId="0" xfId="62" applyFill="1" applyAlignment="1">
      <alignment horizontal="left" vertical="center"/>
    </xf>
    <xf numFmtId="0" fontId="3" fillId="0" borderId="0" xfId="62" applyFill="1" applyAlignment="1">
      <alignment vertical="center"/>
    </xf>
    <xf numFmtId="0" fontId="40" fillId="0" borderId="0" xfId="15" applyFont="1" applyFill="1" applyAlignment="1">
      <alignment horizontal="center" vertical="center" wrapText="1"/>
    </xf>
    <xf numFmtId="0" fontId="41" fillId="0" borderId="0" xfId="15" applyFont="1" applyFill="1" applyAlignment="1">
      <alignment horizontal="right" vertical="center"/>
    </xf>
    <xf numFmtId="0" fontId="42" fillId="0" borderId="1" xfId="15" applyFont="1" applyFill="1" applyBorder="1" applyAlignment="1">
      <alignment horizontal="center" vertical="center" wrapText="1"/>
    </xf>
    <xf numFmtId="0" fontId="8" fillId="0" borderId="1" xfId="15" applyFont="1" applyFill="1" applyBorder="1" applyAlignment="1">
      <alignment horizontal="left" vertical="center"/>
    </xf>
    <xf numFmtId="3" fontId="8" fillId="0" borderId="1" xfId="15" applyNumberFormat="1" applyFont="1" applyFill="1" applyBorder="1" applyAlignment="1">
      <alignment horizontal="center" vertical="center" wrapText="1"/>
    </xf>
    <xf numFmtId="0" fontId="4" fillId="0" borderId="1" xfId="15" applyFont="1" applyFill="1" applyBorder="1" applyAlignment="1">
      <alignment horizontal="left" vertical="center"/>
    </xf>
    <xf numFmtId="3" fontId="4" fillId="0" borderId="1" xfId="15" applyNumberFormat="1" applyFont="1" applyFill="1" applyBorder="1" applyAlignment="1">
      <alignment horizontal="center" vertical="center" wrapText="1"/>
    </xf>
    <xf numFmtId="178" fontId="4" fillId="0" borderId="1" xfId="0" applyNumberFormat="1" applyFont="1" applyFill="1" applyBorder="1" applyAlignment="1" applyProtection="1">
      <alignment horizontal="center" vertical="center" wrapText="1"/>
    </xf>
    <xf numFmtId="0" fontId="4" fillId="0" borderId="0" xfId="15" applyFont="1" applyFill="1" applyAlignment="1">
      <alignment horizontal="left" vertical="center" wrapText="1"/>
    </xf>
    <xf numFmtId="0" fontId="3" fillId="0" borderId="0" xfId="0" applyFont="1" applyFill="1" applyBorder="1" applyAlignment="1"/>
    <xf numFmtId="0" fontId="43" fillId="0" borderId="0" xfId="0" applyNumberFormat="1" applyFont="1" applyFill="1" applyBorder="1" applyAlignment="1"/>
    <xf numFmtId="0" fontId="3" fillId="0" borderId="0" xfId="63" applyFill="1" applyAlignment="1">
      <alignment horizontal="left" vertical="center"/>
    </xf>
    <xf numFmtId="0" fontId="25" fillId="0" borderId="0" xfId="0" applyNumberFormat="1" applyFont="1" applyFill="1" applyBorder="1" applyAlignment="1" applyProtection="1">
      <alignment horizontal="center" vertical="center"/>
    </xf>
    <xf numFmtId="3" fontId="24" fillId="0" borderId="5" xfId="0" applyNumberFormat="1" applyFont="1" applyFill="1" applyBorder="1" applyAlignment="1" applyProtection="1">
      <alignment horizontal="right" vertical="center"/>
      <protection locked="0"/>
    </xf>
    <xf numFmtId="3" fontId="24" fillId="0" borderId="7" xfId="0" applyNumberFormat="1" applyFont="1" applyFill="1" applyBorder="1" applyAlignment="1" applyProtection="1">
      <alignment horizontal="right" vertical="center"/>
      <protection locked="0"/>
    </xf>
    <xf numFmtId="3" fontId="24" fillId="0" borderId="8" xfId="0" applyNumberFormat="1" applyFont="1" applyFill="1" applyBorder="1" applyAlignment="1" applyProtection="1">
      <alignment horizontal="right" vertical="center"/>
      <protection locked="0"/>
    </xf>
    <xf numFmtId="0" fontId="3" fillId="0" borderId="0" xfId="0" applyNumberFormat="1" applyFont="1" applyFill="1" applyBorder="1" applyAlignment="1"/>
    <xf numFmtId="0" fontId="30" fillId="0" borderId="0" xfId="64" applyFont="1" applyAlignment="1">
      <alignment vertical="center" wrapText="1"/>
    </xf>
    <xf numFmtId="0" fontId="3" fillId="0" borderId="0" xfId="64" applyFont="1" applyAlignment="1">
      <alignment vertical="center" wrapText="1"/>
    </xf>
    <xf numFmtId="0" fontId="3" fillId="0" borderId="0" xfId="64" applyFont="1" applyAlignment="1">
      <alignment horizontal="center" vertical="center" wrapText="1"/>
    </xf>
    <xf numFmtId="0" fontId="3" fillId="0" borderId="0" xfId="63" applyAlignment="1">
      <alignment horizontal="left" vertical="center"/>
    </xf>
    <xf numFmtId="0" fontId="44" fillId="0" borderId="0" xfId="64" applyFont="1" applyAlignment="1">
      <alignment horizontal="center" vertical="center" wrapText="1"/>
    </xf>
    <xf numFmtId="0" fontId="29" fillId="0" borderId="1" xfId="64" applyFont="1" applyBorder="1" applyAlignment="1">
      <alignment horizontal="center" vertical="center" wrapText="1"/>
    </xf>
    <xf numFmtId="180" fontId="29" fillId="0" borderId="1" xfId="64" applyNumberFormat="1" applyFont="1" applyBorder="1" applyAlignment="1">
      <alignment horizontal="center" vertical="center" wrapText="1"/>
    </xf>
    <xf numFmtId="0" fontId="29" fillId="0" borderId="1" xfId="64" applyFont="1" applyBorder="1" applyAlignment="1">
      <alignment vertical="center" wrapText="1"/>
    </xf>
    <xf numFmtId="178" fontId="45" fillId="0" borderId="1" xfId="0" applyNumberFormat="1" applyFont="1" applyFill="1" applyBorder="1" applyAlignment="1">
      <alignment horizontal="center" vertical="center" wrapText="1"/>
    </xf>
    <xf numFmtId="0" fontId="30" fillId="0" borderId="1" xfId="64" applyFont="1" applyBorder="1" applyAlignment="1">
      <alignment vertical="center" wrapText="1"/>
    </xf>
    <xf numFmtId="178" fontId="9" fillId="0" borderId="1" xfId="0" applyNumberFormat="1" applyFont="1" applyFill="1" applyBorder="1" applyAlignment="1">
      <alignment horizontal="center" vertical="center" wrapText="1"/>
    </xf>
    <xf numFmtId="0" fontId="46" fillId="0" borderId="1" xfId="0" applyFont="1" applyFill="1" applyBorder="1" applyAlignment="1">
      <alignment vertical="center" wrapText="1"/>
    </xf>
    <xf numFmtId="0" fontId="47" fillId="0" borderId="1" xfId="64" applyFont="1" applyBorder="1" applyAlignment="1">
      <alignment vertical="center" wrapText="1"/>
    </xf>
    <xf numFmtId="178" fontId="30" fillId="0" borderId="1" xfId="0" applyNumberFormat="1"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178" fontId="46"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NumberFormat="1" applyFont="1" applyFill="1" applyBorder="1" applyAlignment="1" applyProtection="1">
      <alignment vertical="center" wrapText="1"/>
      <protection locked="0"/>
    </xf>
    <xf numFmtId="178" fontId="9" fillId="0" borderId="1" xfId="0" applyNumberFormat="1"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wrapText="1"/>
    </xf>
    <xf numFmtId="49" fontId="9" fillId="0" borderId="1" xfId="0" applyNumberFormat="1" applyFont="1" applyFill="1" applyBorder="1" applyAlignment="1" applyProtection="1">
      <alignment vertical="center" wrapText="1"/>
    </xf>
    <xf numFmtId="178" fontId="30" fillId="0" borderId="1" xfId="0" applyNumberFormat="1" applyFont="1" applyFill="1" applyBorder="1" applyAlignment="1" applyProtection="1">
      <alignment horizontal="center" vertical="center" wrapText="1"/>
    </xf>
    <xf numFmtId="49" fontId="9" fillId="0" borderId="1" xfId="0" applyNumberFormat="1" applyFont="1" applyFill="1" applyBorder="1" applyAlignment="1" applyProtection="1">
      <alignment horizontal="center" vertical="center" wrapText="1"/>
    </xf>
    <xf numFmtId="0" fontId="4" fillId="0" borderId="0" xfId="63" applyFont="1" applyFill="1" applyAlignment="1"/>
    <xf numFmtId="0" fontId="3" fillId="0" borderId="0" xfId="63" applyFill="1" applyAlignment="1"/>
    <xf numFmtId="0" fontId="3" fillId="0" borderId="0" xfId="63" applyFont="1" applyFill="1" applyAlignment="1">
      <alignment horizontal="center" vertical="center"/>
    </xf>
    <xf numFmtId="0" fontId="3" fillId="0" borderId="0" xfId="63" applyFill="1" applyAlignment="1">
      <alignment horizontal="center" vertical="center"/>
    </xf>
    <xf numFmtId="10" fontId="3" fillId="0" borderId="0" xfId="63" applyNumberFormat="1" applyFill="1" applyAlignment="1">
      <alignment horizontal="center" vertical="center"/>
    </xf>
    <xf numFmtId="0" fontId="3" fillId="0" borderId="0" xfId="63" applyFill="1" applyAlignment="1">
      <alignment horizontal="left"/>
    </xf>
    <xf numFmtId="0" fontId="48" fillId="0" borderId="0" xfId="63" applyFont="1" applyFill="1" applyAlignment="1">
      <alignment horizontal="center" vertical="center"/>
    </xf>
    <xf numFmtId="0" fontId="24" fillId="0" borderId="0" xfId="63" applyFont="1" applyFill="1">
      <alignment vertical="center"/>
    </xf>
    <xf numFmtId="0" fontId="24" fillId="0" borderId="0" xfId="63" applyFont="1" applyFill="1" applyAlignment="1">
      <alignment horizontal="center" vertical="center"/>
    </xf>
    <xf numFmtId="10" fontId="24" fillId="0" borderId="0" xfId="63" applyNumberFormat="1" applyFont="1" applyFill="1" applyAlignment="1">
      <alignment horizontal="center" vertical="center"/>
    </xf>
    <xf numFmtId="0" fontId="26" fillId="0" borderId="1" xfId="0" applyNumberFormat="1" applyFont="1" applyFill="1" applyBorder="1" applyAlignment="1" applyProtection="1">
      <alignment horizontal="center" vertical="center"/>
    </xf>
    <xf numFmtId="0" fontId="26" fillId="0" borderId="12" xfId="63" applyFont="1" applyFill="1" applyBorder="1" applyAlignment="1">
      <alignment horizontal="center" vertical="center" wrapText="1"/>
    </xf>
    <xf numFmtId="0" fontId="26" fillId="0" borderId="1" xfId="63" applyFont="1" applyFill="1" applyBorder="1" applyAlignment="1">
      <alignment horizontal="center" vertical="center" wrapText="1"/>
    </xf>
    <xf numFmtId="10" fontId="2" fillId="0" borderId="1" xfId="63" applyNumberFormat="1" applyFont="1" applyFill="1" applyBorder="1" applyAlignment="1">
      <alignment horizontal="center" vertical="center" wrapText="1"/>
    </xf>
    <xf numFmtId="0" fontId="26" fillId="0" borderId="12" xfId="0" applyNumberFormat="1" applyFont="1" applyFill="1" applyBorder="1" applyAlignment="1" applyProtection="1">
      <alignment horizontal="center" vertical="center"/>
    </xf>
    <xf numFmtId="0" fontId="26" fillId="0" borderId="13" xfId="63" applyFont="1" applyFill="1" applyBorder="1" applyAlignment="1">
      <alignment horizontal="center" vertical="center" wrapText="1"/>
    </xf>
    <xf numFmtId="0" fontId="4" fillId="0" borderId="5" xfId="0" applyNumberFormat="1" applyFont="1" applyFill="1" applyBorder="1" applyAlignment="1">
      <alignment horizontal="left" vertical="center"/>
    </xf>
    <xf numFmtId="0" fontId="8" fillId="0" borderId="5" xfId="0" applyNumberFormat="1" applyFont="1" applyFill="1" applyBorder="1" applyAlignment="1">
      <alignment horizontal="center" vertical="center"/>
    </xf>
    <xf numFmtId="3" fontId="8" fillId="0" borderId="5" xfId="0" applyNumberFormat="1" applyFont="1" applyFill="1" applyBorder="1" applyAlignment="1">
      <alignment horizontal="right" vertical="center"/>
    </xf>
    <xf numFmtId="3" fontId="8" fillId="0" borderId="13" xfId="63" applyNumberFormat="1" applyFont="1" applyFill="1" applyBorder="1" applyAlignment="1">
      <alignment horizontal="center" vertical="center"/>
    </xf>
    <xf numFmtId="10" fontId="8" fillId="0" borderId="1" xfId="63" applyNumberFormat="1" applyFont="1" applyFill="1" applyBorder="1" applyAlignment="1">
      <alignment horizontal="center" vertical="center"/>
    </xf>
    <xf numFmtId="0" fontId="8" fillId="0" borderId="5" xfId="0" applyNumberFormat="1" applyFont="1" applyFill="1" applyBorder="1" applyAlignment="1">
      <alignment horizontal="left" vertical="center"/>
    </xf>
    <xf numFmtId="3" fontId="8" fillId="0" borderId="5" xfId="0" applyNumberFormat="1" applyFont="1" applyFill="1" applyBorder="1" applyAlignment="1">
      <alignment horizontal="center" vertical="center"/>
    </xf>
    <xf numFmtId="3" fontId="4" fillId="0" borderId="5" xfId="0" applyNumberFormat="1" applyFont="1" applyFill="1" applyBorder="1" applyAlignment="1">
      <alignment horizontal="right" vertical="center"/>
    </xf>
    <xf numFmtId="3" fontId="4" fillId="0" borderId="1" xfId="63" applyNumberFormat="1" applyFont="1" applyFill="1" applyBorder="1" applyAlignment="1">
      <alignment horizontal="center" vertical="center"/>
    </xf>
    <xf numFmtId="10" fontId="4" fillId="0" borderId="1" xfId="63" applyNumberFormat="1" applyFont="1" applyFill="1" applyBorder="1" applyAlignment="1">
      <alignment horizontal="center" vertical="center"/>
    </xf>
    <xf numFmtId="3" fontId="8" fillId="0" borderId="1" xfId="63" applyNumberFormat="1" applyFont="1" applyFill="1" applyBorder="1" applyAlignment="1">
      <alignment horizontal="center" vertical="center"/>
    </xf>
    <xf numFmtId="0" fontId="4" fillId="0" borderId="1" xfId="63" applyFont="1" applyFill="1" applyBorder="1" applyAlignment="1">
      <alignment horizontal="center" vertical="center"/>
    </xf>
    <xf numFmtId="0" fontId="0" fillId="0" borderId="0" xfId="0" applyFill="1"/>
    <xf numFmtId="178" fontId="3" fillId="0" borderId="0" xfId="0" applyNumberFormat="1" applyFont="1" applyFill="1" applyBorder="1" applyAlignment="1"/>
    <xf numFmtId="0" fontId="49" fillId="0" borderId="0" xfId="0" applyNumberFormat="1" applyFont="1" applyFill="1" applyAlignment="1" applyProtection="1">
      <alignment horizontal="center" vertical="center"/>
    </xf>
    <xf numFmtId="178" fontId="49" fillId="0" borderId="0" xfId="0" applyNumberFormat="1" applyFont="1" applyFill="1" applyAlignment="1" applyProtection="1">
      <alignment horizontal="center" vertical="center"/>
    </xf>
    <xf numFmtId="0" fontId="11" fillId="0" borderId="1" xfId="0" applyNumberFormat="1" applyFont="1" applyFill="1" applyBorder="1" applyAlignment="1" applyProtection="1">
      <alignment horizontal="center" vertical="center"/>
    </xf>
    <xf numFmtId="178" fontId="50" fillId="0" borderId="1" xfId="0" applyNumberFormat="1" applyFont="1" applyFill="1" applyBorder="1" applyAlignment="1" applyProtection="1">
      <alignment horizontal="center" vertical="center"/>
    </xf>
    <xf numFmtId="0" fontId="51" fillId="0" borderId="1" xfId="0" applyNumberFormat="1" applyFont="1" applyFill="1" applyBorder="1" applyAlignment="1" applyProtection="1">
      <alignment horizontal="left" vertical="center"/>
    </xf>
    <xf numFmtId="0" fontId="51" fillId="0" borderId="1" xfId="0" applyNumberFormat="1" applyFont="1" applyFill="1" applyBorder="1" applyAlignment="1" applyProtection="1">
      <alignment horizontal="center" vertical="center"/>
    </xf>
    <xf numFmtId="178" fontId="51" fillId="0" borderId="13" xfId="0" applyNumberFormat="1" applyFont="1" applyFill="1" applyBorder="1" applyAlignment="1" applyProtection="1">
      <alignment horizontal="center" vertical="center"/>
    </xf>
    <xf numFmtId="0" fontId="52" fillId="0" borderId="1" xfId="0" applyNumberFormat="1" applyFont="1" applyFill="1" applyBorder="1" applyAlignment="1" applyProtection="1">
      <alignment horizontal="left" vertical="center"/>
    </xf>
    <xf numFmtId="178" fontId="52" fillId="0" borderId="13" xfId="0" applyNumberFormat="1" applyFont="1" applyFill="1" applyBorder="1" applyAlignment="1" applyProtection="1">
      <alignment horizontal="center" vertical="center"/>
    </xf>
    <xf numFmtId="0" fontId="52" fillId="0" borderId="2" xfId="0" applyNumberFormat="1" applyFont="1" applyFill="1" applyBorder="1" applyAlignment="1" applyProtection="1">
      <alignment horizontal="left" vertical="center"/>
    </xf>
    <xf numFmtId="0" fontId="51" fillId="0" borderId="1" xfId="0" applyNumberFormat="1" applyFont="1" applyFill="1" applyBorder="1" applyAlignment="1" applyProtection="1">
      <alignment vertical="center"/>
    </xf>
    <xf numFmtId="0" fontId="52" fillId="0" borderId="1" xfId="0" applyNumberFormat="1" applyFont="1" applyFill="1" applyBorder="1" applyAlignment="1" applyProtection="1">
      <alignment vertical="center"/>
    </xf>
    <xf numFmtId="0" fontId="4" fillId="0" borderId="1" xfId="63" applyFont="1" applyFill="1" applyBorder="1" applyAlignment="1">
      <alignment horizontal="left" vertical="center"/>
    </xf>
    <xf numFmtId="0" fontId="8" fillId="0" borderId="1" xfId="63" applyFont="1" applyFill="1" applyBorder="1" applyAlignment="1">
      <alignment horizontal="center" vertical="center"/>
    </xf>
    <xf numFmtId="178" fontId="8" fillId="0" borderId="13" xfId="63" applyNumberFormat="1" applyFont="1" applyFill="1" applyBorder="1" applyAlignment="1">
      <alignment horizontal="center" vertical="center"/>
    </xf>
    <xf numFmtId="10" fontId="8" fillId="0" borderId="13" xfId="63" applyNumberFormat="1" applyFont="1" applyFill="1" applyBorder="1" applyAlignment="1">
      <alignment horizontal="center" vertical="center"/>
    </xf>
    <xf numFmtId="0" fontId="8" fillId="0" borderId="1" xfId="0" applyNumberFormat="1" applyFont="1" applyFill="1" applyBorder="1" applyAlignment="1" applyProtection="1">
      <alignment horizontal="left" vertical="center"/>
    </xf>
    <xf numFmtId="0" fontId="4" fillId="0" borderId="1" xfId="0" applyNumberFormat="1" applyFont="1" applyFill="1" applyBorder="1" applyAlignment="1" applyProtection="1">
      <alignment horizontal="left" vertical="center"/>
    </xf>
    <xf numFmtId="3" fontId="4" fillId="0" borderId="5" xfId="0" applyNumberFormat="1" applyFont="1" applyFill="1" applyBorder="1" applyAlignment="1">
      <alignment horizontal="center" vertical="center"/>
    </xf>
    <xf numFmtId="3" fontId="4" fillId="0" borderId="1" xfId="0" applyNumberFormat="1" applyFont="1" applyFill="1" applyBorder="1" applyAlignment="1" applyProtection="1">
      <alignment horizontal="center" vertical="center"/>
    </xf>
    <xf numFmtId="3" fontId="8" fillId="0" borderId="1" xfId="0" applyNumberFormat="1" applyFont="1" applyFill="1" applyBorder="1" applyAlignment="1" applyProtection="1">
      <alignment horizontal="center" vertical="center"/>
    </xf>
    <xf numFmtId="0" fontId="1" fillId="0" borderId="0" xfId="62" applyFont="1" applyAlignment="1">
      <alignment vertical="center"/>
    </xf>
    <xf numFmtId="0" fontId="4" fillId="0" borderId="0" xfId="62" applyFont="1" applyAlignment="1">
      <alignment vertical="center"/>
    </xf>
    <xf numFmtId="0" fontId="4" fillId="0" borderId="0" xfId="62" applyFont="1"/>
    <xf numFmtId="0" fontId="1" fillId="0" borderId="0" xfId="62" applyFont="1" applyAlignment="1">
      <alignment horizontal="center" vertical="center"/>
    </xf>
    <xf numFmtId="178" fontId="1" fillId="0" borderId="0" xfId="62" applyNumberFormat="1" applyFont="1" applyAlignment="1">
      <alignment horizontal="center" vertical="center"/>
    </xf>
    <xf numFmtId="10" fontId="1" fillId="0" borderId="0" xfId="62" applyNumberFormat="1" applyFont="1" applyAlignment="1">
      <alignment vertical="center"/>
    </xf>
    <xf numFmtId="0" fontId="4" fillId="0" borderId="0" xfId="62" applyFont="1" applyAlignment="1">
      <alignment horizontal="left" vertical="center"/>
    </xf>
    <xf numFmtId="2" fontId="6" fillId="0" borderId="0" xfId="62" applyNumberFormat="1" applyFont="1" applyAlignment="1">
      <alignment horizontal="center" vertical="center"/>
    </xf>
    <xf numFmtId="178" fontId="6" fillId="0" borderId="0" xfId="62" applyNumberFormat="1" applyFont="1" applyAlignment="1">
      <alignment horizontal="center" vertical="center"/>
    </xf>
    <xf numFmtId="10" fontId="6" fillId="0" borderId="0" xfId="62" applyNumberFormat="1" applyFont="1" applyAlignment="1">
      <alignment horizontal="center" vertical="center"/>
    </xf>
    <xf numFmtId="2" fontId="4" fillId="0" borderId="0" xfId="62" applyNumberFormat="1" applyFont="1" applyAlignment="1">
      <alignment horizontal="left"/>
    </xf>
    <xf numFmtId="2" fontId="4" fillId="0" borderId="0" xfId="62" applyNumberFormat="1" applyFont="1" applyAlignment="1">
      <alignment horizontal="center"/>
    </xf>
    <xf numFmtId="178" fontId="4" fillId="0" borderId="0" xfId="62" applyNumberFormat="1" applyFont="1" applyAlignment="1">
      <alignment horizontal="center" vertical="center"/>
    </xf>
    <xf numFmtId="10" fontId="4" fillId="0" borderId="0" xfId="62" applyNumberFormat="1" applyFont="1" applyAlignment="1">
      <alignment horizontal="right" vertical="center"/>
    </xf>
    <xf numFmtId="2" fontId="8" fillId="0" borderId="14" xfId="62" applyNumberFormat="1" applyFont="1" applyBorder="1" applyAlignment="1">
      <alignment horizontal="center" vertical="center" wrapText="1"/>
    </xf>
    <xf numFmtId="2" fontId="8" fillId="0" borderId="1" xfId="62" applyNumberFormat="1" applyFont="1" applyBorder="1" applyAlignment="1">
      <alignment horizontal="center" vertical="center" wrapText="1"/>
    </xf>
    <xf numFmtId="178" fontId="8" fillId="0" borderId="1" xfId="62" applyNumberFormat="1" applyFont="1" applyBorder="1" applyAlignment="1">
      <alignment horizontal="center" vertical="center" wrapText="1"/>
    </xf>
    <xf numFmtId="10" fontId="8" fillId="0" borderId="1" xfId="62" applyNumberFormat="1" applyFont="1" applyBorder="1" applyAlignment="1">
      <alignment horizontal="center" vertical="center" wrapText="1"/>
    </xf>
    <xf numFmtId="0" fontId="4" fillId="0" borderId="7" xfId="62" applyFont="1" applyBorder="1" applyAlignment="1" applyProtection="1">
      <alignment horizontal="left" vertical="center"/>
      <protection locked="0"/>
    </xf>
    <xf numFmtId="178" fontId="12" fillId="0" borderId="1" xfId="66" applyNumberFormat="1" applyFont="1" applyFill="1" applyBorder="1" applyAlignment="1" applyProtection="1">
      <alignment horizontal="center" vertical="center"/>
    </xf>
    <xf numFmtId="10" fontId="4" fillId="0" borderId="1" xfId="62" applyNumberFormat="1" applyFont="1" applyBorder="1" applyAlignment="1">
      <alignment horizontal="center" vertical="center" wrapText="1"/>
    </xf>
    <xf numFmtId="9" fontId="12" fillId="0" borderId="1" xfId="66" applyNumberFormat="1" applyFont="1" applyFill="1" applyBorder="1" applyAlignment="1" applyProtection="1">
      <alignment horizontal="center" vertical="center"/>
    </xf>
    <xf numFmtId="0" fontId="12" fillId="0" borderId="1" xfId="66" applyFont="1" applyFill="1" applyBorder="1" applyAlignment="1" applyProtection="1">
      <alignment horizontal="center" vertical="center"/>
    </xf>
    <xf numFmtId="0" fontId="4" fillId="0" borderId="2" xfId="62" applyFont="1" applyBorder="1" applyAlignment="1" applyProtection="1">
      <alignment horizontal="left" vertical="center"/>
      <protection locked="0"/>
    </xf>
    <xf numFmtId="178" fontId="4" fillId="0" borderId="1" xfId="62" applyNumberFormat="1" applyFont="1" applyBorder="1" applyAlignment="1">
      <alignment horizontal="center" vertical="center" wrapText="1"/>
    </xf>
    <xf numFmtId="0" fontId="8" fillId="0" borderId="2" xfId="62" applyFont="1" applyBorder="1" applyAlignment="1" applyProtection="1">
      <alignment horizontal="center" vertical="center"/>
      <protection locked="0"/>
    </xf>
    <xf numFmtId="0" fontId="8" fillId="0" borderId="2" xfId="62" applyFont="1" applyBorder="1" applyAlignment="1" applyProtection="1">
      <alignment horizontal="left" vertical="center"/>
      <protection locked="0"/>
    </xf>
    <xf numFmtId="180" fontId="8" fillId="0" borderId="1" xfId="62" applyNumberFormat="1" applyFont="1" applyBorder="1" applyAlignment="1">
      <alignment horizontal="center" vertical="center" wrapText="1"/>
    </xf>
    <xf numFmtId="0" fontId="53" fillId="0" borderId="1" xfId="0" applyFont="1" applyFill="1" applyBorder="1" applyAlignment="1">
      <alignment horizontal="center" vertical="center" wrapText="1"/>
    </xf>
    <xf numFmtId="180" fontId="4" fillId="0" borderId="1" xfId="62" applyNumberFormat="1" applyFont="1" applyBorder="1" applyAlignment="1">
      <alignment horizontal="center" vertical="center" wrapText="1"/>
    </xf>
    <xf numFmtId="0" fontId="54" fillId="0" borderId="1" xfId="0" applyFont="1" applyFill="1" applyBorder="1" applyAlignment="1">
      <alignment horizontal="center" vertical="center" wrapText="1"/>
    </xf>
    <xf numFmtId="1" fontId="4" fillId="0" borderId="1" xfId="62" applyNumberFormat="1" applyFont="1" applyBorder="1" applyAlignment="1" applyProtection="1">
      <alignment vertical="center"/>
      <protection locked="0"/>
    </xf>
    <xf numFmtId="180" fontId="4" fillId="0" borderId="15" xfId="62" applyNumberFormat="1" applyFont="1" applyBorder="1" applyAlignment="1">
      <alignment horizontal="center" vertical="center" wrapText="1"/>
    </xf>
    <xf numFmtId="180" fontId="4" fillId="0" borderId="5" xfId="62" applyNumberFormat="1" applyFont="1" applyBorder="1" applyAlignment="1">
      <alignment horizontal="center" vertical="center" wrapText="1"/>
    </xf>
    <xf numFmtId="178" fontId="4" fillId="0" borderId="8" xfId="62" applyNumberFormat="1" applyFont="1" applyBorder="1" applyAlignment="1">
      <alignment horizontal="center" vertical="center" wrapText="1"/>
    </xf>
    <xf numFmtId="0" fontId="4" fillId="0" borderId="1" xfId="62" applyFont="1" applyBorder="1" applyAlignment="1" applyProtection="1">
      <alignment horizontal="left" vertical="center"/>
      <protection locked="0"/>
    </xf>
    <xf numFmtId="180" fontId="4" fillId="0" borderId="6" xfId="62" applyNumberFormat="1" applyFont="1" applyBorder="1" applyAlignment="1">
      <alignment horizontal="center" vertical="center" wrapText="1"/>
    </xf>
    <xf numFmtId="178" fontId="4" fillId="0" borderId="6" xfId="62" applyNumberFormat="1" applyFont="1" applyBorder="1" applyAlignment="1">
      <alignment horizontal="center" vertical="center" wrapText="1"/>
    </xf>
    <xf numFmtId="0" fontId="4" fillId="0" borderId="1" xfId="62" applyFont="1" applyBorder="1" applyAlignment="1">
      <alignment horizontal="center"/>
    </xf>
    <xf numFmtId="178" fontId="4" fillId="0" borderId="1" xfId="62" applyNumberFormat="1" applyFont="1" applyBorder="1" applyAlignment="1">
      <alignment horizontal="center" vertical="center"/>
    </xf>
    <xf numFmtId="0" fontId="8" fillId="0" borderId="1" xfId="62" applyFont="1" applyBorder="1" applyAlignment="1" applyProtection="1">
      <alignment horizontal="left" vertical="center"/>
      <protection locked="0"/>
    </xf>
    <xf numFmtId="0" fontId="8" fillId="0" borderId="1" xfId="62" applyFont="1" applyBorder="1" applyAlignment="1" applyProtection="1">
      <alignment horizontal="center" vertical="center"/>
      <protection locked="0"/>
    </xf>
    <xf numFmtId="180" fontId="8" fillId="0" borderId="1" xfId="62" applyNumberFormat="1" applyFont="1" applyBorder="1" applyAlignment="1">
      <alignment horizontal="center" vertical="center"/>
    </xf>
    <xf numFmtId="181" fontId="3" fillId="0" borderId="0" xfId="60" applyNumberFormat="1" applyFont="1" applyAlignment="1">
      <alignment horizontal="center" vertical="center"/>
    </xf>
    <xf numFmtId="181" fontId="30" fillId="0" borderId="0" xfId="60" applyNumberFormat="1" applyFont="1" applyAlignment="1">
      <alignment horizontal="center" vertical="center"/>
    </xf>
    <xf numFmtId="0" fontId="3" fillId="0" borderId="0" xfId="60" applyFill="1"/>
    <xf numFmtId="0" fontId="3" fillId="0" borderId="0" xfId="60"/>
    <xf numFmtId="181" fontId="3" fillId="0" borderId="0" xfId="60" applyNumberFormat="1" applyFont="1" applyAlignment="1">
      <alignment horizontal="left" vertical="center"/>
    </xf>
    <xf numFmtId="178" fontId="3" fillId="0" borderId="0" xfId="60" applyNumberFormat="1" applyFont="1" applyAlignment="1">
      <alignment horizontal="center" vertical="center"/>
    </xf>
    <xf numFmtId="182" fontId="3" fillId="0" borderId="0" xfId="60" applyNumberFormat="1" applyFont="1" applyAlignment="1">
      <alignment horizontal="center" vertical="center"/>
    </xf>
    <xf numFmtId="0" fontId="3" fillId="0" borderId="0" xfId="60" applyAlignment="1">
      <alignment horizontal="center"/>
    </xf>
    <xf numFmtId="178" fontId="3" fillId="0" borderId="0" xfId="60" applyNumberFormat="1" applyAlignment="1">
      <alignment horizontal="center"/>
    </xf>
    <xf numFmtId="183" fontId="3" fillId="0" borderId="0" xfId="60" applyNumberFormat="1" applyAlignment="1">
      <alignment horizontal="center"/>
    </xf>
    <xf numFmtId="181" fontId="25" fillId="0" borderId="0" xfId="55" applyNumberFormat="1" applyFont="1" applyAlignment="1">
      <alignment horizontal="center" vertical="center"/>
    </xf>
    <xf numFmtId="178" fontId="25" fillId="0" borderId="0" xfId="55" applyNumberFormat="1" applyFont="1" applyAlignment="1">
      <alignment horizontal="center" vertical="center"/>
    </xf>
    <xf numFmtId="182" fontId="25" fillId="0" borderId="0" xfId="55" applyNumberFormat="1" applyFont="1" applyAlignment="1">
      <alignment horizontal="center" vertical="center"/>
    </xf>
    <xf numFmtId="181" fontId="30" fillId="0" borderId="0" xfId="55" applyNumberFormat="1" applyFont="1" applyAlignment="1">
      <alignment horizontal="left" vertical="center"/>
    </xf>
    <xf numFmtId="178" fontId="0" fillId="0" borderId="0" xfId="55" applyNumberFormat="1" applyFont="1" applyAlignment="1">
      <alignment horizontal="center" vertical="center"/>
    </xf>
    <xf numFmtId="178" fontId="30" fillId="0" borderId="0" xfId="55" applyNumberFormat="1" applyFont="1" applyAlignment="1">
      <alignment horizontal="center" vertical="center"/>
    </xf>
    <xf numFmtId="182" fontId="4" fillId="0" borderId="0" xfId="55" applyNumberFormat="1" applyFont="1" applyAlignment="1">
      <alignment horizontal="center" vertical="center"/>
    </xf>
    <xf numFmtId="0" fontId="21" fillId="0" borderId="1" xfId="34" applyFont="1" applyFill="1" applyBorder="1" applyAlignment="1">
      <alignment horizontal="center" vertical="center"/>
    </xf>
    <xf numFmtId="0" fontId="21" fillId="0" borderId="1" xfId="34" applyFont="1" applyFill="1" applyBorder="1" applyAlignment="1">
      <alignment horizontal="center" vertical="center" wrapText="1"/>
    </xf>
    <xf numFmtId="183" fontId="21" fillId="0" borderId="1" xfId="0" applyNumberFormat="1" applyFont="1" applyFill="1" applyBorder="1" applyAlignment="1">
      <alignment horizontal="center" vertical="center"/>
    </xf>
    <xf numFmtId="0" fontId="21" fillId="0" borderId="1" xfId="34" applyFont="1" applyFill="1" applyBorder="1" applyAlignment="1">
      <alignment vertical="center"/>
    </xf>
    <xf numFmtId="178" fontId="21" fillId="0" borderId="1" xfId="34" applyNumberFormat="1" applyFont="1" applyFill="1" applyBorder="1" applyAlignment="1">
      <alignment horizontal="center" vertical="center"/>
    </xf>
    <xf numFmtId="10" fontId="21" fillId="0" borderId="1" xfId="0" applyNumberFormat="1" applyFont="1" applyFill="1" applyBorder="1" applyAlignment="1">
      <alignment horizontal="center" vertical="center"/>
    </xf>
    <xf numFmtId="0" fontId="18" fillId="0" borderId="1" xfId="34" applyFont="1" applyFill="1" applyBorder="1" applyAlignment="1">
      <alignment vertical="center"/>
    </xf>
    <xf numFmtId="178" fontId="55"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10" fontId="18" fillId="0" borderId="1" xfId="0" applyNumberFormat="1" applyFont="1" applyFill="1" applyBorder="1" applyAlignment="1">
      <alignment horizontal="center" vertical="center"/>
    </xf>
    <xf numFmtId="178" fontId="21" fillId="0" borderId="1" xfId="0" applyNumberFormat="1" applyFont="1" applyFill="1" applyBorder="1" applyAlignment="1">
      <alignment horizontal="center" vertical="center"/>
    </xf>
    <xf numFmtId="178" fontId="18" fillId="0" borderId="1" xfId="0" applyNumberFormat="1" applyFont="1" applyFill="1" applyBorder="1" applyAlignment="1">
      <alignment horizontal="center" vertical="center"/>
    </xf>
    <xf numFmtId="178" fontId="18" fillId="0" borderId="1" xfId="34" applyNumberFormat="1" applyFont="1" applyFill="1" applyBorder="1" applyAlignment="1">
      <alignment horizontal="center" vertical="center"/>
    </xf>
    <xf numFmtId="49" fontId="18" fillId="0" borderId="1" xfId="0" applyNumberFormat="1" applyFont="1" applyFill="1" applyBorder="1" applyAlignment="1" applyProtection="1">
      <alignment vertical="center" wrapText="1"/>
    </xf>
    <xf numFmtId="178" fontId="18" fillId="0" borderId="1" xfId="0" applyNumberFormat="1" applyFont="1" applyFill="1" applyBorder="1" applyAlignment="1" applyProtection="1">
      <alignment horizontal="center" vertical="center" wrapText="1"/>
    </xf>
    <xf numFmtId="178" fontId="4" fillId="0" borderId="1" xfId="34" applyNumberFormat="1" applyFont="1" applyFill="1" applyBorder="1" applyAlignment="1">
      <alignment horizontal="center" vertical="center"/>
    </xf>
    <xf numFmtId="0" fontId="8" fillId="0" borderId="1" xfId="55" applyFont="1" applyFill="1" applyBorder="1" applyAlignment="1">
      <alignment horizontal="center" vertical="center"/>
    </xf>
    <xf numFmtId="180" fontId="8" fillId="0" borderId="1" xfId="55" applyNumberFormat="1" applyFont="1" applyFill="1" applyBorder="1" applyAlignment="1">
      <alignment horizontal="center" vertical="center"/>
    </xf>
    <xf numFmtId="178" fontId="8" fillId="0" borderId="1" xfId="55" applyNumberFormat="1" applyFont="1" applyFill="1" applyBorder="1" applyAlignment="1">
      <alignment horizontal="center" vertical="center"/>
    </xf>
    <xf numFmtId="182" fontId="11" fillId="0" borderId="1" xfId="0" applyNumberFormat="1" applyFont="1" applyFill="1" applyBorder="1" applyAlignment="1">
      <alignment horizontal="center" vertical="center" shrinkToFit="1"/>
    </xf>
    <xf numFmtId="0" fontId="8" fillId="0" borderId="1" xfId="55" applyFont="1" applyFill="1" applyBorder="1" applyAlignment="1">
      <alignment horizontal="left" vertical="center"/>
    </xf>
    <xf numFmtId="178" fontId="4" fillId="0" borderId="1" xfId="55" applyNumberFormat="1" applyFont="1" applyFill="1" applyBorder="1" applyAlignment="1">
      <alignment horizontal="center" vertical="center"/>
    </xf>
    <xf numFmtId="182" fontId="12" fillId="0" borderId="1" xfId="0" applyNumberFormat="1" applyFont="1" applyFill="1" applyBorder="1" applyAlignment="1">
      <alignment horizontal="center" vertical="center" shrinkToFit="1"/>
    </xf>
    <xf numFmtId="0" fontId="4" fillId="0" borderId="1" xfId="34" applyFont="1" applyFill="1" applyBorder="1"/>
    <xf numFmtId="178" fontId="4" fillId="0" borderId="1" xfId="65" applyNumberFormat="1" applyFont="1" applyFill="1" applyBorder="1" applyAlignment="1">
      <alignment horizontal="center" vertical="center"/>
    </xf>
    <xf numFmtId="0" fontId="4" fillId="0" borderId="1" xfId="34" applyFont="1" applyFill="1" applyBorder="1" applyAlignment="1">
      <alignment horizontal="center" vertical="center"/>
    </xf>
    <xf numFmtId="0" fontId="8" fillId="0" borderId="1" xfId="55" applyFont="1" applyBorder="1" applyAlignment="1">
      <alignment horizontal="center" vertical="center"/>
    </xf>
    <xf numFmtId="178" fontId="8" fillId="0" borderId="1" xfId="55" applyNumberFormat="1" applyFont="1" applyBorder="1" applyAlignment="1">
      <alignment horizontal="center" vertical="center"/>
    </xf>
    <xf numFmtId="0" fontId="24" fillId="0" borderId="1" xfId="15" applyFont="1" applyBorder="1" applyAlignment="1" quotePrefix="1">
      <alignment horizontal="left" vertical="center"/>
    </xf>
  </cellXfs>
  <cellStyles count="7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常规 6" xfId="15"/>
    <cellStyle name="60% - 强调文字颜色 2" xfId="16" builtinId="36"/>
    <cellStyle name="标题 4" xfId="17" builtinId="19"/>
    <cellStyle name="警告文本" xfId="18" builtinId="11"/>
    <cellStyle name="标题" xfId="19" builtinId="15"/>
    <cellStyle name="常规 5 2" xfId="20"/>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常规_2013年国有资本经营预算完成情况表" xfId="28"/>
    <cellStyle name="计算" xfId="29" builtinId="22"/>
    <cellStyle name="检查单元格" xfId="30" builtinId="23"/>
    <cellStyle name="20% - 强调文字颜色 6" xfId="31" builtinId="50"/>
    <cellStyle name="强调文字颜色 2" xfId="32" builtinId="33"/>
    <cellStyle name="链接单元格" xfId="33" builtinId="24"/>
    <cellStyle name="常规_收入分单位 _1" xfId="34"/>
    <cellStyle name="汇总" xfId="35" builtinId="2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常规 2 3" xfId="53"/>
    <cellStyle name="40% - 强调文字颜色 6" xfId="54" builtinId="51"/>
    <cellStyle name="常规_收入分科目_1" xfId="55"/>
    <cellStyle name="60% - 强调文字颜色 6" xfId="56" builtinId="52"/>
    <cellStyle name="百分比 3" xfId="57"/>
    <cellStyle name="常规 7" xfId="58"/>
    <cellStyle name="常规 11 2" xfId="59"/>
    <cellStyle name="常规 2" xfId="60"/>
    <cellStyle name="常规 2 10 3" xfId="61"/>
    <cellStyle name="常规 3" xfId="62"/>
    <cellStyle name="常规 4" xfId="63"/>
    <cellStyle name="常规 5" xfId="64"/>
    <cellStyle name="常规_收入分科目_1 2" xfId="65"/>
    <cellStyle name="常规_2015年市本级财政预算（第八稿）" xfId="66"/>
    <cellStyle name="常规 15 2" xfId="67"/>
    <cellStyle name="常规 4 2 2 2" xfId="68"/>
    <cellStyle name="样式 1" xfId="69"/>
    <cellStyle name="常规_Sheet1" xfId="70"/>
    <cellStyle name="常规 11 7" xfId="7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haredStrings" Target="sharedStrings.xml"/><Relationship Id="rId25" Type="http://schemas.openxmlformats.org/officeDocument/2006/relationships/styles" Target="styles.xml"/><Relationship Id="rId24" Type="http://schemas.openxmlformats.org/officeDocument/2006/relationships/theme" Target="theme/theme1.xml"/><Relationship Id="rId23" Type="http://schemas.openxmlformats.org/officeDocument/2006/relationships/externalLink" Target="externalLinks/externalLink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20219;&#34183;\&#24037;&#20316;\2007&#24180;\&#35760;&#24080;\2007&#24180;&#35760;&#2408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总帐"/>
      <sheetName val="调用表"/>
      <sheetName val="拨款表-基建"/>
      <sheetName val="其他处"/>
      <sheetName val="市州"/>
      <sheetName val="环保"/>
      <sheetName val="发改委来文"/>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F41"/>
  <sheetViews>
    <sheetView tabSelected="1" workbookViewId="0">
      <pane ySplit="4" topLeftCell="A5" activePane="bottomLeft" state="frozen"/>
      <selection/>
      <selection pane="bottomLeft" activeCell="G45" sqref="G45"/>
    </sheetView>
  </sheetViews>
  <sheetFormatPr defaultColWidth="9" defaultRowHeight="14.25"/>
  <cols>
    <col min="1" max="1" width="41.375" style="376" customWidth="1"/>
    <col min="2" max="2" width="22.5" style="377" customWidth="1"/>
    <col min="3" max="3" width="17.6333333333333" style="377" customWidth="1"/>
    <col min="4" max="4" width="17.5" style="378" customWidth="1"/>
    <col min="5" max="5" width="9" style="372"/>
    <col min="6" max="6" width="10.375" style="372"/>
    <col min="7" max="240" width="9" style="372"/>
    <col min="241" max="251" width="9" style="375"/>
    <col min="252" max="252" width="44.25" style="375" customWidth="1"/>
    <col min="253" max="253" width="19.6333333333333" style="375" customWidth="1"/>
    <col min="254" max="254" width="17.6333333333333" style="375" customWidth="1"/>
    <col min="255" max="255" width="17.5" style="375" customWidth="1"/>
    <col min="256" max="507" width="9" style="375"/>
    <col min="508" max="508" width="44.25" style="375" customWidth="1"/>
    <col min="509" max="509" width="19.6333333333333" style="375" customWidth="1"/>
    <col min="510" max="510" width="17.6333333333333" style="375" customWidth="1"/>
    <col min="511" max="511" width="17.5" style="375" customWidth="1"/>
    <col min="512" max="763" width="9" style="375"/>
    <col min="764" max="764" width="44.25" style="375" customWidth="1"/>
    <col min="765" max="765" width="19.6333333333333" style="375" customWidth="1"/>
    <col min="766" max="766" width="17.6333333333333" style="375" customWidth="1"/>
    <col min="767" max="767" width="17.5" style="375" customWidth="1"/>
    <col min="768" max="1019" width="9" style="375"/>
    <col min="1020" max="1020" width="44.25" style="375" customWidth="1"/>
    <col min="1021" max="1021" width="19.6333333333333" style="375" customWidth="1"/>
    <col min="1022" max="1022" width="17.6333333333333" style="375" customWidth="1"/>
    <col min="1023" max="1023" width="17.5" style="375" customWidth="1"/>
    <col min="1024" max="1275" width="9" style="375"/>
    <col min="1276" max="1276" width="44.25" style="375" customWidth="1"/>
    <col min="1277" max="1277" width="19.6333333333333" style="375" customWidth="1"/>
    <col min="1278" max="1278" width="17.6333333333333" style="375" customWidth="1"/>
    <col min="1279" max="1279" width="17.5" style="375" customWidth="1"/>
    <col min="1280" max="1531" width="9" style="375"/>
    <col min="1532" max="1532" width="44.25" style="375" customWidth="1"/>
    <col min="1533" max="1533" width="19.6333333333333" style="375" customWidth="1"/>
    <col min="1534" max="1534" width="17.6333333333333" style="375" customWidth="1"/>
    <col min="1535" max="1535" width="17.5" style="375" customWidth="1"/>
    <col min="1536" max="1787" width="9" style="375"/>
    <col min="1788" max="1788" width="44.25" style="375" customWidth="1"/>
    <col min="1789" max="1789" width="19.6333333333333" style="375" customWidth="1"/>
    <col min="1790" max="1790" width="17.6333333333333" style="375" customWidth="1"/>
    <col min="1791" max="1791" width="17.5" style="375" customWidth="1"/>
    <col min="1792" max="2043" width="9" style="375"/>
    <col min="2044" max="2044" width="44.25" style="375" customWidth="1"/>
    <col min="2045" max="2045" width="19.6333333333333" style="375" customWidth="1"/>
    <col min="2046" max="2046" width="17.6333333333333" style="375" customWidth="1"/>
    <col min="2047" max="2047" width="17.5" style="375" customWidth="1"/>
    <col min="2048" max="2299" width="9" style="375"/>
    <col min="2300" max="2300" width="44.25" style="375" customWidth="1"/>
    <col min="2301" max="2301" width="19.6333333333333" style="375" customWidth="1"/>
    <col min="2302" max="2302" width="17.6333333333333" style="375" customWidth="1"/>
    <col min="2303" max="2303" width="17.5" style="375" customWidth="1"/>
    <col min="2304" max="2555" width="9" style="375"/>
    <col min="2556" max="2556" width="44.25" style="375" customWidth="1"/>
    <col min="2557" max="2557" width="19.6333333333333" style="375" customWidth="1"/>
    <col min="2558" max="2558" width="17.6333333333333" style="375" customWidth="1"/>
    <col min="2559" max="2559" width="17.5" style="375" customWidth="1"/>
    <col min="2560" max="2811" width="9" style="375"/>
    <col min="2812" max="2812" width="44.25" style="375" customWidth="1"/>
    <col min="2813" max="2813" width="19.6333333333333" style="375" customWidth="1"/>
    <col min="2814" max="2814" width="17.6333333333333" style="375" customWidth="1"/>
    <col min="2815" max="2815" width="17.5" style="375" customWidth="1"/>
    <col min="2816" max="3067" width="9" style="375"/>
    <col min="3068" max="3068" width="44.25" style="375" customWidth="1"/>
    <col min="3069" max="3069" width="19.6333333333333" style="375" customWidth="1"/>
    <col min="3070" max="3070" width="17.6333333333333" style="375" customWidth="1"/>
    <col min="3071" max="3071" width="17.5" style="375" customWidth="1"/>
    <col min="3072" max="3323" width="9" style="375"/>
    <col min="3324" max="3324" width="44.25" style="375" customWidth="1"/>
    <col min="3325" max="3325" width="19.6333333333333" style="375" customWidth="1"/>
    <col min="3326" max="3326" width="17.6333333333333" style="375" customWidth="1"/>
    <col min="3327" max="3327" width="17.5" style="375" customWidth="1"/>
    <col min="3328" max="3579" width="9" style="375"/>
    <col min="3580" max="3580" width="44.25" style="375" customWidth="1"/>
    <col min="3581" max="3581" width="19.6333333333333" style="375" customWidth="1"/>
    <col min="3582" max="3582" width="17.6333333333333" style="375" customWidth="1"/>
    <col min="3583" max="3583" width="17.5" style="375" customWidth="1"/>
    <col min="3584" max="3835" width="9" style="375"/>
    <col min="3836" max="3836" width="44.25" style="375" customWidth="1"/>
    <col min="3837" max="3837" width="19.6333333333333" style="375" customWidth="1"/>
    <col min="3838" max="3838" width="17.6333333333333" style="375" customWidth="1"/>
    <col min="3839" max="3839" width="17.5" style="375" customWidth="1"/>
    <col min="3840" max="4091" width="9" style="375"/>
    <col min="4092" max="4092" width="44.25" style="375" customWidth="1"/>
    <col min="4093" max="4093" width="19.6333333333333" style="375" customWidth="1"/>
    <col min="4094" max="4094" width="17.6333333333333" style="375" customWidth="1"/>
    <col min="4095" max="4095" width="17.5" style="375" customWidth="1"/>
    <col min="4096" max="4347" width="9" style="375"/>
    <col min="4348" max="4348" width="44.25" style="375" customWidth="1"/>
    <col min="4349" max="4349" width="19.6333333333333" style="375" customWidth="1"/>
    <col min="4350" max="4350" width="17.6333333333333" style="375" customWidth="1"/>
    <col min="4351" max="4351" width="17.5" style="375" customWidth="1"/>
    <col min="4352" max="4603" width="9" style="375"/>
    <col min="4604" max="4604" width="44.25" style="375" customWidth="1"/>
    <col min="4605" max="4605" width="19.6333333333333" style="375" customWidth="1"/>
    <col min="4606" max="4606" width="17.6333333333333" style="375" customWidth="1"/>
    <col min="4607" max="4607" width="17.5" style="375" customWidth="1"/>
    <col min="4608" max="4859" width="9" style="375"/>
    <col min="4860" max="4860" width="44.25" style="375" customWidth="1"/>
    <col min="4861" max="4861" width="19.6333333333333" style="375" customWidth="1"/>
    <col min="4862" max="4862" width="17.6333333333333" style="375" customWidth="1"/>
    <col min="4863" max="4863" width="17.5" style="375" customWidth="1"/>
    <col min="4864" max="5115" width="9" style="375"/>
    <col min="5116" max="5116" width="44.25" style="375" customWidth="1"/>
    <col min="5117" max="5117" width="19.6333333333333" style="375" customWidth="1"/>
    <col min="5118" max="5118" width="17.6333333333333" style="375" customWidth="1"/>
    <col min="5119" max="5119" width="17.5" style="375" customWidth="1"/>
    <col min="5120" max="5371" width="9" style="375"/>
    <col min="5372" max="5372" width="44.25" style="375" customWidth="1"/>
    <col min="5373" max="5373" width="19.6333333333333" style="375" customWidth="1"/>
    <col min="5374" max="5374" width="17.6333333333333" style="375" customWidth="1"/>
    <col min="5375" max="5375" width="17.5" style="375" customWidth="1"/>
    <col min="5376" max="5627" width="9" style="375"/>
    <col min="5628" max="5628" width="44.25" style="375" customWidth="1"/>
    <col min="5629" max="5629" width="19.6333333333333" style="375" customWidth="1"/>
    <col min="5630" max="5630" width="17.6333333333333" style="375" customWidth="1"/>
    <col min="5631" max="5631" width="17.5" style="375" customWidth="1"/>
    <col min="5632" max="5883" width="9" style="375"/>
    <col min="5884" max="5884" width="44.25" style="375" customWidth="1"/>
    <col min="5885" max="5885" width="19.6333333333333" style="375" customWidth="1"/>
    <col min="5886" max="5886" width="17.6333333333333" style="375" customWidth="1"/>
    <col min="5887" max="5887" width="17.5" style="375" customWidth="1"/>
    <col min="5888" max="6139" width="9" style="375"/>
    <col min="6140" max="6140" width="44.25" style="375" customWidth="1"/>
    <col min="6141" max="6141" width="19.6333333333333" style="375" customWidth="1"/>
    <col min="6142" max="6142" width="17.6333333333333" style="375" customWidth="1"/>
    <col min="6143" max="6143" width="17.5" style="375" customWidth="1"/>
    <col min="6144" max="6395" width="9" style="375"/>
    <col min="6396" max="6396" width="44.25" style="375" customWidth="1"/>
    <col min="6397" max="6397" width="19.6333333333333" style="375" customWidth="1"/>
    <col min="6398" max="6398" width="17.6333333333333" style="375" customWidth="1"/>
    <col min="6399" max="6399" width="17.5" style="375" customWidth="1"/>
    <col min="6400" max="6651" width="9" style="375"/>
    <col min="6652" max="6652" width="44.25" style="375" customWidth="1"/>
    <col min="6653" max="6653" width="19.6333333333333" style="375" customWidth="1"/>
    <col min="6654" max="6654" width="17.6333333333333" style="375" customWidth="1"/>
    <col min="6655" max="6655" width="17.5" style="375" customWidth="1"/>
    <col min="6656" max="6907" width="9" style="375"/>
    <col min="6908" max="6908" width="44.25" style="375" customWidth="1"/>
    <col min="6909" max="6909" width="19.6333333333333" style="375" customWidth="1"/>
    <col min="6910" max="6910" width="17.6333333333333" style="375" customWidth="1"/>
    <col min="6911" max="6911" width="17.5" style="375" customWidth="1"/>
    <col min="6912" max="7163" width="9" style="375"/>
    <col min="7164" max="7164" width="44.25" style="375" customWidth="1"/>
    <col min="7165" max="7165" width="19.6333333333333" style="375" customWidth="1"/>
    <col min="7166" max="7166" width="17.6333333333333" style="375" customWidth="1"/>
    <col min="7167" max="7167" width="17.5" style="375" customWidth="1"/>
    <col min="7168" max="7419" width="9" style="375"/>
    <col min="7420" max="7420" width="44.25" style="375" customWidth="1"/>
    <col min="7421" max="7421" width="19.6333333333333" style="375" customWidth="1"/>
    <col min="7422" max="7422" width="17.6333333333333" style="375" customWidth="1"/>
    <col min="7423" max="7423" width="17.5" style="375" customWidth="1"/>
    <col min="7424" max="7675" width="9" style="375"/>
    <col min="7676" max="7676" width="44.25" style="375" customWidth="1"/>
    <col min="7677" max="7677" width="19.6333333333333" style="375" customWidth="1"/>
    <col min="7678" max="7678" width="17.6333333333333" style="375" customWidth="1"/>
    <col min="7679" max="7679" width="17.5" style="375" customWidth="1"/>
    <col min="7680" max="7931" width="9" style="375"/>
    <col min="7932" max="7932" width="44.25" style="375" customWidth="1"/>
    <col min="7933" max="7933" width="19.6333333333333" style="375" customWidth="1"/>
    <col min="7934" max="7934" width="17.6333333333333" style="375" customWidth="1"/>
    <col min="7935" max="7935" width="17.5" style="375" customWidth="1"/>
    <col min="7936" max="8187" width="9" style="375"/>
    <col min="8188" max="8188" width="44.25" style="375" customWidth="1"/>
    <col min="8189" max="8189" width="19.6333333333333" style="375" customWidth="1"/>
    <col min="8190" max="8190" width="17.6333333333333" style="375" customWidth="1"/>
    <col min="8191" max="8191" width="17.5" style="375" customWidth="1"/>
    <col min="8192" max="8443" width="9" style="375"/>
    <col min="8444" max="8444" width="44.25" style="375" customWidth="1"/>
    <col min="8445" max="8445" width="19.6333333333333" style="375" customWidth="1"/>
    <col min="8446" max="8446" width="17.6333333333333" style="375" customWidth="1"/>
    <col min="8447" max="8447" width="17.5" style="375" customWidth="1"/>
    <col min="8448" max="8699" width="9" style="375"/>
    <col min="8700" max="8700" width="44.25" style="375" customWidth="1"/>
    <col min="8701" max="8701" width="19.6333333333333" style="375" customWidth="1"/>
    <col min="8702" max="8702" width="17.6333333333333" style="375" customWidth="1"/>
    <col min="8703" max="8703" width="17.5" style="375" customWidth="1"/>
    <col min="8704" max="8955" width="9" style="375"/>
    <col min="8956" max="8956" width="44.25" style="375" customWidth="1"/>
    <col min="8957" max="8957" width="19.6333333333333" style="375" customWidth="1"/>
    <col min="8958" max="8958" width="17.6333333333333" style="375" customWidth="1"/>
    <col min="8959" max="8959" width="17.5" style="375" customWidth="1"/>
    <col min="8960" max="9211" width="9" style="375"/>
    <col min="9212" max="9212" width="44.25" style="375" customWidth="1"/>
    <col min="9213" max="9213" width="19.6333333333333" style="375" customWidth="1"/>
    <col min="9214" max="9214" width="17.6333333333333" style="375" customWidth="1"/>
    <col min="9215" max="9215" width="17.5" style="375" customWidth="1"/>
    <col min="9216" max="9467" width="9" style="375"/>
    <col min="9468" max="9468" width="44.25" style="375" customWidth="1"/>
    <col min="9469" max="9469" width="19.6333333333333" style="375" customWidth="1"/>
    <col min="9470" max="9470" width="17.6333333333333" style="375" customWidth="1"/>
    <col min="9471" max="9471" width="17.5" style="375" customWidth="1"/>
    <col min="9472" max="9723" width="9" style="375"/>
    <col min="9724" max="9724" width="44.25" style="375" customWidth="1"/>
    <col min="9725" max="9725" width="19.6333333333333" style="375" customWidth="1"/>
    <col min="9726" max="9726" width="17.6333333333333" style="375" customWidth="1"/>
    <col min="9727" max="9727" width="17.5" style="375" customWidth="1"/>
    <col min="9728" max="9979" width="9" style="375"/>
    <col min="9980" max="9980" width="44.25" style="375" customWidth="1"/>
    <col min="9981" max="9981" width="19.6333333333333" style="375" customWidth="1"/>
    <col min="9982" max="9982" width="17.6333333333333" style="375" customWidth="1"/>
    <col min="9983" max="9983" width="17.5" style="375" customWidth="1"/>
    <col min="9984" max="10235" width="9" style="375"/>
    <col min="10236" max="10236" width="44.25" style="375" customWidth="1"/>
    <col min="10237" max="10237" width="19.6333333333333" style="375" customWidth="1"/>
    <col min="10238" max="10238" width="17.6333333333333" style="375" customWidth="1"/>
    <col min="10239" max="10239" width="17.5" style="375" customWidth="1"/>
    <col min="10240" max="10491" width="9" style="375"/>
    <col min="10492" max="10492" width="44.25" style="375" customWidth="1"/>
    <col min="10493" max="10493" width="19.6333333333333" style="375" customWidth="1"/>
    <col min="10494" max="10494" width="17.6333333333333" style="375" customWidth="1"/>
    <col min="10495" max="10495" width="17.5" style="375" customWidth="1"/>
    <col min="10496" max="10747" width="9" style="375"/>
    <col min="10748" max="10748" width="44.25" style="375" customWidth="1"/>
    <col min="10749" max="10749" width="19.6333333333333" style="375" customWidth="1"/>
    <col min="10750" max="10750" width="17.6333333333333" style="375" customWidth="1"/>
    <col min="10751" max="10751" width="17.5" style="375" customWidth="1"/>
    <col min="10752" max="11003" width="9" style="375"/>
    <col min="11004" max="11004" width="44.25" style="375" customWidth="1"/>
    <col min="11005" max="11005" width="19.6333333333333" style="375" customWidth="1"/>
    <col min="11006" max="11006" width="17.6333333333333" style="375" customWidth="1"/>
    <col min="11007" max="11007" width="17.5" style="375" customWidth="1"/>
    <col min="11008" max="11259" width="9" style="375"/>
    <col min="11260" max="11260" width="44.25" style="375" customWidth="1"/>
    <col min="11261" max="11261" width="19.6333333333333" style="375" customWidth="1"/>
    <col min="11262" max="11262" width="17.6333333333333" style="375" customWidth="1"/>
    <col min="11263" max="11263" width="17.5" style="375" customWidth="1"/>
    <col min="11264" max="11515" width="9" style="375"/>
    <col min="11516" max="11516" width="44.25" style="375" customWidth="1"/>
    <col min="11517" max="11517" width="19.6333333333333" style="375" customWidth="1"/>
    <col min="11518" max="11518" width="17.6333333333333" style="375" customWidth="1"/>
    <col min="11519" max="11519" width="17.5" style="375" customWidth="1"/>
    <col min="11520" max="11771" width="9" style="375"/>
    <col min="11772" max="11772" width="44.25" style="375" customWidth="1"/>
    <col min="11773" max="11773" width="19.6333333333333" style="375" customWidth="1"/>
    <col min="11774" max="11774" width="17.6333333333333" style="375" customWidth="1"/>
    <col min="11775" max="11775" width="17.5" style="375" customWidth="1"/>
    <col min="11776" max="12027" width="9" style="375"/>
    <col min="12028" max="12028" width="44.25" style="375" customWidth="1"/>
    <col min="12029" max="12029" width="19.6333333333333" style="375" customWidth="1"/>
    <col min="12030" max="12030" width="17.6333333333333" style="375" customWidth="1"/>
    <col min="12031" max="12031" width="17.5" style="375" customWidth="1"/>
    <col min="12032" max="12283" width="9" style="375"/>
    <col min="12284" max="12284" width="44.25" style="375" customWidth="1"/>
    <col min="12285" max="12285" width="19.6333333333333" style="375" customWidth="1"/>
    <col min="12286" max="12286" width="17.6333333333333" style="375" customWidth="1"/>
    <col min="12287" max="12287" width="17.5" style="375" customWidth="1"/>
    <col min="12288" max="12539" width="9" style="375"/>
    <col min="12540" max="12540" width="44.25" style="375" customWidth="1"/>
    <col min="12541" max="12541" width="19.6333333333333" style="375" customWidth="1"/>
    <col min="12542" max="12542" width="17.6333333333333" style="375" customWidth="1"/>
    <col min="12543" max="12543" width="17.5" style="375" customWidth="1"/>
    <col min="12544" max="12795" width="9" style="375"/>
    <col min="12796" max="12796" width="44.25" style="375" customWidth="1"/>
    <col min="12797" max="12797" width="19.6333333333333" style="375" customWidth="1"/>
    <col min="12798" max="12798" width="17.6333333333333" style="375" customWidth="1"/>
    <col min="12799" max="12799" width="17.5" style="375" customWidth="1"/>
    <col min="12800" max="13051" width="9" style="375"/>
    <col min="13052" max="13052" width="44.25" style="375" customWidth="1"/>
    <col min="13053" max="13053" width="19.6333333333333" style="375" customWidth="1"/>
    <col min="13054" max="13054" width="17.6333333333333" style="375" customWidth="1"/>
    <col min="13055" max="13055" width="17.5" style="375" customWidth="1"/>
    <col min="13056" max="13307" width="9" style="375"/>
    <col min="13308" max="13308" width="44.25" style="375" customWidth="1"/>
    <col min="13309" max="13309" width="19.6333333333333" style="375" customWidth="1"/>
    <col min="13310" max="13310" width="17.6333333333333" style="375" customWidth="1"/>
    <col min="13311" max="13311" width="17.5" style="375" customWidth="1"/>
    <col min="13312" max="13563" width="9" style="375"/>
    <col min="13564" max="13564" width="44.25" style="375" customWidth="1"/>
    <col min="13565" max="13565" width="19.6333333333333" style="375" customWidth="1"/>
    <col min="13566" max="13566" width="17.6333333333333" style="375" customWidth="1"/>
    <col min="13567" max="13567" width="17.5" style="375" customWidth="1"/>
    <col min="13568" max="13819" width="9" style="375"/>
    <col min="13820" max="13820" width="44.25" style="375" customWidth="1"/>
    <col min="13821" max="13821" width="19.6333333333333" style="375" customWidth="1"/>
    <col min="13822" max="13822" width="17.6333333333333" style="375" customWidth="1"/>
    <col min="13823" max="13823" width="17.5" style="375" customWidth="1"/>
    <col min="13824" max="14075" width="9" style="375"/>
    <col min="14076" max="14076" width="44.25" style="375" customWidth="1"/>
    <col min="14077" max="14077" width="19.6333333333333" style="375" customWidth="1"/>
    <col min="14078" max="14078" width="17.6333333333333" style="375" customWidth="1"/>
    <col min="14079" max="14079" width="17.5" style="375" customWidth="1"/>
    <col min="14080" max="14331" width="9" style="375"/>
    <col min="14332" max="14332" width="44.25" style="375" customWidth="1"/>
    <col min="14333" max="14333" width="19.6333333333333" style="375" customWidth="1"/>
    <col min="14334" max="14334" width="17.6333333333333" style="375" customWidth="1"/>
    <col min="14335" max="14335" width="17.5" style="375" customWidth="1"/>
    <col min="14336" max="14587" width="9" style="375"/>
    <col min="14588" max="14588" width="44.25" style="375" customWidth="1"/>
    <col min="14589" max="14589" width="19.6333333333333" style="375" customWidth="1"/>
    <col min="14590" max="14590" width="17.6333333333333" style="375" customWidth="1"/>
    <col min="14591" max="14591" width="17.5" style="375" customWidth="1"/>
    <col min="14592" max="14843" width="9" style="375"/>
    <col min="14844" max="14844" width="44.25" style="375" customWidth="1"/>
    <col min="14845" max="14845" width="19.6333333333333" style="375" customWidth="1"/>
    <col min="14846" max="14846" width="17.6333333333333" style="375" customWidth="1"/>
    <col min="14847" max="14847" width="17.5" style="375" customWidth="1"/>
    <col min="14848" max="15099" width="9" style="375"/>
    <col min="15100" max="15100" width="44.25" style="375" customWidth="1"/>
    <col min="15101" max="15101" width="19.6333333333333" style="375" customWidth="1"/>
    <col min="15102" max="15102" width="17.6333333333333" style="375" customWidth="1"/>
    <col min="15103" max="15103" width="17.5" style="375" customWidth="1"/>
    <col min="15104" max="15355" width="9" style="375"/>
    <col min="15356" max="15356" width="44.25" style="375" customWidth="1"/>
    <col min="15357" max="15357" width="19.6333333333333" style="375" customWidth="1"/>
    <col min="15358" max="15358" width="17.6333333333333" style="375" customWidth="1"/>
    <col min="15359" max="15359" width="17.5" style="375" customWidth="1"/>
    <col min="15360" max="15611" width="9" style="375"/>
    <col min="15612" max="15612" width="44.25" style="375" customWidth="1"/>
    <col min="15613" max="15613" width="19.6333333333333" style="375" customWidth="1"/>
    <col min="15614" max="15614" width="17.6333333333333" style="375" customWidth="1"/>
    <col min="15615" max="15615" width="17.5" style="375" customWidth="1"/>
    <col min="15616" max="15867" width="9" style="375"/>
    <col min="15868" max="15868" width="44.25" style="375" customWidth="1"/>
    <col min="15869" max="15869" width="19.6333333333333" style="375" customWidth="1"/>
    <col min="15870" max="15870" width="17.6333333333333" style="375" customWidth="1"/>
    <col min="15871" max="15871" width="17.5" style="375" customWidth="1"/>
    <col min="15872" max="16123" width="9" style="375"/>
    <col min="16124" max="16124" width="44.25" style="375" customWidth="1"/>
    <col min="16125" max="16125" width="19.6333333333333" style="375" customWidth="1"/>
    <col min="16126" max="16126" width="17.6333333333333" style="375" customWidth="1"/>
    <col min="16127" max="16127" width="17.5" style="375" customWidth="1"/>
    <col min="16128" max="16384" width="9" style="375"/>
  </cols>
  <sheetData>
    <row r="1" spans="1:240">
      <c r="A1" s="375" t="s">
        <v>0</v>
      </c>
      <c r="B1" s="379"/>
      <c r="C1" s="380"/>
      <c r="D1" s="381"/>
      <c r="E1" s="375"/>
      <c r="F1" s="375"/>
      <c r="G1" s="375"/>
      <c r="H1" s="375"/>
      <c r="I1" s="375"/>
      <c r="J1" s="375"/>
      <c r="K1" s="375"/>
      <c r="L1" s="375"/>
      <c r="M1" s="375"/>
      <c r="N1" s="375"/>
      <c r="O1" s="375"/>
      <c r="P1" s="375"/>
      <c r="Q1" s="375"/>
      <c r="R1" s="375"/>
      <c r="S1" s="375"/>
      <c r="T1" s="375"/>
      <c r="U1" s="375"/>
      <c r="V1" s="375"/>
      <c r="W1" s="375"/>
      <c r="X1" s="375"/>
      <c r="Y1" s="375"/>
      <c r="Z1" s="375"/>
      <c r="AA1" s="375"/>
      <c r="AB1" s="375"/>
      <c r="AC1" s="375"/>
      <c r="AD1" s="375"/>
      <c r="AE1" s="375"/>
      <c r="AF1" s="375"/>
      <c r="AG1" s="375"/>
      <c r="AH1" s="375"/>
      <c r="AI1" s="375"/>
      <c r="AJ1" s="375"/>
      <c r="AK1" s="375"/>
      <c r="AL1" s="375"/>
      <c r="AM1" s="375"/>
      <c r="AN1" s="375"/>
      <c r="AO1" s="375"/>
      <c r="AP1" s="375"/>
      <c r="AQ1" s="375"/>
      <c r="AR1" s="375"/>
      <c r="AS1" s="375"/>
      <c r="AT1" s="375"/>
      <c r="AU1" s="375"/>
      <c r="AV1" s="375"/>
      <c r="AW1" s="375"/>
      <c r="AX1" s="375"/>
      <c r="AY1" s="375"/>
      <c r="AZ1" s="375"/>
      <c r="BA1" s="375"/>
      <c r="BB1" s="375"/>
      <c r="BC1" s="375"/>
      <c r="BD1" s="375"/>
      <c r="BE1" s="375"/>
      <c r="BF1" s="375"/>
      <c r="BG1" s="375"/>
      <c r="BH1" s="375"/>
      <c r="BI1" s="375"/>
      <c r="BJ1" s="375"/>
      <c r="BK1" s="375"/>
      <c r="BL1" s="375"/>
      <c r="BM1" s="375"/>
      <c r="BN1" s="375"/>
      <c r="BO1" s="375"/>
      <c r="BP1" s="375"/>
      <c r="BQ1" s="375"/>
      <c r="BR1" s="375"/>
      <c r="BS1" s="375"/>
      <c r="BT1" s="375"/>
      <c r="BU1" s="375"/>
      <c r="BV1" s="375"/>
      <c r="BW1" s="375"/>
      <c r="BX1" s="375"/>
      <c r="BY1" s="375"/>
      <c r="BZ1" s="375"/>
      <c r="CA1" s="375"/>
      <c r="CB1" s="375"/>
      <c r="CC1" s="375"/>
      <c r="CD1" s="375"/>
      <c r="CE1" s="375"/>
      <c r="CF1" s="375"/>
      <c r="CG1" s="375"/>
      <c r="CH1" s="375"/>
      <c r="CI1" s="375"/>
      <c r="CJ1" s="375"/>
      <c r="CK1" s="375"/>
      <c r="CL1" s="375"/>
      <c r="CM1" s="375"/>
      <c r="CN1" s="375"/>
      <c r="CO1" s="375"/>
      <c r="CP1" s="375"/>
      <c r="CQ1" s="375"/>
      <c r="CR1" s="375"/>
      <c r="CS1" s="375"/>
      <c r="CT1" s="375"/>
      <c r="CU1" s="375"/>
      <c r="CV1" s="375"/>
      <c r="CW1" s="375"/>
      <c r="CX1" s="375"/>
      <c r="CY1" s="375"/>
      <c r="CZ1" s="375"/>
      <c r="DA1" s="375"/>
      <c r="DB1" s="375"/>
      <c r="DC1" s="375"/>
      <c r="DD1" s="375"/>
      <c r="DE1" s="375"/>
      <c r="DF1" s="375"/>
      <c r="DG1" s="375"/>
      <c r="DH1" s="375"/>
      <c r="DI1" s="375"/>
      <c r="DJ1" s="375"/>
      <c r="DK1" s="375"/>
      <c r="DL1" s="375"/>
      <c r="DM1" s="375"/>
      <c r="DN1" s="375"/>
      <c r="DO1" s="375"/>
      <c r="DP1" s="375"/>
      <c r="DQ1" s="375"/>
      <c r="DR1" s="375"/>
      <c r="DS1" s="375"/>
      <c r="DT1" s="375"/>
      <c r="DU1" s="375"/>
      <c r="DV1" s="375"/>
      <c r="DW1" s="375"/>
      <c r="DX1" s="375"/>
      <c r="DY1" s="375"/>
      <c r="DZ1" s="375"/>
      <c r="EA1" s="375"/>
      <c r="EB1" s="375"/>
      <c r="EC1" s="375"/>
      <c r="ED1" s="375"/>
      <c r="EE1" s="375"/>
      <c r="EF1" s="375"/>
      <c r="EG1" s="375"/>
      <c r="EH1" s="375"/>
      <c r="EI1" s="375"/>
      <c r="EJ1" s="375"/>
      <c r="EK1" s="375"/>
      <c r="EL1" s="375"/>
      <c r="EM1" s="375"/>
      <c r="EN1" s="375"/>
      <c r="EO1" s="375"/>
      <c r="EP1" s="375"/>
      <c r="EQ1" s="375"/>
      <c r="ER1" s="375"/>
      <c r="ES1" s="375"/>
      <c r="ET1" s="375"/>
      <c r="EU1" s="375"/>
      <c r="EV1" s="375"/>
      <c r="EW1" s="375"/>
      <c r="EX1" s="375"/>
      <c r="EY1" s="375"/>
      <c r="EZ1" s="375"/>
      <c r="FA1" s="375"/>
      <c r="FB1" s="375"/>
      <c r="FC1" s="375"/>
      <c r="FD1" s="375"/>
      <c r="FE1" s="375"/>
      <c r="FF1" s="375"/>
      <c r="FG1" s="375"/>
      <c r="FH1" s="375"/>
      <c r="FI1" s="375"/>
      <c r="FJ1" s="375"/>
      <c r="FK1" s="375"/>
      <c r="FL1" s="375"/>
      <c r="FM1" s="375"/>
      <c r="FN1" s="375"/>
      <c r="FO1" s="375"/>
      <c r="FP1" s="375"/>
      <c r="FQ1" s="375"/>
      <c r="FR1" s="375"/>
      <c r="FS1" s="375"/>
      <c r="FT1" s="375"/>
      <c r="FU1" s="375"/>
      <c r="FV1" s="375"/>
      <c r="FW1" s="375"/>
      <c r="FX1" s="375"/>
      <c r="FY1" s="375"/>
      <c r="FZ1" s="375"/>
      <c r="GA1" s="375"/>
      <c r="GB1" s="375"/>
      <c r="GC1" s="375"/>
      <c r="GD1" s="375"/>
      <c r="GE1" s="375"/>
      <c r="GF1" s="375"/>
      <c r="GG1" s="375"/>
      <c r="GH1" s="375"/>
      <c r="GI1" s="375"/>
      <c r="GJ1" s="375"/>
      <c r="GK1" s="375"/>
      <c r="GL1" s="375"/>
      <c r="GM1" s="375"/>
      <c r="GN1" s="375"/>
      <c r="GO1" s="375"/>
      <c r="GP1" s="375"/>
      <c r="GQ1" s="375"/>
      <c r="GR1" s="375"/>
      <c r="GS1" s="375"/>
      <c r="GT1" s="375"/>
      <c r="GU1" s="375"/>
      <c r="GV1" s="375"/>
      <c r="GW1" s="375"/>
      <c r="GX1" s="375"/>
      <c r="GY1" s="375"/>
      <c r="GZ1" s="375"/>
      <c r="HA1" s="375"/>
      <c r="HB1" s="375"/>
      <c r="HC1" s="375"/>
      <c r="HD1" s="375"/>
      <c r="HE1" s="375"/>
      <c r="HF1" s="375"/>
      <c r="HG1" s="375"/>
      <c r="HH1" s="375"/>
      <c r="HI1" s="375"/>
      <c r="HJ1" s="375"/>
      <c r="HK1" s="375"/>
      <c r="HL1" s="375"/>
      <c r="HM1" s="375"/>
      <c r="HN1" s="375"/>
      <c r="HO1" s="375"/>
      <c r="HP1" s="375"/>
      <c r="HQ1" s="375"/>
      <c r="HR1" s="375"/>
      <c r="HS1" s="375"/>
      <c r="HT1" s="375"/>
      <c r="HU1" s="375"/>
      <c r="HV1" s="375"/>
      <c r="HW1" s="375"/>
      <c r="HX1" s="375"/>
      <c r="HY1" s="375"/>
      <c r="HZ1" s="375"/>
      <c r="IA1" s="375"/>
      <c r="IB1" s="375"/>
      <c r="IC1" s="375"/>
      <c r="ID1" s="375"/>
      <c r="IE1" s="375"/>
      <c r="IF1" s="375"/>
    </row>
    <row r="2" s="372" customFormat="1" ht="23.1" customHeight="1" spans="1:4">
      <c r="A2" s="382" t="s">
        <v>1</v>
      </c>
      <c r="B2" s="383"/>
      <c r="C2" s="383"/>
      <c r="D2" s="384"/>
    </row>
    <row r="3" s="372" customFormat="1" ht="17.25" customHeight="1" spans="1:4">
      <c r="A3" s="385"/>
      <c r="B3" s="386"/>
      <c r="C3" s="387"/>
      <c r="D3" s="388" t="s">
        <v>2</v>
      </c>
    </row>
    <row r="4" s="373" customFormat="1" ht="38" customHeight="1" spans="1:4">
      <c r="A4" s="389" t="s">
        <v>3</v>
      </c>
      <c r="B4" s="390" t="s">
        <v>4</v>
      </c>
      <c r="C4" s="390" t="s">
        <v>5</v>
      </c>
      <c r="D4" s="391" t="s">
        <v>6</v>
      </c>
    </row>
    <row r="5" s="372" customFormat="1" ht="24" customHeight="1" spans="1:4">
      <c r="A5" s="392" t="s">
        <v>7</v>
      </c>
      <c r="B5" s="393">
        <v>65065.41</v>
      </c>
      <c r="C5" s="393">
        <v>67850</v>
      </c>
      <c r="D5" s="394">
        <v>0.0427967794255042</v>
      </c>
    </row>
    <row r="6" s="372" customFormat="1" ht="24" customHeight="1" spans="1:4">
      <c r="A6" s="395" t="s">
        <v>8</v>
      </c>
      <c r="B6" s="396">
        <v>14675.11</v>
      </c>
      <c r="C6" s="397">
        <v>17500</v>
      </c>
      <c r="D6" s="398">
        <v>0.19249532030765</v>
      </c>
    </row>
    <row r="7" s="372" customFormat="1" ht="24" customHeight="1" spans="1:4">
      <c r="A7" s="395" t="s">
        <v>9</v>
      </c>
      <c r="B7" s="396">
        <v>3494.84</v>
      </c>
      <c r="C7" s="397">
        <v>2500</v>
      </c>
      <c r="D7" s="398">
        <v>-0.284659669684449</v>
      </c>
    </row>
    <row r="8" s="372" customFormat="1" ht="24" customHeight="1" spans="1:4">
      <c r="A8" s="395" t="s">
        <v>10</v>
      </c>
      <c r="B8" s="396">
        <v>1049.3</v>
      </c>
      <c r="C8" s="397">
        <v>1100</v>
      </c>
      <c r="D8" s="398">
        <v>0.0483179262365387</v>
      </c>
    </row>
    <row r="9" s="372" customFormat="1" ht="24" customHeight="1" spans="1:4">
      <c r="A9" s="395" t="s">
        <v>11</v>
      </c>
      <c r="B9" s="396">
        <v>551.51</v>
      </c>
      <c r="C9" s="397">
        <v>600</v>
      </c>
      <c r="D9" s="398">
        <v>0.0879222498232126</v>
      </c>
    </row>
    <row r="10" s="372" customFormat="1" ht="24" customHeight="1" spans="1:4">
      <c r="A10" s="395" t="s">
        <v>12</v>
      </c>
      <c r="B10" s="396">
        <v>1683.56</v>
      </c>
      <c r="C10" s="397">
        <v>1800</v>
      </c>
      <c r="D10" s="398">
        <v>0.0691629641949203</v>
      </c>
    </row>
    <row r="11" s="372" customFormat="1" ht="24" customHeight="1" spans="1:4">
      <c r="A11" s="395" t="s">
        <v>13</v>
      </c>
      <c r="B11" s="396">
        <v>11965.26</v>
      </c>
      <c r="C11" s="397">
        <v>11500</v>
      </c>
      <c r="D11" s="398">
        <v>-0.0388842365314251</v>
      </c>
    </row>
    <row r="12" s="372" customFormat="1" ht="24" customHeight="1" spans="1:4">
      <c r="A12" s="395" t="s">
        <v>14</v>
      </c>
      <c r="B12" s="396">
        <v>5252.27</v>
      </c>
      <c r="C12" s="397">
        <v>2000</v>
      </c>
      <c r="D12" s="398">
        <v>-0.619212264411388</v>
      </c>
    </row>
    <row r="13" s="372" customFormat="1" ht="24" customHeight="1" spans="1:4">
      <c r="A13" s="395" t="s">
        <v>15</v>
      </c>
      <c r="B13" s="396">
        <v>1663.93</v>
      </c>
      <c r="C13" s="397">
        <v>1500</v>
      </c>
      <c r="D13" s="398">
        <v>-0.0985197694614558</v>
      </c>
    </row>
    <row r="14" s="372" customFormat="1" ht="24" customHeight="1" spans="1:4">
      <c r="A14" s="395" t="s">
        <v>16</v>
      </c>
      <c r="B14" s="396">
        <v>7777.87</v>
      </c>
      <c r="C14" s="397">
        <v>6750</v>
      </c>
      <c r="D14" s="398">
        <v>-0.132153147326967</v>
      </c>
    </row>
    <row r="15" s="372" customFormat="1" ht="24" customHeight="1" spans="1:4">
      <c r="A15" s="395" t="s">
        <v>17</v>
      </c>
      <c r="B15" s="396">
        <v>1873.06</v>
      </c>
      <c r="C15" s="397">
        <v>2000</v>
      </c>
      <c r="D15" s="398">
        <v>0.0677714541979435</v>
      </c>
    </row>
    <row r="16" s="372" customFormat="1" ht="24" customHeight="1" spans="1:4">
      <c r="A16" s="395" t="s">
        <v>18</v>
      </c>
      <c r="B16" s="396">
        <v>379.27</v>
      </c>
      <c r="C16" s="397">
        <v>6000</v>
      </c>
      <c r="D16" s="398">
        <v>14.8198644764943</v>
      </c>
    </row>
    <row r="17" s="372" customFormat="1" ht="24" customHeight="1" spans="1:4">
      <c r="A17" s="395" t="s">
        <v>19</v>
      </c>
      <c r="B17" s="396">
        <v>6709.57</v>
      </c>
      <c r="C17" s="397">
        <v>6000</v>
      </c>
      <c r="D17" s="398">
        <v>-0.105754914249348</v>
      </c>
    </row>
    <row r="18" s="372" customFormat="1" ht="24" customHeight="1" spans="1:4">
      <c r="A18" s="395" t="s">
        <v>20</v>
      </c>
      <c r="B18" s="396">
        <v>7892.5</v>
      </c>
      <c r="C18" s="397">
        <v>8500</v>
      </c>
      <c r="D18" s="398">
        <v>0.0769718086791258</v>
      </c>
    </row>
    <row r="19" s="372" customFormat="1" ht="24" customHeight="1" spans="1:4">
      <c r="A19" s="395" t="s">
        <v>21</v>
      </c>
      <c r="B19" s="396">
        <v>97.36</v>
      </c>
      <c r="C19" s="397">
        <v>100</v>
      </c>
      <c r="D19" s="398">
        <v>0.0271158586688578</v>
      </c>
    </row>
    <row r="20" s="372" customFormat="1" ht="24" customHeight="1" spans="1:4">
      <c r="A20" s="392" t="s">
        <v>22</v>
      </c>
      <c r="B20" s="399">
        <v>67142.54</v>
      </c>
      <c r="C20" s="399">
        <v>67000.2</v>
      </c>
      <c r="D20" s="394">
        <v>-0.00211996746027177</v>
      </c>
    </row>
    <row r="21" s="372" customFormat="1" ht="24" customHeight="1" spans="1:4">
      <c r="A21" s="395" t="s">
        <v>23</v>
      </c>
      <c r="B21" s="400">
        <v>3354.97</v>
      </c>
      <c r="C21" s="400">
        <v>3820</v>
      </c>
      <c r="D21" s="398">
        <v>0.138609287117321</v>
      </c>
    </row>
    <row r="22" s="372" customFormat="1" ht="24" customHeight="1" spans="1:4">
      <c r="A22" s="395" t="s">
        <v>24</v>
      </c>
      <c r="B22" s="401">
        <v>999.98</v>
      </c>
      <c r="C22" s="397">
        <v>1100</v>
      </c>
      <c r="D22" s="398">
        <v>0.100022000440009</v>
      </c>
    </row>
    <row r="23" s="372" customFormat="1" ht="24" customHeight="1" spans="1:4">
      <c r="A23" s="402" t="s">
        <v>25</v>
      </c>
      <c r="B23" s="401">
        <v>667.62</v>
      </c>
      <c r="C23" s="397">
        <v>750</v>
      </c>
      <c r="D23" s="398">
        <v>0.123393547227465</v>
      </c>
    </row>
    <row r="24" s="372" customFormat="1" ht="24" customHeight="1" spans="1:4">
      <c r="A24" s="402" t="s">
        <v>26</v>
      </c>
      <c r="B24" s="401">
        <v>561.33</v>
      </c>
      <c r="C24" s="397">
        <v>700</v>
      </c>
      <c r="D24" s="398">
        <v>0.247038284075321</v>
      </c>
    </row>
    <row r="25" s="372" customFormat="1" ht="24" customHeight="1" spans="1:4">
      <c r="A25" s="402" t="s">
        <v>27</v>
      </c>
      <c r="B25" s="401">
        <v>468.5</v>
      </c>
      <c r="C25" s="397">
        <v>720</v>
      </c>
      <c r="D25" s="398">
        <v>0.536819637139808</v>
      </c>
    </row>
    <row r="26" s="372" customFormat="1" ht="24" customHeight="1" spans="1:4">
      <c r="A26" s="402" t="s">
        <v>28</v>
      </c>
      <c r="B26" s="401">
        <v>657.54</v>
      </c>
      <c r="C26" s="397">
        <v>550</v>
      </c>
      <c r="D26" s="398">
        <v>-0.163548985613043</v>
      </c>
    </row>
    <row r="27" s="372" customFormat="1" ht="24" customHeight="1" spans="1:4">
      <c r="A27" s="402" t="s">
        <v>29</v>
      </c>
      <c r="B27" s="403">
        <v>2643.97</v>
      </c>
      <c r="C27" s="401">
        <v>2500</v>
      </c>
      <c r="D27" s="398">
        <v>-0.0544522063412216</v>
      </c>
    </row>
    <row r="28" s="372" customFormat="1" ht="24" customHeight="1" spans="1:4">
      <c r="A28" s="402" t="s">
        <v>30</v>
      </c>
      <c r="B28" s="403">
        <v>11255.68</v>
      </c>
      <c r="C28" s="401">
        <v>9000</v>
      </c>
      <c r="D28" s="398">
        <v>-0.200403707283789</v>
      </c>
    </row>
    <row r="29" s="372" customFormat="1" ht="24" customHeight="1" spans="1:4">
      <c r="A29" s="402" t="s">
        <v>31</v>
      </c>
      <c r="B29" s="401"/>
      <c r="C29" s="403"/>
      <c r="D29" s="398"/>
    </row>
    <row r="30" s="372" customFormat="1" ht="24" customHeight="1" spans="1:4">
      <c r="A30" s="402" t="s">
        <v>32</v>
      </c>
      <c r="B30" s="403">
        <v>48746.03</v>
      </c>
      <c r="C30" s="401">
        <v>50530.2</v>
      </c>
      <c r="D30" s="398">
        <v>0.0366013396372997</v>
      </c>
    </row>
    <row r="31" s="372" customFormat="1" ht="24" customHeight="1" spans="1:4">
      <c r="A31" s="402" t="s">
        <v>33</v>
      </c>
      <c r="B31" s="403"/>
      <c r="C31" s="401"/>
      <c r="D31" s="398"/>
    </row>
    <row r="32" s="372" customFormat="1" ht="24" customHeight="1" spans="1:4">
      <c r="A32" s="402" t="s">
        <v>34</v>
      </c>
      <c r="B32" s="403">
        <v>1141.89</v>
      </c>
      <c r="C32" s="404">
        <v>1150</v>
      </c>
      <c r="D32" s="398">
        <v>0.00710226028776839</v>
      </c>
    </row>
    <row r="33" s="374" customFormat="1" ht="26.1" customHeight="1" spans="1:4">
      <c r="A33" s="405" t="s">
        <v>35</v>
      </c>
      <c r="B33" s="406">
        <v>132207.95</v>
      </c>
      <c r="C33" s="407">
        <v>134850.2</v>
      </c>
      <c r="D33" s="408">
        <v>0.0199855606262709</v>
      </c>
    </row>
    <row r="34" s="374" customFormat="1" ht="26.1" customHeight="1" spans="1:4">
      <c r="A34" s="409" t="s">
        <v>36</v>
      </c>
      <c r="B34" s="410">
        <v>373284.0134</v>
      </c>
      <c r="C34" s="410">
        <v>372983.8635</v>
      </c>
      <c r="D34" s="411">
        <f>C34/B34-1</f>
        <v>-0.000804079170886984</v>
      </c>
    </row>
    <row r="35" s="374" customFormat="1" ht="26.1" customHeight="1" spans="1:4">
      <c r="A35" s="412" t="s">
        <v>37</v>
      </c>
      <c r="B35" s="404">
        <v>7852.09</v>
      </c>
      <c r="C35" s="413">
        <v>7852.09</v>
      </c>
      <c r="D35" s="411">
        <f t="shared" ref="D35:D41" si="0">C35/B35-1</f>
        <v>0</v>
      </c>
    </row>
    <row r="36" s="374" customFormat="1" ht="26.1" customHeight="1" spans="1:4">
      <c r="A36" s="412" t="s">
        <v>38</v>
      </c>
      <c r="B36" s="404">
        <v>333131.7735</v>
      </c>
      <c r="C36" s="413">
        <v>333131.7735</v>
      </c>
      <c r="D36" s="411">
        <f t="shared" si="0"/>
        <v>0</v>
      </c>
    </row>
    <row r="37" s="374" customFormat="1" ht="26.1" customHeight="1" spans="1:4">
      <c r="A37" s="412" t="s">
        <v>39</v>
      </c>
      <c r="B37" s="404">
        <v>32300.1499</v>
      </c>
      <c r="C37" s="413">
        <v>32000</v>
      </c>
      <c r="D37" s="411">
        <f t="shared" si="0"/>
        <v>-0.00929252343810327</v>
      </c>
    </row>
    <row r="38" s="374" customFormat="1" ht="26.1" customHeight="1" spans="1:4">
      <c r="A38" s="412" t="s">
        <v>40</v>
      </c>
      <c r="B38" s="414">
        <v>64350</v>
      </c>
      <c r="C38" s="413"/>
      <c r="D38" s="411"/>
    </row>
    <row r="39" s="374" customFormat="1" ht="26.1" customHeight="1" spans="1:4">
      <c r="A39" s="412" t="s">
        <v>41</v>
      </c>
      <c r="B39" s="414">
        <v>204</v>
      </c>
      <c r="C39" s="413">
        <v>21</v>
      </c>
      <c r="D39" s="411">
        <f>C39/B39-1</f>
        <v>-0.897058823529412</v>
      </c>
    </row>
    <row r="40" s="374" customFormat="1" ht="26.1" customHeight="1" spans="1:4">
      <c r="A40" s="412" t="s">
        <v>42</v>
      </c>
      <c r="B40" s="414">
        <v>54264</v>
      </c>
      <c r="C40" s="413">
        <v>47939</v>
      </c>
      <c r="D40" s="411">
        <f>C40/B40-1</f>
        <v>-0.11655978180746</v>
      </c>
    </row>
    <row r="41" s="375" customFormat="1" ht="26.1" customHeight="1" spans="1:4">
      <c r="A41" s="415" t="s">
        <v>43</v>
      </c>
      <c r="B41" s="416">
        <f>B33+B34+B39+B40+B38</f>
        <v>624309.9634</v>
      </c>
      <c r="C41" s="416">
        <f>C33+C34+C39+C40</f>
        <v>555794.0635</v>
      </c>
      <c r="D41" s="408">
        <f t="shared" si="0"/>
        <v>-0.10974660652036</v>
      </c>
    </row>
  </sheetData>
  <mergeCells count="1">
    <mergeCell ref="A2:D2"/>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Z8"/>
  <sheetViews>
    <sheetView workbookViewId="0">
      <selection activeCell="C12" sqref="C12"/>
    </sheetView>
  </sheetViews>
  <sheetFormatPr defaultColWidth="6.75" defaultRowHeight="11.25" outlineLevelRow="7"/>
  <cols>
    <col min="1" max="1" width="36.5" style="209" customWidth="1"/>
    <col min="2" max="10" width="12" style="209" customWidth="1"/>
    <col min="11" max="13" width="9" style="209" customWidth="1"/>
    <col min="14" max="14" width="5.63333333333333" style="209" customWidth="1"/>
    <col min="15" max="15" width="0.75" style="209" customWidth="1"/>
    <col min="16" max="16" width="10.1333333333333" style="209" customWidth="1"/>
    <col min="17" max="17" width="5.88333333333333" style="209" customWidth="1"/>
    <col min="18" max="16384" width="6.75" style="209"/>
  </cols>
  <sheetData>
    <row r="1" ht="19.5" customHeight="1" spans="1:10">
      <c r="A1" s="169" t="s">
        <v>1265</v>
      </c>
      <c r="B1" s="169"/>
      <c r="C1" s="169"/>
      <c r="D1" s="169"/>
      <c r="E1" s="169"/>
      <c r="F1" s="169"/>
      <c r="G1" s="169"/>
      <c r="H1" s="169"/>
      <c r="I1" s="169"/>
      <c r="J1" s="169"/>
    </row>
    <row r="2" ht="33" customHeight="1" spans="1:260">
      <c r="A2" s="210" t="s">
        <v>1266</v>
      </c>
      <c r="B2" s="210"/>
      <c r="C2" s="210"/>
      <c r="D2" s="210"/>
      <c r="E2" s="210"/>
      <c r="F2" s="210"/>
      <c r="G2" s="210"/>
      <c r="H2" s="210"/>
      <c r="I2" s="210"/>
      <c r="J2" s="210"/>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1"/>
      <c r="BC2" s="221"/>
      <c r="BD2" s="221"/>
      <c r="BE2" s="221"/>
      <c r="BF2" s="221"/>
      <c r="BG2" s="221"/>
      <c r="BH2" s="221"/>
      <c r="BI2" s="221"/>
      <c r="BJ2" s="221"/>
      <c r="BK2" s="221"/>
      <c r="BL2" s="221"/>
      <c r="BM2" s="221"/>
      <c r="BN2" s="221"/>
      <c r="BO2" s="221"/>
      <c r="BP2" s="221"/>
      <c r="BQ2" s="221"/>
      <c r="BR2" s="221"/>
      <c r="BS2" s="221"/>
      <c r="BT2" s="221"/>
      <c r="BU2" s="221"/>
      <c r="BV2" s="221"/>
      <c r="BW2" s="221"/>
      <c r="BX2" s="221"/>
      <c r="BY2" s="221"/>
      <c r="BZ2" s="221"/>
      <c r="CA2" s="221"/>
      <c r="CB2" s="221"/>
      <c r="CC2" s="221"/>
      <c r="CD2" s="221"/>
      <c r="CE2" s="221"/>
      <c r="CF2" s="221"/>
      <c r="CG2" s="221"/>
      <c r="CH2" s="221"/>
      <c r="CI2" s="221"/>
      <c r="CJ2" s="221"/>
      <c r="CK2" s="221"/>
      <c r="CL2" s="221"/>
      <c r="CM2" s="221"/>
      <c r="CN2" s="221"/>
      <c r="CO2" s="221"/>
      <c r="CP2" s="221"/>
      <c r="CQ2" s="221"/>
      <c r="CR2" s="221"/>
      <c r="CS2" s="221"/>
      <c r="CT2" s="221"/>
      <c r="CU2" s="221"/>
      <c r="CV2" s="221"/>
      <c r="CW2" s="221"/>
      <c r="CX2" s="221"/>
      <c r="CY2" s="221"/>
      <c r="CZ2" s="221"/>
      <c r="DA2" s="221"/>
      <c r="DB2" s="221"/>
      <c r="DC2" s="221"/>
      <c r="DD2" s="221"/>
      <c r="DE2" s="221"/>
      <c r="DF2" s="221"/>
      <c r="DG2" s="221"/>
      <c r="DH2" s="221"/>
      <c r="DI2" s="221"/>
      <c r="DJ2" s="221"/>
      <c r="DK2" s="221"/>
      <c r="DL2" s="221"/>
      <c r="DM2" s="221"/>
      <c r="DN2" s="221"/>
      <c r="DO2" s="221"/>
      <c r="DP2" s="221"/>
      <c r="DQ2" s="221"/>
      <c r="DR2" s="221"/>
      <c r="DS2" s="221"/>
      <c r="DT2" s="221"/>
      <c r="DU2" s="221"/>
      <c r="DV2" s="221"/>
      <c r="DW2" s="221"/>
      <c r="DX2" s="221"/>
      <c r="DY2" s="221"/>
      <c r="DZ2" s="221"/>
      <c r="EA2" s="221"/>
      <c r="EB2" s="221"/>
      <c r="EC2" s="221"/>
      <c r="ED2" s="221"/>
      <c r="EE2" s="221"/>
      <c r="EF2" s="221"/>
      <c r="EG2" s="221"/>
      <c r="EH2" s="221"/>
      <c r="EI2" s="221"/>
      <c r="EJ2" s="221"/>
      <c r="EK2" s="221"/>
      <c r="EL2" s="221"/>
      <c r="EM2" s="221"/>
      <c r="EN2" s="221"/>
      <c r="EO2" s="221"/>
      <c r="EP2" s="221"/>
      <c r="EQ2" s="221"/>
      <c r="ER2" s="221"/>
      <c r="ES2" s="221"/>
      <c r="ET2" s="221"/>
      <c r="EU2" s="221"/>
      <c r="EV2" s="221"/>
      <c r="EW2" s="221"/>
      <c r="EX2" s="221"/>
      <c r="EY2" s="221"/>
      <c r="EZ2" s="221"/>
      <c r="FA2" s="221"/>
      <c r="FB2" s="221"/>
      <c r="FC2" s="221"/>
      <c r="FD2" s="221"/>
      <c r="FE2" s="221"/>
      <c r="FF2" s="221"/>
      <c r="FG2" s="221"/>
      <c r="FH2" s="221"/>
      <c r="FI2" s="221"/>
      <c r="FJ2" s="221"/>
      <c r="FK2" s="221"/>
      <c r="FL2" s="221"/>
      <c r="FM2" s="221"/>
      <c r="FN2" s="221"/>
      <c r="FO2" s="221"/>
      <c r="FP2" s="221"/>
      <c r="FQ2" s="221"/>
      <c r="FR2" s="221"/>
      <c r="FS2" s="221"/>
      <c r="FT2" s="221"/>
      <c r="FU2" s="221"/>
      <c r="FV2" s="221"/>
      <c r="FW2" s="221"/>
      <c r="FX2" s="221"/>
      <c r="FY2" s="221"/>
      <c r="FZ2" s="221"/>
      <c r="GA2" s="221"/>
      <c r="GB2" s="221"/>
      <c r="GC2" s="221"/>
      <c r="GD2" s="221"/>
      <c r="GE2" s="221"/>
      <c r="GF2" s="221"/>
      <c r="GG2" s="221"/>
      <c r="GH2" s="221"/>
      <c r="GI2" s="221"/>
      <c r="GJ2" s="221"/>
      <c r="GK2" s="221"/>
      <c r="GL2" s="221"/>
      <c r="GM2" s="221"/>
      <c r="GN2" s="221"/>
      <c r="GO2" s="221"/>
      <c r="GP2" s="221"/>
      <c r="GQ2" s="221"/>
      <c r="GR2" s="221"/>
      <c r="GS2" s="221"/>
      <c r="GT2" s="221"/>
      <c r="GU2" s="221"/>
      <c r="GV2" s="221"/>
      <c r="GW2" s="221"/>
      <c r="GX2" s="221"/>
      <c r="GY2" s="221"/>
      <c r="GZ2" s="221"/>
      <c r="HA2" s="221"/>
      <c r="HB2" s="221"/>
      <c r="HC2" s="221"/>
      <c r="HD2" s="221"/>
      <c r="HE2" s="221"/>
      <c r="HF2" s="221"/>
      <c r="HG2" s="221"/>
      <c r="HH2" s="221"/>
      <c r="HI2" s="221"/>
      <c r="HJ2" s="221"/>
      <c r="HK2" s="221"/>
      <c r="HL2" s="221"/>
      <c r="HM2" s="221"/>
      <c r="HN2" s="221"/>
      <c r="HO2" s="221"/>
      <c r="HP2" s="221"/>
      <c r="HQ2" s="221"/>
      <c r="HR2" s="221"/>
      <c r="HS2" s="221"/>
      <c r="HT2" s="221"/>
      <c r="HU2" s="221"/>
      <c r="HV2" s="221"/>
      <c r="HW2" s="221"/>
      <c r="HX2" s="221"/>
      <c r="HY2" s="221"/>
      <c r="HZ2" s="221"/>
      <c r="IA2" s="221"/>
      <c r="IB2" s="221"/>
      <c r="IC2" s="221"/>
      <c r="ID2" s="221"/>
      <c r="IE2" s="221"/>
      <c r="IF2" s="221"/>
      <c r="IG2" s="221"/>
      <c r="IH2" s="221"/>
      <c r="II2" s="221"/>
      <c r="IJ2" s="221"/>
      <c r="IK2" s="221"/>
      <c r="IL2" s="221"/>
      <c r="IM2" s="221"/>
      <c r="IN2" s="221"/>
      <c r="IO2" s="221"/>
      <c r="IP2" s="221"/>
      <c r="IQ2" s="221"/>
      <c r="IR2" s="221"/>
      <c r="IS2" s="221"/>
      <c r="IT2" s="221"/>
      <c r="IU2" s="221"/>
      <c r="IV2" s="221"/>
      <c r="IW2" s="221"/>
      <c r="IX2" s="221"/>
      <c r="IY2" s="221"/>
      <c r="IZ2" s="221"/>
    </row>
    <row r="3" ht="19.5" customHeight="1" spans="1:260">
      <c r="A3" s="211"/>
      <c r="B3" s="212"/>
      <c r="C3" s="212"/>
      <c r="D3" s="212"/>
      <c r="E3" s="212"/>
      <c r="F3" s="212"/>
      <c r="G3" s="212"/>
      <c r="H3" s="212"/>
      <c r="I3" s="212"/>
      <c r="J3" s="222" t="s">
        <v>2</v>
      </c>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c r="HV3" s="223"/>
      <c r="HW3" s="223"/>
      <c r="HX3" s="223"/>
      <c r="HY3" s="223"/>
      <c r="HZ3" s="223"/>
      <c r="IA3" s="223"/>
      <c r="IB3" s="223"/>
      <c r="IC3" s="223"/>
      <c r="ID3" s="223"/>
      <c r="IE3" s="223"/>
      <c r="IF3" s="223"/>
      <c r="IG3" s="223"/>
      <c r="IH3" s="223"/>
      <c r="II3" s="223"/>
      <c r="IJ3" s="223"/>
      <c r="IK3" s="223"/>
      <c r="IL3" s="223"/>
      <c r="IM3" s="223"/>
      <c r="IN3" s="223"/>
      <c r="IO3" s="223"/>
      <c r="IP3" s="223"/>
      <c r="IQ3" s="223"/>
      <c r="IR3" s="223"/>
      <c r="IS3" s="223"/>
      <c r="IT3" s="223"/>
      <c r="IU3" s="223"/>
      <c r="IV3" s="223"/>
      <c r="IW3" s="223"/>
      <c r="IX3" s="223"/>
      <c r="IY3" s="223"/>
      <c r="IZ3" s="223"/>
    </row>
    <row r="4" ht="36" customHeight="1" spans="1:260">
      <c r="A4" s="213" t="s">
        <v>1267</v>
      </c>
      <c r="B4" s="214" t="s">
        <v>4</v>
      </c>
      <c r="C4" s="215"/>
      <c r="D4" s="216"/>
      <c r="E4" s="214" t="s">
        <v>5</v>
      </c>
      <c r="F4" s="215"/>
      <c r="G4" s="216"/>
      <c r="H4" s="214" t="s">
        <v>1268</v>
      </c>
      <c r="I4" s="215"/>
      <c r="J4" s="216"/>
      <c r="K4" s="223"/>
      <c r="L4" s="223"/>
      <c r="M4" s="223"/>
      <c r="N4" s="223"/>
      <c r="O4" s="223"/>
      <c r="P4" s="223"/>
      <c r="Q4" s="223"/>
      <c r="R4" s="223"/>
      <c r="S4" s="223"/>
      <c r="T4" s="223"/>
      <c r="U4" s="223"/>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4"/>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c r="HV4" s="223"/>
      <c r="HW4" s="223"/>
      <c r="HX4" s="223"/>
      <c r="HY4" s="223"/>
      <c r="HZ4" s="223"/>
      <c r="IA4" s="223"/>
      <c r="IB4" s="223"/>
      <c r="IC4" s="223"/>
      <c r="ID4" s="223"/>
      <c r="IE4" s="223"/>
      <c r="IF4" s="223"/>
      <c r="IG4" s="223"/>
      <c r="IH4" s="223"/>
      <c r="II4" s="223"/>
      <c r="IJ4" s="223"/>
      <c r="IK4" s="223"/>
      <c r="IL4" s="223"/>
      <c r="IM4" s="223"/>
      <c r="IN4" s="223"/>
      <c r="IO4" s="223"/>
      <c r="IP4" s="223"/>
      <c r="IQ4" s="223"/>
      <c r="IR4" s="223"/>
      <c r="IS4" s="223"/>
      <c r="IT4" s="223"/>
      <c r="IU4" s="223"/>
      <c r="IV4" s="223"/>
      <c r="IW4" s="223"/>
      <c r="IX4" s="223"/>
      <c r="IY4" s="223"/>
      <c r="IZ4" s="223"/>
    </row>
    <row r="5" ht="34.5" customHeight="1" spans="1:260">
      <c r="A5" s="213"/>
      <c r="B5" s="213" t="s">
        <v>1269</v>
      </c>
      <c r="C5" s="213" t="s">
        <v>1270</v>
      </c>
      <c r="D5" s="213" t="s">
        <v>1271</v>
      </c>
      <c r="E5" s="213" t="s">
        <v>1269</v>
      </c>
      <c r="F5" s="213" t="s">
        <v>1270</v>
      </c>
      <c r="G5" s="213" t="s">
        <v>1271</v>
      </c>
      <c r="H5" s="213" t="s">
        <v>1269</v>
      </c>
      <c r="I5" s="213" t="s">
        <v>1270</v>
      </c>
      <c r="J5" s="213" t="s">
        <v>1271</v>
      </c>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4"/>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c r="HV5" s="223"/>
      <c r="HW5" s="223"/>
      <c r="HX5" s="223"/>
      <c r="HY5" s="223"/>
      <c r="HZ5" s="223"/>
      <c r="IA5" s="223"/>
      <c r="IB5" s="223"/>
      <c r="IC5" s="223"/>
      <c r="ID5" s="223"/>
      <c r="IE5" s="223"/>
      <c r="IF5" s="223"/>
      <c r="IG5" s="223"/>
      <c r="IH5" s="223"/>
      <c r="II5" s="223"/>
      <c r="IJ5" s="223"/>
      <c r="IK5" s="223"/>
      <c r="IL5" s="223"/>
      <c r="IM5" s="223"/>
      <c r="IN5" s="223"/>
      <c r="IO5" s="223"/>
      <c r="IP5" s="223"/>
      <c r="IQ5" s="223"/>
      <c r="IR5" s="223"/>
      <c r="IS5" s="223"/>
      <c r="IT5" s="223"/>
      <c r="IU5" s="223"/>
      <c r="IV5" s="223"/>
      <c r="IW5" s="223"/>
      <c r="IX5" s="223"/>
      <c r="IY5" s="223"/>
      <c r="IZ5" s="223"/>
    </row>
    <row r="6" ht="19.5" customHeight="1" spans="1:10">
      <c r="A6" s="217" t="s">
        <v>1272</v>
      </c>
      <c r="B6" s="218"/>
      <c r="C6" s="218"/>
      <c r="D6" s="218"/>
      <c r="E6" s="218"/>
      <c r="F6" s="218"/>
      <c r="G6" s="218"/>
      <c r="H6" s="218"/>
      <c r="I6" s="218"/>
      <c r="J6" s="52"/>
    </row>
    <row r="7" ht="19.5" customHeight="1" spans="1:260">
      <c r="A7" s="213" t="s">
        <v>1273</v>
      </c>
      <c r="B7" s="219"/>
      <c r="C7" s="219"/>
      <c r="D7" s="219"/>
      <c r="E7" s="219"/>
      <c r="F7" s="219"/>
      <c r="G7" s="219"/>
      <c r="H7" s="219"/>
      <c r="I7" s="219"/>
      <c r="J7" s="219"/>
      <c r="K7" s="223"/>
      <c r="L7" s="223"/>
      <c r="M7" s="223"/>
      <c r="N7" s="223"/>
      <c r="O7" s="223"/>
      <c r="P7" s="223"/>
      <c r="Q7" s="223"/>
      <c r="R7" s="223"/>
      <c r="S7" s="223"/>
      <c r="T7" s="223"/>
      <c r="U7" s="223"/>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4"/>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c r="HV7" s="223"/>
      <c r="HW7" s="223"/>
      <c r="HX7" s="223"/>
      <c r="HY7" s="223"/>
      <c r="HZ7" s="223"/>
      <c r="IA7" s="223"/>
      <c r="IB7" s="223"/>
      <c r="IC7" s="223"/>
      <c r="ID7" s="223"/>
      <c r="IE7" s="223"/>
      <c r="IF7" s="223"/>
      <c r="IG7" s="223"/>
      <c r="IH7" s="223"/>
      <c r="II7" s="223"/>
      <c r="IJ7" s="223"/>
      <c r="IK7" s="223"/>
      <c r="IL7" s="223"/>
      <c r="IM7" s="223"/>
      <c r="IN7" s="223"/>
      <c r="IO7" s="223"/>
      <c r="IP7" s="223"/>
      <c r="IQ7" s="223"/>
      <c r="IR7" s="223"/>
      <c r="IS7" s="223"/>
      <c r="IT7" s="223"/>
      <c r="IU7" s="223"/>
      <c r="IV7" s="223"/>
      <c r="IW7" s="223"/>
      <c r="IX7" s="223"/>
      <c r="IY7" s="223"/>
      <c r="IZ7" s="223"/>
    </row>
    <row r="8" ht="27" customHeight="1" spans="1:10">
      <c r="A8" s="220" t="s">
        <v>1274</v>
      </c>
      <c r="B8" s="220"/>
      <c r="C8" s="220"/>
      <c r="D8" s="220"/>
      <c r="E8" s="220"/>
      <c r="F8" s="220"/>
      <c r="G8" s="220"/>
      <c r="H8" s="220"/>
      <c r="I8" s="220"/>
      <c r="J8" s="220"/>
    </row>
  </sheetData>
  <mergeCells count="6">
    <mergeCell ref="A1:J1"/>
    <mergeCell ref="A2:J2"/>
    <mergeCell ref="B4:D4"/>
    <mergeCell ref="E4:G4"/>
    <mergeCell ref="H4:J4"/>
    <mergeCell ref="A8:J8"/>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4"/>
  <sheetViews>
    <sheetView showZeros="0" workbookViewId="0">
      <selection activeCell="G26" sqref="G26"/>
    </sheetView>
  </sheetViews>
  <sheetFormatPr defaultColWidth="7.88333333333333" defaultRowHeight="14.25" outlineLevelCol="3"/>
  <cols>
    <col min="1" max="1" width="54" style="25" customWidth="1"/>
    <col min="2" max="2" width="14.5" style="25" customWidth="1"/>
    <col min="3" max="3" width="14.5" style="199" customWidth="1"/>
    <col min="4" max="4" width="16.875" style="200" customWidth="1"/>
    <col min="5" max="235" width="7.88333333333333" style="25"/>
    <col min="236" max="236" width="29.75" style="25" customWidth="1"/>
    <col min="237" max="239" width="12.1333333333333" style="25" customWidth="1"/>
    <col min="240" max="240" width="16.3833333333333" style="25" customWidth="1"/>
    <col min="241" max="244" width="7.88333333333333" style="25"/>
    <col min="245" max="245" width="42.3833333333333" style="25" customWidth="1"/>
    <col min="246" max="246" width="18.5" style="25" customWidth="1"/>
    <col min="247" max="247" width="14.75" style="25" customWidth="1"/>
    <col min="248" max="248" width="14.25" style="25" customWidth="1"/>
    <col min="249" max="491" width="7.88333333333333" style="25"/>
    <col min="492" max="492" width="29.75" style="25" customWidth="1"/>
    <col min="493" max="495" width="12.1333333333333" style="25" customWidth="1"/>
    <col min="496" max="496" width="16.3833333333333" style="25" customWidth="1"/>
    <col min="497" max="500" width="7.88333333333333" style="25"/>
    <col min="501" max="501" width="42.3833333333333" style="25" customWidth="1"/>
    <col min="502" max="502" width="18.5" style="25" customWidth="1"/>
    <col min="503" max="503" width="14.75" style="25" customWidth="1"/>
    <col min="504" max="504" width="14.25" style="25" customWidth="1"/>
    <col min="505" max="747" width="7.88333333333333" style="25"/>
    <col min="748" max="748" width="29.75" style="25" customWidth="1"/>
    <col min="749" max="751" width="12.1333333333333" style="25" customWidth="1"/>
    <col min="752" max="752" width="16.3833333333333" style="25" customWidth="1"/>
    <col min="753" max="756" width="7.88333333333333" style="25"/>
    <col min="757" max="757" width="42.3833333333333" style="25" customWidth="1"/>
    <col min="758" max="758" width="18.5" style="25" customWidth="1"/>
    <col min="759" max="759" width="14.75" style="25" customWidth="1"/>
    <col min="760" max="760" width="14.25" style="25" customWidth="1"/>
    <col min="761" max="1003" width="7.88333333333333" style="25"/>
    <col min="1004" max="1004" width="29.75" style="25" customWidth="1"/>
    <col min="1005" max="1007" width="12.1333333333333" style="25" customWidth="1"/>
    <col min="1008" max="1008" width="16.3833333333333" style="25" customWidth="1"/>
    <col min="1009" max="1012" width="7.88333333333333" style="25"/>
    <col min="1013" max="1013" width="42.3833333333333" style="25" customWidth="1"/>
    <col min="1014" max="1014" width="18.5" style="25" customWidth="1"/>
    <col min="1015" max="1015" width="14.75" style="25" customWidth="1"/>
    <col min="1016" max="1016" width="14.25" style="25" customWidth="1"/>
    <col min="1017" max="1259" width="7.88333333333333" style="25"/>
    <col min="1260" max="1260" width="29.75" style="25" customWidth="1"/>
    <col min="1261" max="1263" width="12.1333333333333" style="25" customWidth="1"/>
    <col min="1264" max="1264" width="16.3833333333333" style="25" customWidth="1"/>
    <col min="1265" max="1268" width="7.88333333333333" style="25"/>
    <col min="1269" max="1269" width="42.3833333333333" style="25" customWidth="1"/>
    <col min="1270" max="1270" width="18.5" style="25" customWidth="1"/>
    <col min="1271" max="1271" width="14.75" style="25" customWidth="1"/>
    <col min="1272" max="1272" width="14.25" style="25" customWidth="1"/>
    <col min="1273" max="1515" width="7.88333333333333" style="25"/>
    <col min="1516" max="1516" width="29.75" style="25" customWidth="1"/>
    <col min="1517" max="1519" width="12.1333333333333" style="25" customWidth="1"/>
    <col min="1520" max="1520" width="16.3833333333333" style="25" customWidth="1"/>
    <col min="1521" max="1524" width="7.88333333333333" style="25"/>
    <col min="1525" max="1525" width="42.3833333333333" style="25" customWidth="1"/>
    <col min="1526" max="1526" width="18.5" style="25" customWidth="1"/>
    <col min="1527" max="1527" width="14.75" style="25" customWidth="1"/>
    <col min="1528" max="1528" width="14.25" style="25" customWidth="1"/>
    <col min="1529" max="1771" width="7.88333333333333" style="25"/>
    <col min="1772" max="1772" width="29.75" style="25" customWidth="1"/>
    <col min="1773" max="1775" width="12.1333333333333" style="25" customWidth="1"/>
    <col min="1776" max="1776" width="16.3833333333333" style="25" customWidth="1"/>
    <col min="1777" max="1780" width="7.88333333333333" style="25"/>
    <col min="1781" max="1781" width="42.3833333333333" style="25" customWidth="1"/>
    <col min="1782" max="1782" width="18.5" style="25" customWidth="1"/>
    <col min="1783" max="1783" width="14.75" style="25" customWidth="1"/>
    <col min="1784" max="1784" width="14.25" style="25" customWidth="1"/>
    <col min="1785" max="2027" width="7.88333333333333" style="25"/>
    <col min="2028" max="2028" width="29.75" style="25" customWidth="1"/>
    <col min="2029" max="2031" width="12.1333333333333" style="25" customWidth="1"/>
    <col min="2032" max="2032" width="16.3833333333333" style="25" customWidth="1"/>
    <col min="2033" max="2036" width="7.88333333333333" style="25"/>
    <col min="2037" max="2037" width="42.3833333333333" style="25" customWidth="1"/>
    <col min="2038" max="2038" width="18.5" style="25" customWidth="1"/>
    <col min="2039" max="2039" width="14.75" style="25" customWidth="1"/>
    <col min="2040" max="2040" width="14.25" style="25" customWidth="1"/>
    <col min="2041" max="2283" width="7.88333333333333" style="25"/>
    <col min="2284" max="2284" width="29.75" style="25" customWidth="1"/>
    <col min="2285" max="2287" width="12.1333333333333" style="25" customWidth="1"/>
    <col min="2288" max="2288" width="16.3833333333333" style="25" customWidth="1"/>
    <col min="2289" max="2292" width="7.88333333333333" style="25"/>
    <col min="2293" max="2293" width="42.3833333333333" style="25" customWidth="1"/>
    <col min="2294" max="2294" width="18.5" style="25" customWidth="1"/>
    <col min="2295" max="2295" width="14.75" style="25" customWidth="1"/>
    <col min="2296" max="2296" width="14.25" style="25" customWidth="1"/>
    <col min="2297" max="2539" width="7.88333333333333" style="25"/>
    <col min="2540" max="2540" width="29.75" style="25" customWidth="1"/>
    <col min="2541" max="2543" width="12.1333333333333" style="25" customWidth="1"/>
    <col min="2544" max="2544" width="16.3833333333333" style="25" customWidth="1"/>
    <col min="2545" max="2548" width="7.88333333333333" style="25"/>
    <col min="2549" max="2549" width="42.3833333333333" style="25" customWidth="1"/>
    <col min="2550" max="2550" width="18.5" style="25" customWidth="1"/>
    <col min="2551" max="2551" width="14.75" style="25" customWidth="1"/>
    <col min="2552" max="2552" width="14.25" style="25" customWidth="1"/>
    <col min="2553" max="2795" width="7.88333333333333" style="25"/>
    <col min="2796" max="2796" width="29.75" style="25" customWidth="1"/>
    <col min="2797" max="2799" width="12.1333333333333" style="25" customWidth="1"/>
    <col min="2800" max="2800" width="16.3833333333333" style="25" customWidth="1"/>
    <col min="2801" max="2804" width="7.88333333333333" style="25"/>
    <col min="2805" max="2805" width="42.3833333333333" style="25" customWidth="1"/>
    <col min="2806" max="2806" width="18.5" style="25" customWidth="1"/>
    <col min="2807" max="2807" width="14.75" style="25" customWidth="1"/>
    <col min="2808" max="2808" width="14.25" style="25" customWidth="1"/>
    <col min="2809" max="3051" width="7.88333333333333" style="25"/>
    <col min="3052" max="3052" width="29.75" style="25" customWidth="1"/>
    <col min="3053" max="3055" width="12.1333333333333" style="25" customWidth="1"/>
    <col min="3056" max="3056" width="16.3833333333333" style="25" customWidth="1"/>
    <col min="3057" max="3060" width="7.88333333333333" style="25"/>
    <col min="3061" max="3061" width="42.3833333333333" style="25" customWidth="1"/>
    <col min="3062" max="3062" width="18.5" style="25" customWidth="1"/>
    <col min="3063" max="3063" width="14.75" style="25" customWidth="1"/>
    <col min="3064" max="3064" width="14.25" style="25" customWidth="1"/>
    <col min="3065" max="3307" width="7.88333333333333" style="25"/>
    <col min="3308" max="3308" width="29.75" style="25" customWidth="1"/>
    <col min="3309" max="3311" width="12.1333333333333" style="25" customWidth="1"/>
    <col min="3312" max="3312" width="16.3833333333333" style="25" customWidth="1"/>
    <col min="3313" max="3316" width="7.88333333333333" style="25"/>
    <col min="3317" max="3317" width="42.3833333333333" style="25" customWidth="1"/>
    <col min="3318" max="3318" width="18.5" style="25" customWidth="1"/>
    <col min="3319" max="3319" width="14.75" style="25" customWidth="1"/>
    <col min="3320" max="3320" width="14.25" style="25" customWidth="1"/>
    <col min="3321" max="3563" width="7.88333333333333" style="25"/>
    <col min="3564" max="3564" width="29.75" style="25" customWidth="1"/>
    <col min="3565" max="3567" width="12.1333333333333" style="25" customWidth="1"/>
    <col min="3568" max="3568" width="16.3833333333333" style="25" customWidth="1"/>
    <col min="3569" max="3572" width="7.88333333333333" style="25"/>
    <col min="3573" max="3573" width="42.3833333333333" style="25" customWidth="1"/>
    <col min="3574" max="3574" width="18.5" style="25" customWidth="1"/>
    <col min="3575" max="3575" width="14.75" style="25" customWidth="1"/>
    <col min="3576" max="3576" width="14.25" style="25" customWidth="1"/>
    <col min="3577" max="3819" width="7.88333333333333" style="25"/>
    <col min="3820" max="3820" width="29.75" style="25" customWidth="1"/>
    <col min="3821" max="3823" width="12.1333333333333" style="25" customWidth="1"/>
    <col min="3824" max="3824" width="16.3833333333333" style="25" customWidth="1"/>
    <col min="3825" max="3828" width="7.88333333333333" style="25"/>
    <col min="3829" max="3829" width="42.3833333333333" style="25" customWidth="1"/>
    <col min="3830" max="3830" width="18.5" style="25" customWidth="1"/>
    <col min="3831" max="3831" width="14.75" style="25" customWidth="1"/>
    <col min="3832" max="3832" width="14.25" style="25" customWidth="1"/>
    <col min="3833" max="4075" width="7.88333333333333" style="25"/>
    <col min="4076" max="4076" width="29.75" style="25" customWidth="1"/>
    <col min="4077" max="4079" width="12.1333333333333" style="25" customWidth="1"/>
    <col min="4080" max="4080" width="16.3833333333333" style="25" customWidth="1"/>
    <col min="4081" max="4084" width="7.88333333333333" style="25"/>
    <col min="4085" max="4085" width="42.3833333333333" style="25" customWidth="1"/>
    <col min="4086" max="4086" width="18.5" style="25" customWidth="1"/>
    <col min="4087" max="4087" width="14.75" style="25" customWidth="1"/>
    <col min="4088" max="4088" width="14.25" style="25" customWidth="1"/>
    <col min="4089" max="4331" width="7.88333333333333" style="25"/>
    <col min="4332" max="4332" width="29.75" style="25" customWidth="1"/>
    <col min="4333" max="4335" width="12.1333333333333" style="25" customWidth="1"/>
    <col min="4336" max="4336" width="16.3833333333333" style="25" customWidth="1"/>
    <col min="4337" max="4340" width="7.88333333333333" style="25"/>
    <col min="4341" max="4341" width="42.3833333333333" style="25" customWidth="1"/>
    <col min="4342" max="4342" width="18.5" style="25" customWidth="1"/>
    <col min="4343" max="4343" width="14.75" style="25" customWidth="1"/>
    <col min="4344" max="4344" width="14.25" style="25" customWidth="1"/>
    <col min="4345" max="4587" width="7.88333333333333" style="25"/>
    <col min="4588" max="4588" width="29.75" style="25" customWidth="1"/>
    <col min="4589" max="4591" width="12.1333333333333" style="25" customWidth="1"/>
    <col min="4592" max="4592" width="16.3833333333333" style="25" customWidth="1"/>
    <col min="4593" max="4596" width="7.88333333333333" style="25"/>
    <col min="4597" max="4597" width="42.3833333333333" style="25" customWidth="1"/>
    <col min="4598" max="4598" width="18.5" style="25" customWidth="1"/>
    <col min="4599" max="4599" width="14.75" style="25" customWidth="1"/>
    <col min="4600" max="4600" width="14.25" style="25" customWidth="1"/>
    <col min="4601" max="4843" width="7.88333333333333" style="25"/>
    <col min="4844" max="4844" width="29.75" style="25" customWidth="1"/>
    <col min="4845" max="4847" width="12.1333333333333" style="25" customWidth="1"/>
    <col min="4848" max="4848" width="16.3833333333333" style="25" customWidth="1"/>
    <col min="4849" max="4852" width="7.88333333333333" style="25"/>
    <col min="4853" max="4853" width="42.3833333333333" style="25" customWidth="1"/>
    <col min="4854" max="4854" width="18.5" style="25" customWidth="1"/>
    <col min="4855" max="4855" width="14.75" style="25" customWidth="1"/>
    <col min="4856" max="4856" width="14.25" style="25" customWidth="1"/>
    <col min="4857" max="5099" width="7.88333333333333" style="25"/>
    <col min="5100" max="5100" width="29.75" style="25" customWidth="1"/>
    <col min="5101" max="5103" width="12.1333333333333" style="25" customWidth="1"/>
    <col min="5104" max="5104" width="16.3833333333333" style="25" customWidth="1"/>
    <col min="5105" max="5108" width="7.88333333333333" style="25"/>
    <col min="5109" max="5109" width="42.3833333333333" style="25" customWidth="1"/>
    <col min="5110" max="5110" width="18.5" style="25" customWidth="1"/>
    <col min="5111" max="5111" width="14.75" style="25" customWidth="1"/>
    <col min="5112" max="5112" width="14.25" style="25" customWidth="1"/>
    <col min="5113" max="5355" width="7.88333333333333" style="25"/>
    <col min="5356" max="5356" width="29.75" style="25" customWidth="1"/>
    <col min="5357" max="5359" width="12.1333333333333" style="25" customWidth="1"/>
    <col min="5360" max="5360" width="16.3833333333333" style="25" customWidth="1"/>
    <col min="5361" max="5364" width="7.88333333333333" style="25"/>
    <col min="5365" max="5365" width="42.3833333333333" style="25" customWidth="1"/>
    <col min="5366" max="5366" width="18.5" style="25" customWidth="1"/>
    <col min="5367" max="5367" width="14.75" style="25" customWidth="1"/>
    <col min="5368" max="5368" width="14.25" style="25" customWidth="1"/>
    <col min="5369" max="5611" width="7.88333333333333" style="25"/>
    <col min="5612" max="5612" width="29.75" style="25" customWidth="1"/>
    <col min="5613" max="5615" width="12.1333333333333" style="25" customWidth="1"/>
    <col min="5616" max="5616" width="16.3833333333333" style="25" customWidth="1"/>
    <col min="5617" max="5620" width="7.88333333333333" style="25"/>
    <col min="5621" max="5621" width="42.3833333333333" style="25" customWidth="1"/>
    <col min="5622" max="5622" width="18.5" style="25" customWidth="1"/>
    <col min="5623" max="5623" width="14.75" style="25" customWidth="1"/>
    <col min="5624" max="5624" width="14.25" style="25" customWidth="1"/>
    <col min="5625" max="5867" width="7.88333333333333" style="25"/>
    <col min="5868" max="5868" width="29.75" style="25" customWidth="1"/>
    <col min="5869" max="5871" width="12.1333333333333" style="25" customWidth="1"/>
    <col min="5872" max="5872" width="16.3833333333333" style="25" customWidth="1"/>
    <col min="5873" max="5876" width="7.88333333333333" style="25"/>
    <col min="5877" max="5877" width="42.3833333333333" style="25" customWidth="1"/>
    <col min="5878" max="5878" width="18.5" style="25" customWidth="1"/>
    <col min="5879" max="5879" width="14.75" style="25" customWidth="1"/>
    <col min="5880" max="5880" width="14.25" style="25" customWidth="1"/>
    <col min="5881" max="6123" width="7.88333333333333" style="25"/>
    <col min="6124" max="6124" width="29.75" style="25" customWidth="1"/>
    <col min="6125" max="6127" width="12.1333333333333" style="25" customWidth="1"/>
    <col min="6128" max="6128" width="16.3833333333333" style="25" customWidth="1"/>
    <col min="6129" max="6132" width="7.88333333333333" style="25"/>
    <col min="6133" max="6133" width="42.3833333333333" style="25" customWidth="1"/>
    <col min="6134" max="6134" width="18.5" style="25" customWidth="1"/>
    <col min="6135" max="6135" width="14.75" style="25" customWidth="1"/>
    <col min="6136" max="6136" width="14.25" style="25" customWidth="1"/>
    <col min="6137" max="6379" width="7.88333333333333" style="25"/>
    <col min="6380" max="6380" width="29.75" style="25" customWidth="1"/>
    <col min="6381" max="6383" width="12.1333333333333" style="25" customWidth="1"/>
    <col min="6384" max="6384" width="16.3833333333333" style="25" customWidth="1"/>
    <col min="6385" max="6388" width="7.88333333333333" style="25"/>
    <col min="6389" max="6389" width="42.3833333333333" style="25" customWidth="1"/>
    <col min="6390" max="6390" width="18.5" style="25" customWidth="1"/>
    <col min="6391" max="6391" width="14.75" style="25" customWidth="1"/>
    <col min="6392" max="6392" width="14.25" style="25" customWidth="1"/>
    <col min="6393" max="6635" width="7.88333333333333" style="25"/>
    <col min="6636" max="6636" width="29.75" style="25" customWidth="1"/>
    <col min="6637" max="6639" width="12.1333333333333" style="25" customWidth="1"/>
    <col min="6640" max="6640" width="16.3833333333333" style="25" customWidth="1"/>
    <col min="6641" max="6644" width="7.88333333333333" style="25"/>
    <col min="6645" max="6645" width="42.3833333333333" style="25" customWidth="1"/>
    <col min="6646" max="6646" width="18.5" style="25" customWidth="1"/>
    <col min="6647" max="6647" width="14.75" style="25" customWidth="1"/>
    <col min="6648" max="6648" width="14.25" style="25" customWidth="1"/>
    <col min="6649" max="6891" width="7.88333333333333" style="25"/>
    <col min="6892" max="6892" width="29.75" style="25" customWidth="1"/>
    <col min="6893" max="6895" width="12.1333333333333" style="25" customWidth="1"/>
    <col min="6896" max="6896" width="16.3833333333333" style="25" customWidth="1"/>
    <col min="6897" max="6900" width="7.88333333333333" style="25"/>
    <col min="6901" max="6901" width="42.3833333333333" style="25" customWidth="1"/>
    <col min="6902" max="6902" width="18.5" style="25" customWidth="1"/>
    <col min="6903" max="6903" width="14.75" style="25" customWidth="1"/>
    <col min="6904" max="6904" width="14.25" style="25" customWidth="1"/>
    <col min="6905" max="7147" width="7.88333333333333" style="25"/>
    <col min="7148" max="7148" width="29.75" style="25" customWidth="1"/>
    <col min="7149" max="7151" width="12.1333333333333" style="25" customWidth="1"/>
    <col min="7152" max="7152" width="16.3833333333333" style="25" customWidth="1"/>
    <col min="7153" max="7156" width="7.88333333333333" style="25"/>
    <col min="7157" max="7157" width="42.3833333333333" style="25" customWidth="1"/>
    <col min="7158" max="7158" width="18.5" style="25" customWidth="1"/>
    <col min="7159" max="7159" width="14.75" style="25" customWidth="1"/>
    <col min="7160" max="7160" width="14.25" style="25" customWidth="1"/>
    <col min="7161" max="7403" width="7.88333333333333" style="25"/>
    <col min="7404" max="7404" width="29.75" style="25" customWidth="1"/>
    <col min="7405" max="7407" width="12.1333333333333" style="25" customWidth="1"/>
    <col min="7408" max="7408" width="16.3833333333333" style="25" customWidth="1"/>
    <col min="7409" max="7412" width="7.88333333333333" style="25"/>
    <col min="7413" max="7413" width="42.3833333333333" style="25" customWidth="1"/>
    <col min="7414" max="7414" width="18.5" style="25" customWidth="1"/>
    <col min="7415" max="7415" width="14.75" style="25" customWidth="1"/>
    <col min="7416" max="7416" width="14.25" style="25" customWidth="1"/>
    <col min="7417" max="7659" width="7.88333333333333" style="25"/>
    <col min="7660" max="7660" width="29.75" style="25" customWidth="1"/>
    <col min="7661" max="7663" width="12.1333333333333" style="25" customWidth="1"/>
    <col min="7664" max="7664" width="16.3833333333333" style="25" customWidth="1"/>
    <col min="7665" max="7668" width="7.88333333333333" style="25"/>
    <col min="7669" max="7669" width="42.3833333333333" style="25" customWidth="1"/>
    <col min="7670" max="7670" width="18.5" style="25" customWidth="1"/>
    <col min="7671" max="7671" width="14.75" style="25" customWidth="1"/>
    <col min="7672" max="7672" width="14.25" style="25" customWidth="1"/>
    <col min="7673" max="7915" width="7.88333333333333" style="25"/>
    <col min="7916" max="7916" width="29.75" style="25" customWidth="1"/>
    <col min="7917" max="7919" width="12.1333333333333" style="25" customWidth="1"/>
    <col min="7920" max="7920" width="16.3833333333333" style="25" customWidth="1"/>
    <col min="7921" max="7924" width="7.88333333333333" style="25"/>
    <col min="7925" max="7925" width="42.3833333333333" style="25" customWidth="1"/>
    <col min="7926" max="7926" width="18.5" style="25" customWidth="1"/>
    <col min="7927" max="7927" width="14.75" style="25" customWidth="1"/>
    <col min="7928" max="7928" width="14.25" style="25" customWidth="1"/>
    <col min="7929" max="8171" width="7.88333333333333" style="25"/>
    <col min="8172" max="8172" width="29.75" style="25" customWidth="1"/>
    <col min="8173" max="8175" width="12.1333333333333" style="25" customWidth="1"/>
    <col min="8176" max="8176" width="16.3833333333333" style="25" customWidth="1"/>
    <col min="8177" max="8180" width="7.88333333333333" style="25"/>
    <col min="8181" max="8181" width="42.3833333333333" style="25" customWidth="1"/>
    <col min="8182" max="8182" width="18.5" style="25" customWidth="1"/>
    <col min="8183" max="8183" width="14.75" style="25" customWidth="1"/>
    <col min="8184" max="8184" width="14.25" style="25" customWidth="1"/>
    <col min="8185" max="8427" width="7.88333333333333" style="25"/>
    <col min="8428" max="8428" width="29.75" style="25" customWidth="1"/>
    <col min="8429" max="8431" width="12.1333333333333" style="25" customWidth="1"/>
    <col min="8432" max="8432" width="16.3833333333333" style="25" customWidth="1"/>
    <col min="8433" max="8436" width="7.88333333333333" style="25"/>
    <col min="8437" max="8437" width="42.3833333333333" style="25" customWidth="1"/>
    <col min="8438" max="8438" width="18.5" style="25" customWidth="1"/>
    <col min="8439" max="8439" width="14.75" style="25" customWidth="1"/>
    <col min="8440" max="8440" width="14.25" style="25" customWidth="1"/>
    <col min="8441" max="8683" width="7.88333333333333" style="25"/>
    <col min="8684" max="8684" width="29.75" style="25" customWidth="1"/>
    <col min="8685" max="8687" width="12.1333333333333" style="25" customWidth="1"/>
    <col min="8688" max="8688" width="16.3833333333333" style="25" customWidth="1"/>
    <col min="8689" max="8692" width="7.88333333333333" style="25"/>
    <col min="8693" max="8693" width="42.3833333333333" style="25" customWidth="1"/>
    <col min="8694" max="8694" width="18.5" style="25" customWidth="1"/>
    <col min="8695" max="8695" width="14.75" style="25" customWidth="1"/>
    <col min="8696" max="8696" width="14.25" style="25" customWidth="1"/>
    <col min="8697" max="8939" width="7.88333333333333" style="25"/>
    <col min="8940" max="8940" width="29.75" style="25" customWidth="1"/>
    <col min="8941" max="8943" width="12.1333333333333" style="25" customWidth="1"/>
    <col min="8944" max="8944" width="16.3833333333333" style="25" customWidth="1"/>
    <col min="8945" max="8948" width="7.88333333333333" style="25"/>
    <col min="8949" max="8949" width="42.3833333333333" style="25" customWidth="1"/>
    <col min="8950" max="8950" width="18.5" style="25" customWidth="1"/>
    <col min="8951" max="8951" width="14.75" style="25" customWidth="1"/>
    <col min="8952" max="8952" width="14.25" style="25" customWidth="1"/>
    <col min="8953" max="9195" width="7.88333333333333" style="25"/>
    <col min="9196" max="9196" width="29.75" style="25" customWidth="1"/>
    <col min="9197" max="9199" width="12.1333333333333" style="25" customWidth="1"/>
    <col min="9200" max="9200" width="16.3833333333333" style="25" customWidth="1"/>
    <col min="9201" max="9204" width="7.88333333333333" style="25"/>
    <col min="9205" max="9205" width="42.3833333333333" style="25" customWidth="1"/>
    <col min="9206" max="9206" width="18.5" style="25" customWidth="1"/>
    <col min="9207" max="9207" width="14.75" style="25" customWidth="1"/>
    <col min="9208" max="9208" width="14.25" style="25" customWidth="1"/>
    <col min="9209" max="9451" width="7.88333333333333" style="25"/>
    <col min="9452" max="9452" width="29.75" style="25" customWidth="1"/>
    <col min="9453" max="9455" width="12.1333333333333" style="25" customWidth="1"/>
    <col min="9456" max="9456" width="16.3833333333333" style="25" customWidth="1"/>
    <col min="9457" max="9460" width="7.88333333333333" style="25"/>
    <col min="9461" max="9461" width="42.3833333333333" style="25" customWidth="1"/>
    <col min="9462" max="9462" width="18.5" style="25" customWidth="1"/>
    <col min="9463" max="9463" width="14.75" style="25" customWidth="1"/>
    <col min="9464" max="9464" width="14.25" style="25" customWidth="1"/>
    <col min="9465" max="9707" width="7.88333333333333" style="25"/>
    <col min="9708" max="9708" width="29.75" style="25" customWidth="1"/>
    <col min="9709" max="9711" width="12.1333333333333" style="25" customWidth="1"/>
    <col min="9712" max="9712" width="16.3833333333333" style="25" customWidth="1"/>
    <col min="9713" max="9716" width="7.88333333333333" style="25"/>
    <col min="9717" max="9717" width="42.3833333333333" style="25" customWidth="1"/>
    <col min="9718" max="9718" width="18.5" style="25" customWidth="1"/>
    <col min="9719" max="9719" width="14.75" style="25" customWidth="1"/>
    <col min="9720" max="9720" width="14.25" style="25" customWidth="1"/>
    <col min="9721" max="9963" width="7.88333333333333" style="25"/>
    <col min="9964" max="9964" width="29.75" style="25" customWidth="1"/>
    <col min="9965" max="9967" width="12.1333333333333" style="25" customWidth="1"/>
    <col min="9968" max="9968" width="16.3833333333333" style="25" customWidth="1"/>
    <col min="9969" max="9972" width="7.88333333333333" style="25"/>
    <col min="9973" max="9973" width="42.3833333333333" style="25" customWidth="1"/>
    <col min="9974" max="9974" width="18.5" style="25" customWidth="1"/>
    <col min="9975" max="9975" width="14.75" style="25" customWidth="1"/>
    <col min="9976" max="9976" width="14.25" style="25" customWidth="1"/>
    <col min="9977" max="10219" width="7.88333333333333" style="25"/>
    <col min="10220" max="10220" width="29.75" style="25" customWidth="1"/>
    <col min="10221" max="10223" width="12.1333333333333" style="25" customWidth="1"/>
    <col min="10224" max="10224" width="16.3833333333333" style="25" customWidth="1"/>
    <col min="10225" max="10228" width="7.88333333333333" style="25"/>
    <col min="10229" max="10229" width="42.3833333333333" style="25" customWidth="1"/>
    <col min="10230" max="10230" width="18.5" style="25" customWidth="1"/>
    <col min="10231" max="10231" width="14.75" style="25" customWidth="1"/>
    <col min="10232" max="10232" width="14.25" style="25" customWidth="1"/>
    <col min="10233" max="10475" width="7.88333333333333" style="25"/>
    <col min="10476" max="10476" width="29.75" style="25" customWidth="1"/>
    <col min="10477" max="10479" width="12.1333333333333" style="25" customWidth="1"/>
    <col min="10480" max="10480" width="16.3833333333333" style="25" customWidth="1"/>
    <col min="10481" max="10484" width="7.88333333333333" style="25"/>
    <col min="10485" max="10485" width="42.3833333333333" style="25" customWidth="1"/>
    <col min="10486" max="10486" width="18.5" style="25" customWidth="1"/>
    <col min="10487" max="10487" width="14.75" style="25" customWidth="1"/>
    <col min="10488" max="10488" width="14.25" style="25" customWidth="1"/>
    <col min="10489" max="10731" width="7.88333333333333" style="25"/>
    <col min="10732" max="10732" width="29.75" style="25" customWidth="1"/>
    <col min="10733" max="10735" width="12.1333333333333" style="25" customWidth="1"/>
    <col min="10736" max="10736" width="16.3833333333333" style="25" customWidth="1"/>
    <col min="10737" max="10740" width="7.88333333333333" style="25"/>
    <col min="10741" max="10741" width="42.3833333333333" style="25" customWidth="1"/>
    <col min="10742" max="10742" width="18.5" style="25" customWidth="1"/>
    <col min="10743" max="10743" width="14.75" style="25" customWidth="1"/>
    <col min="10744" max="10744" width="14.25" style="25" customWidth="1"/>
    <col min="10745" max="10987" width="7.88333333333333" style="25"/>
    <col min="10988" max="10988" width="29.75" style="25" customWidth="1"/>
    <col min="10989" max="10991" width="12.1333333333333" style="25" customWidth="1"/>
    <col min="10992" max="10992" width="16.3833333333333" style="25" customWidth="1"/>
    <col min="10993" max="10996" width="7.88333333333333" style="25"/>
    <col min="10997" max="10997" width="42.3833333333333" style="25" customWidth="1"/>
    <col min="10998" max="10998" width="18.5" style="25" customWidth="1"/>
    <col min="10999" max="10999" width="14.75" style="25" customWidth="1"/>
    <col min="11000" max="11000" width="14.25" style="25" customWidth="1"/>
    <col min="11001" max="11243" width="7.88333333333333" style="25"/>
    <col min="11244" max="11244" width="29.75" style="25" customWidth="1"/>
    <col min="11245" max="11247" width="12.1333333333333" style="25" customWidth="1"/>
    <col min="11248" max="11248" width="16.3833333333333" style="25" customWidth="1"/>
    <col min="11249" max="11252" width="7.88333333333333" style="25"/>
    <col min="11253" max="11253" width="42.3833333333333" style="25" customWidth="1"/>
    <col min="11254" max="11254" width="18.5" style="25" customWidth="1"/>
    <col min="11255" max="11255" width="14.75" style="25" customWidth="1"/>
    <col min="11256" max="11256" width="14.25" style="25" customWidth="1"/>
    <col min="11257" max="11499" width="7.88333333333333" style="25"/>
    <col min="11500" max="11500" width="29.75" style="25" customWidth="1"/>
    <col min="11501" max="11503" width="12.1333333333333" style="25" customWidth="1"/>
    <col min="11504" max="11504" width="16.3833333333333" style="25" customWidth="1"/>
    <col min="11505" max="11508" width="7.88333333333333" style="25"/>
    <col min="11509" max="11509" width="42.3833333333333" style="25" customWidth="1"/>
    <col min="11510" max="11510" width="18.5" style="25" customWidth="1"/>
    <col min="11511" max="11511" width="14.75" style="25" customWidth="1"/>
    <col min="11512" max="11512" width="14.25" style="25" customWidth="1"/>
    <col min="11513" max="11755" width="7.88333333333333" style="25"/>
    <col min="11756" max="11756" width="29.75" style="25" customWidth="1"/>
    <col min="11757" max="11759" width="12.1333333333333" style="25" customWidth="1"/>
    <col min="11760" max="11760" width="16.3833333333333" style="25" customWidth="1"/>
    <col min="11761" max="11764" width="7.88333333333333" style="25"/>
    <col min="11765" max="11765" width="42.3833333333333" style="25" customWidth="1"/>
    <col min="11766" max="11766" width="18.5" style="25" customWidth="1"/>
    <col min="11767" max="11767" width="14.75" style="25" customWidth="1"/>
    <col min="11768" max="11768" width="14.25" style="25" customWidth="1"/>
    <col min="11769" max="12011" width="7.88333333333333" style="25"/>
    <col min="12012" max="12012" width="29.75" style="25" customWidth="1"/>
    <col min="12013" max="12015" width="12.1333333333333" style="25" customWidth="1"/>
    <col min="12016" max="12016" width="16.3833333333333" style="25" customWidth="1"/>
    <col min="12017" max="12020" width="7.88333333333333" style="25"/>
    <col min="12021" max="12021" width="42.3833333333333" style="25" customWidth="1"/>
    <col min="12022" max="12022" width="18.5" style="25" customWidth="1"/>
    <col min="12023" max="12023" width="14.75" style="25" customWidth="1"/>
    <col min="12024" max="12024" width="14.25" style="25" customWidth="1"/>
    <col min="12025" max="12267" width="7.88333333333333" style="25"/>
    <col min="12268" max="12268" width="29.75" style="25" customWidth="1"/>
    <col min="12269" max="12271" width="12.1333333333333" style="25" customWidth="1"/>
    <col min="12272" max="12272" width="16.3833333333333" style="25" customWidth="1"/>
    <col min="12273" max="12276" width="7.88333333333333" style="25"/>
    <col min="12277" max="12277" width="42.3833333333333" style="25" customWidth="1"/>
    <col min="12278" max="12278" width="18.5" style="25" customWidth="1"/>
    <col min="12279" max="12279" width="14.75" style="25" customWidth="1"/>
    <col min="12280" max="12280" width="14.25" style="25" customWidth="1"/>
    <col min="12281" max="12523" width="7.88333333333333" style="25"/>
    <col min="12524" max="12524" width="29.75" style="25" customWidth="1"/>
    <col min="12525" max="12527" width="12.1333333333333" style="25" customWidth="1"/>
    <col min="12528" max="12528" width="16.3833333333333" style="25" customWidth="1"/>
    <col min="12529" max="12532" width="7.88333333333333" style="25"/>
    <col min="12533" max="12533" width="42.3833333333333" style="25" customWidth="1"/>
    <col min="12534" max="12534" width="18.5" style="25" customWidth="1"/>
    <col min="12535" max="12535" width="14.75" style="25" customWidth="1"/>
    <col min="12536" max="12536" width="14.25" style="25" customWidth="1"/>
    <col min="12537" max="12779" width="7.88333333333333" style="25"/>
    <col min="12780" max="12780" width="29.75" style="25" customWidth="1"/>
    <col min="12781" max="12783" width="12.1333333333333" style="25" customWidth="1"/>
    <col min="12784" max="12784" width="16.3833333333333" style="25" customWidth="1"/>
    <col min="12785" max="12788" width="7.88333333333333" style="25"/>
    <col min="12789" max="12789" width="42.3833333333333" style="25" customWidth="1"/>
    <col min="12790" max="12790" width="18.5" style="25" customWidth="1"/>
    <col min="12791" max="12791" width="14.75" style="25" customWidth="1"/>
    <col min="12792" max="12792" width="14.25" style="25" customWidth="1"/>
    <col min="12793" max="13035" width="7.88333333333333" style="25"/>
    <col min="13036" max="13036" width="29.75" style="25" customWidth="1"/>
    <col min="13037" max="13039" width="12.1333333333333" style="25" customWidth="1"/>
    <col min="13040" max="13040" width="16.3833333333333" style="25" customWidth="1"/>
    <col min="13041" max="13044" width="7.88333333333333" style="25"/>
    <col min="13045" max="13045" width="42.3833333333333" style="25" customWidth="1"/>
    <col min="13046" max="13046" width="18.5" style="25" customWidth="1"/>
    <col min="13047" max="13047" width="14.75" style="25" customWidth="1"/>
    <col min="13048" max="13048" width="14.25" style="25" customWidth="1"/>
    <col min="13049" max="13291" width="7.88333333333333" style="25"/>
    <col min="13292" max="13292" width="29.75" style="25" customWidth="1"/>
    <col min="13293" max="13295" width="12.1333333333333" style="25" customWidth="1"/>
    <col min="13296" max="13296" width="16.3833333333333" style="25" customWidth="1"/>
    <col min="13297" max="13300" width="7.88333333333333" style="25"/>
    <col min="13301" max="13301" width="42.3833333333333" style="25" customWidth="1"/>
    <col min="13302" max="13302" width="18.5" style="25" customWidth="1"/>
    <col min="13303" max="13303" width="14.75" style="25" customWidth="1"/>
    <col min="13304" max="13304" width="14.25" style="25" customWidth="1"/>
    <col min="13305" max="13547" width="7.88333333333333" style="25"/>
    <col min="13548" max="13548" width="29.75" style="25" customWidth="1"/>
    <col min="13549" max="13551" width="12.1333333333333" style="25" customWidth="1"/>
    <col min="13552" max="13552" width="16.3833333333333" style="25" customWidth="1"/>
    <col min="13553" max="13556" width="7.88333333333333" style="25"/>
    <col min="13557" max="13557" width="42.3833333333333" style="25" customWidth="1"/>
    <col min="13558" max="13558" width="18.5" style="25" customWidth="1"/>
    <col min="13559" max="13559" width="14.75" style="25" customWidth="1"/>
    <col min="13560" max="13560" width="14.25" style="25" customWidth="1"/>
    <col min="13561" max="13803" width="7.88333333333333" style="25"/>
    <col min="13804" max="13804" width="29.75" style="25" customWidth="1"/>
    <col min="13805" max="13807" width="12.1333333333333" style="25" customWidth="1"/>
    <col min="13808" max="13808" width="16.3833333333333" style="25" customWidth="1"/>
    <col min="13809" max="13812" width="7.88333333333333" style="25"/>
    <col min="13813" max="13813" width="42.3833333333333" style="25" customWidth="1"/>
    <col min="13814" max="13814" width="18.5" style="25" customWidth="1"/>
    <col min="13815" max="13815" width="14.75" style="25" customWidth="1"/>
    <col min="13816" max="13816" width="14.25" style="25" customWidth="1"/>
    <col min="13817" max="14059" width="7.88333333333333" style="25"/>
    <col min="14060" max="14060" width="29.75" style="25" customWidth="1"/>
    <col min="14061" max="14063" width="12.1333333333333" style="25" customWidth="1"/>
    <col min="14064" max="14064" width="16.3833333333333" style="25" customWidth="1"/>
    <col min="14065" max="14068" width="7.88333333333333" style="25"/>
    <col min="14069" max="14069" width="42.3833333333333" style="25" customWidth="1"/>
    <col min="14070" max="14070" width="18.5" style="25" customWidth="1"/>
    <col min="14071" max="14071" width="14.75" style="25" customWidth="1"/>
    <col min="14072" max="14072" width="14.25" style="25" customWidth="1"/>
    <col min="14073" max="14315" width="7.88333333333333" style="25"/>
    <col min="14316" max="14316" width="29.75" style="25" customWidth="1"/>
    <col min="14317" max="14319" width="12.1333333333333" style="25" customWidth="1"/>
    <col min="14320" max="14320" width="16.3833333333333" style="25" customWidth="1"/>
    <col min="14321" max="14324" width="7.88333333333333" style="25"/>
    <col min="14325" max="14325" width="42.3833333333333" style="25" customWidth="1"/>
    <col min="14326" max="14326" width="18.5" style="25" customWidth="1"/>
    <col min="14327" max="14327" width="14.75" style="25" customWidth="1"/>
    <col min="14328" max="14328" width="14.25" style="25" customWidth="1"/>
    <col min="14329" max="14571" width="7.88333333333333" style="25"/>
    <col min="14572" max="14572" width="29.75" style="25" customWidth="1"/>
    <col min="14573" max="14575" width="12.1333333333333" style="25" customWidth="1"/>
    <col min="14576" max="14576" width="16.3833333333333" style="25" customWidth="1"/>
    <col min="14577" max="14580" width="7.88333333333333" style="25"/>
    <col min="14581" max="14581" width="42.3833333333333" style="25" customWidth="1"/>
    <col min="14582" max="14582" width="18.5" style="25" customWidth="1"/>
    <col min="14583" max="14583" width="14.75" style="25" customWidth="1"/>
    <col min="14584" max="14584" width="14.25" style="25" customWidth="1"/>
    <col min="14585" max="14827" width="7.88333333333333" style="25"/>
    <col min="14828" max="14828" width="29.75" style="25" customWidth="1"/>
    <col min="14829" max="14831" width="12.1333333333333" style="25" customWidth="1"/>
    <col min="14832" max="14832" width="16.3833333333333" style="25" customWidth="1"/>
    <col min="14833" max="14836" width="7.88333333333333" style="25"/>
    <col min="14837" max="14837" width="42.3833333333333" style="25" customWidth="1"/>
    <col min="14838" max="14838" width="18.5" style="25" customWidth="1"/>
    <col min="14839" max="14839" width="14.75" style="25" customWidth="1"/>
    <col min="14840" max="14840" width="14.25" style="25" customWidth="1"/>
    <col min="14841" max="15083" width="7.88333333333333" style="25"/>
    <col min="15084" max="15084" width="29.75" style="25" customWidth="1"/>
    <col min="15085" max="15087" width="12.1333333333333" style="25" customWidth="1"/>
    <col min="15088" max="15088" width="16.3833333333333" style="25" customWidth="1"/>
    <col min="15089" max="15092" width="7.88333333333333" style="25"/>
    <col min="15093" max="15093" width="42.3833333333333" style="25" customWidth="1"/>
    <col min="15094" max="15094" width="18.5" style="25" customWidth="1"/>
    <col min="15095" max="15095" width="14.75" style="25" customWidth="1"/>
    <col min="15096" max="15096" width="14.25" style="25" customWidth="1"/>
    <col min="15097" max="15339" width="7.88333333333333" style="25"/>
    <col min="15340" max="15340" width="29.75" style="25" customWidth="1"/>
    <col min="15341" max="15343" width="12.1333333333333" style="25" customWidth="1"/>
    <col min="15344" max="15344" width="16.3833333333333" style="25" customWidth="1"/>
    <col min="15345" max="15348" width="7.88333333333333" style="25"/>
    <col min="15349" max="15349" width="42.3833333333333" style="25" customWidth="1"/>
    <col min="15350" max="15350" width="18.5" style="25" customWidth="1"/>
    <col min="15351" max="15351" width="14.75" style="25" customWidth="1"/>
    <col min="15352" max="15352" width="14.25" style="25" customWidth="1"/>
    <col min="15353" max="15595" width="7.88333333333333" style="25"/>
    <col min="15596" max="15596" width="29.75" style="25" customWidth="1"/>
    <col min="15597" max="15599" width="12.1333333333333" style="25" customWidth="1"/>
    <col min="15600" max="15600" width="16.3833333333333" style="25" customWidth="1"/>
    <col min="15601" max="15604" width="7.88333333333333" style="25"/>
    <col min="15605" max="15605" width="42.3833333333333" style="25" customWidth="1"/>
    <col min="15606" max="15606" width="18.5" style="25" customWidth="1"/>
    <col min="15607" max="15607" width="14.75" style="25" customWidth="1"/>
    <col min="15608" max="15608" width="14.25" style="25" customWidth="1"/>
    <col min="15609" max="15851" width="7.88333333333333" style="25"/>
    <col min="15852" max="15852" width="29.75" style="25" customWidth="1"/>
    <col min="15853" max="15855" width="12.1333333333333" style="25" customWidth="1"/>
    <col min="15856" max="15856" width="16.3833333333333" style="25" customWidth="1"/>
    <col min="15857" max="15860" width="7.88333333333333" style="25"/>
    <col min="15861" max="15861" width="42.3833333333333" style="25" customWidth="1"/>
    <col min="15862" max="15862" width="18.5" style="25" customWidth="1"/>
    <col min="15863" max="15863" width="14.75" style="25" customWidth="1"/>
    <col min="15864" max="15864" width="14.25" style="25" customWidth="1"/>
    <col min="15865" max="16107" width="7.88333333333333" style="25"/>
    <col min="16108" max="16108" width="29.75" style="25" customWidth="1"/>
    <col min="16109" max="16111" width="12.1333333333333" style="25" customWidth="1"/>
    <col min="16112" max="16112" width="16.3833333333333" style="25" customWidth="1"/>
    <col min="16113" max="16116" width="7.88333333333333" style="25"/>
    <col min="16117" max="16117" width="42.3833333333333" style="25" customWidth="1"/>
    <col min="16118" max="16118" width="18.5" style="25" customWidth="1"/>
    <col min="16119" max="16119" width="14.75" style="25" customWidth="1"/>
    <col min="16120" max="16120" width="14.25" style="25" customWidth="1"/>
    <col min="16121" max="16363" width="7.88333333333333" style="25"/>
    <col min="16364" max="16364" width="29.75" style="25" customWidth="1"/>
    <col min="16365" max="16367" width="12.1333333333333" style="25" customWidth="1"/>
    <col min="16368" max="16368" width="16.3833333333333" style="25" customWidth="1"/>
    <col min="16369" max="16384" width="7.88333333333333" style="25"/>
  </cols>
  <sheetData>
    <row r="1" ht="19.5" customHeight="1" spans="1:3">
      <c r="A1" s="169" t="s">
        <v>1275</v>
      </c>
      <c r="B1" s="169"/>
      <c r="C1" s="200"/>
    </row>
    <row r="2" ht="30.75" customHeight="1" spans="1:4">
      <c r="A2" s="201" t="s">
        <v>1276</v>
      </c>
      <c r="B2" s="201"/>
      <c r="C2" s="201"/>
      <c r="D2" s="202"/>
    </row>
    <row r="3" ht="19.5" customHeight="1" spans="2:4">
      <c r="B3" s="203"/>
      <c r="C3" s="204"/>
      <c r="D3" s="205"/>
    </row>
    <row r="4" ht="36" customHeight="1" spans="1:4">
      <c r="A4" s="206" t="s">
        <v>1277</v>
      </c>
      <c r="B4" s="206" t="s">
        <v>4</v>
      </c>
      <c r="C4" s="207" t="s">
        <v>5</v>
      </c>
      <c r="D4" s="208"/>
    </row>
    <row r="5" ht="18.75" spans="1:3">
      <c r="A5" s="177" t="s">
        <v>1278</v>
      </c>
      <c r="B5" s="191"/>
      <c r="C5" s="191"/>
    </row>
    <row r="6" ht="18.75" spans="1:3">
      <c r="A6" s="177" t="s">
        <v>1279</v>
      </c>
      <c r="B6" s="191"/>
      <c r="C6" s="191"/>
    </row>
    <row r="7" ht="18.75" spans="1:3">
      <c r="A7" s="177" t="s">
        <v>1280</v>
      </c>
      <c r="B7" s="178">
        <v>15833</v>
      </c>
      <c r="C7" s="178">
        <f>185637.32-100000+9608-3624.44-2063+5643-4058</f>
        <v>91142.88</v>
      </c>
    </row>
    <row r="8" ht="18.75" spans="1:3">
      <c r="A8" s="177" t="s">
        <v>1281</v>
      </c>
      <c r="B8" s="178"/>
      <c r="C8" s="192"/>
    </row>
    <row r="9" ht="18.75" spans="1:3">
      <c r="A9" s="177" t="s">
        <v>1282</v>
      </c>
      <c r="B9" s="178"/>
      <c r="C9" s="192"/>
    </row>
    <row r="10" ht="18.75" spans="1:3">
      <c r="A10" s="177" t="s">
        <v>1283</v>
      </c>
      <c r="B10" s="178">
        <v>2805</v>
      </c>
      <c r="C10" s="178">
        <v>3900</v>
      </c>
    </row>
    <row r="11" ht="18.75" spans="1:3">
      <c r="A11" s="177" t="s">
        <v>1284</v>
      </c>
      <c r="B11" s="178"/>
      <c r="C11" s="192"/>
    </row>
    <row r="12" ht="18.75" spans="1:3">
      <c r="A12" s="177" t="s">
        <v>1285</v>
      </c>
      <c r="B12" s="178">
        <v>1915</v>
      </c>
      <c r="C12" s="178">
        <v>2000</v>
      </c>
    </row>
    <row r="13" ht="18.75" spans="1:3">
      <c r="A13" s="177" t="s">
        <v>1286</v>
      </c>
      <c r="B13" s="178"/>
      <c r="C13" s="192"/>
    </row>
    <row r="14" ht="18.75" spans="1:3">
      <c r="A14" s="177" t="s">
        <v>1287</v>
      </c>
      <c r="B14" s="178"/>
      <c r="C14" s="192"/>
    </row>
    <row r="15" ht="18.75" spans="1:3">
      <c r="A15" s="177" t="s">
        <v>1288</v>
      </c>
      <c r="B15" s="178">
        <v>49086</v>
      </c>
      <c r="C15" s="178">
        <v>23656.65</v>
      </c>
    </row>
    <row r="16" ht="18.75" spans="1:3">
      <c r="A16" s="194" t="s">
        <v>1289</v>
      </c>
      <c r="B16" s="178">
        <f>SUM(B7,B8:B15)</f>
        <v>69639</v>
      </c>
      <c r="C16" s="178">
        <f>SUM(C7,C8:C15)</f>
        <v>120699.53</v>
      </c>
    </row>
    <row r="17" ht="18.75" spans="1:3">
      <c r="A17" s="195"/>
      <c r="B17" s="186"/>
      <c r="C17" s="191"/>
    </row>
    <row r="18" ht="22" customHeight="1" spans="1:3">
      <c r="A18" s="189" t="s">
        <v>1290</v>
      </c>
      <c r="B18" s="178">
        <v>11768</v>
      </c>
      <c r="C18" s="178">
        <v>11768</v>
      </c>
    </row>
    <row r="19" ht="22" customHeight="1" spans="1:3">
      <c r="A19" s="189" t="s">
        <v>1291</v>
      </c>
      <c r="B19" s="178">
        <f>SUM(B20:B21)</f>
        <v>123000</v>
      </c>
      <c r="C19" s="178"/>
    </row>
    <row r="20" ht="22" customHeight="1" spans="1:3">
      <c r="A20" s="184" t="s">
        <v>1292</v>
      </c>
      <c r="B20" s="186">
        <v>96500</v>
      </c>
      <c r="C20" s="191"/>
    </row>
    <row r="21" ht="22" customHeight="1" spans="1:3">
      <c r="A21" s="184" t="s">
        <v>1293</v>
      </c>
      <c r="B21" s="186">
        <v>26500</v>
      </c>
      <c r="C21" s="191"/>
    </row>
    <row r="22" ht="22" customHeight="1" spans="1:3">
      <c r="A22" s="189" t="s">
        <v>1294</v>
      </c>
      <c r="B22" s="178">
        <v>9766</v>
      </c>
      <c r="C22" s="178">
        <v>4102</v>
      </c>
    </row>
    <row r="23" ht="22" customHeight="1" spans="1:3">
      <c r="A23" s="189" t="s">
        <v>1295</v>
      </c>
      <c r="B23" s="178"/>
      <c r="C23" s="192"/>
    </row>
    <row r="24" ht="22" customHeight="1" spans="1:3">
      <c r="A24" s="194" t="s">
        <v>1296</v>
      </c>
      <c r="B24" s="178">
        <f>B16+B18+B19+B22</f>
        <v>214173</v>
      </c>
      <c r="C24" s="178">
        <f>C16+C18+C19+C22+C23</f>
        <v>136569.53</v>
      </c>
    </row>
  </sheetData>
  <mergeCells count="2">
    <mergeCell ref="A1:D1"/>
    <mergeCell ref="A2:C2"/>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1"/>
  <sheetViews>
    <sheetView showZeros="0" workbookViewId="0">
      <selection activeCell="B76" sqref="B76"/>
    </sheetView>
  </sheetViews>
  <sheetFormatPr defaultColWidth="9.13333333333333" defaultRowHeight="13.5" outlineLevelCol="7"/>
  <cols>
    <col min="1" max="1" width="55.875" style="57" customWidth="1"/>
    <col min="2" max="2" width="17.375" style="166" customWidth="1"/>
    <col min="3" max="3" width="17.375" style="167" customWidth="1"/>
    <col min="4" max="4" width="13.8833333333333" style="168" customWidth="1"/>
    <col min="5" max="6" width="9.13333333333333" style="57"/>
    <col min="7" max="7" width="45.4416666666667" customWidth="1"/>
    <col min="8" max="8" width="13.975" customWidth="1"/>
    <col min="9" max="228" width="9.13333333333333" style="57"/>
    <col min="229" max="229" width="29.6333333333333" style="57" customWidth="1"/>
    <col min="230" max="230" width="12.25" style="57" customWidth="1"/>
    <col min="231" max="231" width="12" style="57" customWidth="1"/>
    <col min="232" max="232" width="10.75" style="57" customWidth="1"/>
    <col min="233" max="233" width="19.1333333333333" style="57" customWidth="1"/>
    <col min="234" max="234" width="21.5" style="57" customWidth="1"/>
    <col min="235" max="250" width="9.13333333333333" style="57"/>
    <col min="251" max="251" width="56.25" style="57" customWidth="1"/>
    <col min="252" max="252" width="14.6333333333333" style="57" customWidth="1"/>
    <col min="253" max="253" width="13.8833333333333" style="57" customWidth="1"/>
    <col min="254" max="254" width="22.3833333333333" style="57" customWidth="1"/>
    <col min="255" max="484" width="9.13333333333333" style="57"/>
    <col min="485" max="485" width="29.6333333333333" style="57" customWidth="1"/>
    <col min="486" max="486" width="12.25" style="57" customWidth="1"/>
    <col min="487" max="487" width="12" style="57" customWidth="1"/>
    <col min="488" max="488" width="10.75" style="57" customWidth="1"/>
    <col min="489" max="489" width="19.1333333333333" style="57" customWidth="1"/>
    <col min="490" max="490" width="21.5" style="57" customWidth="1"/>
    <col min="491" max="506" width="9.13333333333333" style="57"/>
    <col min="507" max="507" width="56.25" style="57" customWidth="1"/>
    <col min="508" max="508" width="14.6333333333333" style="57" customWidth="1"/>
    <col min="509" max="509" width="13.8833333333333" style="57" customWidth="1"/>
    <col min="510" max="510" width="22.3833333333333" style="57" customWidth="1"/>
    <col min="511" max="740" width="9.13333333333333" style="57"/>
    <col min="741" max="741" width="29.6333333333333" style="57" customWidth="1"/>
    <col min="742" max="742" width="12.25" style="57" customWidth="1"/>
    <col min="743" max="743" width="12" style="57" customWidth="1"/>
    <col min="744" max="744" width="10.75" style="57" customWidth="1"/>
    <col min="745" max="745" width="19.1333333333333" style="57" customWidth="1"/>
    <col min="746" max="746" width="21.5" style="57" customWidth="1"/>
    <col min="747" max="762" width="9.13333333333333" style="57"/>
    <col min="763" max="763" width="56.25" style="57" customWidth="1"/>
    <col min="764" max="764" width="14.6333333333333" style="57" customWidth="1"/>
    <col min="765" max="765" width="13.8833333333333" style="57" customWidth="1"/>
    <col min="766" max="766" width="22.3833333333333" style="57" customWidth="1"/>
    <col min="767" max="996" width="9.13333333333333" style="57"/>
    <col min="997" max="997" width="29.6333333333333" style="57" customWidth="1"/>
    <col min="998" max="998" width="12.25" style="57" customWidth="1"/>
    <col min="999" max="999" width="12" style="57" customWidth="1"/>
    <col min="1000" max="1000" width="10.75" style="57" customWidth="1"/>
    <col min="1001" max="1001" width="19.1333333333333" style="57" customWidth="1"/>
    <col min="1002" max="1002" width="21.5" style="57" customWidth="1"/>
    <col min="1003" max="1018" width="9.13333333333333" style="57"/>
    <col min="1019" max="1019" width="56.25" style="57" customWidth="1"/>
    <col min="1020" max="1020" width="14.6333333333333" style="57" customWidth="1"/>
    <col min="1021" max="1021" width="13.8833333333333" style="57" customWidth="1"/>
    <col min="1022" max="1022" width="22.3833333333333" style="57" customWidth="1"/>
    <col min="1023" max="1252" width="9.13333333333333" style="57"/>
    <col min="1253" max="1253" width="29.6333333333333" style="57" customWidth="1"/>
    <col min="1254" max="1254" width="12.25" style="57" customWidth="1"/>
    <col min="1255" max="1255" width="12" style="57" customWidth="1"/>
    <col min="1256" max="1256" width="10.75" style="57" customWidth="1"/>
    <col min="1257" max="1257" width="19.1333333333333" style="57" customWidth="1"/>
    <col min="1258" max="1258" width="21.5" style="57" customWidth="1"/>
    <col min="1259" max="1274" width="9.13333333333333" style="57"/>
    <col min="1275" max="1275" width="56.25" style="57" customWidth="1"/>
    <col min="1276" max="1276" width="14.6333333333333" style="57" customWidth="1"/>
    <col min="1277" max="1277" width="13.8833333333333" style="57" customWidth="1"/>
    <col min="1278" max="1278" width="22.3833333333333" style="57" customWidth="1"/>
    <col min="1279" max="1508" width="9.13333333333333" style="57"/>
    <col min="1509" max="1509" width="29.6333333333333" style="57" customWidth="1"/>
    <col min="1510" max="1510" width="12.25" style="57" customWidth="1"/>
    <col min="1511" max="1511" width="12" style="57" customWidth="1"/>
    <col min="1512" max="1512" width="10.75" style="57" customWidth="1"/>
    <col min="1513" max="1513" width="19.1333333333333" style="57" customWidth="1"/>
    <col min="1514" max="1514" width="21.5" style="57" customWidth="1"/>
    <col min="1515" max="1530" width="9.13333333333333" style="57"/>
    <col min="1531" max="1531" width="56.25" style="57" customWidth="1"/>
    <col min="1532" max="1532" width="14.6333333333333" style="57" customWidth="1"/>
    <col min="1533" max="1533" width="13.8833333333333" style="57" customWidth="1"/>
    <col min="1534" max="1534" width="22.3833333333333" style="57" customWidth="1"/>
    <col min="1535" max="1764" width="9.13333333333333" style="57"/>
    <col min="1765" max="1765" width="29.6333333333333" style="57" customWidth="1"/>
    <col min="1766" max="1766" width="12.25" style="57" customWidth="1"/>
    <col min="1767" max="1767" width="12" style="57" customWidth="1"/>
    <col min="1768" max="1768" width="10.75" style="57" customWidth="1"/>
    <col min="1769" max="1769" width="19.1333333333333" style="57" customWidth="1"/>
    <col min="1770" max="1770" width="21.5" style="57" customWidth="1"/>
    <col min="1771" max="1786" width="9.13333333333333" style="57"/>
    <col min="1787" max="1787" width="56.25" style="57" customWidth="1"/>
    <col min="1788" max="1788" width="14.6333333333333" style="57" customWidth="1"/>
    <col min="1789" max="1789" width="13.8833333333333" style="57" customWidth="1"/>
    <col min="1790" max="1790" width="22.3833333333333" style="57" customWidth="1"/>
    <col min="1791" max="2020" width="9.13333333333333" style="57"/>
    <col min="2021" max="2021" width="29.6333333333333" style="57" customWidth="1"/>
    <col min="2022" max="2022" width="12.25" style="57" customWidth="1"/>
    <col min="2023" max="2023" width="12" style="57" customWidth="1"/>
    <col min="2024" max="2024" width="10.75" style="57" customWidth="1"/>
    <col min="2025" max="2025" width="19.1333333333333" style="57" customWidth="1"/>
    <col min="2026" max="2026" width="21.5" style="57" customWidth="1"/>
    <col min="2027" max="2042" width="9.13333333333333" style="57"/>
    <col min="2043" max="2043" width="56.25" style="57" customWidth="1"/>
    <col min="2044" max="2044" width="14.6333333333333" style="57" customWidth="1"/>
    <col min="2045" max="2045" width="13.8833333333333" style="57" customWidth="1"/>
    <col min="2046" max="2046" width="22.3833333333333" style="57" customWidth="1"/>
    <col min="2047" max="2276" width="9.13333333333333" style="57"/>
    <col min="2277" max="2277" width="29.6333333333333" style="57" customWidth="1"/>
    <col min="2278" max="2278" width="12.25" style="57" customWidth="1"/>
    <col min="2279" max="2279" width="12" style="57" customWidth="1"/>
    <col min="2280" max="2280" width="10.75" style="57" customWidth="1"/>
    <col min="2281" max="2281" width="19.1333333333333" style="57" customWidth="1"/>
    <col min="2282" max="2282" width="21.5" style="57" customWidth="1"/>
    <col min="2283" max="2298" width="9.13333333333333" style="57"/>
    <col min="2299" max="2299" width="56.25" style="57" customWidth="1"/>
    <col min="2300" max="2300" width="14.6333333333333" style="57" customWidth="1"/>
    <col min="2301" max="2301" width="13.8833333333333" style="57" customWidth="1"/>
    <col min="2302" max="2302" width="22.3833333333333" style="57" customWidth="1"/>
    <col min="2303" max="2532" width="9.13333333333333" style="57"/>
    <col min="2533" max="2533" width="29.6333333333333" style="57" customWidth="1"/>
    <col min="2534" max="2534" width="12.25" style="57" customWidth="1"/>
    <col min="2535" max="2535" width="12" style="57" customWidth="1"/>
    <col min="2536" max="2536" width="10.75" style="57" customWidth="1"/>
    <col min="2537" max="2537" width="19.1333333333333" style="57" customWidth="1"/>
    <col min="2538" max="2538" width="21.5" style="57" customWidth="1"/>
    <col min="2539" max="2554" width="9.13333333333333" style="57"/>
    <col min="2555" max="2555" width="56.25" style="57" customWidth="1"/>
    <col min="2556" max="2556" width="14.6333333333333" style="57" customWidth="1"/>
    <col min="2557" max="2557" width="13.8833333333333" style="57" customWidth="1"/>
    <col min="2558" max="2558" width="22.3833333333333" style="57" customWidth="1"/>
    <col min="2559" max="2788" width="9.13333333333333" style="57"/>
    <col min="2789" max="2789" width="29.6333333333333" style="57" customWidth="1"/>
    <col min="2790" max="2790" width="12.25" style="57" customWidth="1"/>
    <col min="2791" max="2791" width="12" style="57" customWidth="1"/>
    <col min="2792" max="2792" width="10.75" style="57" customWidth="1"/>
    <col min="2793" max="2793" width="19.1333333333333" style="57" customWidth="1"/>
    <col min="2794" max="2794" width="21.5" style="57" customWidth="1"/>
    <col min="2795" max="2810" width="9.13333333333333" style="57"/>
    <col min="2811" max="2811" width="56.25" style="57" customWidth="1"/>
    <col min="2812" max="2812" width="14.6333333333333" style="57" customWidth="1"/>
    <col min="2813" max="2813" width="13.8833333333333" style="57" customWidth="1"/>
    <col min="2814" max="2814" width="22.3833333333333" style="57" customWidth="1"/>
    <col min="2815" max="3044" width="9.13333333333333" style="57"/>
    <col min="3045" max="3045" width="29.6333333333333" style="57" customWidth="1"/>
    <col min="3046" max="3046" width="12.25" style="57" customWidth="1"/>
    <col min="3047" max="3047" width="12" style="57" customWidth="1"/>
    <col min="3048" max="3048" width="10.75" style="57" customWidth="1"/>
    <col min="3049" max="3049" width="19.1333333333333" style="57" customWidth="1"/>
    <col min="3050" max="3050" width="21.5" style="57" customWidth="1"/>
    <col min="3051" max="3066" width="9.13333333333333" style="57"/>
    <col min="3067" max="3067" width="56.25" style="57" customWidth="1"/>
    <col min="3068" max="3068" width="14.6333333333333" style="57" customWidth="1"/>
    <col min="3069" max="3069" width="13.8833333333333" style="57" customWidth="1"/>
    <col min="3070" max="3070" width="22.3833333333333" style="57" customWidth="1"/>
    <col min="3071" max="3300" width="9.13333333333333" style="57"/>
    <col min="3301" max="3301" width="29.6333333333333" style="57" customWidth="1"/>
    <col min="3302" max="3302" width="12.25" style="57" customWidth="1"/>
    <col min="3303" max="3303" width="12" style="57" customWidth="1"/>
    <col min="3304" max="3304" width="10.75" style="57" customWidth="1"/>
    <col min="3305" max="3305" width="19.1333333333333" style="57" customWidth="1"/>
    <col min="3306" max="3306" width="21.5" style="57" customWidth="1"/>
    <col min="3307" max="3322" width="9.13333333333333" style="57"/>
    <col min="3323" max="3323" width="56.25" style="57" customWidth="1"/>
    <col min="3324" max="3324" width="14.6333333333333" style="57" customWidth="1"/>
    <col min="3325" max="3325" width="13.8833333333333" style="57" customWidth="1"/>
    <col min="3326" max="3326" width="22.3833333333333" style="57" customWidth="1"/>
    <col min="3327" max="3556" width="9.13333333333333" style="57"/>
    <col min="3557" max="3557" width="29.6333333333333" style="57" customWidth="1"/>
    <col min="3558" max="3558" width="12.25" style="57" customWidth="1"/>
    <col min="3559" max="3559" width="12" style="57" customWidth="1"/>
    <col min="3560" max="3560" width="10.75" style="57" customWidth="1"/>
    <col min="3561" max="3561" width="19.1333333333333" style="57" customWidth="1"/>
    <col min="3562" max="3562" width="21.5" style="57" customWidth="1"/>
    <col min="3563" max="3578" width="9.13333333333333" style="57"/>
    <col min="3579" max="3579" width="56.25" style="57" customWidth="1"/>
    <col min="3580" max="3580" width="14.6333333333333" style="57" customWidth="1"/>
    <col min="3581" max="3581" width="13.8833333333333" style="57" customWidth="1"/>
    <col min="3582" max="3582" width="22.3833333333333" style="57" customWidth="1"/>
    <col min="3583" max="3812" width="9.13333333333333" style="57"/>
    <col min="3813" max="3813" width="29.6333333333333" style="57" customWidth="1"/>
    <col min="3814" max="3814" width="12.25" style="57" customWidth="1"/>
    <col min="3815" max="3815" width="12" style="57" customWidth="1"/>
    <col min="3816" max="3816" width="10.75" style="57" customWidth="1"/>
    <col min="3817" max="3817" width="19.1333333333333" style="57" customWidth="1"/>
    <col min="3818" max="3818" width="21.5" style="57" customWidth="1"/>
    <col min="3819" max="3834" width="9.13333333333333" style="57"/>
    <col min="3835" max="3835" width="56.25" style="57" customWidth="1"/>
    <col min="3836" max="3836" width="14.6333333333333" style="57" customWidth="1"/>
    <col min="3837" max="3837" width="13.8833333333333" style="57" customWidth="1"/>
    <col min="3838" max="3838" width="22.3833333333333" style="57" customWidth="1"/>
    <col min="3839" max="4068" width="9.13333333333333" style="57"/>
    <col min="4069" max="4069" width="29.6333333333333" style="57" customWidth="1"/>
    <col min="4070" max="4070" width="12.25" style="57" customWidth="1"/>
    <col min="4071" max="4071" width="12" style="57" customWidth="1"/>
    <col min="4072" max="4072" width="10.75" style="57" customWidth="1"/>
    <col min="4073" max="4073" width="19.1333333333333" style="57" customWidth="1"/>
    <col min="4074" max="4074" width="21.5" style="57" customWidth="1"/>
    <col min="4075" max="4090" width="9.13333333333333" style="57"/>
    <col min="4091" max="4091" width="56.25" style="57" customWidth="1"/>
    <col min="4092" max="4092" width="14.6333333333333" style="57" customWidth="1"/>
    <col min="4093" max="4093" width="13.8833333333333" style="57" customWidth="1"/>
    <col min="4094" max="4094" width="22.3833333333333" style="57" customWidth="1"/>
    <col min="4095" max="4324" width="9.13333333333333" style="57"/>
    <col min="4325" max="4325" width="29.6333333333333" style="57" customWidth="1"/>
    <col min="4326" max="4326" width="12.25" style="57" customWidth="1"/>
    <col min="4327" max="4327" width="12" style="57" customWidth="1"/>
    <col min="4328" max="4328" width="10.75" style="57" customWidth="1"/>
    <col min="4329" max="4329" width="19.1333333333333" style="57" customWidth="1"/>
    <col min="4330" max="4330" width="21.5" style="57" customWidth="1"/>
    <col min="4331" max="4346" width="9.13333333333333" style="57"/>
    <col min="4347" max="4347" width="56.25" style="57" customWidth="1"/>
    <col min="4348" max="4348" width="14.6333333333333" style="57" customWidth="1"/>
    <col min="4349" max="4349" width="13.8833333333333" style="57" customWidth="1"/>
    <col min="4350" max="4350" width="22.3833333333333" style="57" customWidth="1"/>
    <col min="4351" max="4580" width="9.13333333333333" style="57"/>
    <col min="4581" max="4581" width="29.6333333333333" style="57" customWidth="1"/>
    <col min="4582" max="4582" width="12.25" style="57" customWidth="1"/>
    <col min="4583" max="4583" width="12" style="57" customWidth="1"/>
    <col min="4584" max="4584" width="10.75" style="57" customWidth="1"/>
    <col min="4585" max="4585" width="19.1333333333333" style="57" customWidth="1"/>
    <col min="4586" max="4586" width="21.5" style="57" customWidth="1"/>
    <col min="4587" max="4602" width="9.13333333333333" style="57"/>
    <col min="4603" max="4603" width="56.25" style="57" customWidth="1"/>
    <col min="4604" max="4604" width="14.6333333333333" style="57" customWidth="1"/>
    <col min="4605" max="4605" width="13.8833333333333" style="57" customWidth="1"/>
    <col min="4606" max="4606" width="22.3833333333333" style="57" customWidth="1"/>
    <col min="4607" max="4836" width="9.13333333333333" style="57"/>
    <col min="4837" max="4837" width="29.6333333333333" style="57" customWidth="1"/>
    <col min="4838" max="4838" width="12.25" style="57" customWidth="1"/>
    <col min="4839" max="4839" width="12" style="57" customWidth="1"/>
    <col min="4840" max="4840" width="10.75" style="57" customWidth="1"/>
    <col min="4841" max="4841" width="19.1333333333333" style="57" customWidth="1"/>
    <col min="4842" max="4842" width="21.5" style="57" customWidth="1"/>
    <col min="4843" max="4858" width="9.13333333333333" style="57"/>
    <col min="4859" max="4859" width="56.25" style="57" customWidth="1"/>
    <col min="4860" max="4860" width="14.6333333333333" style="57" customWidth="1"/>
    <col min="4861" max="4861" width="13.8833333333333" style="57" customWidth="1"/>
    <col min="4862" max="4862" width="22.3833333333333" style="57" customWidth="1"/>
    <col min="4863" max="5092" width="9.13333333333333" style="57"/>
    <col min="5093" max="5093" width="29.6333333333333" style="57" customWidth="1"/>
    <col min="5094" max="5094" width="12.25" style="57" customWidth="1"/>
    <col min="5095" max="5095" width="12" style="57" customWidth="1"/>
    <col min="5096" max="5096" width="10.75" style="57" customWidth="1"/>
    <col min="5097" max="5097" width="19.1333333333333" style="57" customWidth="1"/>
    <col min="5098" max="5098" width="21.5" style="57" customWidth="1"/>
    <col min="5099" max="5114" width="9.13333333333333" style="57"/>
    <col min="5115" max="5115" width="56.25" style="57" customWidth="1"/>
    <col min="5116" max="5116" width="14.6333333333333" style="57" customWidth="1"/>
    <col min="5117" max="5117" width="13.8833333333333" style="57" customWidth="1"/>
    <col min="5118" max="5118" width="22.3833333333333" style="57" customWidth="1"/>
    <col min="5119" max="5348" width="9.13333333333333" style="57"/>
    <col min="5349" max="5349" width="29.6333333333333" style="57" customWidth="1"/>
    <col min="5350" max="5350" width="12.25" style="57" customWidth="1"/>
    <col min="5351" max="5351" width="12" style="57" customWidth="1"/>
    <col min="5352" max="5352" width="10.75" style="57" customWidth="1"/>
    <col min="5353" max="5353" width="19.1333333333333" style="57" customWidth="1"/>
    <col min="5354" max="5354" width="21.5" style="57" customWidth="1"/>
    <col min="5355" max="5370" width="9.13333333333333" style="57"/>
    <col min="5371" max="5371" width="56.25" style="57" customWidth="1"/>
    <col min="5372" max="5372" width="14.6333333333333" style="57" customWidth="1"/>
    <col min="5373" max="5373" width="13.8833333333333" style="57" customWidth="1"/>
    <col min="5374" max="5374" width="22.3833333333333" style="57" customWidth="1"/>
    <col min="5375" max="5604" width="9.13333333333333" style="57"/>
    <col min="5605" max="5605" width="29.6333333333333" style="57" customWidth="1"/>
    <col min="5606" max="5606" width="12.25" style="57" customWidth="1"/>
    <col min="5607" max="5607" width="12" style="57" customWidth="1"/>
    <col min="5608" max="5608" width="10.75" style="57" customWidth="1"/>
    <col min="5609" max="5609" width="19.1333333333333" style="57" customWidth="1"/>
    <col min="5610" max="5610" width="21.5" style="57" customWidth="1"/>
    <col min="5611" max="5626" width="9.13333333333333" style="57"/>
    <col min="5627" max="5627" width="56.25" style="57" customWidth="1"/>
    <col min="5628" max="5628" width="14.6333333333333" style="57" customWidth="1"/>
    <col min="5629" max="5629" width="13.8833333333333" style="57" customWidth="1"/>
    <col min="5630" max="5630" width="22.3833333333333" style="57" customWidth="1"/>
    <col min="5631" max="5860" width="9.13333333333333" style="57"/>
    <col min="5861" max="5861" width="29.6333333333333" style="57" customWidth="1"/>
    <col min="5862" max="5862" width="12.25" style="57" customWidth="1"/>
    <col min="5863" max="5863" width="12" style="57" customWidth="1"/>
    <col min="5864" max="5864" width="10.75" style="57" customWidth="1"/>
    <col min="5865" max="5865" width="19.1333333333333" style="57" customWidth="1"/>
    <col min="5866" max="5866" width="21.5" style="57" customWidth="1"/>
    <col min="5867" max="5882" width="9.13333333333333" style="57"/>
    <col min="5883" max="5883" width="56.25" style="57" customWidth="1"/>
    <col min="5884" max="5884" width="14.6333333333333" style="57" customWidth="1"/>
    <col min="5885" max="5885" width="13.8833333333333" style="57" customWidth="1"/>
    <col min="5886" max="5886" width="22.3833333333333" style="57" customWidth="1"/>
    <col min="5887" max="6116" width="9.13333333333333" style="57"/>
    <col min="6117" max="6117" width="29.6333333333333" style="57" customWidth="1"/>
    <col min="6118" max="6118" width="12.25" style="57" customWidth="1"/>
    <col min="6119" max="6119" width="12" style="57" customWidth="1"/>
    <col min="6120" max="6120" width="10.75" style="57" customWidth="1"/>
    <col min="6121" max="6121" width="19.1333333333333" style="57" customWidth="1"/>
    <col min="6122" max="6122" width="21.5" style="57" customWidth="1"/>
    <col min="6123" max="6138" width="9.13333333333333" style="57"/>
    <col min="6139" max="6139" width="56.25" style="57" customWidth="1"/>
    <col min="6140" max="6140" width="14.6333333333333" style="57" customWidth="1"/>
    <col min="6141" max="6141" width="13.8833333333333" style="57" customWidth="1"/>
    <col min="6142" max="6142" width="22.3833333333333" style="57" customWidth="1"/>
    <col min="6143" max="6372" width="9.13333333333333" style="57"/>
    <col min="6373" max="6373" width="29.6333333333333" style="57" customWidth="1"/>
    <col min="6374" max="6374" width="12.25" style="57" customWidth="1"/>
    <col min="6375" max="6375" width="12" style="57" customWidth="1"/>
    <col min="6376" max="6376" width="10.75" style="57" customWidth="1"/>
    <col min="6377" max="6377" width="19.1333333333333" style="57" customWidth="1"/>
    <col min="6378" max="6378" width="21.5" style="57" customWidth="1"/>
    <col min="6379" max="6394" width="9.13333333333333" style="57"/>
    <col min="6395" max="6395" width="56.25" style="57" customWidth="1"/>
    <col min="6396" max="6396" width="14.6333333333333" style="57" customWidth="1"/>
    <col min="6397" max="6397" width="13.8833333333333" style="57" customWidth="1"/>
    <col min="6398" max="6398" width="22.3833333333333" style="57" customWidth="1"/>
    <col min="6399" max="6628" width="9.13333333333333" style="57"/>
    <col min="6629" max="6629" width="29.6333333333333" style="57" customWidth="1"/>
    <col min="6630" max="6630" width="12.25" style="57" customWidth="1"/>
    <col min="6631" max="6631" width="12" style="57" customWidth="1"/>
    <col min="6632" max="6632" width="10.75" style="57" customWidth="1"/>
    <col min="6633" max="6633" width="19.1333333333333" style="57" customWidth="1"/>
    <col min="6634" max="6634" width="21.5" style="57" customWidth="1"/>
    <col min="6635" max="6650" width="9.13333333333333" style="57"/>
    <col min="6651" max="6651" width="56.25" style="57" customWidth="1"/>
    <col min="6652" max="6652" width="14.6333333333333" style="57" customWidth="1"/>
    <col min="6653" max="6653" width="13.8833333333333" style="57" customWidth="1"/>
    <col min="6654" max="6654" width="22.3833333333333" style="57" customWidth="1"/>
    <col min="6655" max="6884" width="9.13333333333333" style="57"/>
    <col min="6885" max="6885" width="29.6333333333333" style="57" customWidth="1"/>
    <col min="6886" max="6886" width="12.25" style="57" customWidth="1"/>
    <col min="6887" max="6887" width="12" style="57" customWidth="1"/>
    <col min="6888" max="6888" width="10.75" style="57" customWidth="1"/>
    <col min="6889" max="6889" width="19.1333333333333" style="57" customWidth="1"/>
    <col min="6890" max="6890" width="21.5" style="57" customWidth="1"/>
    <col min="6891" max="6906" width="9.13333333333333" style="57"/>
    <col min="6907" max="6907" width="56.25" style="57" customWidth="1"/>
    <col min="6908" max="6908" width="14.6333333333333" style="57" customWidth="1"/>
    <col min="6909" max="6909" width="13.8833333333333" style="57" customWidth="1"/>
    <col min="6910" max="6910" width="22.3833333333333" style="57" customWidth="1"/>
    <col min="6911" max="7140" width="9.13333333333333" style="57"/>
    <col min="7141" max="7141" width="29.6333333333333" style="57" customWidth="1"/>
    <col min="7142" max="7142" width="12.25" style="57" customWidth="1"/>
    <col min="7143" max="7143" width="12" style="57" customWidth="1"/>
    <col min="7144" max="7144" width="10.75" style="57" customWidth="1"/>
    <col min="7145" max="7145" width="19.1333333333333" style="57" customWidth="1"/>
    <col min="7146" max="7146" width="21.5" style="57" customWidth="1"/>
    <col min="7147" max="7162" width="9.13333333333333" style="57"/>
    <col min="7163" max="7163" width="56.25" style="57" customWidth="1"/>
    <col min="7164" max="7164" width="14.6333333333333" style="57" customWidth="1"/>
    <col min="7165" max="7165" width="13.8833333333333" style="57" customWidth="1"/>
    <col min="7166" max="7166" width="22.3833333333333" style="57" customWidth="1"/>
    <col min="7167" max="7396" width="9.13333333333333" style="57"/>
    <col min="7397" max="7397" width="29.6333333333333" style="57" customWidth="1"/>
    <col min="7398" max="7398" width="12.25" style="57" customWidth="1"/>
    <col min="7399" max="7399" width="12" style="57" customWidth="1"/>
    <col min="7400" max="7400" width="10.75" style="57" customWidth="1"/>
    <col min="7401" max="7401" width="19.1333333333333" style="57" customWidth="1"/>
    <col min="7402" max="7402" width="21.5" style="57" customWidth="1"/>
    <col min="7403" max="7418" width="9.13333333333333" style="57"/>
    <col min="7419" max="7419" width="56.25" style="57" customWidth="1"/>
    <col min="7420" max="7420" width="14.6333333333333" style="57" customWidth="1"/>
    <col min="7421" max="7421" width="13.8833333333333" style="57" customWidth="1"/>
    <col min="7422" max="7422" width="22.3833333333333" style="57" customWidth="1"/>
    <col min="7423" max="7652" width="9.13333333333333" style="57"/>
    <col min="7653" max="7653" width="29.6333333333333" style="57" customWidth="1"/>
    <col min="7654" max="7654" width="12.25" style="57" customWidth="1"/>
    <col min="7655" max="7655" width="12" style="57" customWidth="1"/>
    <col min="7656" max="7656" width="10.75" style="57" customWidth="1"/>
    <col min="7657" max="7657" width="19.1333333333333" style="57" customWidth="1"/>
    <col min="7658" max="7658" width="21.5" style="57" customWidth="1"/>
    <col min="7659" max="7674" width="9.13333333333333" style="57"/>
    <col min="7675" max="7675" width="56.25" style="57" customWidth="1"/>
    <col min="7676" max="7676" width="14.6333333333333" style="57" customWidth="1"/>
    <col min="7677" max="7677" width="13.8833333333333" style="57" customWidth="1"/>
    <col min="7678" max="7678" width="22.3833333333333" style="57" customWidth="1"/>
    <col min="7679" max="7908" width="9.13333333333333" style="57"/>
    <col min="7909" max="7909" width="29.6333333333333" style="57" customWidth="1"/>
    <col min="7910" max="7910" width="12.25" style="57" customWidth="1"/>
    <col min="7911" max="7911" width="12" style="57" customWidth="1"/>
    <col min="7912" max="7912" width="10.75" style="57" customWidth="1"/>
    <col min="7913" max="7913" width="19.1333333333333" style="57" customWidth="1"/>
    <col min="7914" max="7914" width="21.5" style="57" customWidth="1"/>
    <col min="7915" max="7930" width="9.13333333333333" style="57"/>
    <col min="7931" max="7931" width="56.25" style="57" customWidth="1"/>
    <col min="7932" max="7932" width="14.6333333333333" style="57" customWidth="1"/>
    <col min="7933" max="7933" width="13.8833333333333" style="57" customWidth="1"/>
    <col min="7934" max="7934" width="22.3833333333333" style="57" customWidth="1"/>
    <col min="7935" max="8164" width="9.13333333333333" style="57"/>
    <col min="8165" max="8165" width="29.6333333333333" style="57" customWidth="1"/>
    <col min="8166" max="8166" width="12.25" style="57" customWidth="1"/>
    <col min="8167" max="8167" width="12" style="57" customWidth="1"/>
    <col min="8168" max="8168" width="10.75" style="57" customWidth="1"/>
    <col min="8169" max="8169" width="19.1333333333333" style="57" customWidth="1"/>
    <col min="8170" max="8170" width="21.5" style="57" customWidth="1"/>
    <col min="8171" max="8186" width="9.13333333333333" style="57"/>
    <col min="8187" max="8187" width="56.25" style="57" customWidth="1"/>
    <col min="8188" max="8188" width="14.6333333333333" style="57" customWidth="1"/>
    <col min="8189" max="8189" width="13.8833333333333" style="57" customWidth="1"/>
    <col min="8190" max="8190" width="22.3833333333333" style="57" customWidth="1"/>
    <col min="8191" max="8420" width="9.13333333333333" style="57"/>
    <col min="8421" max="8421" width="29.6333333333333" style="57" customWidth="1"/>
    <col min="8422" max="8422" width="12.25" style="57" customWidth="1"/>
    <col min="8423" max="8423" width="12" style="57" customWidth="1"/>
    <col min="8424" max="8424" width="10.75" style="57" customWidth="1"/>
    <col min="8425" max="8425" width="19.1333333333333" style="57" customWidth="1"/>
    <col min="8426" max="8426" width="21.5" style="57" customWidth="1"/>
    <col min="8427" max="8442" width="9.13333333333333" style="57"/>
    <col min="8443" max="8443" width="56.25" style="57" customWidth="1"/>
    <col min="8444" max="8444" width="14.6333333333333" style="57" customWidth="1"/>
    <col min="8445" max="8445" width="13.8833333333333" style="57" customWidth="1"/>
    <col min="8446" max="8446" width="22.3833333333333" style="57" customWidth="1"/>
    <col min="8447" max="8676" width="9.13333333333333" style="57"/>
    <col min="8677" max="8677" width="29.6333333333333" style="57" customWidth="1"/>
    <col min="8678" max="8678" width="12.25" style="57" customWidth="1"/>
    <col min="8679" max="8679" width="12" style="57" customWidth="1"/>
    <col min="8680" max="8680" width="10.75" style="57" customWidth="1"/>
    <col min="8681" max="8681" width="19.1333333333333" style="57" customWidth="1"/>
    <col min="8682" max="8682" width="21.5" style="57" customWidth="1"/>
    <col min="8683" max="8698" width="9.13333333333333" style="57"/>
    <col min="8699" max="8699" width="56.25" style="57" customWidth="1"/>
    <col min="8700" max="8700" width="14.6333333333333" style="57" customWidth="1"/>
    <col min="8701" max="8701" width="13.8833333333333" style="57" customWidth="1"/>
    <col min="8702" max="8702" width="22.3833333333333" style="57" customWidth="1"/>
    <col min="8703" max="8932" width="9.13333333333333" style="57"/>
    <col min="8933" max="8933" width="29.6333333333333" style="57" customWidth="1"/>
    <col min="8934" max="8934" width="12.25" style="57" customWidth="1"/>
    <col min="8935" max="8935" width="12" style="57" customWidth="1"/>
    <col min="8936" max="8936" width="10.75" style="57" customWidth="1"/>
    <col min="8937" max="8937" width="19.1333333333333" style="57" customWidth="1"/>
    <col min="8938" max="8938" width="21.5" style="57" customWidth="1"/>
    <col min="8939" max="8954" width="9.13333333333333" style="57"/>
    <col min="8955" max="8955" width="56.25" style="57" customWidth="1"/>
    <col min="8956" max="8956" width="14.6333333333333" style="57" customWidth="1"/>
    <col min="8957" max="8957" width="13.8833333333333" style="57" customWidth="1"/>
    <col min="8958" max="8958" width="22.3833333333333" style="57" customWidth="1"/>
    <col min="8959" max="9188" width="9.13333333333333" style="57"/>
    <col min="9189" max="9189" width="29.6333333333333" style="57" customWidth="1"/>
    <col min="9190" max="9190" width="12.25" style="57" customWidth="1"/>
    <col min="9191" max="9191" width="12" style="57" customWidth="1"/>
    <col min="9192" max="9192" width="10.75" style="57" customWidth="1"/>
    <col min="9193" max="9193" width="19.1333333333333" style="57" customWidth="1"/>
    <col min="9194" max="9194" width="21.5" style="57" customWidth="1"/>
    <col min="9195" max="9210" width="9.13333333333333" style="57"/>
    <col min="9211" max="9211" width="56.25" style="57" customWidth="1"/>
    <col min="9212" max="9212" width="14.6333333333333" style="57" customWidth="1"/>
    <col min="9213" max="9213" width="13.8833333333333" style="57" customWidth="1"/>
    <col min="9214" max="9214" width="22.3833333333333" style="57" customWidth="1"/>
    <col min="9215" max="9444" width="9.13333333333333" style="57"/>
    <col min="9445" max="9445" width="29.6333333333333" style="57" customWidth="1"/>
    <col min="9446" max="9446" width="12.25" style="57" customWidth="1"/>
    <col min="9447" max="9447" width="12" style="57" customWidth="1"/>
    <col min="9448" max="9448" width="10.75" style="57" customWidth="1"/>
    <col min="9449" max="9449" width="19.1333333333333" style="57" customWidth="1"/>
    <col min="9450" max="9450" width="21.5" style="57" customWidth="1"/>
    <col min="9451" max="9466" width="9.13333333333333" style="57"/>
    <col min="9467" max="9467" width="56.25" style="57" customWidth="1"/>
    <col min="9468" max="9468" width="14.6333333333333" style="57" customWidth="1"/>
    <col min="9469" max="9469" width="13.8833333333333" style="57" customWidth="1"/>
    <col min="9470" max="9470" width="22.3833333333333" style="57" customWidth="1"/>
    <col min="9471" max="9700" width="9.13333333333333" style="57"/>
    <col min="9701" max="9701" width="29.6333333333333" style="57" customWidth="1"/>
    <col min="9702" max="9702" width="12.25" style="57" customWidth="1"/>
    <col min="9703" max="9703" width="12" style="57" customWidth="1"/>
    <col min="9704" max="9704" width="10.75" style="57" customWidth="1"/>
    <col min="9705" max="9705" width="19.1333333333333" style="57" customWidth="1"/>
    <col min="9706" max="9706" width="21.5" style="57" customWidth="1"/>
    <col min="9707" max="9722" width="9.13333333333333" style="57"/>
    <col min="9723" max="9723" width="56.25" style="57" customWidth="1"/>
    <col min="9724" max="9724" width="14.6333333333333" style="57" customWidth="1"/>
    <col min="9725" max="9725" width="13.8833333333333" style="57" customWidth="1"/>
    <col min="9726" max="9726" width="22.3833333333333" style="57" customWidth="1"/>
    <col min="9727" max="9956" width="9.13333333333333" style="57"/>
    <col min="9957" max="9957" width="29.6333333333333" style="57" customWidth="1"/>
    <col min="9958" max="9958" width="12.25" style="57" customWidth="1"/>
    <col min="9959" max="9959" width="12" style="57" customWidth="1"/>
    <col min="9960" max="9960" width="10.75" style="57" customWidth="1"/>
    <col min="9961" max="9961" width="19.1333333333333" style="57" customWidth="1"/>
    <col min="9962" max="9962" width="21.5" style="57" customWidth="1"/>
    <col min="9963" max="9978" width="9.13333333333333" style="57"/>
    <col min="9979" max="9979" width="56.25" style="57" customWidth="1"/>
    <col min="9980" max="9980" width="14.6333333333333" style="57" customWidth="1"/>
    <col min="9981" max="9981" width="13.8833333333333" style="57" customWidth="1"/>
    <col min="9982" max="9982" width="22.3833333333333" style="57" customWidth="1"/>
    <col min="9983" max="10212" width="9.13333333333333" style="57"/>
    <col min="10213" max="10213" width="29.6333333333333" style="57" customWidth="1"/>
    <col min="10214" max="10214" width="12.25" style="57" customWidth="1"/>
    <col min="10215" max="10215" width="12" style="57" customWidth="1"/>
    <col min="10216" max="10216" width="10.75" style="57" customWidth="1"/>
    <col min="10217" max="10217" width="19.1333333333333" style="57" customWidth="1"/>
    <col min="10218" max="10218" width="21.5" style="57" customWidth="1"/>
    <col min="10219" max="10234" width="9.13333333333333" style="57"/>
    <col min="10235" max="10235" width="56.25" style="57" customWidth="1"/>
    <col min="10236" max="10236" width="14.6333333333333" style="57" customWidth="1"/>
    <col min="10237" max="10237" width="13.8833333333333" style="57" customWidth="1"/>
    <col min="10238" max="10238" width="22.3833333333333" style="57" customWidth="1"/>
    <col min="10239" max="10468" width="9.13333333333333" style="57"/>
    <col min="10469" max="10469" width="29.6333333333333" style="57" customWidth="1"/>
    <col min="10470" max="10470" width="12.25" style="57" customWidth="1"/>
    <col min="10471" max="10471" width="12" style="57" customWidth="1"/>
    <col min="10472" max="10472" width="10.75" style="57" customWidth="1"/>
    <col min="10473" max="10473" width="19.1333333333333" style="57" customWidth="1"/>
    <col min="10474" max="10474" width="21.5" style="57" customWidth="1"/>
    <col min="10475" max="10490" width="9.13333333333333" style="57"/>
    <col min="10491" max="10491" width="56.25" style="57" customWidth="1"/>
    <col min="10492" max="10492" width="14.6333333333333" style="57" customWidth="1"/>
    <col min="10493" max="10493" width="13.8833333333333" style="57" customWidth="1"/>
    <col min="10494" max="10494" width="22.3833333333333" style="57" customWidth="1"/>
    <col min="10495" max="10724" width="9.13333333333333" style="57"/>
    <col min="10725" max="10725" width="29.6333333333333" style="57" customWidth="1"/>
    <col min="10726" max="10726" width="12.25" style="57" customWidth="1"/>
    <col min="10727" max="10727" width="12" style="57" customWidth="1"/>
    <col min="10728" max="10728" width="10.75" style="57" customWidth="1"/>
    <col min="10729" max="10729" width="19.1333333333333" style="57" customWidth="1"/>
    <col min="10730" max="10730" width="21.5" style="57" customWidth="1"/>
    <col min="10731" max="10746" width="9.13333333333333" style="57"/>
    <col min="10747" max="10747" width="56.25" style="57" customWidth="1"/>
    <col min="10748" max="10748" width="14.6333333333333" style="57" customWidth="1"/>
    <col min="10749" max="10749" width="13.8833333333333" style="57" customWidth="1"/>
    <col min="10750" max="10750" width="22.3833333333333" style="57" customWidth="1"/>
    <col min="10751" max="10980" width="9.13333333333333" style="57"/>
    <col min="10981" max="10981" width="29.6333333333333" style="57" customWidth="1"/>
    <col min="10982" max="10982" width="12.25" style="57" customWidth="1"/>
    <col min="10983" max="10983" width="12" style="57" customWidth="1"/>
    <col min="10984" max="10984" width="10.75" style="57" customWidth="1"/>
    <col min="10985" max="10985" width="19.1333333333333" style="57" customWidth="1"/>
    <col min="10986" max="10986" width="21.5" style="57" customWidth="1"/>
    <col min="10987" max="11002" width="9.13333333333333" style="57"/>
    <col min="11003" max="11003" width="56.25" style="57" customWidth="1"/>
    <col min="11004" max="11004" width="14.6333333333333" style="57" customWidth="1"/>
    <col min="11005" max="11005" width="13.8833333333333" style="57" customWidth="1"/>
    <col min="11006" max="11006" width="22.3833333333333" style="57" customWidth="1"/>
    <col min="11007" max="11236" width="9.13333333333333" style="57"/>
    <col min="11237" max="11237" width="29.6333333333333" style="57" customWidth="1"/>
    <col min="11238" max="11238" width="12.25" style="57" customWidth="1"/>
    <col min="11239" max="11239" width="12" style="57" customWidth="1"/>
    <col min="11240" max="11240" width="10.75" style="57" customWidth="1"/>
    <col min="11241" max="11241" width="19.1333333333333" style="57" customWidth="1"/>
    <col min="11242" max="11242" width="21.5" style="57" customWidth="1"/>
    <col min="11243" max="11258" width="9.13333333333333" style="57"/>
    <col min="11259" max="11259" width="56.25" style="57" customWidth="1"/>
    <col min="11260" max="11260" width="14.6333333333333" style="57" customWidth="1"/>
    <col min="11261" max="11261" width="13.8833333333333" style="57" customWidth="1"/>
    <col min="11262" max="11262" width="22.3833333333333" style="57" customWidth="1"/>
    <col min="11263" max="11492" width="9.13333333333333" style="57"/>
    <col min="11493" max="11493" width="29.6333333333333" style="57" customWidth="1"/>
    <col min="11494" max="11494" width="12.25" style="57" customWidth="1"/>
    <col min="11495" max="11495" width="12" style="57" customWidth="1"/>
    <col min="11496" max="11496" width="10.75" style="57" customWidth="1"/>
    <col min="11497" max="11497" width="19.1333333333333" style="57" customWidth="1"/>
    <col min="11498" max="11498" width="21.5" style="57" customWidth="1"/>
    <col min="11499" max="11514" width="9.13333333333333" style="57"/>
    <col min="11515" max="11515" width="56.25" style="57" customWidth="1"/>
    <col min="11516" max="11516" width="14.6333333333333" style="57" customWidth="1"/>
    <col min="11517" max="11517" width="13.8833333333333" style="57" customWidth="1"/>
    <col min="11518" max="11518" width="22.3833333333333" style="57" customWidth="1"/>
    <col min="11519" max="11748" width="9.13333333333333" style="57"/>
    <col min="11749" max="11749" width="29.6333333333333" style="57" customWidth="1"/>
    <col min="11750" max="11750" width="12.25" style="57" customWidth="1"/>
    <col min="11751" max="11751" width="12" style="57" customWidth="1"/>
    <col min="11752" max="11752" width="10.75" style="57" customWidth="1"/>
    <col min="11753" max="11753" width="19.1333333333333" style="57" customWidth="1"/>
    <col min="11754" max="11754" width="21.5" style="57" customWidth="1"/>
    <col min="11755" max="11770" width="9.13333333333333" style="57"/>
    <col min="11771" max="11771" width="56.25" style="57" customWidth="1"/>
    <col min="11772" max="11772" width="14.6333333333333" style="57" customWidth="1"/>
    <col min="11773" max="11773" width="13.8833333333333" style="57" customWidth="1"/>
    <col min="11774" max="11774" width="22.3833333333333" style="57" customWidth="1"/>
    <col min="11775" max="12004" width="9.13333333333333" style="57"/>
    <col min="12005" max="12005" width="29.6333333333333" style="57" customWidth="1"/>
    <col min="12006" max="12006" width="12.25" style="57" customWidth="1"/>
    <col min="12007" max="12007" width="12" style="57" customWidth="1"/>
    <col min="12008" max="12008" width="10.75" style="57" customWidth="1"/>
    <col min="12009" max="12009" width="19.1333333333333" style="57" customWidth="1"/>
    <col min="12010" max="12010" width="21.5" style="57" customWidth="1"/>
    <col min="12011" max="12026" width="9.13333333333333" style="57"/>
    <col min="12027" max="12027" width="56.25" style="57" customWidth="1"/>
    <col min="12028" max="12028" width="14.6333333333333" style="57" customWidth="1"/>
    <col min="12029" max="12029" width="13.8833333333333" style="57" customWidth="1"/>
    <col min="12030" max="12030" width="22.3833333333333" style="57" customWidth="1"/>
    <col min="12031" max="12260" width="9.13333333333333" style="57"/>
    <col min="12261" max="12261" width="29.6333333333333" style="57" customWidth="1"/>
    <col min="12262" max="12262" width="12.25" style="57" customWidth="1"/>
    <col min="12263" max="12263" width="12" style="57" customWidth="1"/>
    <col min="12264" max="12264" width="10.75" style="57" customWidth="1"/>
    <col min="12265" max="12265" width="19.1333333333333" style="57" customWidth="1"/>
    <col min="12266" max="12266" width="21.5" style="57" customWidth="1"/>
    <col min="12267" max="12282" width="9.13333333333333" style="57"/>
    <col min="12283" max="12283" width="56.25" style="57" customWidth="1"/>
    <col min="12284" max="12284" width="14.6333333333333" style="57" customWidth="1"/>
    <col min="12285" max="12285" width="13.8833333333333" style="57" customWidth="1"/>
    <col min="12286" max="12286" width="22.3833333333333" style="57" customWidth="1"/>
    <col min="12287" max="12516" width="9.13333333333333" style="57"/>
    <col min="12517" max="12517" width="29.6333333333333" style="57" customWidth="1"/>
    <col min="12518" max="12518" width="12.25" style="57" customWidth="1"/>
    <col min="12519" max="12519" width="12" style="57" customWidth="1"/>
    <col min="12520" max="12520" width="10.75" style="57" customWidth="1"/>
    <col min="12521" max="12521" width="19.1333333333333" style="57" customWidth="1"/>
    <col min="12522" max="12522" width="21.5" style="57" customWidth="1"/>
    <col min="12523" max="12538" width="9.13333333333333" style="57"/>
    <col min="12539" max="12539" width="56.25" style="57" customWidth="1"/>
    <col min="12540" max="12540" width="14.6333333333333" style="57" customWidth="1"/>
    <col min="12541" max="12541" width="13.8833333333333" style="57" customWidth="1"/>
    <col min="12542" max="12542" width="22.3833333333333" style="57" customWidth="1"/>
    <col min="12543" max="12772" width="9.13333333333333" style="57"/>
    <col min="12773" max="12773" width="29.6333333333333" style="57" customWidth="1"/>
    <col min="12774" max="12774" width="12.25" style="57" customWidth="1"/>
    <col min="12775" max="12775" width="12" style="57" customWidth="1"/>
    <col min="12776" max="12776" width="10.75" style="57" customWidth="1"/>
    <col min="12777" max="12777" width="19.1333333333333" style="57" customWidth="1"/>
    <col min="12778" max="12778" width="21.5" style="57" customWidth="1"/>
    <col min="12779" max="12794" width="9.13333333333333" style="57"/>
    <col min="12795" max="12795" width="56.25" style="57" customWidth="1"/>
    <col min="12796" max="12796" width="14.6333333333333" style="57" customWidth="1"/>
    <col min="12797" max="12797" width="13.8833333333333" style="57" customWidth="1"/>
    <col min="12798" max="12798" width="22.3833333333333" style="57" customWidth="1"/>
    <col min="12799" max="13028" width="9.13333333333333" style="57"/>
    <col min="13029" max="13029" width="29.6333333333333" style="57" customWidth="1"/>
    <col min="13030" max="13030" width="12.25" style="57" customWidth="1"/>
    <col min="13031" max="13031" width="12" style="57" customWidth="1"/>
    <col min="13032" max="13032" width="10.75" style="57" customWidth="1"/>
    <col min="13033" max="13033" width="19.1333333333333" style="57" customWidth="1"/>
    <col min="13034" max="13034" width="21.5" style="57" customWidth="1"/>
    <col min="13035" max="13050" width="9.13333333333333" style="57"/>
    <col min="13051" max="13051" width="56.25" style="57" customWidth="1"/>
    <col min="13052" max="13052" width="14.6333333333333" style="57" customWidth="1"/>
    <col min="13053" max="13053" width="13.8833333333333" style="57" customWidth="1"/>
    <col min="13054" max="13054" width="22.3833333333333" style="57" customWidth="1"/>
    <col min="13055" max="13284" width="9.13333333333333" style="57"/>
    <col min="13285" max="13285" width="29.6333333333333" style="57" customWidth="1"/>
    <col min="13286" max="13286" width="12.25" style="57" customWidth="1"/>
    <col min="13287" max="13287" width="12" style="57" customWidth="1"/>
    <col min="13288" max="13288" width="10.75" style="57" customWidth="1"/>
    <col min="13289" max="13289" width="19.1333333333333" style="57" customWidth="1"/>
    <col min="13290" max="13290" width="21.5" style="57" customWidth="1"/>
    <col min="13291" max="13306" width="9.13333333333333" style="57"/>
    <col min="13307" max="13307" width="56.25" style="57" customWidth="1"/>
    <col min="13308" max="13308" width="14.6333333333333" style="57" customWidth="1"/>
    <col min="13309" max="13309" width="13.8833333333333" style="57" customWidth="1"/>
    <col min="13310" max="13310" width="22.3833333333333" style="57" customWidth="1"/>
    <col min="13311" max="13540" width="9.13333333333333" style="57"/>
    <col min="13541" max="13541" width="29.6333333333333" style="57" customWidth="1"/>
    <col min="13542" max="13542" width="12.25" style="57" customWidth="1"/>
    <col min="13543" max="13543" width="12" style="57" customWidth="1"/>
    <col min="13544" max="13544" width="10.75" style="57" customWidth="1"/>
    <col min="13545" max="13545" width="19.1333333333333" style="57" customWidth="1"/>
    <col min="13546" max="13546" width="21.5" style="57" customWidth="1"/>
    <col min="13547" max="13562" width="9.13333333333333" style="57"/>
    <col min="13563" max="13563" width="56.25" style="57" customWidth="1"/>
    <col min="13564" max="13564" width="14.6333333333333" style="57" customWidth="1"/>
    <col min="13565" max="13565" width="13.8833333333333" style="57" customWidth="1"/>
    <col min="13566" max="13566" width="22.3833333333333" style="57" customWidth="1"/>
    <col min="13567" max="13796" width="9.13333333333333" style="57"/>
    <col min="13797" max="13797" width="29.6333333333333" style="57" customWidth="1"/>
    <col min="13798" max="13798" width="12.25" style="57" customWidth="1"/>
    <col min="13799" max="13799" width="12" style="57" customWidth="1"/>
    <col min="13800" max="13800" width="10.75" style="57" customWidth="1"/>
    <col min="13801" max="13801" width="19.1333333333333" style="57" customWidth="1"/>
    <col min="13802" max="13802" width="21.5" style="57" customWidth="1"/>
    <col min="13803" max="13818" width="9.13333333333333" style="57"/>
    <col min="13819" max="13819" width="56.25" style="57" customWidth="1"/>
    <col min="13820" max="13820" width="14.6333333333333" style="57" customWidth="1"/>
    <col min="13821" max="13821" width="13.8833333333333" style="57" customWidth="1"/>
    <col min="13822" max="13822" width="22.3833333333333" style="57" customWidth="1"/>
    <col min="13823" max="14052" width="9.13333333333333" style="57"/>
    <col min="14053" max="14053" width="29.6333333333333" style="57" customWidth="1"/>
    <col min="14054" max="14054" width="12.25" style="57" customWidth="1"/>
    <col min="14055" max="14055" width="12" style="57" customWidth="1"/>
    <col min="14056" max="14056" width="10.75" style="57" customWidth="1"/>
    <col min="14057" max="14057" width="19.1333333333333" style="57" customWidth="1"/>
    <col min="14058" max="14058" width="21.5" style="57" customWidth="1"/>
    <col min="14059" max="14074" width="9.13333333333333" style="57"/>
    <col min="14075" max="14075" width="56.25" style="57" customWidth="1"/>
    <col min="14076" max="14076" width="14.6333333333333" style="57" customWidth="1"/>
    <col min="14077" max="14077" width="13.8833333333333" style="57" customWidth="1"/>
    <col min="14078" max="14078" width="22.3833333333333" style="57" customWidth="1"/>
    <col min="14079" max="14308" width="9.13333333333333" style="57"/>
    <col min="14309" max="14309" width="29.6333333333333" style="57" customWidth="1"/>
    <col min="14310" max="14310" width="12.25" style="57" customWidth="1"/>
    <col min="14311" max="14311" width="12" style="57" customWidth="1"/>
    <col min="14312" max="14312" width="10.75" style="57" customWidth="1"/>
    <col min="14313" max="14313" width="19.1333333333333" style="57" customWidth="1"/>
    <col min="14314" max="14314" width="21.5" style="57" customWidth="1"/>
    <col min="14315" max="14330" width="9.13333333333333" style="57"/>
    <col min="14331" max="14331" width="56.25" style="57" customWidth="1"/>
    <col min="14332" max="14332" width="14.6333333333333" style="57" customWidth="1"/>
    <col min="14333" max="14333" width="13.8833333333333" style="57" customWidth="1"/>
    <col min="14334" max="14334" width="22.3833333333333" style="57" customWidth="1"/>
    <col min="14335" max="14564" width="9.13333333333333" style="57"/>
    <col min="14565" max="14565" width="29.6333333333333" style="57" customWidth="1"/>
    <col min="14566" max="14566" width="12.25" style="57" customWidth="1"/>
    <col min="14567" max="14567" width="12" style="57" customWidth="1"/>
    <col min="14568" max="14568" width="10.75" style="57" customWidth="1"/>
    <col min="14569" max="14569" width="19.1333333333333" style="57" customWidth="1"/>
    <col min="14570" max="14570" width="21.5" style="57" customWidth="1"/>
    <col min="14571" max="14586" width="9.13333333333333" style="57"/>
    <col min="14587" max="14587" width="56.25" style="57" customWidth="1"/>
    <col min="14588" max="14588" width="14.6333333333333" style="57" customWidth="1"/>
    <col min="14589" max="14589" width="13.8833333333333" style="57" customWidth="1"/>
    <col min="14590" max="14590" width="22.3833333333333" style="57" customWidth="1"/>
    <col min="14591" max="14820" width="9.13333333333333" style="57"/>
    <col min="14821" max="14821" width="29.6333333333333" style="57" customWidth="1"/>
    <col min="14822" max="14822" width="12.25" style="57" customWidth="1"/>
    <col min="14823" max="14823" width="12" style="57" customWidth="1"/>
    <col min="14824" max="14824" width="10.75" style="57" customWidth="1"/>
    <col min="14825" max="14825" width="19.1333333333333" style="57" customWidth="1"/>
    <col min="14826" max="14826" width="21.5" style="57" customWidth="1"/>
    <col min="14827" max="14842" width="9.13333333333333" style="57"/>
    <col min="14843" max="14843" width="56.25" style="57" customWidth="1"/>
    <col min="14844" max="14844" width="14.6333333333333" style="57" customWidth="1"/>
    <col min="14845" max="14845" width="13.8833333333333" style="57" customWidth="1"/>
    <col min="14846" max="14846" width="22.3833333333333" style="57" customWidth="1"/>
    <col min="14847" max="15076" width="9.13333333333333" style="57"/>
    <col min="15077" max="15077" width="29.6333333333333" style="57" customWidth="1"/>
    <col min="15078" max="15078" width="12.25" style="57" customWidth="1"/>
    <col min="15079" max="15079" width="12" style="57" customWidth="1"/>
    <col min="15080" max="15080" width="10.75" style="57" customWidth="1"/>
    <col min="15081" max="15081" width="19.1333333333333" style="57" customWidth="1"/>
    <col min="15082" max="15082" width="21.5" style="57" customWidth="1"/>
    <col min="15083" max="15098" width="9.13333333333333" style="57"/>
    <col min="15099" max="15099" width="56.25" style="57" customWidth="1"/>
    <col min="15100" max="15100" width="14.6333333333333" style="57" customWidth="1"/>
    <col min="15101" max="15101" width="13.8833333333333" style="57" customWidth="1"/>
    <col min="15102" max="15102" width="22.3833333333333" style="57" customWidth="1"/>
    <col min="15103" max="15332" width="9.13333333333333" style="57"/>
    <col min="15333" max="15333" width="29.6333333333333" style="57" customWidth="1"/>
    <col min="15334" max="15334" width="12.25" style="57" customWidth="1"/>
    <col min="15335" max="15335" width="12" style="57" customWidth="1"/>
    <col min="15336" max="15336" width="10.75" style="57" customWidth="1"/>
    <col min="15337" max="15337" width="19.1333333333333" style="57" customWidth="1"/>
    <col min="15338" max="15338" width="21.5" style="57" customWidth="1"/>
    <col min="15339" max="15354" width="9.13333333333333" style="57"/>
    <col min="15355" max="15355" width="56.25" style="57" customWidth="1"/>
    <col min="15356" max="15356" width="14.6333333333333" style="57" customWidth="1"/>
    <col min="15357" max="15357" width="13.8833333333333" style="57" customWidth="1"/>
    <col min="15358" max="15358" width="22.3833333333333" style="57" customWidth="1"/>
    <col min="15359" max="15588" width="9.13333333333333" style="57"/>
    <col min="15589" max="15589" width="29.6333333333333" style="57" customWidth="1"/>
    <col min="15590" max="15590" width="12.25" style="57" customWidth="1"/>
    <col min="15591" max="15591" width="12" style="57" customWidth="1"/>
    <col min="15592" max="15592" width="10.75" style="57" customWidth="1"/>
    <col min="15593" max="15593" width="19.1333333333333" style="57" customWidth="1"/>
    <col min="15594" max="15594" width="21.5" style="57" customWidth="1"/>
    <col min="15595" max="15610" width="9.13333333333333" style="57"/>
    <col min="15611" max="15611" width="56.25" style="57" customWidth="1"/>
    <col min="15612" max="15612" width="14.6333333333333" style="57" customWidth="1"/>
    <col min="15613" max="15613" width="13.8833333333333" style="57" customWidth="1"/>
    <col min="15614" max="15614" width="22.3833333333333" style="57" customWidth="1"/>
    <col min="15615" max="15844" width="9.13333333333333" style="57"/>
    <col min="15845" max="15845" width="29.6333333333333" style="57" customWidth="1"/>
    <col min="15846" max="15846" width="12.25" style="57" customWidth="1"/>
    <col min="15847" max="15847" width="12" style="57" customWidth="1"/>
    <col min="15848" max="15848" width="10.75" style="57" customWidth="1"/>
    <col min="15849" max="15849" width="19.1333333333333" style="57" customWidth="1"/>
    <col min="15850" max="15850" width="21.5" style="57" customWidth="1"/>
    <col min="15851" max="15866" width="9.13333333333333" style="57"/>
    <col min="15867" max="15867" width="56.25" style="57" customWidth="1"/>
    <col min="15868" max="15868" width="14.6333333333333" style="57" customWidth="1"/>
    <col min="15869" max="15869" width="13.8833333333333" style="57" customWidth="1"/>
    <col min="15870" max="15870" width="22.3833333333333" style="57" customWidth="1"/>
    <col min="15871" max="16100" width="9.13333333333333" style="57"/>
    <col min="16101" max="16101" width="29.6333333333333" style="57" customWidth="1"/>
    <col min="16102" max="16102" width="12.25" style="57" customWidth="1"/>
    <col min="16103" max="16103" width="12" style="57" customWidth="1"/>
    <col min="16104" max="16104" width="10.75" style="57" customWidth="1"/>
    <col min="16105" max="16105" width="19.1333333333333" style="57" customWidth="1"/>
    <col min="16106" max="16106" width="21.5" style="57" customWidth="1"/>
    <col min="16107" max="16122" width="9.13333333333333" style="57"/>
    <col min="16123" max="16123" width="56.25" style="57" customWidth="1"/>
    <col min="16124" max="16124" width="14.6333333333333" style="57" customWidth="1"/>
    <col min="16125" max="16125" width="13.8833333333333" style="57" customWidth="1"/>
    <col min="16126" max="16126" width="22.3833333333333" style="57" customWidth="1"/>
    <col min="16127" max="16356" width="9.13333333333333" style="57"/>
    <col min="16357" max="16357" width="29.6333333333333" style="57" customWidth="1"/>
    <col min="16358" max="16358" width="12.25" style="57" customWidth="1"/>
    <col min="16359" max="16359" width="12" style="57" customWidth="1"/>
    <col min="16360" max="16360" width="10.75" style="57" customWidth="1"/>
    <col min="16361" max="16361" width="19.1333333333333" style="57" customWidth="1"/>
    <col min="16362" max="16362" width="21.5" style="57" customWidth="1"/>
    <col min="16363" max="16384" width="9.13333333333333" style="57"/>
  </cols>
  <sheetData>
    <row r="1" ht="19.5" customHeight="1" spans="1:4">
      <c r="A1" s="169" t="s">
        <v>1297</v>
      </c>
      <c r="B1" s="169"/>
      <c r="C1" s="169"/>
      <c r="D1" s="169"/>
    </row>
    <row r="2" ht="37.5" customHeight="1" spans="1:4">
      <c r="A2" s="170" t="s">
        <v>1298</v>
      </c>
      <c r="B2" s="170"/>
      <c r="C2" s="170"/>
      <c r="D2" s="171"/>
    </row>
    <row r="3" ht="19.5" customHeight="1" spans="2:4">
      <c r="B3" s="172"/>
      <c r="C3" s="173" t="s">
        <v>2</v>
      </c>
      <c r="D3" s="173"/>
    </row>
    <row r="4" ht="36" customHeight="1" spans="1:8">
      <c r="A4" s="174" t="s">
        <v>1299</v>
      </c>
      <c r="B4" s="175" t="s">
        <v>4</v>
      </c>
      <c r="C4" s="176" t="s">
        <v>5</v>
      </c>
      <c r="D4" s="57"/>
      <c r="F4"/>
      <c r="H4" s="57"/>
    </row>
    <row r="5" ht="18" customHeight="1" spans="1:3">
      <c r="A5" s="177" t="s">
        <v>491</v>
      </c>
      <c r="B5" s="178">
        <f>SUM(B6:B7)</f>
        <v>56</v>
      </c>
      <c r="C5" s="178">
        <f>SUM(C6:C7)</f>
        <v>65</v>
      </c>
    </row>
    <row r="6" ht="18" customHeight="1" spans="1:3">
      <c r="A6" s="179" t="s">
        <v>1300</v>
      </c>
      <c r="B6" s="180">
        <v>56</v>
      </c>
      <c r="C6" s="180"/>
    </row>
    <row r="7" ht="18" customHeight="1" spans="1:3">
      <c r="A7" s="179" t="s">
        <v>1301</v>
      </c>
      <c r="B7" s="180"/>
      <c r="C7" s="180">
        <v>65</v>
      </c>
    </row>
    <row r="8" ht="18" customHeight="1" spans="1:3">
      <c r="A8" s="177" t="s">
        <v>781</v>
      </c>
      <c r="B8" s="178">
        <f>B9+B20+B22+B24</f>
        <v>19477</v>
      </c>
      <c r="C8" s="178">
        <f>C9+C20+C22+C24</f>
        <v>61412.88</v>
      </c>
    </row>
    <row r="9" ht="18" customHeight="1" spans="1:3">
      <c r="A9" s="181" t="s">
        <v>1302</v>
      </c>
      <c r="B9" s="178">
        <f>SUM(B10:B19)</f>
        <v>8595</v>
      </c>
      <c r="C9" s="178">
        <f>SUM(C10:C19)</f>
        <v>50062.88</v>
      </c>
    </row>
    <row r="10" ht="18" customHeight="1" spans="1:3">
      <c r="A10" s="179" t="s">
        <v>1303</v>
      </c>
      <c r="B10" s="180">
        <v>136</v>
      </c>
      <c r="C10" s="180">
        <v>3000</v>
      </c>
    </row>
    <row r="11" ht="18" customHeight="1" spans="1:3">
      <c r="A11" s="179" t="s">
        <v>1304</v>
      </c>
      <c r="B11" s="180"/>
      <c r="C11" s="180">
        <v>5000</v>
      </c>
    </row>
    <row r="12" ht="18" customHeight="1" spans="1:3">
      <c r="A12" s="179" t="s">
        <v>1305</v>
      </c>
      <c r="B12" s="180">
        <v>7443</v>
      </c>
      <c r="C12" s="180">
        <v>19990</v>
      </c>
    </row>
    <row r="13" ht="18" customHeight="1" spans="1:3">
      <c r="A13" s="179" t="s">
        <v>1306</v>
      </c>
      <c r="B13" s="182"/>
      <c r="C13" s="182"/>
    </row>
    <row r="14" ht="18" customHeight="1" spans="1:3">
      <c r="A14" s="183" t="s">
        <v>1307</v>
      </c>
      <c r="B14" s="180">
        <v>656</v>
      </c>
      <c r="C14" s="180">
        <v>4000</v>
      </c>
    </row>
    <row r="15" ht="18" customHeight="1" spans="1:3">
      <c r="A15" s="183" t="s">
        <v>1308</v>
      </c>
      <c r="B15" s="182">
        <v>17</v>
      </c>
      <c r="C15" s="182"/>
    </row>
    <row r="16" ht="18" customHeight="1" spans="1:3">
      <c r="A16" s="183" t="s">
        <v>1309</v>
      </c>
      <c r="B16" s="182"/>
      <c r="C16" s="182"/>
    </row>
    <row r="17" ht="18" customHeight="1" spans="1:3">
      <c r="A17" s="183" t="s">
        <v>1310</v>
      </c>
      <c r="B17" s="182"/>
      <c r="C17" s="182"/>
    </row>
    <row r="18" ht="18" customHeight="1" spans="1:3">
      <c r="A18" s="184" t="s">
        <v>1311</v>
      </c>
      <c r="B18" s="180">
        <v>343</v>
      </c>
      <c r="C18" s="180">
        <f>15836.88+792+1734+50-340</f>
        <v>18072.88</v>
      </c>
    </row>
    <row r="19" ht="18" customHeight="1" spans="1:3">
      <c r="A19" s="179" t="s">
        <v>1312</v>
      </c>
      <c r="B19" s="182"/>
      <c r="C19" s="182"/>
    </row>
    <row r="20" ht="18" customHeight="1" spans="1:3">
      <c r="A20" s="181" t="s">
        <v>1313</v>
      </c>
      <c r="B20" s="178">
        <f>B21</f>
        <v>0</v>
      </c>
      <c r="C20" s="178">
        <f>C21</f>
        <v>3900</v>
      </c>
    </row>
    <row r="21" ht="18" customHeight="1" spans="1:3">
      <c r="A21" s="179" t="s">
        <v>1314</v>
      </c>
      <c r="B21" s="180">
        <v>0</v>
      </c>
      <c r="C21" s="180">
        <v>3900</v>
      </c>
    </row>
    <row r="22" ht="18" customHeight="1" spans="1:3">
      <c r="A22" s="181" t="s">
        <v>1315</v>
      </c>
      <c r="B22" s="178"/>
      <c r="C22" s="178">
        <f>C23</f>
        <v>2000</v>
      </c>
    </row>
    <row r="23" ht="18" customHeight="1" spans="1:3">
      <c r="A23" s="183" t="s">
        <v>1316</v>
      </c>
      <c r="B23" s="180">
        <v>0</v>
      </c>
      <c r="C23" s="180">
        <v>2000</v>
      </c>
    </row>
    <row r="24" ht="18" customHeight="1" spans="1:3">
      <c r="A24" s="181" t="s">
        <v>1317</v>
      </c>
      <c r="B24" s="185">
        <f>SUM(B25:B26)</f>
        <v>10882</v>
      </c>
      <c r="C24" s="185">
        <f>SUM(C25:C26)</f>
        <v>5450</v>
      </c>
    </row>
    <row r="25" ht="18" customHeight="1" spans="1:3">
      <c r="A25" s="183" t="s">
        <v>1318</v>
      </c>
      <c r="B25" s="180">
        <v>3924</v>
      </c>
      <c r="C25" s="185"/>
    </row>
    <row r="26" ht="18" customHeight="1" spans="1:3">
      <c r="A26" s="183" t="s">
        <v>800</v>
      </c>
      <c r="B26" s="180">
        <v>6958</v>
      </c>
      <c r="C26" s="180">
        <v>5450</v>
      </c>
    </row>
    <row r="27" ht="18" customHeight="1" spans="1:3">
      <c r="A27" s="181" t="s">
        <v>801</v>
      </c>
      <c r="B27" s="185">
        <f>B28+B32</f>
        <v>1128</v>
      </c>
      <c r="C27" s="185">
        <f>C28+C32</f>
        <v>1728.42</v>
      </c>
    </row>
    <row r="28" ht="18" customHeight="1" spans="1:3">
      <c r="A28" s="181" t="s">
        <v>1319</v>
      </c>
      <c r="B28" s="180">
        <f>SUM(B29:B31)</f>
        <v>1128</v>
      </c>
      <c r="C28" s="180">
        <f>SUM(C29:C31)</f>
        <v>1728.42</v>
      </c>
    </row>
    <row r="29" ht="18" customHeight="1" spans="1:3">
      <c r="A29" s="179" t="s">
        <v>1320</v>
      </c>
      <c r="B29" s="180">
        <v>544</v>
      </c>
      <c r="C29" s="180">
        <v>837.42</v>
      </c>
    </row>
    <row r="30" ht="18" customHeight="1" spans="1:3">
      <c r="A30" s="179" t="s">
        <v>1321</v>
      </c>
      <c r="B30" s="180">
        <v>584</v>
      </c>
      <c r="C30" s="180">
        <v>891</v>
      </c>
    </row>
    <row r="31" ht="18" customHeight="1" spans="1:3">
      <c r="A31" s="179" t="s">
        <v>1322</v>
      </c>
      <c r="B31" s="180"/>
      <c r="C31" s="180"/>
    </row>
    <row r="32" ht="18" customHeight="1" spans="1:3">
      <c r="A32" s="181" t="s">
        <v>1323</v>
      </c>
      <c r="B32" s="180"/>
      <c r="C32" s="180"/>
    </row>
    <row r="33" ht="18" customHeight="1" spans="1:3">
      <c r="A33" s="179" t="s">
        <v>1320</v>
      </c>
      <c r="B33" s="180"/>
      <c r="C33" s="180"/>
    </row>
    <row r="34" ht="18" customHeight="1" spans="1:3">
      <c r="A34" s="179" t="s">
        <v>1321</v>
      </c>
      <c r="B34" s="180"/>
      <c r="C34" s="180"/>
    </row>
    <row r="35" ht="18" customHeight="1" spans="1:3">
      <c r="A35" s="179" t="s">
        <v>1324</v>
      </c>
      <c r="B35" s="180"/>
      <c r="C35" s="180"/>
    </row>
    <row r="36" ht="18" customHeight="1" spans="1:3">
      <c r="A36" s="177" t="s">
        <v>931</v>
      </c>
      <c r="B36" s="178">
        <f>SUM(B37:B38)</f>
        <v>816</v>
      </c>
      <c r="C36" s="178"/>
    </row>
    <row r="37" ht="18" customHeight="1" spans="1:8">
      <c r="A37" s="184" t="s">
        <v>1317</v>
      </c>
      <c r="B37" s="186"/>
      <c r="C37" s="186"/>
      <c r="G37" s="187"/>
      <c r="H37" s="187"/>
    </row>
    <row r="38" ht="18" customHeight="1" spans="1:8">
      <c r="A38" s="184" t="s">
        <v>939</v>
      </c>
      <c r="B38" s="186">
        <v>816</v>
      </c>
      <c r="C38" s="186"/>
      <c r="G38" s="187"/>
      <c r="H38" s="187"/>
    </row>
    <row r="39" ht="18" customHeight="1" spans="1:3">
      <c r="A39" s="177" t="s">
        <v>1023</v>
      </c>
      <c r="B39" s="178">
        <f>B40</f>
        <v>199</v>
      </c>
      <c r="C39" s="178"/>
    </row>
    <row r="40" ht="18" customHeight="1" spans="1:8">
      <c r="A40" s="184" t="s">
        <v>1325</v>
      </c>
      <c r="B40" s="186">
        <v>199</v>
      </c>
      <c r="C40" s="186"/>
      <c r="G40" s="187"/>
      <c r="H40" s="187"/>
    </row>
    <row r="41" ht="18" customHeight="1" spans="1:3">
      <c r="A41" s="177" t="s">
        <v>149</v>
      </c>
      <c r="B41" s="178">
        <f>B42+B44+B51</f>
        <v>84408</v>
      </c>
      <c r="C41" s="178">
        <f>C42+C44+C51</f>
        <v>2268.02</v>
      </c>
    </row>
    <row r="42" ht="18" customHeight="1" spans="1:3">
      <c r="A42" s="181" t="s">
        <v>1326</v>
      </c>
      <c r="B42" s="188"/>
      <c r="C42" s="188"/>
    </row>
    <row r="43" ht="18" customHeight="1" spans="1:3">
      <c r="A43" s="183" t="s">
        <v>1327</v>
      </c>
      <c r="B43" s="182"/>
      <c r="C43" s="182"/>
    </row>
    <row r="44" ht="18" customHeight="1" spans="1:3">
      <c r="A44" s="189" t="s">
        <v>1328</v>
      </c>
      <c r="B44" s="178">
        <f>SUM(B45:B50)</f>
        <v>1711</v>
      </c>
      <c r="C44" s="178">
        <f>SUM(C45:C50)</f>
        <v>2268.02</v>
      </c>
    </row>
    <row r="45" ht="18" customHeight="1" spans="1:3">
      <c r="A45" s="190" t="s">
        <v>1329</v>
      </c>
      <c r="B45" s="180">
        <v>1143</v>
      </c>
      <c r="C45" s="180">
        <v>1254.12</v>
      </c>
    </row>
    <row r="46" ht="18" customHeight="1" spans="1:3">
      <c r="A46" s="190" t="s">
        <v>1330</v>
      </c>
      <c r="B46" s="180">
        <v>444</v>
      </c>
      <c r="C46" s="180">
        <v>676.02</v>
      </c>
    </row>
    <row r="47" ht="18" customHeight="1" spans="1:3">
      <c r="A47" s="190" t="s">
        <v>1331</v>
      </c>
      <c r="B47" s="191"/>
      <c r="C47" s="191"/>
    </row>
    <row r="48" ht="18" customHeight="1" spans="1:3">
      <c r="A48" s="190" t="s">
        <v>1332</v>
      </c>
      <c r="B48" s="180">
        <v>124</v>
      </c>
      <c r="C48" s="180">
        <v>75.48</v>
      </c>
    </row>
    <row r="49" ht="18" customHeight="1" spans="1:3">
      <c r="A49" s="190" t="s">
        <v>1333</v>
      </c>
      <c r="B49" s="180"/>
      <c r="C49" s="180"/>
    </row>
    <row r="50" ht="18" customHeight="1" spans="1:3">
      <c r="A50" s="190" t="s">
        <v>1334</v>
      </c>
      <c r="B50" s="180"/>
      <c r="C50" s="180">
        <v>262.4</v>
      </c>
    </row>
    <row r="51" ht="18" customHeight="1" spans="1:3">
      <c r="A51" s="181" t="s">
        <v>1335</v>
      </c>
      <c r="B51" s="192">
        <f>SUM(B52:B53)</f>
        <v>82697</v>
      </c>
      <c r="C51" s="191"/>
    </row>
    <row r="52" ht="18" customHeight="1" spans="1:3">
      <c r="A52" s="184" t="s">
        <v>1336</v>
      </c>
      <c r="B52" s="186">
        <v>69932</v>
      </c>
      <c r="C52" s="186"/>
    </row>
    <row r="53" ht="18" customHeight="1" spans="1:3">
      <c r="A53" s="179" t="s">
        <v>1337</v>
      </c>
      <c r="B53" s="180">
        <v>12765</v>
      </c>
      <c r="C53" s="180"/>
    </row>
    <row r="54" ht="18" customHeight="1" spans="1:3">
      <c r="A54" s="177" t="s">
        <v>74</v>
      </c>
      <c r="B54" s="193"/>
      <c r="C54" s="193"/>
    </row>
    <row r="55" ht="18" customHeight="1" spans="1:3">
      <c r="A55" s="179" t="s">
        <v>1338</v>
      </c>
      <c r="B55" s="182"/>
      <c r="C55" s="182"/>
    </row>
    <row r="56" ht="18" customHeight="1" spans="1:3">
      <c r="A56" s="179" t="s">
        <v>1339</v>
      </c>
      <c r="B56" s="182"/>
      <c r="C56" s="182"/>
    </row>
    <row r="57" ht="18" customHeight="1" spans="1:3">
      <c r="A57" s="179" t="s">
        <v>1340</v>
      </c>
      <c r="B57" s="182"/>
      <c r="C57" s="182"/>
    </row>
    <row r="58" ht="18" customHeight="1" spans="1:3">
      <c r="A58" s="179" t="s">
        <v>1341</v>
      </c>
      <c r="B58" s="182"/>
      <c r="C58" s="182"/>
    </row>
    <row r="59" ht="18" customHeight="1" spans="1:3">
      <c r="A59" s="177" t="s">
        <v>1165</v>
      </c>
      <c r="B59" s="178">
        <f>B60</f>
        <v>21789</v>
      </c>
      <c r="C59" s="178">
        <f>C60</f>
        <v>23656.65</v>
      </c>
    </row>
    <row r="60" ht="18" customHeight="1" spans="1:3">
      <c r="A60" s="181" t="s">
        <v>1342</v>
      </c>
      <c r="B60" s="180">
        <f>SUM(B61:B71)</f>
        <v>21789</v>
      </c>
      <c r="C60" s="180">
        <f>SUM(C61:C71)</f>
        <v>23656.65</v>
      </c>
    </row>
    <row r="61" ht="18" customHeight="1" spans="1:3">
      <c r="A61" s="179" t="s">
        <v>1343</v>
      </c>
      <c r="B61" s="180"/>
      <c r="C61" s="180"/>
    </row>
    <row r="62" ht="18" customHeight="1" spans="1:3">
      <c r="A62" s="179" t="s">
        <v>1344</v>
      </c>
      <c r="B62" s="180"/>
      <c r="C62" s="180"/>
    </row>
    <row r="63" ht="18" customHeight="1" spans="1:3">
      <c r="A63" s="179" t="s">
        <v>1345</v>
      </c>
      <c r="B63" s="180"/>
      <c r="C63" s="180"/>
    </row>
    <row r="64" ht="18" customHeight="1" spans="1:3">
      <c r="A64" s="179" t="s">
        <v>1346</v>
      </c>
      <c r="B64" s="180"/>
      <c r="C64" s="180"/>
    </row>
    <row r="65" ht="18" customHeight="1" spans="1:3">
      <c r="A65" s="179" t="s">
        <v>1347</v>
      </c>
      <c r="B65" s="180"/>
      <c r="C65" s="180"/>
    </row>
    <row r="66" ht="18" customHeight="1" spans="1:3">
      <c r="A66" s="179" t="s">
        <v>1348</v>
      </c>
      <c r="B66" s="180"/>
      <c r="C66" s="180"/>
    </row>
    <row r="67" ht="18" customHeight="1" spans="1:3">
      <c r="A67" s="179" t="s">
        <v>1349</v>
      </c>
      <c r="B67" s="180"/>
      <c r="C67" s="180"/>
    </row>
    <row r="68" ht="18" customHeight="1" spans="1:3">
      <c r="A68" s="179" t="s">
        <v>1350</v>
      </c>
      <c r="B68" s="180"/>
      <c r="C68" s="180"/>
    </row>
    <row r="69" ht="18" customHeight="1" spans="1:3">
      <c r="A69" s="179" t="s">
        <v>1351</v>
      </c>
      <c r="B69" s="180"/>
      <c r="C69" s="180"/>
    </row>
    <row r="70" ht="18" customHeight="1" spans="1:3">
      <c r="A70" s="184" t="s">
        <v>1352</v>
      </c>
      <c r="B70" s="180">
        <v>21789</v>
      </c>
      <c r="C70" s="180">
        <v>23656.65</v>
      </c>
    </row>
    <row r="71" ht="18" customHeight="1" spans="1:3">
      <c r="A71" s="179" t="s">
        <v>1353</v>
      </c>
      <c r="B71" s="180"/>
      <c r="C71" s="180"/>
    </row>
    <row r="72" ht="18" customHeight="1" spans="1:3">
      <c r="A72" s="194" t="s">
        <v>1354</v>
      </c>
      <c r="B72" s="178">
        <f>SUM(B5,B27,B8,B41,B59,B54,B39,B36)</f>
        <v>127873</v>
      </c>
      <c r="C72" s="178">
        <f>SUM(C5,C27,C8,C41,C59,C54)</f>
        <v>89130.97</v>
      </c>
    </row>
    <row r="73" ht="18" customHeight="1" spans="1:3">
      <c r="A73" s="195"/>
      <c r="B73" s="196"/>
      <c r="C73" s="196"/>
    </row>
    <row r="74" ht="18" customHeight="1" spans="1:3">
      <c r="A74" s="189" t="s">
        <v>1355</v>
      </c>
      <c r="B74" s="185">
        <v>300</v>
      </c>
      <c r="C74" s="185">
        <v>300</v>
      </c>
    </row>
    <row r="75" ht="18" customHeight="1" spans="1:3">
      <c r="A75" s="189" t="s">
        <v>73</v>
      </c>
      <c r="B75" s="185">
        <f>SUM(B76:B78)</f>
        <v>27634</v>
      </c>
      <c r="C75" s="185">
        <f>C76+C77+C78</f>
        <v>0</v>
      </c>
    </row>
    <row r="76" ht="18" customHeight="1" spans="1:3">
      <c r="A76" s="179" t="s">
        <v>1356</v>
      </c>
      <c r="B76" s="180">
        <v>27634</v>
      </c>
      <c r="C76" s="180"/>
    </row>
    <row r="77" ht="18" customHeight="1" spans="1:3">
      <c r="A77" s="197" t="s">
        <v>1357</v>
      </c>
      <c r="B77" s="186"/>
      <c r="C77" s="186"/>
    </row>
    <row r="78" ht="18" customHeight="1" spans="1:3">
      <c r="A78" s="197" t="s">
        <v>1358</v>
      </c>
      <c r="B78" s="198"/>
      <c r="C78" s="198"/>
    </row>
    <row r="79" ht="18" customHeight="1" spans="1:3">
      <c r="A79" s="189" t="s">
        <v>1359</v>
      </c>
      <c r="B79" s="178">
        <v>54264</v>
      </c>
      <c r="C79" s="178">
        <v>47139</v>
      </c>
    </row>
    <row r="80" ht="18" customHeight="1" spans="1:3">
      <c r="A80" s="189" t="s">
        <v>1360</v>
      </c>
      <c r="B80" s="178">
        <v>4102</v>
      </c>
      <c r="C80" s="178"/>
    </row>
    <row r="81" ht="18" customHeight="1" spans="1:3">
      <c r="A81" s="194" t="s">
        <v>1361</v>
      </c>
      <c r="B81" s="178">
        <f>B72+B74+B75+B79+B80</f>
        <v>214173</v>
      </c>
      <c r="C81" s="178">
        <f>SUM(C79,C74,C75,C72,C80)</f>
        <v>136569.97</v>
      </c>
    </row>
  </sheetData>
  <mergeCells count="2">
    <mergeCell ref="A1:D1"/>
    <mergeCell ref="A2:C2"/>
  </mergeCells>
  <pageMargins left="0.75" right="0.75" top="1" bottom="1" header="0.5" footer="0.5"/>
  <pageSetup paperSize="9" scale="75"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E346"/>
  <sheetViews>
    <sheetView showZeros="0" zoomScale="110" zoomScaleNormal="110" topLeftCell="A64" workbookViewId="0">
      <selection activeCell="F28" sqref="F28"/>
    </sheetView>
  </sheetViews>
  <sheetFormatPr defaultColWidth="12.25" defaultRowHeight="15.6" customHeight="1"/>
  <cols>
    <col min="1" max="1" width="9.38333333333333" style="140" customWidth="1"/>
    <col min="2" max="2" width="59" style="140" customWidth="1"/>
    <col min="3" max="3" width="13.875" style="141" customWidth="1"/>
    <col min="4" max="4" width="15.75" style="142" customWidth="1"/>
    <col min="5" max="5" width="11.75" style="143" customWidth="1"/>
    <col min="6" max="6" width="10.875" style="140" customWidth="1"/>
    <col min="7" max="7" width="13.5166666666667" style="140" customWidth="1"/>
    <col min="8" max="239" width="12.25" style="140"/>
    <col min="240" max="16384" width="12.25" style="139"/>
  </cols>
  <sheetData>
    <row r="1" s="139" customFormat="1" customHeight="1" spans="1:239">
      <c r="A1" s="144" t="s">
        <v>1362</v>
      </c>
      <c r="B1" s="144"/>
      <c r="C1" s="141"/>
      <c r="D1" s="142"/>
      <c r="E1" s="144"/>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c r="CN1" s="140"/>
      <c r="CO1" s="140"/>
      <c r="CP1" s="140"/>
      <c r="CQ1" s="140"/>
      <c r="CR1" s="140"/>
      <c r="CS1" s="140"/>
      <c r="CT1" s="140"/>
      <c r="CU1" s="140"/>
      <c r="CV1" s="140"/>
      <c r="CW1" s="140"/>
      <c r="CX1" s="140"/>
      <c r="CY1" s="140"/>
      <c r="CZ1" s="140"/>
      <c r="DA1" s="140"/>
      <c r="DB1" s="140"/>
      <c r="DC1" s="140"/>
      <c r="DD1" s="140"/>
      <c r="DE1" s="140"/>
      <c r="DF1" s="140"/>
      <c r="DG1" s="140"/>
      <c r="DH1" s="140"/>
      <c r="DI1" s="140"/>
      <c r="DJ1" s="140"/>
      <c r="DK1" s="140"/>
      <c r="DL1" s="140"/>
      <c r="DM1" s="140"/>
      <c r="DN1" s="140"/>
      <c r="DO1" s="140"/>
      <c r="DP1" s="140"/>
      <c r="DQ1" s="140"/>
      <c r="DR1" s="140"/>
      <c r="DS1" s="140"/>
      <c r="DT1" s="140"/>
      <c r="DU1" s="140"/>
      <c r="DV1" s="140"/>
      <c r="DW1" s="140"/>
      <c r="DX1" s="140"/>
      <c r="DY1" s="140"/>
      <c r="DZ1" s="140"/>
      <c r="EA1" s="140"/>
      <c r="EB1" s="140"/>
      <c r="EC1" s="140"/>
      <c r="ED1" s="140"/>
      <c r="EE1" s="140"/>
      <c r="EF1" s="140"/>
      <c r="EG1" s="140"/>
      <c r="EH1" s="140"/>
      <c r="EI1" s="140"/>
      <c r="EJ1" s="140"/>
      <c r="EK1" s="140"/>
      <c r="EL1" s="140"/>
      <c r="EM1" s="140"/>
      <c r="EN1" s="140"/>
      <c r="EO1" s="140"/>
      <c r="EP1" s="140"/>
      <c r="EQ1" s="140"/>
      <c r="ER1" s="140"/>
      <c r="ES1" s="140"/>
      <c r="ET1" s="140"/>
      <c r="EU1" s="140"/>
      <c r="EV1" s="140"/>
      <c r="EW1" s="140"/>
      <c r="EX1" s="140"/>
      <c r="EY1" s="140"/>
      <c r="EZ1" s="140"/>
      <c r="FA1" s="140"/>
      <c r="FB1" s="140"/>
      <c r="FC1" s="140"/>
      <c r="FD1" s="140"/>
      <c r="FE1" s="140"/>
      <c r="FF1" s="140"/>
      <c r="FG1" s="140"/>
      <c r="FH1" s="140"/>
      <c r="FI1" s="140"/>
      <c r="FJ1" s="140"/>
      <c r="FK1" s="140"/>
      <c r="FL1" s="140"/>
      <c r="FM1" s="140"/>
      <c r="FN1" s="140"/>
      <c r="FO1" s="140"/>
      <c r="FP1" s="140"/>
      <c r="FQ1" s="140"/>
      <c r="FR1" s="140"/>
      <c r="FS1" s="140"/>
      <c r="FT1" s="140"/>
      <c r="FU1" s="140"/>
      <c r="FV1" s="140"/>
      <c r="FW1" s="140"/>
      <c r="FX1" s="140"/>
      <c r="FY1" s="140"/>
      <c r="FZ1" s="140"/>
      <c r="GA1" s="140"/>
      <c r="GB1" s="140"/>
      <c r="GC1" s="140"/>
      <c r="GD1" s="140"/>
      <c r="GE1" s="140"/>
      <c r="GF1" s="140"/>
      <c r="GG1" s="140"/>
      <c r="GH1" s="140"/>
      <c r="GI1" s="140"/>
      <c r="GJ1" s="140"/>
      <c r="GK1" s="140"/>
      <c r="GL1" s="140"/>
      <c r="GM1" s="140"/>
      <c r="GN1" s="140"/>
      <c r="GO1" s="140"/>
      <c r="GP1" s="140"/>
      <c r="GQ1" s="140"/>
      <c r="GR1" s="140"/>
      <c r="GS1" s="140"/>
      <c r="GT1" s="140"/>
      <c r="GU1" s="140"/>
      <c r="GV1" s="140"/>
      <c r="GW1" s="140"/>
      <c r="GX1" s="140"/>
      <c r="GY1" s="140"/>
      <c r="GZ1" s="140"/>
      <c r="HA1" s="140"/>
      <c r="HB1" s="140"/>
      <c r="HC1" s="140"/>
      <c r="HD1" s="140"/>
      <c r="HE1" s="140"/>
      <c r="HF1" s="140"/>
      <c r="HG1" s="140"/>
      <c r="HH1" s="140"/>
      <c r="HI1" s="140"/>
      <c r="HJ1" s="140"/>
      <c r="HK1" s="140"/>
      <c r="HL1" s="140"/>
      <c r="HM1" s="140"/>
      <c r="HN1" s="140"/>
      <c r="HO1" s="140"/>
      <c r="HP1" s="140"/>
      <c r="HQ1" s="140"/>
      <c r="HR1" s="140"/>
      <c r="HS1" s="140"/>
      <c r="HT1" s="140"/>
      <c r="HU1" s="140"/>
      <c r="HV1" s="140"/>
      <c r="HW1" s="140"/>
      <c r="HX1" s="140"/>
      <c r="HY1" s="140"/>
      <c r="HZ1" s="140"/>
      <c r="IA1" s="140"/>
      <c r="IB1" s="140"/>
      <c r="IC1" s="140"/>
      <c r="ID1" s="140"/>
      <c r="IE1" s="140"/>
    </row>
    <row r="2" s="140" customFormat="1" ht="44.25" customHeight="1" spans="1:5">
      <c r="A2" s="145" t="s">
        <v>1363</v>
      </c>
      <c r="B2" s="145"/>
      <c r="C2" s="145"/>
      <c r="D2" s="146"/>
      <c r="E2" s="147"/>
    </row>
    <row r="3" s="140" customFormat="1" ht="16.9" customHeight="1" spans="1:5">
      <c r="A3" s="148"/>
      <c r="B3" s="148"/>
      <c r="C3" s="149"/>
      <c r="D3" s="142"/>
      <c r="E3" s="150" t="s">
        <v>86</v>
      </c>
    </row>
    <row r="4" s="140" customFormat="1" ht="29" customHeight="1" spans="1:5">
      <c r="A4" s="151" t="s">
        <v>87</v>
      </c>
      <c r="B4" s="151" t="s">
        <v>88</v>
      </c>
      <c r="C4" s="151" t="s">
        <v>4</v>
      </c>
      <c r="D4" s="152" t="s">
        <v>5</v>
      </c>
      <c r="E4" s="153" t="s">
        <v>47</v>
      </c>
    </row>
    <row r="5" s="140" customFormat="1" ht="16.9" customHeight="1" spans="1:5">
      <c r="A5" s="154"/>
      <c r="B5" s="151" t="s">
        <v>1364</v>
      </c>
      <c r="C5" s="151">
        <v>127873</v>
      </c>
      <c r="D5" s="152">
        <v>89131</v>
      </c>
      <c r="E5" s="155">
        <f>D5/C5</f>
        <v>0.697027519491996</v>
      </c>
    </row>
    <row r="6" s="140" customFormat="1" ht="16.9" customHeight="1" spans="1:5">
      <c r="A6" s="156" t="s">
        <v>1365</v>
      </c>
      <c r="B6" s="157" t="s">
        <v>393</v>
      </c>
      <c r="C6" s="158">
        <v>0</v>
      </c>
      <c r="D6" s="159">
        <v>0</v>
      </c>
      <c r="E6" s="160">
        <v>0</v>
      </c>
    </row>
    <row r="7" s="140" customFormat="1" ht="16.9" customHeight="1" spans="1:5">
      <c r="A7" s="156" t="s">
        <v>1366</v>
      </c>
      <c r="B7" s="157" t="s">
        <v>1367</v>
      </c>
      <c r="C7" s="158">
        <v>0</v>
      </c>
      <c r="D7" s="159">
        <v>0</v>
      </c>
      <c r="E7" s="160">
        <v>0</v>
      </c>
    </row>
    <row r="8" s="140" customFormat="1" ht="16.9" customHeight="1" spans="1:5">
      <c r="A8" s="156" t="s">
        <v>1368</v>
      </c>
      <c r="B8" s="157" t="s">
        <v>1369</v>
      </c>
      <c r="C8" s="158">
        <v>0</v>
      </c>
      <c r="D8" s="159">
        <v>0</v>
      </c>
      <c r="E8" s="160">
        <v>0</v>
      </c>
    </row>
    <row r="9" s="140" customFormat="1" ht="16.9" customHeight="1" spans="1:5">
      <c r="A9" s="156" t="s">
        <v>1370</v>
      </c>
      <c r="B9" s="157" t="s">
        <v>1371</v>
      </c>
      <c r="C9" s="158">
        <v>0</v>
      </c>
      <c r="D9" s="159">
        <v>0</v>
      </c>
      <c r="E9" s="160"/>
    </row>
    <row r="10" s="140" customFormat="1" ht="16.9" customHeight="1" spans="1:5">
      <c r="A10" s="156" t="s">
        <v>1372</v>
      </c>
      <c r="B10" s="157" t="s">
        <v>1373</v>
      </c>
      <c r="C10" s="158">
        <v>0</v>
      </c>
      <c r="D10" s="159">
        <v>0</v>
      </c>
      <c r="E10" s="160"/>
    </row>
    <row r="11" s="140" customFormat="1" ht="16.9" customHeight="1" spans="1:5">
      <c r="A11" s="156" t="s">
        <v>1374</v>
      </c>
      <c r="B11" s="157" t="s">
        <v>1375</v>
      </c>
      <c r="C11" s="158">
        <v>0</v>
      </c>
      <c r="D11" s="159">
        <v>0</v>
      </c>
      <c r="E11" s="160"/>
    </row>
    <row r="12" s="140" customFormat="1" ht="16.9" customHeight="1" spans="1:5">
      <c r="A12" s="156" t="s">
        <v>1376</v>
      </c>
      <c r="B12" s="157" t="s">
        <v>1377</v>
      </c>
      <c r="C12" s="158">
        <v>0</v>
      </c>
      <c r="D12" s="159">
        <v>0</v>
      </c>
      <c r="E12" s="160"/>
    </row>
    <row r="13" s="140" customFormat="1" ht="16.9" customHeight="1" spans="1:5">
      <c r="A13" s="156" t="s">
        <v>1378</v>
      </c>
      <c r="B13" s="157" t="s">
        <v>442</v>
      </c>
      <c r="C13" s="158">
        <v>0</v>
      </c>
      <c r="D13" s="159">
        <v>0</v>
      </c>
      <c r="E13" s="160"/>
    </row>
    <row r="14" s="140" customFormat="1" ht="16.9" customHeight="1" spans="1:5">
      <c r="A14" s="156" t="s">
        <v>1379</v>
      </c>
      <c r="B14" s="157" t="s">
        <v>1380</v>
      </c>
      <c r="C14" s="161">
        <v>0</v>
      </c>
      <c r="D14" s="159">
        <v>0</v>
      </c>
      <c r="E14" s="162"/>
    </row>
    <row r="15" s="140" customFormat="1" ht="16.9" customHeight="1" spans="1:5">
      <c r="A15" s="156" t="s">
        <v>1381</v>
      </c>
      <c r="B15" s="157" t="s">
        <v>1382</v>
      </c>
      <c r="C15" s="161">
        <v>0</v>
      </c>
      <c r="D15" s="159">
        <v>0</v>
      </c>
      <c r="E15" s="162"/>
    </row>
    <row r="16" s="140" customFormat="1" ht="16.9" customHeight="1" spans="1:5">
      <c r="A16" s="156" t="s">
        <v>1383</v>
      </c>
      <c r="B16" s="157" t="s">
        <v>1384</v>
      </c>
      <c r="C16" s="161">
        <v>0</v>
      </c>
      <c r="D16" s="159">
        <v>0</v>
      </c>
      <c r="E16" s="160"/>
    </row>
    <row r="17" s="140" customFormat="1" ht="16.9" customHeight="1" spans="1:5">
      <c r="A17" s="156" t="s">
        <v>1385</v>
      </c>
      <c r="B17" s="157" t="s">
        <v>1386</v>
      </c>
      <c r="C17" s="158">
        <v>0</v>
      </c>
      <c r="D17" s="159">
        <v>0</v>
      </c>
      <c r="E17" s="160"/>
    </row>
    <row r="18" s="140" customFormat="1" ht="16.9" customHeight="1" spans="1:5">
      <c r="A18" s="156" t="s">
        <v>1387</v>
      </c>
      <c r="B18" s="157" t="s">
        <v>1388</v>
      </c>
      <c r="C18" s="158">
        <v>0</v>
      </c>
      <c r="D18" s="159">
        <v>0</v>
      </c>
      <c r="E18" s="160"/>
    </row>
    <row r="19" s="140" customFormat="1" ht="16.9" customHeight="1" spans="1:5">
      <c r="A19" s="156" t="s">
        <v>1389</v>
      </c>
      <c r="B19" s="157" t="s">
        <v>1390</v>
      </c>
      <c r="C19" s="161">
        <v>0</v>
      </c>
      <c r="D19" s="159">
        <v>0</v>
      </c>
      <c r="E19" s="162"/>
    </row>
    <row r="20" s="140" customFormat="1" ht="16.9" customHeight="1" spans="1:5">
      <c r="A20" s="156" t="s">
        <v>1391</v>
      </c>
      <c r="B20" s="157" t="s">
        <v>1392</v>
      </c>
      <c r="C20" s="163">
        <v>0</v>
      </c>
      <c r="D20" s="159">
        <v>0</v>
      </c>
      <c r="E20" s="160"/>
    </row>
    <row r="21" s="140" customFormat="1" ht="16.9" customHeight="1" spans="1:5">
      <c r="A21" s="156" t="s">
        <v>1393</v>
      </c>
      <c r="B21" s="157" t="s">
        <v>1367</v>
      </c>
      <c r="C21" s="158">
        <v>0</v>
      </c>
      <c r="D21" s="159">
        <v>0</v>
      </c>
      <c r="E21" s="160"/>
    </row>
    <row r="22" s="140" customFormat="1" ht="16.9" customHeight="1" spans="1:5">
      <c r="A22" s="156" t="s">
        <v>1394</v>
      </c>
      <c r="B22" s="157" t="s">
        <v>1395</v>
      </c>
      <c r="C22" s="158">
        <v>0</v>
      </c>
      <c r="D22" s="159">
        <v>0</v>
      </c>
      <c r="E22" s="160"/>
    </row>
    <row r="23" s="140" customFormat="1" ht="16.9" customHeight="1" spans="1:5">
      <c r="A23" s="156" t="s">
        <v>1396</v>
      </c>
      <c r="B23" s="157" t="s">
        <v>1397</v>
      </c>
      <c r="C23" s="158">
        <v>0</v>
      </c>
      <c r="D23" s="159">
        <v>0</v>
      </c>
      <c r="E23" s="160"/>
    </row>
    <row r="24" s="140" customFormat="1" ht="16.9" customHeight="1" spans="1:5">
      <c r="A24" s="156" t="s">
        <v>1398</v>
      </c>
      <c r="B24" s="157" t="s">
        <v>1399</v>
      </c>
      <c r="C24" s="158">
        <v>0</v>
      </c>
      <c r="D24" s="159">
        <v>0</v>
      </c>
      <c r="E24" s="160"/>
    </row>
    <row r="25" s="140" customFormat="1" ht="16.9" customHeight="1" spans="1:5">
      <c r="A25" s="156" t="s">
        <v>1400</v>
      </c>
      <c r="B25" s="157" t="s">
        <v>1401</v>
      </c>
      <c r="C25" s="158">
        <v>0</v>
      </c>
      <c r="D25" s="159">
        <v>0</v>
      </c>
      <c r="E25" s="160"/>
    </row>
    <row r="26" s="140" customFormat="1" ht="16.9" customHeight="1" spans="1:5">
      <c r="A26" s="156" t="s">
        <v>1402</v>
      </c>
      <c r="B26" s="157" t="s">
        <v>1403</v>
      </c>
      <c r="C26" s="158">
        <v>0</v>
      </c>
      <c r="D26" s="159">
        <v>0</v>
      </c>
      <c r="E26" s="160"/>
    </row>
    <row r="27" s="140" customFormat="1" ht="16.9" customHeight="1" spans="1:5">
      <c r="A27" s="156" t="s">
        <v>1404</v>
      </c>
      <c r="B27" s="157" t="s">
        <v>1405</v>
      </c>
      <c r="C27" s="158">
        <v>0</v>
      </c>
      <c r="D27" s="159">
        <v>0</v>
      </c>
      <c r="E27" s="160"/>
    </row>
    <row r="28" s="140" customFormat="1" ht="16.9" customHeight="1" spans="1:5">
      <c r="A28" s="156" t="s">
        <v>1406</v>
      </c>
      <c r="B28" s="157" t="s">
        <v>491</v>
      </c>
      <c r="C28" s="158">
        <v>56</v>
      </c>
      <c r="D28" s="159">
        <v>65</v>
      </c>
      <c r="E28" s="160">
        <f>D28/C28</f>
        <v>1.16071428571429</v>
      </c>
    </row>
    <row r="29" s="140" customFormat="1" ht="16.9" customHeight="1" spans="1:5">
      <c r="A29" s="156" t="s">
        <v>1407</v>
      </c>
      <c r="B29" s="157" t="s">
        <v>1408</v>
      </c>
      <c r="C29" s="158">
        <v>56</v>
      </c>
      <c r="D29" s="159">
        <v>0</v>
      </c>
      <c r="E29" s="160">
        <v>0</v>
      </c>
    </row>
    <row r="30" s="140" customFormat="1" ht="16.9" customHeight="1" spans="1:5">
      <c r="A30" s="156" t="s">
        <v>1409</v>
      </c>
      <c r="B30" s="157" t="s">
        <v>1410</v>
      </c>
      <c r="C30" s="158">
        <v>0</v>
      </c>
      <c r="D30" s="159">
        <v>0</v>
      </c>
      <c r="E30" s="160"/>
    </row>
    <row r="31" s="140" customFormat="1" ht="16.9" customHeight="1" spans="1:5">
      <c r="A31" s="156" t="s">
        <v>1411</v>
      </c>
      <c r="B31" s="157" t="s">
        <v>1412</v>
      </c>
      <c r="C31" s="158">
        <v>0</v>
      </c>
      <c r="D31" s="159">
        <v>0</v>
      </c>
      <c r="E31" s="160"/>
    </row>
    <row r="32" s="140" customFormat="1" ht="16.9" customHeight="1" spans="1:5">
      <c r="A32" s="156" t="s">
        <v>1413</v>
      </c>
      <c r="B32" s="157" t="s">
        <v>1414</v>
      </c>
      <c r="C32" s="158">
        <v>0</v>
      </c>
      <c r="D32" s="159">
        <v>0</v>
      </c>
      <c r="E32" s="160"/>
    </row>
    <row r="33" s="140" customFormat="1" ht="16.9" customHeight="1" spans="1:5">
      <c r="A33" s="156" t="s">
        <v>1415</v>
      </c>
      <c r="B33" s="157" t="s">
        <v>1416</v>
      </c>
      <c r="C33" s="158">
        <v>0</v>
      </c>
      <c r="D33" s="159">
        <v>0</v>
      </c>
      <c r="E33" s="160"/>
    </row>
    <row r="34" s="140" customFormat="1" ht="16.9" customHeight="1" spans="1:5">
      <c r="A34" s="156" t="s">
        <v>1417</v>
      </c>
      <c r="B34" s="157" t="s">
        <v>1418</v>
      </c>
      <c r="C34" s="158">
        <v>56</v>
      </c>
      <c r="D34" s="159">
        <v>0</v>
      </c>
      <c r="E34" s="160"/>
    </row>
    <row r="35" s="140" customFormat="1" ht="16.9" customHeight="1" spans="1:5">
      <c r="A35" s="156" t="s">
        <v>1419</v>
      </c>
      <c r="B35" s="157" t="s">
        <v>1420</v>
      </c>
      <c r="C35" s="158">
        <v>0</v>
      </c>
      <c r="D35" s="159">
        <v>65</v>
      </c>
      <c r="E35" s="160">
        <v>1</v>
      </c>
    </row>
    <row r="36" s="140" customFormat="1" ht="16.9" customHeight="1" spans="1:5">
      <c r="A36" s="156" t="s">
        <v>1421</v>
      </c>
      <c r="B36" s="157" t="s">
        <v>1422</v>
      </c>
      <c r="C36" s="158">
        <v>0</v>
      </c>
      <c r="D36" s="159">
        <v>0</v>
      </c>
      <c r="E36" s="160"/>
    </row>
    <row r="37" s="140" customFormat="1" ht="16.9" customHeight="1" spans="1:5">
      <c r="A37" s="156" t="s">
        <v>1423</v>
      </c>
      <c r="B37" s="157" t="s">
        <v>1424</v>
      </c>
      <c r="C37" s="158">
        <v>0</v>
      </c>
      <c r="D37" s="159">
        <v>0</v>
      </c>
      <c r="E37" s="160"/>
    </row>
    <row r="38" s="140" customFormat="1" ht="16.9" customHeight="1" spans="1:5">
      <c r="A38" s="156" t="s">
        <v>1425</v>
      </c>
      <c r="B38" s="157" t="s">
        <v>1426</v>
      </c>
      <c r="C38" s="158">
        <v>0</v>
      </c>
      <c r="D38" s="159">
        <v>0</v>
      </c>
      <c r="E38" s="160"/>
    </row>
    <row r="39" s="140" customFormat="1" ht="16.9" customHeight="1" spans="1:5">
      <c r="A39" s="156" t="s">
        <v>1427</v>
      </c>
      <c r="B39" s="157" t="s">
        <v>1428</v>
      </c>
      <c r="C39" s="158">
        <v>0</v>
      </c>
      <c r="D39" s="159">
        <v>0</v>
      </c>
      <c r="E39" s="160"/>
    </row>
    <row r="40" s="140" customFormat="1" ht="16.9" customHeight="1" spans="1:5">
      <c r="A40" s="156" t="s">
        <v>1429</v>
      </c>
      <c r="B40" s="157" t="s">
        <v>1430</v>
      </c>
      <c r="C40" s="158">
        <v>0</v>
      </c>
      <c r="D40" s="159">
        <v>65</v>
      </c>
      <c r="E40" s="160">
        <v>1</v>
      </c>
    </row>
    <row r="41" s="140" customFormat="1" ht="16.9" customHeight="1" spans="1:5">
      <c r="A41" s="156" t="s">
        <v>1431</v>
      </c>
      <c r="B41" s="157" t="s">
        <v>1432</v>
      </c>
      <c r="C41" s="158">
        <v>0</v>
      </c>
      <c r="D41" s="159">
        <v>0</v>
      </c>
      <c r="E41" s="160"/>
    </row>
    <row r="42" s="140" customFormat="1" ht="16.9" customHeight="1" spans="1:5">
      <c r="A42" s="156" t="s">
        <v>1433</v>
      </c>
      <c r="B42" s="157" t="s">
        <v>1434</v>
      </c>
      <c r="C42" s="158">
        <v>0</v>
      </c>
      <c r="D42" s="159">
        <v>0</v>
      </c>
      <c r="E42" s="160"/>
    </row>
    <row r="43" s="140" customFormat="1" ht="16.9" customHeight="1" spans="1:5">
      <c r="A43" s="156" t="s">
        <v>1435</v>
      </c>
      <c r="B43" s="157" t="s">
        <v>1436</v>
      </c>
      <c r="C43" s="158">
        <v>0</v>
      </c>
      <c r="D43" s="159">
        <v>0</v>
      </c>
      <c r="E43" s="160"/>
    </row>
    <row r="44" s="140" customFormat="1" ht="16.9" customHeight="1" spans="1:5">
      <c r="A44" s="156" t="s">
        <v>1437</v>
      </c>
      <c r="B44" s="157" t="s">
        <v>1367</v>
      </c>
      <c r="C44" s="158">
        <v>0</v>
      </c>
      <c r="D44" s="159">
        <v>0</v>
      </c>
      <c r="E44" s="160"/>
    </row>
    <row r="45" s="140" customFormat="1" ht="16.9" customHeight="1" spans="1:5">
      <c r="A45" s="156" t="s">
        <v>1438</v>
      </c>
      <c r="B45" s="157" t="s">
        <v>1439</v>
      </c>
      <c r="C45" s="158">
        <v>0</v>
      </c>
      <c r="D45" s="159">
        <v>0</v>
      </c>
      <c r="E45" s="160"/>
    </row>
    <row r="46" s="140" customFormat="1" ht="16.9" customHeight="1" spans="1:5">
      <c r="A46" s="156" t="s">
        <v>1440</v>
      </c>
      <c r="B46" s="157" t="s">
        <v>1441</v>
      </c>
      <c r="C46" s="158">
        <v>0</v>
      </c>
      <c r="D46" s="159">
        <v>0</v>
      </c>
      <c r="E46" s="160"/>
    </row>
    <row r="47" s="140" customFormat="1" ht="16.9" customHeight="1" spans="1:5">
      <c r="A47" s="156" t="s">
        <v>1442</v>
      </c>
      <c r="B47" s="157" t="s">
        <v>1443</v>
      </c>
      <c r="C47" s="158">
        <v>0</v>
      </c>
      <c r="D47" s="159">
        <v>0</v>
      </c>
      <c r="E47" s="160"/>
    </row>
    <row r="48" s="140" customFormat="1" ht="16.9" customHeight="1" spans="1:5">
      <c r="A48" s="156" t="s">
        <v>1444</v>
      </c>
      <c r="B48" s="157" t="s">
        <v>1445</v>
      </c>
      <c r="C48" s="158">
        <v>0</v>
      </c>
      <c r="D48" s="159">
        <v>0</v>
      </c>
      <c r="E48" s="160"/>
    </row>
    <row r="49" s="140" customFormat="1" ht="16.9" customHeight="1" spans="1:5">
      <c r="A49" s="156" t="s">
        <v>1446</v>
      </c>
      <c r="B49" s="157" t="s">
        <v>1447</v>
      </c>
      <c r="C49" s="158">
        <v>0</v>
      </c>
      <c r="D49" s="159">
        <v>0</v>
      </c>
      <c r="E49" s="160"/>
    </row>
    <row r="50" s="140" customFormat="1" ht="16.9" customHeight="1" spans="1:5">
      <c r="A50" s="156" t="s">
        <v>1448</v>
      </c>
      <c r="B50" s="157" t="s">
        <v>1449</v>
      </c>
      <c r="C50" s="158">
        <v>0</v>
      </c>
      <c r="D50" s="159">
        <v>0</v>
      </c>
      <c r="E50" s="160"/>
    </row>
    <row r="51" s="140" customFormat="1" ht="16.9" customHeight="1" spans="1:5">
      <c r="A51" s="156" t="s">
        <v>1450</v>
      </c>
      <c r="B51" s="157" t="s">
        <v>532</v>
      </c>
      <c r="C51" s="158">
        <v>0</v>
      </c>
      <c r="D51" s="159">
        <v>0</v>
      </c>
      <c r="E51" s="160"/>
    </row>
    <row r="52" s="140" customFormat="1" ht="16.9" customHeight="1" spans="1:5">
      <c r="A52" s="156" t="s">
        <v>1451</v>
      </c>
      <c r="B52" s="157" t="s">
        <v>1367</v>
      </c>
      <c r="C52" s="158">
        <v>0</v>
      </c>
      <c r="D52" s="159">
        <v>0</v>
      </c>
      <c r="E52" s="160"/>
    </row>
    <row r="53" s="140" customFormat="1" ht="16.9" customHeight="1" spans="1:5">
      <c r="A53" s="156" t="s">
        <v>1452</v>
      </c>
      <c r="B53" s="157" t="s">
        <v>1453</v>
      </c>
      <c r="C53" s="158">
        <v>0</v>
      </c>
      <c r="D53" s="159">
        <v>0</v>
      </c>
      <c r="E53" s="160"/>
    </row>
    <row r="54" s="140" customFormat="1" ht="16.9" customHeight="1" spans="1:5">
      <c r="A54" s="156" t="s">
        <v>1454</v>
      </c>
      <c r="B54" s="157" t="s">
        <v>1455</v>
      </c>
      <c r="C54" s="158">
        <v>0</v>
      </c>
      <c r="D54" s="159">
        <v>0</v>
      </c>
      <c r="E54" s="160"/>
    </row>
    <row r="55" s="140" customFormat="1" ht="16.9" customHeight="1" spans="1:5">
      <c r="A55" s="156" t="s">
        <v>1456</v>
      </c>
      <c r="B55" s="157" t="s">
        <v>1457</v>
      </c>
      <c r="C55" s="158">
        <v>0</v>
      </c>
      <c r="D55" s="159">
        <v>0</v>
      </c>
      <c r="E55" s="160"/>
    </row>
    <row r="56" s="140" customFormat="1" ht="16.9" customHeight="1" spans="1:5">
      <c r="A56" s="156" t="s">
        <v>1458</v>
      </c>
      <c r="B56" s="157" t="s">
        <v>640</v>
      </c>
      <c r="C56" s="158">
        <v>0</v>
      </c>
      <c r="D56" s="159">
        <v>0</v>
      </c>
      <c r="E56" s="160"/>
    </row>
    <row r="57" s="140" customFormat="1" ht="16.9" customHeight="1" spans="1:5">
      <c r="A57" s="156" t="s">
        <v>1459</v>
      </c>
      <c r="B57" s="157" t="s">
        <v>1367</v>
      </c>
      <c r="C57" s="158">
        <v>0</v>
      </c>
      <c r="D57" s="159">
        <v>0</v>
      </c>
      <c r="E57" s="160"/>
    </row>
    <row r="58" s="140" customFormat="1" ht="16.9" customHeight="1" spans="1:5">
      <c r="A58" s="156" t="s">
        <v>1460</v>
      </c>
      <c r="B58" s="157" t="s">
        <v>1461</v>
      </c>
      <c r="C58" s="158">
        <v>0</v>
      </c>
      <c r="D58" s="159">
        <v>0</v>
      </c>
      <c r="E58" s="160"/>
    </row>
    <row r="59" s="140" customFormat="1" ht="16.9" customHeight="1" spans="1:5">
      <c r="A59" s="156" t="s">
        <v>1462</v>
      </c>
      <c r="B59" s="157" t="s">
        <v>1463</v>
      </c>
      <c r="C59" s="158">
        <v>0</v>
      </c>
      <c r="D59" s="159">
        <v>0</v>
      </c>
      <c r="E59" s="160"/>
    </row>
    <row r="60" s="140" customFormat="1" ht="16.9" customHeight="1" spans="1:5">
      <c r="A60" s="156" t="s">
        <v>1464</v>
      </c>
      <c r="B60" s="157" t="s">
        <v>1465</v>
      </c>
      <c r="C60" s="158">
        <v>0</v>
      </c>
      <c r="D60" s="159">
        <v>0</v>
      </c>
      <c r="E60" s="160"/>
    </row>
    <row r="61" s="140" customFormat="1" ht="16.9" customHeight="1" spans="1:5">
      <c r="A61" s="156" t="s">
        <v>1466</v>
      </c>
      <c r="B61" s="157" t="s">
        <v>1467</v>
      </c>
      <c r="C61" s="158">
        <v>0</v>
      </c>
      <c r="D61" s="159">
        <v>0</v>
      </c>
      <c r="E61" s="160"/>
    </row>
    <row r="62" s="140" customFormat="1" ht="16.9" customHeight="1" spans="1:5">
      <c r="A62" s="156" t="s">
        <v>1468</v>
      </c>
      <c r="B62" s="157" t="s">
        <v>1469</v>
      </c>
      <c r="C62" s="158">
        <v>0</v>
      </c>
      <c r="D62" s="159">
        <v>0</v>
      </c>
      <c r="E62" s="160"/>
    </row>
    <row r="63" s="140" customFormat="1" ht="16.9" customHeight="1" spans="1:5">
      <c r="A63" s="156" t="s">
        <v>1470</v>
      </c>
      <c r="B63" s="157" t="s">
        <v>711</v>
      </c>
      <c r="C63" s="158">
        <v>0</v>
      </c>
      <c r="D63" s="159">
        <v>0</v>
      </c>
      <c r="E63" s="160"/>
    </row>
    <row r="64" s="140" customFormat="1" ht="16.9" customHeight="1" spans="1:5">
      <c r="A64" s="156" t="s">
        <v>1471</v>
      </c>
      <c r="B64" s="157" t="s">
        <v>1472</v>
      </c>
      <c r="C64" s="158">
        <v>0</v>
      </c>
      <c r="D64" s="159">
        <v>0</v>
      </c>
      <c r="E64" s="160"/>
    </row>
    <row r="65" s="140" customFormat="1" ht="16.9" customHeight="1" spans="1:5">
      <c r="A65" s="156" t="s">
        <v>1473</v>
      </c>
      <c r="B65" s="157" t="s">
        <v>1474</v>
      </c>
      <c r="C65" s="158">
        <v>0</v>
      </c>
      <c r="D65" s="159">
        <v>0</v>
      </c>
      <c r="E65" s="160"/>
    </row>
    <row r="66" s="140" customFormat="1" ht="16.9" customHeight="1" spans="1:5">
      <c r="A66" s="156" t="s">
        <v>1475</v>
      </c>
      <c r="B66" s="157" t="s">
        <v>1476</v>
      </c>
      <c r="C66" s="158">
        <v>0</v>
      </c>
      <c r="D66" s="159">
        <v>0</v>
      </c>
      <c r="E66" s="160"/>
    </row>
    <row r="67" s="140" customFormat="1" ht="16.9" customHeight="1" spans="1:5">
      <c r="A67" s="156" t="s">
        <v>1477</v>
      </c>
      <c r="B67" s="157" t="s">
        <v>1478</v>
      </c>
      <c r="C67" s="158">
        <v>0</v>
      </c>
      <c r="D67" s="159">
        <v>0</v>
      </c>
      <c r="E67" s="160"/>
    </row>
    <row r="68" s="140" customFormat="1" ht="16.9" customHeight="1" spans="1:5">
      <c r="A68" s="156" t="s">
        <v>1479</v>
      </c>
      <c r="B68" s="157" t="s">
        <v>1480</v>
      </c>
      <c r="C68" s="158">
        <v>0</v>
      </c>
      <c r="D68" s="159">
        <v>0</v>
      </c>
      <c r="E68" s="160"/>
    </row>
    <row r="69" s="140" customFormat="1" ht="16.9" customHeight="1" spans="1:5">
      <c r="A69" s="156" t="s">
        <v>1481</v>
      </c>
      <c r="B69" s="157" t="s">
        <v>1482</v>
      </c>
      <c r="C69" s="158">
        <v>0</v>
      </c>
      <c r="D69" s="159"/>
      <c r="E69" s="160"/>
    </row>
    <row r="70" s="140" customFormat="1" ht="16.9" customHeight="1" spans="1:5">
      <c r="A70" s="156" t="s">
        <v>1483</v>
      </c>
      <c r="B70" s="157" t="s">
        <v>1484</v>
      </c>
      <c r="C70" s="158">
        <v>0</v>
      </c>
      <c r="D70" s="159"/>
      <c r="E70" s="160"/>
    </row>
    <row r="71" s="140" customFormat="1" ht="16.9" customHeight="1" spans="1:5">
      <c r="A71" s="156" t="s">
        <v>1485</v>
      </c>
      <c r="B71" s="157" t="s">
        <v>1486</v>
      </c>
      <c r="C71" s="158">
        <v>0</v>
      </c>
      <c r="D71" s="159"/>
      <c r="E71" s="160"/>
    </row>
    <row r="72" s="140" customFormat="1" ht="16.9" customHeight="1" spans="1:5">
      <c r="A72" s="156" t="s">
        <v>1487</v>
      </c>
      <c r="B72" s="157" t="s">
        <v>1488</v>
      </c>
      <c r="C72" s="163">
        <v>0</v>
      </c>
      <c r="D72" s="159"/>
      <c r="E72" s="160"/>
    </row>
    <row r="73" s="140" customFormat="1" ht="16.9" customHeight="1" spans="1:5">
      <c r="A73" s="156" t="s">
        <v>1489</v>
      </c>
      <c r="B73" s="157" t="s">
        <v>1490</v>
      </c>
      <c r="C73" s="158">
        <v>0</v>
      </c>
      <c r="D73" s="159"/>
      <c r="E73" s="160"/>
    </row>
    <row r="74" s="140" customFormat="1" ht="16.9" customHeight="1" spans="1:5">
      <c r="A74" s="156" t="s">
        <v>1491</v>
      </c>
      <c r="B74" s="157" t="s">
        <v>1367</v>
      </c>
      <c r="C74" s="158">
        <v>0</v>
      </c>
      <c r="D74" s="159">
        <v>0</v>
      </c>
      <c r="E74" s="160"/>
    </row>
    <row r="75" s="140" customFormat="1" ht="16.9" customHeight="1" spans="1:5">
      <c r="A75" s="156" t="s">
        <v>1492</v>
      </c>
      <c r="B75" s="157" t="s">
        <v>1493</v>
      </c>
      <c r="C75" s="158">
        <v>0</v>
      </c>
      <c r="D75" s="159">
        <v>0</v>
      </c>
      <c r="E75" s="160"/>
    </row>
    <row r="76" s="140" customFormat="1" ht="16.9" customHeight="1" spans="1:5">
      <c r="A76" s="156" t="s">
        <v>1494</v>
      </c>
      <c r="B76" s="157" t="s">
        <v>1495</v>
      </c>
      <c r="C76" s="158">
        <v>0</v>
      </c>
      <c r="D76" s="159">
        <v>0</v>
      </c>
      <c r="E76" s="160"/>
    </row>
    <row r="77" s="140" customFormat="1" ht="16.9" customHeight="1" spans="1:5">
      <c r="A77" s="156" t="s">
        <v>1496</v>
      </c>
      <c r="B77" s="157" t="s">
        <v>1497</v>
      </c>
      <c r="C77" s="158">
        <v>0</v>
      </c>
      <c r="D77" s="159">
        <v>0</v>
      </c>
      <c r="E77" s="160"/>
    </row>
    <row r="78" s="140" customFormat="1" ht="16.9" customHeight="1" spans="1:5">
      <c r="A78" s="156" t="s">
        <v>1498</v>
      </c>
      <c r="B78" s="157" t="s">
        <v>1499</v>
      </c>
      <c r="C78" s="158">
        <v>0</v>
      </c>
      <c r="D78" s="159">
        <v>0</v>
      </c>
      <c r="E78" s="160"/>
    </row>
    <row r="79" s="140" customFormat="1" ht="16.9" customHeight="1" spans="1:5">
      <c r="A79" s="156" t="s">
        <v>1500</v>
      </c>
      <c r="B79" s="157" t="s">
        <v>781</v>
      </c>
      <c r="C79" s="158">
        <v>19477</v>
      </c>
      <c r="D79" s="159">
        <v>59156</v>
      </c>
      <c r="E79" s="160">
        <f>D79/C79</f>
        <v>3.03722339169277</v>
      </c>
    </row>
    <row r="80" s="140" customFormat="1" ht="16.9" customHeight="1" spans="1:5">
      <c r="A80" s="156" t="s">
        <v>1501</v>
      </c>
      <c r="B80" s="157" t="s">
        <v>1502</v>
      </c>
      <c r="C80" s="158">
        <v>8595</v>
      </c>
      <c r="D80" s="159">
        <v>47806</v>
      </c>
      <c r="E80" s="160">
        <f>D80/C80</f>
        <v>5.56207097149506</v>
      </c>
    </row>
    <row r="81" s="140" customFormat="1" ht="16.9" customHeight="1" spans="1:5">
      <c r="A81" s="156" t="s">
        <v>1503</v>
      </c>
      <c r="B81" s="157" t="s">
        <v>1504</v>
      </c>
      <c r="C81" s="158">
        <v>136</v>
      </c>
      <c r="D81" s="159">
        <v>3000</v>
      </c>
      <c r="E81" s="160">
        <f>D81/C81</f>
        <v>22.0588235294118</v>
      </c>
    </row>
    <row r="82" s="140" customFormat="1" ht="16.9" customHeight="1" spans="1:5">
      <c r="A82" s="156" t="s">
        <v>1505</v>
      </c>
      <c r="B82" s="157" t="s">
        <v>1506</v>
      </c>
      <c r="C82" s="158">
        <v>0</v>
      </c>
      <c r="D82" s="159">
        <v>5000</v>
      </c>
      <c r="E82" s="160">
        <v>1</v>
      </c>
    </row>
    <row r="83" s="140" customFormat="1" ht="16.9" customHeight="1" spans="1:5">
      <c r="A83" s="156" t="s">
        <v>1507</v>
      </c>
      <c r="B83" s="157" t="s">
        <v>1508</v>
      </c>
      <c r="C83" s="158">
        <v>0</v>
      </c>
      <c r="D83" s="159">
        <v>0</v>
      </c>
      <c r="E83" s="160"/>
    </row>
    <row r="84" s="140" customFormat="1" ht="16.9" customHeight="1" spans="1:5">
      <c r="A84" s="156" t="s">
        <v>1509</v>
      </c>
      <c r="B84" s="157" t="s">
        <v>1510</v>
      </c>
      <c r="C84" s="158">
        <v>7443</v>
      </c>
      <c r="D84" s="159">
        <v>19990</v>
      </c>
      <c r="E84" s="160">
        <f>D84/C84</f>
        <v>2.68574499529759</v>
      </c>
    </row>
    <row r="85" s="140" customFormat="1" ht="16.9" customHeight="1" spans="1:5">
      <c r="A85" s="156" t="s">
        <v>1511</v>
      </c>
      <c r="B85" s="157" t="s">
        <v>1512</v>
      </c>
      <c r="C85" s="158">
        <v>656</v>
      </c>
      <c r="D85" s="159">
        <v>4000</v>
      </c>
      <c r="E85" s="160">
        <f>D85/C85</f>
        <v>6.09756097560976</v>
      </c>
    </row>
    <row r="86" s="140" customFormat="1" ht="16.9" customHeight="1" spans="1:5">
      <c r="A86" s="156" t="s">
        <v>1513</v>
      </c>
      <c r="B86" s="157" t="s">
        <v>1514</v>
      </c>
      <c r="C86" s="158">
        <v>17</v>
      </c>
      <c r="D86" s="159">
        <v>0</v>
      </c>
      <c r="E86" s="160"/>
    </row>
    <row r="87" s="140" customFormat="1" ht="16.9" customHeight="1" spans="1:5">
      <c r="A87" s="156" t="s">
        <v>1515</v>
      </c>
      <c r="B87" s="157" t="s">
        <v>1516</v>
      </c>
      <c r="C87" s="158">
        <v>0</v>
      </c>
      <c r="D87" s="159">
        <v>0</v>
      </c>
      <c r="E87" s="160"/>
    </row>
    <row r="88" s="140" customFormat="1" ht="16.9" customHeight="1" spans="1:5">
      <c r="A88" s="156" t="s">
        <v>1517</v>
      </c>
      <c r="B88" s="157" t="s">
        <v>1518</v>
      </c>
      <c r="C88" s="158">
        <v>0</v>
      </c>
      <c r="D88" s="159">
        <v>0</v>
      </c>
      <c r="E88" s="160"/>
    </row>
    <row r="89" s="140" customFormat="1" ht="16.9" customHeight="1" spans="1:5">
      <c r="A89" s="156" t="s">
        <v>1519</v>
      </c>
      <c r="B89" s="157" t="s">
        <v>1520</v>
      </c>
      <c r="C89" s="158">
        <v>0</v>
      </c>
      <c r="D89" s="159">
        <v>0</v>
      </c>
      <c r="E89" s="160"/>
    </row>
    <row r="90" s="140" customFormat="1" ht="16.9" customHeight="1" spans="1:5">
      <c r="A90" s="156" t="s">
        <v>1521</v>
      </c>
      <c r="B90" s="157" t="s">
        <v>1522</v>
      </c>
      <c r="C90" s="158">
        <v>0</v>
      </c>
      <c r="D90" s="159">
        <v>0</v>
      </c>
      <c r="E90" s="160"/>
    </row>
    <row r="91" s="140" customFormat="1" ht="16.9" customHeight="1" spans="1:5">
      <c r="A91" s="156" t="s">
        <v>1523</v>
      </c>
      <c r="B91" s="157" t="s">
        <v>1524</v>
      </c>
      <c r="C91" s="158">
        <v>0</v>
      </c>
      <c r="D91" s="159">
        <v>0</v>
      </c>
      <c r="E91" s="160"/>
    </row>
    <row r="92" s="140" customFormat="1" ht="16.9" customHeight="1" spans="1:5">
      <c r="A92" s="156" t="s">
        <v>1525</v>
      </c>
      <c r="B92" s="157" t="s">
        <v>1526</v>
      </c>
      <c r="C92" s="158">
        <v>0</v>
      </c>
      <c r="D92" s="159">
        <v>0</v>
      </c>
      <c r="E92" s="160"/>
    </row>
    <row r="93" s="140" customFormat="1" ht="16.9" customHeight="1" spans="1:5">
      <c r="A93" s="156" t="s">
        <v>1527</v>
      </c>
      <c r="B93" s="157" t="s">
        <v>1528</v>
      </c>
      <c r="C93" s="158">
        <v>0</v>
      </c>
      <c r="D93" s="159">
        <v>0</v>
      </c>
      <c r="E93" s="160"/>
    </row>
    <row r="94" s="140" customFormat="1" ht="16.9" customHeight="1" spans="1:5">
      <c r="A94" s="156" t="s">
        <v>1529</v>
      </c>
      <c r="B94" s="157" t="s">
        <v>1530</v>
      </c>
      <c r="C94" s="158">
        <v>0</v>
      </c>
      <c r="D94" s="159">
        <v>0</v>
      </c>
      <c r="E94" s="160"/>
    </row>
    <row r="95" s="140" customFormat="1" ht="16.9" customHeight="1" spans="1:5">
      <c r="A95" s="156" t="s">
        <v>1531</v>
      </c>
      <c r="B95" s="157" t="s">
        <v>1532</v>
      </c>
      <c r="C95" s="158">
        <v>343</v>
      </c>
      <c r="D95" s="159">
        <v>15816</v>
      </c>
      <c r="E95" s="160">
        <f>D95/C95</f>
        <v>46.1107871720117</v>
      </c>
    </row>
    <row r="96" s="140" customFormat="1" ht="16.9" customHeight="1" spans="1:5">
      <c r="A96" s="156" t="s">
        <v>1533</v>
      </c>
      <c r="B96" s="157" t="s">
        <v>1534</v>
      </c>
      <c r="C96" s="158">
        <v>0</v>
      </c>
      <c r="D96" s="159">
        <v>0</v>
      </c>
      <c r="E96" s="160"/>
    </row>
    <row r="97" s="140" customFormat="1" ht="16.9" customHeight="1" spans="1:5">
      <c r="A97" s="156" t="s">
        <v>1535</v>
      </c>
      <c r="B97" s="157" t="s">
        <v>1504</v>
      </c>
      <c r="C97" s="158">
        <v>0</v>
      </c>
      <c r="D97" s="159">
        <v>0</v>
      </c>
      <c r="E97" s="160"/>
    </row>
    <row r="98" s="140" customFormat="1" ht="16.9" customHeight="1" spans="1:5">
      <c r="A98" s="156" t="s">
        <v>1536</v>
      </c>
      <c r="B98" s="157" t="s">
        <v>1506</v>
      </c>
      <c r="C98" s="158">
        <v>0</v>
      </c>
      <c r="D98" s="159">
        <v>0</v>
      </c>
      <c r="E98" s="160"/>
    </row>
    <row r="99" s="140" customFormat="1" ht="16.9" customHeight="1" spans="1:5">
      <c r="A99" s="156" t="s">
        <v>1537</v>
      </c>
      <c r="B99" s="157" t="s">
        <v>1538</v>
      </c>
      <c r="C99" s="158">
        <v>0</v>
      </c>
      <c r="D99" s="159">
        <v>0</v>
      </c>
      <c r="E99" s="160"/>
    </row>
    <row r="100" s="140" customFormat="1" ht="16.9" customHeight="1" spans="1:5">
      <c r="A100" s="156" t="s">
        <v>1539</v>
      </c>
      <c r="B100" s="157" t="s">
        <v>1540</v>
      </c>
      <c r="C100" s="158">
        <v>0</v>
      </c>
      <c r="D100" s="159">
        <v>0</v>
      </c>
      <c r="E100" s="160"/>
    </row>
    <row r="101" s="140" customFormat="1" ht="16.9" customHeight="1" spans="1:5">
      <c r="A101" s="156" t="s">
        <v>1541</v>
      </c>
      <c r="B101" s="157" t="s">
        <v>1542</v>
      </c>
      <c r="C101" s="158">
        <v>0</v>
      </c>
      <c r="D101" s="159">
        <v>3900</v>
      </c>
      <c r="E101" s="160">
        <v>1</v>
      </c>
    </row>
    <row r="102" s="140" customFormat="1" ht="16.9" customHeight="1" spans="1:5">
      <c r="A102" s="156" t="s">
        <v>1543</v>
      </c>
      <c r="B102" s="157" t="s">
        <v>1544</v>
      </c>
      <c r="C102" s="158">
        <v>0</v>
      </c>
      <c r="D102" s="159">
        <v>0</v>
      </c>
      <c r="E102" s="160"/>
    </row>
    <row r="103" s="140" customFormat="1" ht="16.9" customHeight="1" spans="1:5">
      <c r="A103" s="156" t="s">
        <v>1545</v>
      </c>
      <c r="B103" s="157" t="s">
        <v>1546</v>
      </c>
      <c r="C103" s="158">
        <v>0</v>
      </c>
      <c r="D103" s="159">
        <v>0</v>
      </c>
      <c r="E103" s="160"/>
    </row>
    <row r="104" s="140" customFormat="1" ht="16.9" customHeight="1" spans="1:5">
      <c r="A104" s="156" t="s">
        <v>1547</v>
      </c>
      <c r="B104" s="157" t="s">
        <v>1548</v>
      </c>
      <c r="C104" s="158">
        <v>0</v>
      </c>
      <c r="D104" s="159">
        <v>0</v>
      </c>
      <c r="E104" s="160"/>
    </row>
    <row r="105" s="140" customFormat="1" ht="16.9" customHeight="1" spans="1:5">
      <c r="A105" s="156" t="s">
        <v>1549</v>
      </c>
      <c r="B105" s="157" t="s">
        <v>1550</v>
      </c>
      <c r="C105" s="158">
        <v>0</v>
      </c>
      <c r="D105" s="159">
        <v>0</v>
      </c>
      <c r="E105" s="160"/>
    </row>
    <row r="106" s="140" customFormat="1" ht="16.9" customHeight="1" spans="1:5">
      <c r="A106" s="156" t="s">
        <v>1551</v>
      </c>
      <c r="B106" s="157" t="s">
        <v>1552</v>
      </c>
      <c r="C106" s="158">
        <v>0</v>
      </c>
      <c r="D106" s="159">
        <v>3900</v>
      </c>
      <c r="E106" s="160">
        <v>1</v>
      </c>
    </row>
    <row r="107" s="140" customFormat="1" ht="16.9" customHeight="1" spans="1:5">
      <c r="A107" s="156" t="s">
        <v>1553</v>
      </c>
      <c r="B107" s="157" t="s">
        <v>1554</v>
      </c>
      <c r="C107" s="158">
        <v>0</v>
      </c>
      <c r="D107" s="159">
        <v>2000</v>
      </c>
      <c r="E107" s="160">
        <v>1</v>
      </c>
    </row>
    <row r="108" s="140" customFormat="1" ht="16.9" customHeight="1" spans="1:5">
      <c r="A108" s="156" t="s">
        <v>1555</v>
      </c>
      <c r="B108" s="157" t="s">
        <v>1556</v>
      </c>
      <c r="C108" s="158">
        <v>0</v>
      </c>
      <c r="D108" s="159">
        <v>0</v>
      </c>
      <c r="E108" s="160"/>
    </row>
    <row r="109" s="140" customFormat="1" ht="16.9" customHeight="1" spans="1:5">
      <c r="A109" s="156" t="s">
        <v>1557</v>
      </c>
      <c r="B109" s="157" t="s">
        <v>1558</v>
      </c>
      <c r="C109" s="158">
        <v>0</v>
      </c>
      <c r="D109" s="159">
        <v>0</v>
      </c>
      <c r="E109" s="160"/>
    </row>
    <row r="110" s="140" customFormat="1" ht="16.9" customHeight="1" spans="1:5">
      <c r="A110" s="156" t="s">
        <v>1559</v>
      </c>
      <c r="B110" s="157" t="s">
        <v>1560</v>
      </c>
      <c r="C110" s="158">
        <v>0</v>
      </c>
      <c r="D110" s="159">
        <v>2000</v>
      </c>
      <c r="E110" s="160">
        <v>1</v>
      </c>
    </row>
    <row r="111" s="140" customFormat="1" ht="16.9" customHeight="1" spans="1:5">
      <c r="A111" s="156" t="s">
        <v>1561</v>
      </c>
      <c r="B111" s="157" t="s">
        <v>1562</v>
      </c>
      <c r="C111" s="158">
        <v>0</v>
      </c>
      <c r="D111" s="159">
        <v>0</v>
      </c>
      <c r="E111" s="160"/>
    </row>
    <row r="112" s="140" customFormat="1" ht="16.9" customHeight="1" spans="1:5">
      <c r="A112" s="156" t="s">
        <v>1563</v>
      </c>
      <c r="B112" s="157" t="s">
        <v>1504</v>
      </c>
      <c r="C112" s="158">
        <v>0</v>
      </c>
      <c r="D112" s="159">
        <v>0</v>
      </c>
      <c r="E112" s="160"/>
    </row>
    <row r="113" s="140" customFormat="1" ht="16.9" customHeight="1" spans="1:5">
      <c r="A113" s="156" t="s">
        <v>1564</v>
      </c>
      <c r="B113" s="157" t="s">
        <v>1506</v>
      </c>
      <c r="C113" s="158">
        <v>0</v>
      </c>
      <c r="D113" s="159">
        <v>0</v>
      </c>
      <c r="E113" s="160"/>
    </row>
    <row r="114" s="140" customFormat="1" ht="16.9" customHeight="1" spans="1:5">
      <c r="A114" s="156" t="s">
        <v>1565</v>
      </c>
      <c r="B114" s="157" t="s">
        <v>1566</v>
      </c>
      <c r="C114" s="158">
        <v>0</v>
      </c>
      <c r="D114" s="159">
        <v>0</v>
      </c>
      <c r="E114" s="160"/>
    </row>
    <row r="115" s="140" customFormat="1" ht="16.9" customHeight="1" spans="1:5">
      <c r="A115" s="156" t="s">
        <v>1567</v>
      </c>
      <c r="B115" s="157" t="s">
        <v>1568</v>
      </c>
      <c r="C115" s="158">
        <v>0</v>
      </c>
      <c r="D115" s="159">
        <v>0</v>
      </c>
      <c r="E115" s="160"/>
    </row>
    <row r="116" s="140" customFormat="1" ht="16.9" customHeight="1" spans="1:5">
      <c r="A116" s="156" t="s">
        <v>1569</v>
      </c>
      <c r="B116" s="157" t="s">
        <v>1504</v>
      </c>
      <c r="C116" s="158">
        <v>0</v>
      </c>
      <c r="D116" s="159">
        <v>0</v>
      </c>
      <c r="E116" s="160"/>
    </row>
    <row r="117" s="140" customFormat="1" ht="16.9" customHeight="1" spans="1:5">
      <c r="A117" s="156" t="s">
        <v>1570</v>
      </c>
      <c r="B117" s="157" t="s">
        <v>1506</v>
      </c>
      <c r="C117" s="158">
        <v>0</v>
      </c>
      <c r="D117" s="159">
        <v>0</v>
      </c>
      <c r="E117" s="160"/>
    </row>
    <row r="118" s="140" customFormat="1" ht="16.9" customHeight="1" spans="1:5">
      <c r="A118" s="156" t="s">
        <v>1571</v>
      </c>
      <c r="B118" s="157" t="s">
        <v>1572</v>
      </c>
      <c r="C118" s="158">
        <v>0</v>
      </c>
      <c r="D118" s="159">
        <v>0</v>
      </c>
      <c r="E118" s="160"/>
    </row>
    <row r="119" s="140" customFormat="1" ht="16.9" customHeight="1" spans="1:5">
      <c r="A119" s="156" t="s">
        <v>1573</v>
      </c>
      <c r="B119" s="157" t="s">
        <v>1574</v>
      </c>
      <c r="C119" s="158">
        <v>0</v>
      </c>
      <c r="D119" s="159">
        <v>0</v>
      </c>
      <c r="E119" s="160"/>
    </row>
    <row r="120" s="140" customFormat="1" ht="16.9" customHeight="1" spans="1:5">
      <c r="A120" s="156" t="s">
        <v>1575</v>
      </c>
      <c r="B120" s="157" t="s">
        <v>1544</v>
      </c>
      <c r="C120" s="158">
        <v>0</v>
      </c>
      <c r="D120" s="159">
        <v>0</v>
      </c>
      <c r="E120" s="160"/>
    </row>
    <row r="121" s="140" customFormat="1" ht="16.9" customHeight="1" spans="1:5">
      <c r="A121" s="156" t="s">
        <v>1576</v>
      </c>
      <c r="B121" s="157" t="s">
        <v>1546</v>
      </c>
      <c r="C121" s="158">
        <v>0</v>
      </c>
      <c r="D121" s="159">
        <v>0</v>
      </c>
      <c r="E121" s="160"/>
    </row>
    <row r="122" s="140" customFormat="1" ht="16.9" customHeight="1" spans="1:5">
      <c r="A122" s="156" t="s">
        <v>1577</v>
      </c>
      <c r="B122" s="157" t="s">
        <v>1548</v>
      </c>
      <c r="C122" s="158">
        <v>0</v>
      </c>
      <c r="D122" s="159">
        <v>0</v>
      </c>
      <c r="E122" s="160"/>
    </row>
    <row r="123" s="140" customFormat="1" ht="16.9" customHeight="1" spans="1:5">
      <c r="A123" s="156" t="s">
        <v>1578</v>
      </c>
      <c r="B123" s="157" t="s">
        <v>1550</v>
      </c>
      <c r="C123" s="158">
        <v>0</v>
      </c>
      <c r="D123" s="159">
        <v>0</v>
      </c>
      <c r="E123" s="160"/>
    </row>
    <row r="124" s="140" customFormat="1" ht="16.9" customHeight="1" spans="1:5">
      <c r="A124" s="417" t="s">
        <v>1579</v>
      </c>
      <c r="B124" s="157" t="s">
        <v>1580</v>
      </c>
      <c r="C124" s="158">
        <v>0</v>
      </c>
      <c r="D124" s="159">
        <v>0</v>
      </c>
      <c r="E124" s="160"/>
    </row>
    <row r="125" s="140" customFormat="1" ht="16.9" customHeight="1" spans="1:5">
      <c r="A125" s="417" t="s">
        <v>1581</v>
      </c>
      <c r="B125" s="157" t="s">
        <v>1582</v>
      </c>
      <c r="C125" s="158">
        <v>0</v>
      </c>
      <c r="D125" s="159">
        <v>0</v>
      </c>
      <c r="E125" s="160"/>
    </row>
    <row r="126" s="140" customFormat="1" ht="16.9" customHeight="1" spans="1:5">
      <c r="A126" s="417" t="s">
        <v>1583</v>
      </c>
      <c r="B126" s="157" t="s">
        <v>1556</v>
      </c>
      <c r="C126" s="158">
        <v>0</v>
      </c>
      <c r="D126" s="159">
        <v>0</v>
      </c>
      <c r="E126" s="160"/>
    </row>
    <row r="127" s="140" customFormat="1" ht="16.9" customHeight="1" spans="1:5">
      <c r="A127" s="417" t="s">
        <v>1584</v>
      </c>
      <c r="B127" s="157" t="s">
        <v>1585</v>
      </c>
      <c r="C127" s="158">
        <v>0</v>
      </c>
      <c r="D127" s="159">
        <v>0</v>
      </c>
      <c r="E127" s="160"/>
    </row>
    <row r="128" s="140" customFormat="1" ht="16.9" customHeight="1" spans="1:5">
      <c r="A128" s="417" t="s">
        <v>1586</v>
      </c>
      <c r="B128" s="157" t="s">
        <v>1587</v>
      </c>
      <c r="C128" s="158">
        <v>0</v>
      </c>
      <c r="D128" s="159">
        <v>0</v>
      </c>
      <c r="E128" s="160"/>
    </row>
    <row r="129" s="140" customFormat="1" ht="16.9" customHeight="1" spans="1:5">
      <c r="A129" s="417" t="s">
        <v>1588</v>
      </c>
      <c r="B129" s="157" t="s">
        <v>1504</v>
      </c>
      <c r="C129" s="158">
        <v>0</v>
      </c>
      <c r="D129" s="159">
        <v>0</v>
      </c>
      <c r="E129" s="160"/>
    </row>
    <row r="130" s="140" customFormat="1" ht="16.9" customHeight="1" spans="1:5">
      <c r="A130" s="417" t="s">
        <v>1589</v>
      </c>
      <c r="B130" s="157" t="s">
        <v>1506</v>
      </c>
      <c r="C130" s="158">
        <v>0</v>
      </c>
      <c r="D130" s="159">
        <v>0</v>
      </c>
      <c r="E130" s="160"/>
    </row>
    <row r="131" s="140" customFormat="1" ht="16.9" customHeight="1" spans="1:5">
      <c r="A131" s="417" t="s">
        <v>1590</v>
      </c>
      <c r="B131" s="157" t="s">
        <v>1508</v>
      </c>
      <c r="C131" s="158">
        <v>0</v>
      </c>
      <c r="D131" s="159">
        <v>0</v>
      </c>
      <c r="E131" s="160"/>
    </row>
    <row r="132" s="140" customFormat="1" ht="16.9" customHeight="1" spans="1:5">
      <c r="A132" s="417" t="s">
        <v>1591</v>
      </c>
      <c r="B132" s="157" t="s">
        <v>1510</v>
      </c>
      <c r="C132" s="158">
        <v>0</v>
      </c>
      <c r="D132" s="159">
        <v>0</v>
      </c>
      <c r="E132" s="160"/>
    </row>
    <row r="133" s="140" customFormat="1" ht="16.9" customHeight="1" spans="1:5">
      <c r="A133" s="417" t="s">
        <v>1592</v>
      </c>
      <c r="B133" s="157" t="s">
        <v>1516</v>
      </c>
      <c r="C133" s="158">
        <v>0</v>
      </c>
      <c r="D133" s="159">
        <v>0</v>
      </c>
      <c r="E133" s="160"/>
    </row>
    <row r="134" s="140" customFormat="1" ht="16.9" customHeight="1" spans="1:5">
      <c r="A134" s="156" t="s">
        <v>1593</v>
      </c>
      <c r="B134" s="157" t="s">
        <v>1520</v>
      </c>
      <c r="C134" s="158">
        <v>0</v>
      </c>
      <c r="D134" s="159">
        <v>0</v>
      </c>
      <c r="E134" s="160"/>
    </row>
    <row r="135" s="140" customFormat="1" ht="16.9" customHeight="1" spans="1:5">
      <c r="A135" s="156" t="s">
        <v>1594</v>
      </c>
      <c r="B135" s="157" t="s">
        <v>1522</v>
      </c>
      <c r="C135" s="158">
        <v>0</v>
      </c>
      <c r="D135" s="159">
        <v>0</v>
      </c>
      <c r="E135" s="160"/>
    </row>
    <row r="136" s="140" customFormat="1" ht="16.9" customHeight="1" spans="1:5">
      <c r="A136" s="156" t="s">
        <v>1595</v>
      </c>
      <c r="B136" s="157" t="s">
        <v>1596</v>
      </c>
      <c r="C136" s="158">
        <v>0</v>
      </c>
      <c r="D136" s="159">
        <v>0</v>
      </c>
      <c r="E136" s="160"/>
    </row>
    <row r="137" s="140" customFormat="1" ht="16.9" customHeight="1" spans="1:5">
      <c r="A137" s="156" t="s">
        <v>1597</v>
      </c>
      <c r="B137" s="157" t="s">
        <v>1367</v>
      </c>
      <c r="C137" s="158">
        <v>10882</v>
      </c>
      <c r="D137" s="159">
        <v>5450</v>
      </c>
      <c r="E137" s="160">
        <f>D137/C137</f>
        <v>0.500827053850395</v>
      </c>
    </row>
    <row r="138" s="140" customFormat="1" ht="16.9" customHeight="1" spans="1:5">
      <c r="A138" s="156" t="s">
        <v>1598</v>
      </c>
      <c r="B138" s="157" t="s">
        <v>1599</v>
      </c>
      <c r="C138" s="158">
        <v>3924</v>
      </c>
      <c r="D138" s="159">
        <v>0</v>
      </c>
      <c r="E138" s="160"/>
    </row>
    <row r="139" s="140" customFormat="1" ht="16.9" customHeight="1" spans="1:5">
      <c r="A139" s="156" t="s">
        <v>1600</v>
      </c>
      <c r="B139" s="157" t="s">
        <v>1601</v>
      </c>
      <c r="C139" s="158">
        <v>6958</v>
      </c>
      <c r="D139" s="159">
        <v>5450</v>
      </c>
      <c r="E139" s="160">
        <f>D139/C139</f>
        <v>0.783271054900834</v>
      </c>
    </row>
    <row r="140" s="140" customFormat="1" ht="16.9" customHeight="1" spans="1:5">
      <c r="A140" s="156" t="s">
        <v>1602</v>
      </c>
      <c r="B140" s="157" t="s">
        <v>801</v>
      </c>
      <c r="C140" s="158">
        <v>1128</v>
      </c>
      <c r="D140" s="159">
        <v>3448</v>
      </c>
      <c r="E140" s="160">
        <f>D140/C140</f>
        <v>3.05673758865248</v>
      </c>
    </row>
    <row r="141" s="140" customFormat="1" ht="16.9" customHeight="1" spans="1:5">
      <c r="A141" s="156" t="s">
        <v>1603</v>
      </c>
      <c r="B141" s="157" t="s">
        <v>1604</v>
      </c>
      <c r="C141" s="158">
        <v>0</v>
      </c>
      <c r="D141" s="159">
        <v>0</v>
      </c>
      <c r="E141" s="160"/>
    </row>
    <row r="142" s="140" customFormat="1" ht="16.9" customHeight="1" spans="1:5">
      <c r="A142" s="156" t="s">
        <v>1605</v>
      </c>
      <c r="B142" s="157" t="s">
        <v>1606</v>
      </c>
      <c r="C142" s="158">
        <v>0</v>
      </c>
      <c r="D142" s="159">
        <v>0</v>
      </c>
      <c r="E142" s="160"/>
    </row>
    <row r="143" s="140" customFormat="1" ht="16.9" customHeight="1" spans="1:5">
      <c r="A143" s="156" t="s">
        <v>1607</v>
      </c>
      <c r="B143" s="157" t="s">
        <v>1608</v>
      </c>
      <c r="C143" s="158">
        <v>0</v>
      </c>
      <c r="D143" s="159">
        <v>0</v>
      </c>
      <c r="E143" s="160"/>
    </row>
    <row r="144" s="140" customFormat="1" ht="16.9" customHeight="1" spans="1:5">
      <c r="A144" s="156" t="s">
        <v>1609</v>
      </c>
      <c r="B144" s="157" t="s">
        <v>1610</v>
      </c>
      <c r="C144" s="158">
        <v>0</v>
      </c>
      <c r="D144" s="159">
        <v>0</v>
      </c>
      <c r="E144" s="160"/>
    </row>
    <row r="145" s="140" customFormat="1" ht="16.9" customHeight="1" spans="1:5">
      <c r="A145" s="156" t="s">
        <v>1611</v>
      </c>
      <c r="B145" s="157" t="s">
        <v>1612</v>
      </c>
      <c r="C145" s="158">
        <v>0</v>
      </c>
      <c r="D145" s="159">
        <v>0</v>
      </c>
      <c r="E145" s="160"/>
    </row>
    <row r="146" s="140" customFormat="1" ht="16.9" customHeight="1" spans="1:5">
      <c r="A146" s="156" t="s">
        <v>1613</v>
      </c>
      <c r="B146" s="157" t="s">
        <v>1614</v>
      </c>
      <c r="C146" s="158">
        <v>0</v>
      </c>
      <c r="D146" s="159">
        <v>0</v>
      </c>
      <c r="E146" s="160"/>
    </row>
    <row r="147" s="140" customFormat="1" ht="16.9" customHeight="1" spans="1:5">
      <c r="A147" s="156" t="s">
        <v>1615</v>
      </c>
      <c r="B147" s="157" t="s">
        <v>1606</v>
      </c>
      <c r="C147" s="158">
        <v>0</v>
      </c>
      <c r="D147" s="159">
        <v>0</v>
      </c>
      <c r="E147" s="160"/>
    </row>
    <row r="148" s="140" customFormat="1" ht="16.9" customHeight="1" spans="1:5">
      <c r="A148" s="156" t="s">
        <v>1616</v>
      </c>
      <c r="B148" s="157" t="s">
        <v>1608</v>
      </c>
      <c r="C148" s="158">
        <v>0</v>
      </c>
      <c r="D148" s="159">
        <v>0</v>
      </c>
      <c r="E148" s="160"/>
    </row>
    <row r="149" s="140" customFormat="1" ht="16.9" customHeight="1" spans="1:5">
      <c r="A149" s="156" t="s">
        <v>1617</v>
      </c>
      <c r="B149" s="157" t="s">
        <v>1618</v>
      </c>
      <c r="C149" s="163">
        <v>0</v>
      </c>
      <c r="D149" s="159">
        <v>0</v>
      </c>
      <c r="E149" s="160"/>
    </row>
    <row r="150" s="140" customFormat="1" ht="16.9" customHeight="1" spans="1:5">
      <c r="A150" s="156" t="s">
        <v>1619</v>
      </c>
      <c r="B150" s="157" t="s">
        <v>1620</v>
      </c>
      <c r="C150" s="163">
        <v>0</v>
      </c>
      <c r="D150" s="159">
        <v>0</v>
      </c>
      <c r="E150" s="160"/>
    </row>
    <row r="151" s="140" customFormat="1" ht="16.9" customHeight="1" spans="1:5">
      <c r="A151" s="156" t="s">
        <v>1621</v>
      </c>
      <c r="B151" s="157" t="s">
        <v>1622</v>
      </c>
      <c r="C151" s="158">
        <v>0</v>
      </c>
      <c r="D151" s="159">
        <v>0</v>
      </c>
      <c r="E151" s="160"/>
    </row>
    <row r="152" s="140" customFormat="1" ht="16.9" customHeight="1" spans="1:5">
      <c r="A152" s="156" t="s">
        <v>1623</v>
      </c>
      <c r="B152" s="157" t="s">
        <v>1624</v>
      </c>
      <c r="C152" s="158">
        <v>0</v>
      </c>
      <c r="D152" s="159">
        <v>0</v>
      </c>
      <c r="E152" s="160"/>
    </row>
    <row r="153" s="140" customFormat="1" ht="16.9" customHeight="1" spans="1:5">
      <c r="A153" s="156" t="s">
        <v>1625</v>
      </c>
      <c r="B153" s="157" t="s">
        <v>1626</v>
      </c>
      <c r="C153" s="158">
        <v>0</v>
      </c>
      <c r="D153" s="159">
        <v>0</v>
      </c>
      <c r="E153" s="160"/>
    </row>
    <row r="154" s="140" customFormat="1" ht="16.9" customHeight="1" spans="1:5">
      <c r="A154" s="156" t="s">
        <v>1627</v>
      </c>
      <c r="B154" s="157" t="s">
        <v>1628</v>
      </c>
      <c r="C154" s="158">
        <v>0</v>
      </c>
      <c r="D154" s="159">
        <v>0</v>
      </c>
      <c r="E154" s="160"/>
    </row>
    <row r="155" s="140" customFormat="1" ht="16.9" customHeight="1" spans="1:5">
      <c r="A155" s="156" t="s">
        <v>1629</v>
      </c>
      <c r="B155" s="157" t="s">
        <v>1630</v>
      </c>
      <c r="C155" s="158">
        <v>0</v>
      </c>
      <c r="D155" s="159">
        <v>0</v>
      </c>
      <c r="E155" s="160"/>
    </row>
    <row r="156" s="140" customFormat="1" ht="16.9" customHeight="1" spans="1:5">
      <c r="A156" s="156" t="s">
        <v>1631</v>
      </c>
      <c r="B156" s="157" t="s">
        <v>1632</v>
      </c>
      <c r="C156" s="158">
        <v>0</v>
      </c>
      <c r="D156" s="159">
        <v>0</v>
      </c>
      <c r="E156" s="160"/>
    </row>
    <row r="157" s="140" customFormat="1" ht="16.9" customHeight="1" spans="1:5">
      <c r="A157" s="156" t="s">
        <v>1633</v>
      </c>
      <c r="B157" s="157" t="s">
        <v>1606</v>
      </c>
      <c r="C157" s="158">
        <v>0</v>
      </c>
      <c r="D157" s="159">
        <v>0</v>
      </c>
      <c r="E157" s="160"/>
    </row>
    <row r="158" s="140" customFormat="1" ht="16.9" customHeight="1" spans="1:5">
      <c r="A158" s="156" t="s">
        <v>1634</v>
      </c>
      <c r="B158" s="157" t="s">
        <v>1635</v>
      </c>
      <c r="C158" s="158">
        <v>0</v>
      </c>
      <c r="D158" s="159">
        <v>0</v>
      </c>
      <c r="E158" s="160"/>
    </row>
    <row r="159" s="140" customFormat="1" ht="16.9" customHeight="1" spans="1:5">
      <c r="A159" s="156" t="s">
        <v>1636</v>
      </c>
      <c r="B159" s="157" t="s">
        <v>1637</v>
      </c>
      <c r="C159" s="158">
        <v>0</v>
      </c>
      <c r="D159" s="159">
        <v>0</v>
      </c>
      <c r="E159" s="160"/>
    </row>
    <row r="160" s="140" customFormat="1" ht="16.9" customHeight="1" spans="1:5">
      <c r="A160" s="156" t="s">
        <v>1638</v>
      </c>
      <c r="B160" s="157" t="s">
        <v>1624</v>
      </c>
      <c r="C160" s="158">
        <v>0</v>
      </c>
      <c r="D160" s="159">
        <v>0</v>
      </c>
      <c r="E160" s="160"/>
    </row>
    <row r="161" s="140" customFormat="1" ht="16.9" customHeight="1" spans="1:5">
      <c r="A161" s="156" t="s">
        <v>1639</v>
      </c>
      <c r="B161" s="157" t="s">
        <v>1640</v>
      </c>
      <c r="C161" s="158">
        <v>0</v>
      </c>
      <c r="D161" s="159">
        <v>0</v>
      </c>
      <c r="E161" s="160"/>
    </row>
    <row r="162" s="140" customFormat="1" ht="16.9" customHeight="1" spans="1:5">
      <c r="A162" s="156" t="s">
        <v>1641</v>
      </c>
      <c r="B162" s="157" t="s">
        <v>1628</v>
      </c>
      <c r="C162" s="158">
        <v>0</v>
      </c>
      <c r="D162" s="159">
        <v>0</v>
      </c>
      <c r="E162" s="160"/>
    </row>
    <row r="163" s="140" customFormat="1" ht="17.25" customHeight="1" spans="1:5">
      <c r="A163" s="156" t="s">
        <v>1642</v>
      </c>
      <c r="B163" s="157" t="s">
        <v>1643</v>
      </c>
      <c r="C163" s="158">
        <v>0</v>
      </c>
      <c r="D163" s="159">
        <v>0</v>
      </c>
      <c r="E163" s="160"/>
    </row>
    <row r="164" s="140" customFormat="1" ht="17.25" customHeight="1" spans="1:5">
      <c r="A164" s="156" t="s">
        <v>1644</v>
      </c>
      <c r="B164" s="157" t="s">
        <v>1645</v>
      </c>
      <c r="C164" s="158">
        <v>1128</v>
      </c>
      <c r="D164" s="159">
        <v>1728</v>
      </c>
      <c r="E164" s="160">
        <f>D164/C164</f>
        <v>1.53191489361702</v>
      </c>
    </row>
    <row r="165" s="140" customFormat="1" ht="17.25" customHeight="1" spans="1:5">
      <c r="A165" s="156" t="s">
        <v>1646</v>
      </c>
      <c r="B165" s="157" t="s">
        <v>1647</v>
      </c>
      <c r="C165" s="158">
        <v>544</v>
      </c>
      <c r="D165" s="159">
        <v>837</v>
      </c>
      <c r="E165" s="160">
        <f>D165/C165</f>
        <v>1.53860294117647</v>
      </c>
    </row>
    <row r="166" s="140" customFormat="1" ht="17.25" customHeight="1" spans="1:5">
      <c r="A166" s="156" t="s">
        <v>1648</v>
      </c>
      <c r="B166" s="157" t="s">
        <v>1606</v>
      </c>
      <c r="C166" s="158">
        <v>584</v>
      </c>
      <c r="D166" s="159">
        <v>891</v>
      </c>
      <c r="E166" s="160">
        <f>D166/C166</f>
        <v>1.52568493150685</v>
      </c>
    </row>
    <row r="167" s="140" customFormat="1" ht="17.25" customHeight="1" spans="1:5">
      <c r="A167" s="156" t="s">
        <v>1649</v>
      </c>
      <c r="B167" s="157" t="s">
        <v>1650</v>
      </c>
      <c r="C167" s="158">
        <v>0</v>
      </c>
      <c r="D167" s="159">
        <v>0</v>
      </c>
      <c r="E167" s="160"/>
    </row>
    <row r="168" s="140" customFormat="1" ht="17.25" customHeight="1" spans="1:5">
      <c r="A168" s="156" t="s">
        <v>1651</v>
      </c>
      <c r="B168" s="157" t="s">
        <v>1652</v>
      </c>
      <c r="C168" s="158">
        <v>0</v>
      </c>
      <c r="D168" s="159">
        <v>0</v>
      </c>
      <c r="E168" s="160"/>
    </row>
    <row r="169" s="140" customFormat="1" ht="17.25" customHeight="1" spans="1:5">
      <c r="A169" s="156" t="s">
        <v>1653</v>
      </c>
      <c r="B169" s="157" t="s">
        <v>1647</v>
      </c>
      <c r="C169" s="158">
        <v>0</v>
      </c>
      <c r="D169" s="164">
        <v>0</v>
      </c>
      <c r="E169" s="160"/>
    </row>
    <row r="170" s="140" customFormat="1" ht="17.25" customHeight="1" spans="1:5">
      <c r="A170" s="156" t="s">
        <v>1654</v>
      </c>
      <c r="B170" s="157" t="s">
        <v>1606</v>
      </c>
      <c r="C170" s="158">
        <v>0</v>
      </c>
      <c r="D170" s="159">
        <v>0</v>
      </c>
      <c r="E170" s="160"/>
    </row>
    <row r="171" s="140" customFormat="1" ht="17.25" customHeight="1" spans="1:5">
      <c r="A171" s="156" t="s">
        <v>1655</v>
      </c>
      <c r="B171" s="157" t="s">
        <v>1656</v>
      </c>
      <c r="C171" s="158">
        <v>0</v>
      </c>
      <c r="D171" s="159">
        <v>0</v>
      </c>
      <c r="E171" s="160"/>
    </row>
    <row r="172" s="140" customFormat="1" ht="17.25" customHeight="1" spans="1:5">
      <c r="A172" s="156" t="s">
        <v>1657</v>
      </c>
      <c r="B172" s="157" t="s">
        <v>1658</v>
      </c>
      <c r="C172" s="158">
        <v>0</v>
      </c>
      <c r="D172" s="159">
        <v>0</v>
      </c>
      <c r="E172" s="160"/>
    </row>
    <row r="173" s="140" customFormat="1" ht="17.25" customHeight="1" spans="1:5">
      <c r="A173" s="156" t="s">
        <v>1659</v>
      </c>
      <c r="B173" s="157" t="s">
        <v>1606</v>
      </c>
      <c r="C173" s="158">
        <v>0</v>
      </c>
      <c r="D173" s="159">
        <v>0</v>
      </c>
      <c r="E173" s="160"/>
    </row>
    <row r="174" s="140" customFormat="1" ht="16.9" customHeight="1" spans="1:5">
      <c r="A174" s="156" t="s">
        <v>1660</v>
      </c>
      <c r="B174" s="157" t="s">
        <v>1661</v>
      </c>
      <c r="C174" s="158">
        <v>0</v>
      </c>
      <c r="D174" s="159">
        <v>0</v>
      </c>
      <c r="E174" s="160"/>
    </row>
    <row r="175" s="140" customFormat="1" ht="16.9" customHeight="1" spans="1:5">
      <c r="A175" s="156" t="s">
        <v>1662</v>
      </c>
      <c r="B175" s="157" t="s">
        <v>1367</v>
      </c>
      <c r="C175" s="158">
        <v>0</v>
      </c>
      <c r="D175" s="159">
        <v>1720</v>
      </c>
      <c r="E175" s="160">
        <v>1</v>
      </c>
    </row>
    <row r="176" s="140" customFormat="1" ht="16.9" customHeight="1" spans="1:5">
      <c r="A176" s="156" t="s">
        <v>1663</v>
      </c>
      <c r="B176" s="157" t="s">
        <v>1664</v>
      </c>
      <c r="C176" s="158">
        <v>0</v>
      </c>
      <c r="D176" s="159">
        <v>1720</v>
      </c>
      <c r="E176" s="160">
        <v>1</v>
      </c>
    </row>
    <row r="177" s="140" customFormat="1" ht="16.9" customHeight="1" spans="1:5">
      <c r="A177" s="156" t="s">
        <v>1665</v>
      </c>
      <c r="B177" s="157" t="s">
        <v>1666</v>
      </c>
      <c r="C177" s="158">
        <v>0</v>
      </c>
      <c r="D177" s="159">
        <v>0</v>
      </c>
      <c r="E177" s="160"/>
    </row>
    <row r="178" s="140" customFormat="1" ht="16.9" customHeight="1" spans="1:5">
      <c r="A178" s="156" t="s">
        <v>1667</v>
      </c>
      <c r="B178" s="157" t="s">
        <v>1668</v>
      </c>
      <c r="C178" s="158">
        <v>0</v>
      </c>
      <c r="D178" s="159">
        <v>0</v>
      </c>
      <c r="E178" s="160"/>
    </row>
    <row r="179" s="140" customFormat="1" ht="16.9" customHeight="1" spans="1:5">
      <c r="A179" s="156" t="s">
        <v>1669</v>
      </c>
      <c r="B179" s="157" t="s">
        <v>891</v>
      </c>
      <c r="C179" s="158">
        <v>0</v>
      </c>
      <c r="D179" s="159">
        <v>0</v>
      </c>
      <c r="E179" s="160"/>
    </row>
    <row r="180" s="140" customFormat="1" ht="16.9" customHeight="1" spans="1:5">
      <c r="A180" s="156" t="s">
        <v>1670</v>
      </c>
      <c r="B180" s="157" t="s">
        <v>1671</v>
      </c>
      <c r="C180" s="158">
        <v>0</v>
      </c>
      <c r="D180" s="159">
        <v>0</v>
      </c>
      <c r="E180" s="160"/>
    </row>
    <row r="181" s="140" customFormat="1" ht="16.9" customHeight="1" spans="1:5">
      <c r="A181" s="156" t="s">
        <v>1672</v>
      </c>
      <c r="B181" s="157" t="s">
        <v>1673</v>
      </c>
      <c r="C181" s="158">
        <v>0</v>
      </c>
      <c r="D181" s="159">
        <v>0</v>
      </c>
      <c r="E181" s="160"/>
    </row>
    <row r="182" s="140" customFormat="1" ht="16.9" customHeight="1" spans="1:5">
      <c r="A182" s="156" t="s">
        <v>1674</v>
      </c>
      <c r="B182" s="157" t="s">
        <v>1675</v>
      </c>
      <c r="C182" s="158">
        <v>0</v>
      </c>
      <c r="D182" s="159">
        <v>0</v>
      </c>
      <c r="E182" s="160"/>
    </row>
    <row r="183" s="140" customFormat="1" ht="16.9" customHeight="1" spans="1:5">
      <c r="A183" s="156" t="s">
        <v>1676</v>
      </c>
      <c r="B183" s="157" t="s">
        <v>1677</v>
      </c>
      <c r="C183" s="158">
        <v>0</v>
      </c>
      <c r="D183" s="159">
        <v>0</v>
      </c>
      <c r="E183" s="160"/>
    </row>
    <row r="184" s="140" customFormat="1" ht="16.9" customHeight="1" spans="1:5">
      <c r="A184" s="417" t="s">
        <v>1678</v>
      </c>
      <c r="B184" s="157" t="s">
        <v>1679</v>
      </c>
      <c r="C184" s="158">
        <v>0</v>
      </c>
      <c r="D184" s="159">
        <v>0</v>
      </c>
      <c r="E184" s="160"/>
    </row>
    <row r="185" s="140" customFormat="1" ht="16.9" customHeight="1" spans="1:5">
      <c r="A185" s="156" t="s">
        <v>1680</v>
      </c>
      <c r="B185" s="157" t="s">
        <v>1681</v>
      </c>
      <c r="C185" s="158">
        <v>0</v>
      </c>
      <c r="D185" s="159">
        <v>0</v>
      </c>
      <c r="E185" s="160"/>
    </row>
    <row r="186" s="140" customFormat="1" ht="16.9" customHeight="1" spans="1:5">
      <c r="A186" s="156" t="s">
        <v>1682</v>
      </c>
      <c r="B186" s="157" t="s">
        <v>1677</v>
      </c>
      <c r="C186" s="158">
        <v>0</v>
      </c>
      <c r="D186" s="159">
        <v>0</v>
      </c>
      <c r="E186" s="160"/>
    </row>
    <row r="187" s="140" customFormat="1" ht="16.9" customHeight="1" spans="1:5">
      <c r="A187" s="156" t="s">
        <v>1683</v>
      </c>
      <c r="B187" s="157" t="s">
        <v>1684</v>
      </c>
      <c r="C187" s="158">
        <v>0</v>
      </c>
      <c r="D187" s="159">
        <v>0</v>
      </c>
      <c r="E187" s="160"/>
    </row>
    <row r="188" s="140" customFormat="1" ht="16.9" customHeight="1" spans="1:5">
      <c r="A188" s="156" t="s">
        <v>1685</v>
      </c>
      <c r="B188" s="157" t="s">
        <v>1686</v>
      </c>
      <c r="C188" s="158">
        <v>0</v>
      </c>
      <c r="D188" s="159">
        <v>0</v>
      </c>
      <c r="E188" s="160"/>
    </row>
    <row r="189" s="140" customFormat="1" ht="16.9" customHeight="1" spans="1:5">
      <c r="A189" s="156" t="s">
        <v>1687</v>
      </c>
      <c r="B189" s="157" t="s">
        <v>1688</v>
      </c>
      <c r="C189" s="158">
        <v>0</v>
      </c>
      <c r="D189" s="159">
        <v>0</v>
      </c>
      <c r="E189" s="160"/>
    </row>
    <row r="190" s="140" customFormat="1" ht="16.9" customHeight="1" spans="1:5">
      <c r="A190" s="156" t="s">
        <v>1689</v>
      </c>
      <c r="B190" s="157" t="s">
        <v>1690</v>
      </c>
      <c r="C190" s="165">
        <v>0</v>
      </c>
      <c r="D190" s="159">
        <v>0</v>
      </c>
      <c r="E190" s="160"/>
    </row>
    <row r="191" s="140" customFormat="1" ht="16.9" customHeight="1" spans="1:5">
      <c r="A191" s="156" t="s">
        <v>1691</v>
      </c>
      <c r="B191" s="157" t="s">
        <v>1692</v>
      </c>
      <c r="C191" s="165">
        <v>0</v>
      </c>
      <c r="D191" s="159">
        <v>0</v>
      </c>
      <c r="E191" s="160"/>
    </row>
    <row r="192" s="140" customFormat="1" ht="16.9" customHeight="1" spans="1:5">
      <c r="A192" s="156" t="s">
        <v>1693</v>
      </c>
      <c r="B192" s="157" t="s">
        <v>1694</v>
      </c>
      <c r="C192" s="165">
        <v>0</v>
      </c>
      <c r="D192" s="159">
        <v>0</v>
      </c>
      <c r="E192" s="160"/>
    </row>
    <row r="193" s="140" customFormat="1" ht="16.9" customHeight="1" spans="1:5">
      <c r="A193" s="156" t="s">
        <v>1695</v>
      </c>
      <c r="B193" s="157" t="s">
        <v>1696</v>
      </c>
      <c r="C193" s="165">
        <v>0</v>
      </c>
      <c r="D193" s="159">
        <v>0</v>
      </c>
      <c r="E193" s="160"/>
    </row>
    <row r="194" s="140" customFormat="1" ht="16.9" customHeight="1" spans="1:5">
      <c r="A194" s="156" t="s">
        <v>1697</v>
      </c>
      <c r="B194" s="157" t="s">
        <v>1698</v>
      </c>
      <c r="C194" s="165">
        <v>0</v>
      </c>
      <c r="D194" s="159">
        <v>0</v>
      </c>
      <c r="E194" s="160"/>
    </row>
    <row r="195" s="140" customFormat="1" ht="16.9" customHeight="1" spans="1:5">
      <c r="A195" s="156" t="s">
        <v>1699</v>
      </c>
      <c r="B195" s="157" t="s">
        <v>1700</v>
      </c>
      <c r="C195" s="165">
        <v>0</v>
      </c>
      <c r="D195" s="159">
        <v>0</v>
      </c>
      <c r="E195" s="160"/>
    </row>
    <row r="196" s="140" customFormat="1" ht="16.9" customHeight="1" spans="1:5">
      <c r="A196" s="156" t="s">
        <v>1701</v>
      </c>
      <c r="B196" s="157" t="s">
        <v>1702</v>
      </c>
      <c r="C196" s="165">
        <v>0</v>
      </c>
      <c r="D196" s="159">
        <v>0</v>
      </c>
      <c r="E196" s="160"/>
    </row>
    <row r="197" s="139" customFormat="1" customHeight="1" spans="1:234">
      <c r="A197" s="156" t="s">
        <v>1703</v>
      </c>
      <c r="B197" s="157" t="s">
        <v>1704</v>
      </c>
      <c r="C197" s="165">
        <v>0</v>
      </c>
      <c r="D197" s="159">
        <v>0</v>
      </c>
      <c r="E197" s="160"/>
      <c r="F197" s="140"/>
      <c r="G197" s="140"/>
      <c r="H197" s="140"/>
      <c r="I197" s="140"/>
      <c r="J197" s="140"/>
      <c r="K197" s="140"/>
      <c r="L197" s="140"/>
      <c r="M197" s="140"/>
      <c r="N197" s="140"/>
      <c r="O197" s="140"/>
      <c r="P197" s="140"/>
      <c r="Q197" s="140"/>
      <c r="R197" s="140"/>
      <c r="S197" s="140"/>
      <c r="T197" s="140"/>
      <c r="U197" s="140"/>
      <c r="V197" s="140"/>
      <c r="W197" s="140"/>
      <c r="X197" s="140"/>
      <c r="Y197" s="140"/>
      <c r="Z197" s="140"/>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c r="CN197" s="140"/>
      <c r="CO197" s="140"/>
      <c r="CP197" s="140"/>
      <c r="CQ197" s="140"/>
      <c r="CR197" s="140"/>
      <c r="CS197" s="140"/>
      <c r="CT197" s="140"/>
      <c r="CU197" s="140"/>
      <c r="CV197" s="140"/>
      <c r="CW197" s="140"/>
      <c r="CX197" s="140"/>
      <c r="CY197" s="140"/>
      <c r="CZ197" s="140"/>
      <c r="DA197" s="140"/>
      <c r="DB197" s="140"/>
      <c r="DC197" s="140"/>
      <c r="DD197" s="140"/>
      <c r="DE197" s="140"/>
      <c r="DF197" s="140"/>
      <c r="DG197" s="140"/>
      <c r="DH197" s="140"/>
      <c r="DI197" s="140"/>
      <c r="DJ197" s="140"/>
      <c r="DK197" s="140"/>
      <c r="DL197" s="140"/>
      <c r="DM197" s="140"/>
      <c r="DN197" s="140"/>
      <c r="DO197" s="140"/>
      <c r="DP197" s="140"/>
      <c r="DQ197" s="140"/>
      <c r="DR197" s="140"/>
      <c r="DS197" s="140"/>
      <c r="DT197" s="140"/>
      <c r="DU197" s="140"/>
      <c r="DV197" s="140"/>
      <c r="DW197" s="140"/>
      <c r="DX197" s="140"/>
      <c r="DY197" s="140"/>
      <c r="DZ197" s="140"/>
      <c r="EA197" s="140"/>
      <c r="EB197" s="140"/>
      <c r="EC197" s="140"/>
      <c r="ED197" s="140"/>
      <c r="EE197" s="140"/>
      <c r="EF197" s="140"/>
      <c r="EG197" s="140"/>
      <c r="EH197" s="140"/>
      <c r="EI197" s="140"/>
      <c r="EJ197" s="140"/>
      <c r="EK197" s="140"/>
      <c r="EL197" s="140"/>
      <c r="EM197" s="140"/>
      <c r="EN197" s="140"/>
      <c r="EO197" s="140"/>
      <c r="EP197" s="140"/>
      <c r="EQ197" s="140"/>
      <c r="ER197" s="140"/>
      <c r="ES197" s="140"/>
      <c r="ET197" s="140"/>
      <c r="EU197" s="140"/>
      <c r="EV197" s="140"/>
      <c r="EW197" s="140"/>
      <c r="EX197" s="140"/>
      <c r="EY197" s="140"/>
      <c r="EZ197" s="140"/>
      <c r="FA197" s="140"/>
      <c r="FB197" s="140"/>
      <c r="FC197" s="140"/>
      <c r="FD197" s="140"/>
      <c r="FE197" s="140"/>
      <c r="FF197" s="140"/>
      <c r="FG197" s="140"/>
      <c r="FH197" s="140"/>
      <c r="FI197" s="140"/>
      <c r="FJ197" s="140"/>
      <c r="FK197" s="140"/>
      <c r="FL197" s="140"/>
      <c r="FM197" s="140"/>
      <c r="FN197" s="140"/>
      <c r="FO197" s="140"/>
      <c r="FP197" s="140"/>
      <c r="FQ197" s="140"/>
      <c r="FR197" s="140"/>
      <c r="FS197" s="140"/>
      <c r="FT197" s="140"/>
      <c r="FU197" s="140"/>
      <c r="FV197" s="140"/>
      <c r="FW197" s="140"/>
      <c r="FX197" s="140"/>
      <c r="FY197" s="140"/>
      <c r="FZ197" s="140"/>
      <c r="GA197" s="140"/>
      <c r="GB197" s="140"/>
      <c r="GC197" s="140"/>
      <c r="GD197" s="140"/>
      <c r="GE197" s="140"/>
      <c r="GF197" s="140"/>
      <c r="GG197" s="140"/>
      <c r="GH197" s="140"/>
      <c r="GI197" s="140"/>
      <c r="GJ197" s="140"/>
      <c r="GK197" s="140"/>
      <c r="GL197" s="140"/>
      <c r="GM197" s="140"/>
      <c r="GN197" s="140"/>
      <c r="GO197" s="140"/>
      <c r="GP197" s="140"/>
      <c r="GQ197" s="140"/>
      <c r="GR197" s="140"/>
      <c r="GS197" s="140"/>
      <c r="GT197" s="140"/>
      <c r="GU197" s="140"/>
      <c r="GV197" s="140"/>
      <c r="GW197" s="140"/>
      <c r="GX197" s="140"/>
      <c r="GY197" s="140"/>
      <c r="GZ197" s="140"/>
      <c r="HA197" s="140"/>
      <c r="HB197" s="140"/>
      <c r="HC197" s="140"/>
      <c r="HD197" s="140"/>
      <c r="HE197" s="140"/>
      <c r="HF197" s="140"/>
      <c r="HG197" s="140"/>
      <c r="HH197" s="140"/>
      <c r="HI197" s="140"/>
      <c r="HJ197" s="140"/>
      <c r="HK197" s="140"/>
      <c r="HL197" s="140"/>
      <c r="HM197" s="140"/>
      <c r="HN197" s="140"/>
      <c r="HO197" s="140"/>
      <c r="HP197" s="140"/>
      <c r="HQ197" s="140"/>
      <c r="HR197" s="140"/>
      <c r="HS197" s="140"/>
      <c r="HT197" s="140"/>
      <c r="HU197" s="140"/>
      <c r="HV197" s="140"/>
      <c r="HW197" s="140"/>
      <c r="HX197" s="140"/>
      <c r="HY197" s="140"/>
      <c r="HZ197" s="140"/>
    </row>
    <row r="198" s="139" customFormat="1" customHeight="1" spans="1:234">
      <c r="A198" s="156" t="s">
        <v>1705</v>
      </c>
      <c r="B198" s="157" t="s">
        <v>1706</v>
      </c>
      <c r="C198" s="165">
        <v>0</v>
      </c>
      <c r="D198" s="159">
        <v>0</v>
      </c>
      <c r="E198" s="160"/>
      <c r="F198" s="140"/>
      <c r="G198" s="140"/>
      <c r="H198" s="140"/>
      <c r="I198" s="140"/>
      <c r="J198" s="140"/>
      <c r="K198" s="140"/>
      <c r="L198" s="140"/>
      <c r="M198" s="140"/>
      <c r="N198" s="140"/>
      <c r="O198" s="140"/>
      <c r="P198" s="140"/>
      <c r="Q198" s="140"/>
      <c r="R198" s="140"/>
      <c r="S198" s="140"/>
      <c r="T198" s="140"/>
      <c r="U198" s="140"/>
      <c r="V198" s="140"/>
      <c r="W198" s="140"/>
      <c r="X198" s="140"/>
      <c r="Y198" s="140"/>
      <c r="Z198" s="140"/>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c r="CN198" s="140"/>
      <c r="CO198" s="140"/>
      <c r="CP198" s="140"/>
      <c r="CQ198" s="140"/>
      <c r="CR198" s="140"/>
      <c r="CS198" s="140"/>
      <c r="CT198" s="140"/>
      <c r="CU198" s="140"/>
      <c r="CV198" s="140"/>
      <c r="CW198" s="140"/>
      <c r="CX198" s="140"/>
      <c r="CY198" s="140"/>
      <c r="CZ198" s="140"/>
      <c r="DA198" s="140"/>
      <c r="DB198" s="140"/>
      <c r="DC198" s="140"/>
      <c r="DD198" s="140"/>
      <c r="DE198" s="140"/>
      <c r="DF198" s="140"/>
      <c r="DG198" s="140"/>
      <c r="DH198" s="140"/>
      <c r="DI198" s="140"/>
      <c r="DJ198" s="140"/>
      <c r="DK198" s="140"/>
      <c r="DL198" s="140"/>
      <c r="DM198" s="140"/>
      <c r="DN198" s="140"/>
      <c r="DO198" s="140"/>
      <c r="DP198" s="140"/>
      <c r="DQ198" s="140"/>
      <c r="DR198" s="140"/>
      <c r="DS198" s="140"/>
      <c r="DT198" s="140"/>
      <c r="DU198" s="140"/>
      <c r="DV198" s="140"/>
      <c r="DW198" s="140"/>
      <c r="DX198" s="140"/>
      <c r="DY198" s="140"/>
      <c r="DZ198" s="140"/>
      <c r="EA198" s="140"/>
      <c r="EB198" s="140"/>
      <c r="EC198" s="140"/>
      <c r="ED198" s="140"/>
      <c r="EE198" s="140"/>
      <c r="EF198" s="140"/>
      <c r="EG198" s="140"/>
      <c r="EH198" s="140"/>
      <c r="EI198" s="140"/>
      <c r="EJ198" s="140"/>
      <c r="EK198" s="140"/>
      <c r="EL198" s="140"/>
      <c r="EM198" s="140"/>
      <c r="EN198" s="140"/>
      <c r="EO198" s="140"/>
      <c r="EP198" s="140"/>
      <c r="EQ198" s="140"/>
      <c r="ER198" s="140"/>
      <c r="ES198" s="140"/>
      <c r="ET198" s="140"/>
      <c r="EU198" s="140"/>
      <c r="EV198" s="140"/>
      <c r="EW198" s="140"/>
      <c r="EX198" s="140"/>
      <c r="EY198" s="140"/>
      <c r="EZ198" s="140"/>
      <c r="FA198" s="140"/>
      <c r="FB198" s="140"/>
      <c r="FC198" s="140"/>
      <c r="FD198" s="140"/>
      <c r="FE198" s="140"/>
      <c r="FF198" s="140"/>
      <c r="FG198" s="140"/>
      <c r="FH198" s="140"/>
      <c r="FI198" s="140"/>
      <c r="FJ198" s="140"/>
      <c r="FK198" s="140"/>
      <c r="FL198" s="140"/>
      <c r="FM198" s="140"/>
      <c r="FN198" s="140"/>
      <c r="FO198" s="140"/>
      <c r="FP198" s="140"/>
      <c r="FQ198" s="140"/>
      <c r="FR198" s="140"/>
      <c r="FS198" s="140"/>
      <c r="FT198" s="140"/>
      <c r="FU198" s="140"/>
      <c r="FV198" s="140"/>
      <c r="FW198" s="140"/>
      <c r="FX198" s="140"/>
      <c r="FY198" s="140"/>
      <c r="FZ198" s="140"/>
      <c r="GA198" s="140"/>
      <c r="GB198" s="140"/>
      <c r="GC198" s="140"/>
      <c r="GD198" s="140"/>
      <c r="GE198" s="140"/>
      <c r="GF198" s="140"/>
      <c r="GG198" s="140"/>
      <c r="GH198" s="140"/>
      <c r="GI198" s="140"/>
      <c r="GJ198" s="140"/>
      <c r="GK198" s="140"/>
      <c r="GL198" s="140"/>
      <c r="GM198" s="140"/>
      <c r="GN198" s="140"/>
      <c r="GO198" s="140"/>
      <c r="GP198" s="140"/>
      <c r="GQ198" s="140"/>
      <c r="GR198" s="140"/>
      <c r="GS198" s="140"/>
      <c r="GT198" s="140"/>
      <c r="GU198" s="140"/>
      <c r="GV198" s="140"/>
      <c r="GW198" s="140"/>
      <c r="GX198" s="140"/>
      <c r="GY198" s="140"/>
      <c r="GZ198" s="140"/>
      <c r="HA198" s="140"/>
      <c r="HB198" s="140"/>
      <c r="HC198" s="140"/>
      <c r="HD198" s="140"/>
      <c r="HE198" s="140"/>
      <c r="HF198" s="140"/>
      <c r="HG198" s="140"/>
      <c r="HH198" s="140"/>
      <c r="HI198" s="140"/>
      <c r="HJ198" s="140"/>
      <c r="HK198" s="140"/>
      <c r="HL198" s="140"/>
      <c r="HM198" s="140"/>
      <c r="HN198" s="140"/>
      <c r="HO198" s="140"/>
      <c r="HP198" s="140"/>
      <c r="HQ198" s="140"/>
      <c r="HR198" s="140"/>
      <c r="HS198" s="140"/>
      <c r="HT198" s="140"/>
      <c r="HU198" s="140"/>
      <c r="HV198" s="140"/>
      <c r="HW198" s="140"/>
      <c r="HX198" s="140"/>
      <c r="HY198" s="140"/>
      <c r="HZ198" s="140"/>
    </row>
    <row r="199" s="139" customFormat="1" customHeight="1" spans="1:234">
      <c r="A199" s="156" t="s">
        <v>1707</v>
      </c>
      <c r="B199" s="157" t="s">
        <v>1708</v>
      </c>
      <c r="C199" s="165">
        <v>0</v>
      </c>
      <c r="D199" s="159">
        <v>0</v>
      </c>
      <c r="E199" s="160"/>
      <c r="F199" s="140"/>
      <c r="G199" s="140"/>
      <c r="H199" s="140"/>
      <c r="I199" s="140"/>
      <c r="J199" s="140"/>
      <c r="K199" s="140"/>
      <c r="L199" s="140"/>
      <c r="M199" s="140"/>
      <c r="N199" s="140"/>
      <c r="O199" s="140"/>
      <c r="P199" s="140"/>
      <c r="Q199" s="140"/>
      <c r="R199" s="140"/>
      <c r="S199" s="140"/>
      <c r="T199" s="140"/>
      <c r="U199" s="140"/>
      <c r="V199" s="140"/>
      <c r="W199" s="140"/>
      <c r="X199" s="140"/>
      <c r="Y199" s="140"/>
      <c r="Z199" s="140"/>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c r="CN199" s="140"/>
      <c r="CO199" s="140"/>
      <c r="CP199" s="140"/>
      <c r="CQ199" s="140"/>
      <c r="CR199" s="140"/>
      <c r="CS199" s="140"/>
      <c r="CT199" s="140"/>
      <c r="CU199" s="140"/>
      <c r="CV199" s="140"/>
      <c r="CW199" s="140"/>
      <c r="CX199" s="140"/>
      <c r="CY199" s="140"/>
      <c r="CZ199" s="140"/>
      <c r="DA199" s="140"/>
      <c r="DB199" s="140"/>
      <c r="DC199" s="140"/>
      <c r="DD199" s="140"/>
      <c r="DE199" s="140"/>
      <c r="DF199" s="140"/>
      <c r="DG199" s="140"/>
      <c r="DH199" s="140"/>
      <c r="DI199" s="140"/>
      <c r="DJ199" s="140"/>
      <c r="DK199" s="140"/>
      <c r="DL199" s="140"/>
      <c r="DM199" s="140"/>
      <c r="DN199" s="140"/>
      <c r="DO199" s="140"/>
      <c r="DP199" s="140"/>
      <c r="DQ199" s="140"/>
      <c r="DR199" s="140"/>
      <c r="DS199" s="140"/>
      <c r="DT199" s="140"/>
      <c r="DU199" s="140"/>
      <c r="DV199" s="140"/>
      <c r="DW199" s="140"/>
      <c r="DX199" s="140"/>
      <c r="DY199" s="140"/>
      <c r="DZ199" s="140"/>
      <c r="EA199" s="140"/>
      <c r="EB199" s="140"/>
      <c r="EC199" s="140"/>
      <c r="ED199" s="140"/>
      <c r="EE199" s="140"/>
      <c r="EF199" s="140"/>
      <c r="EG199" s="140"/>
      <c r="EH199" s="140"/>
      <c r="EI199" s="140"/>
      <c r="EJ199" s="140"/>
      <c r="EK199" s="140"/>
      <c r="EL199" s="140"/>
      <c r="EM199" s="140"/>
      <c r="EN199" s="140"/>
      <c r="EO199" s="140"/>
      <c r="EP199" s="140"/>
      <c r="EQ199" s="140"/>
      <c r="ER199" s="140"/>
      <c r="ES199" s="140"/>
      <c r="ET199" s="140"/>
      <c r="EU199" s="140"/>
      <c r="EV199" s="140"/>
      <c r="EW199" s="140"/>
      <c r="EX199" s="140"/>
      <c r="EY199" s="140"/>
      <c r="EZ199" s="140"/>
      <c r="FA199" s="140"/>
      <c r="FB199" s="140"/>
      <c r="FC199" s="140"/>
      <c r="FD199" s="140"/>
      <c r="FE199" s="140"/>
      <c r="FF199" s="140"/>
      <c r="FG199" s="140"/>
      <c r="FH199" s="140"/>
      <c r="FI199" s="140"/>
      <c r="FJ199" s="140"/>
      <c r="FK199" s="140"/>
      <c r="FL199" s="140"/>
      <c r="FM199" s="140"/>
      <c r="FN199" s="140"/>
      <c r="FO199" s="140"/>
      <c r="FP199" s="140"/>
      <c r="FQ199" s="140"/>
      <c r="FR199" s="140"/>
      <c r="FS199" s="140"/>
      <c r="FT199" s="140"/>
      <c r="FU199" s="140"/>
      <c r="FV199" s="140"/>
      <c r="FW199" s="140"/>
      <c r="FX199" s="140"/>
      <c r="FY199" s="140"/>
      <c r="FZ199" s="140"/>
      <c r="GA199" s="140"/>
      <c r="GB199" s="140"/>
      <c r="GC199" s="140"/>
      <c r="GD199" s="140"/>
      <c r="GE199" s="140"/>
      <c r="GF199" s="140"/>
      <c r="GG199" s="140"/>
      <c r="GH199" s="140"/>
      <c r="GI199" s="140"/>
      <c r="GJ199" s="140"/>
      <c r="GK199" s="140"/>
      <c r="GL199" s="140"/>
      <c r="GM199" s="140"/>
      <c r="GN199" s="140"/>
      <c r="GO199" s="140"/>
      <c r="GP199" s="140"/>
      <c r="GQ199" s="140"/>
      <c r="GR199" s="140"/>
      <c r="GS199" s="140"/>
      <c r="GT199" s="140"/>
      <c r="GU199" s="140"/>
      <c r="GV199" s="140"/>
      <c r="GW199" s="140"/>
      <c r="GX199" s="140"/>
      <c r="GY199" s="140"/>
      <c r="GZ199" s="140"/>
      <c r="HA199" s="140"/>
      <c r="HB199" s="140"/>
      <c r="HC199" s="140"/>
      <c r="HD199" s="140"/>
      <c r="HE199" s="140"/>
      <c r="HF199" s="140"/>
      <c r="HG199" s="140"/>
      <c r="HH199" s="140"/>
      <c r="HI199" s="140"/>
      <c r="HJ199" s="140"/>
      <c r="HK199" s="140"/>
      <c r="HL199" s="140"/>
      <c r="HM199" s="140"/>
      <c r="HN199" s="140"/>
      <c r="HO199" s="140"/>
      <c r="HP199" s="140"/>
      <c r="HQ199" s="140"/>
      <c r="HR199" s="140"/>
      <c r="HS199" s="140"/>
      <c r="HT199" s="140"/>
      <c r="HU199" s="140"/>
      <c r="HV199" s="140"/>
      <c r="HW199" s="140"/>
      <c r="HX199" s="140"/>
      <c r="HY199" s="140"/>
      <c r="HZ199" s="140"/>
    </row>
    <row r="200" s="139" customFormat="1" customHeight="1" spans="1:234">
      <c r="A200" s="156" t="s">
        <v>1709</v>
      </c>
      <c r="B200" s="157" t="s">
        <v>1710</v>
      </c>
      <c r="C200" s="165">
        <v>0</v>
      </c>
      <c r="D200" s="159">
        <v>0</v>
      </c>
      <c r="E200" s="160"/>
      <c r="F200" s="140"/>
      <c r="G200" s="140"/>
      <c r="H200" s="140"/>
      <c r="I200" s="140"/>
      <c r="J200" s="140"/>
      <c r="K200" s="140"/>
      <c r="L200" s="140"/>
      <c r="M200" s="140"/>
      <c r="N200" s="140"/>
      <c r="O200" s="140"/>
      <c r="P200" s="140"/>
      <c r="Q200" s="140"/>
      <c r="R200" s="140"/>
      <c r="S200" s="140"/>
      <c r="T200" s="140"/>
      <c r="U200" s="140"/>
      <c r="V200" s="140"/>
      <c r="W200" s="140"/>
      <c r="X200" s="140"/>
      <c r="Y200" s="140"/>
      <c r="Z200" s="14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c r="CN200" s="140"/>
      <c r="CO200" s="140"/>
      <c r="CP200" s="140"/>
      <c r="CQ200" s="140"/>
      <c r="CR200" s="140"/>
      <c r="CS200" s="140"/>
      <c r="CT200" s="140"/>
      <c r="CU200" s="140"/>
      <c r="CV200" s="140"/>
      <c r="CW200" s="140"/>
      <c r="CX200" s="140"/>
      <c r="CY200" s="140"/>
      <c r="CZ200" s="140"/>
      <c r="DA200" s="140"/>
      <c r="DB200" s="140"/>
      <c r="DC200" s="140"/>
      <c r="DD200" s="140"/>
      <c r="DE200" s="140"/>
      <c r="DF200" s="140"/>
      <c r="DG200" s="140"/>
      <c r="DH200" s="140"/>
      <c r="DI200" s="140"/>
      <c r="DJ200" s="140"/>
      <c r="DK200" s="140"/>
      <c r="DL200" s="140"/>
      <c r="DM200" s="140"/>
      <c r="DN200" s="140"/>
      <c r="DO200" s="140"/>
      <c r="DP200" s="140"/>
      <c r="DQ200" s="140"/>
      <c r="DR200" s="140"/>
      <c r="DS200" s="140"/>
      <c r="DT200" s="140"/>
      <c r="DU200" s="140"/>
      <c r="DV200" s="140"/>
      <c r="DW200" s="140"/>
      <c r="DX200" s="140"/>
      <c r="DY200" s="140"/>
      <c r="DZ200" s="140"/>
      <c r="EA200" s="140"/>
      <c r="EB200" s="140"/>
      <c r="EC200" s="140"/>
      <c r="ED200" s="140"/>
      <c r="EE200" s="140"/>
      <c r="EF200" s="140"/>
      <c r="EG200" s="140"/>
      <c r="EH200" s="140"/>
      <c r="EI200" s="140"/>
      <c r="EJ200" s="140"/>
      <c r="EK200" s="140"/>
      <c r="EL200" s="140"/>
      <c r="EM200" s="140"/>
      <c r="EN200" s="140"/>
      <c r="EO200" s="140"/>
      <c r="EP200" s="140"/>
      <c r="EQ200" s="140"/>
      <c r="ER200" s="140"/>
      <c r="ES200" s="140"/>
      <c r="ET200" s="140"/>
      <c r="EU200" s="140"/>
      <c r="EV200" s="140"/>
      <c r="EW200" s="140"/>
      <c r="EX200" s="140"/>
      <c r="EY200" s="140"/>
      <c r="EZ200" s="140"/>
      <c r="FA200" s="140"/>
      <c r="FB200" s="140"/>
      <c r="FC200" s="140"/>
      <c r="FD200" s="140"/>
      <c r="FE200" s="140"/>
      <c r="FF200" s="140"/>
      <c r="FG200" s="140"/>
      <c r="FH200" s="140"/>
      <c r="FI200" s="140"/>
      <c r="FJ200" s="140"/>
      <c r="FK200" s="140"/>
      <c r="FL200" s="140"/>
      <c r="FM200" s="140"/>
      <c r="FN200" s="140"/>
      <c r="FO200" s="140"/>
      <c r="FP200" s="140"/>
      <c r="FQ200" s="140"/>
      <c r="FR200" s="140"/>
      <c r="FS200" s="140"/>
      <c r="FT200" s="140"/>
      <c r="FU200" s="140"/>
      <c r="FV200" s="140"/>
      <c r="FW200" s="140"/>
      <c r="FX200" s="140"/>
      <c r="FY200" s="140"/>
      <c r="FZ200" s="140"/>
      <c r="GA200" s="140"/>
      <c r="GB200" s="140"/>
      <c r="GC200" s="140"/>
      <c r="GD200" s="140"/>
      <c r="GE200" s="140"/>
      <c r="GF200" s="140"/>
      <c r="GG200" s="140"/>
      <c r="GH200" s="140"/>
      <c r="GI200" s="140"/>
      <c r="GJ200" s="140"/>
      <c r="GK200" s="140"/>
      <c r="GL200" s="140"/>
      <c r="GM200" s="140"/>
      <c r="GN200" s="140"/>
      <c r="GO200" s="140"/>
      <c r="GP200" s="140"/>
      <c r="GQ200" s="140"/>
      <c r="GR200" s="140"/>
      <c r="GS200" s="140"/>
      <c r="GT200" s="140"/>
      <c r="GU200" s="140"/>
      <c r="GV200" s="140"/>
      <c r="GW200" s="140"/>
      <c r="GX200" s="140"/>
      <c r="GY200" s="140"/>
      <c r="GZ200" s="140"/>
      <c r="HA200" s="140"/>
      <c r="HB200" s="140"/>
      <c r="HC200" s="140"/>
      <c r="HD200" s="140"/>
      <c r="HE200" s="140"/>
      <c r="HF200" s="140"/>
      <c r="HG200" s="140"/>
      <c r="HH200" s="140"/>
      <c r="HI200" s="140"/>
      <c r="HJ200" s="140"/>
      <c r="HK200" s="140"/>
      <c r="HL200" s="140"/>
      <c r="HM200" s="140"/>
      <c r="HN200" s="140"/>
      <c r="HO200" s="140"/>
      <c r="HP200" s="140"/>
      <c r="HQ200" s="140"/>
      <c r="HR200" s="140"/>
      <c r="HS200" s="140"/>
      <c r="HT200" s="140"/>
      <c r="HU200" s="140"/>
      <c r="HV200" s="140"/>
      <c r="HW200" s="140"/>
      <c r="HX200" s="140"/>
      <c r="HY200" s="140"/>
      <c r="HZ200" s="140"/>
    </row>
    <row r="201" s="139" customFormat="1" customHeight="1" spans="1:234">
      <c r="A201" s="156" t="s">
        <v>1711</v>
      </c>
      <c r="B201" s="157" t="s">
        <v>1712</v>
      </c>
      <c r="C201" s="165">
        <v>0</v>
      </c>
      <c r="D201" s="159">
        <v>0</v>
      </c>
      <c r="E201" s="160"/>
      <c r="F201" s="140"/>
      <c r="G201" s="140"/>
      <c r="H201" s="140"/>
      <c r="I201" s="140"/>
      <c r="J201" s="140"/>
      <c r="K201" s="140"/>
      <c r="L201" s="140"/>
      <c r="M201" s="140"/>
      <c r="N201" s="140"/>
      <c r="O201" s="140"/>
      <c r="P201" s="140"/>
      <c r="Q201" s="140"/>
      <c r="R201" s="140"/>
      <c r="S201" s="140"/>
      <c r="T201" s="140"/>
      <c r="U201" s="140"/>
      <c r="V201" s="140"/>
      <c r="W201" s="140"/>
      <c r="X201" s="140"/>
      <c r="Y201" s="140"/>
      <c r="Z201" s="140"/>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c r="CN201" s="140"/>
      <c r="CO201" s="140"/>
      <c r="CP201" s="140"/>
      <c r="CQ201" s="140"/>
      <c r="CR201" s="140"/>
      <c r="CS201" s="140"/>
      <c r="CT201" s="140"/>
      <c r="CU201" s="140"/>
      <c r="CV201" s="140"/>
      <c r="CW201" s="140"/>
      <c r="CX201" s="140"/>
      <c r="CY201" s="140"/>
      <c r="CZ201" s="140"/>
      <c r="DA201" s="140"/>
      <c r="DB201" s="140"/>
      <c r="DC201" s="140"/>
      <c r="DD201" s="140"/>
      <c r="DE201" s="140"/>
      <c r="DF201" s="140"/>
      <c r="DG201" s="140"/>
      <c r="DH201" s="140"/>
      <c r="DI201" s="140"/>
      <c r="DJ201" s="140"/>
      <c r="DK201" s="140"/>
      <c r="DL201" s="140"/>
      <c r="DM201" s="140"/>
      <c r="DN201" s="140"/>
      <c r="DO201" s="140"/>
      <c r="DP201" s="140"/>
      <c r="DQ201" s="140"/>
      <c r="DR201" s="140"/>
      <c r="DS201" s="140"/>
      <c r="DT201" s="140"/>
      <c r="DU201" s="140"/>
      <c r="DV201" s="140"/>
      <c r="DW201" s="140"/>
      <c r="DX201" s="140"/>
      <c r="DY201" s="140"/>
      <c r="DZ201" s="140"/>
      <c r="EA201" s="140"/>
      <c r="EB201" s="140"/>
      <c r="EC201" s="140"/>
      <c r="ED201" s="140"/>
      <c r="EE201" s="140"/>
      <c r="EF201" s="140"/>
      <c r="EG201" s="140"/>
      <c r="EH201" s="140"/>
      <c r="EI201" s="140"/>
      <c r="EJ201" s="140"/>
      <c r="EK201" s="140"/>
      <c r="EL201" s="140"/>
      <c r="EM201" s="140"/>
      <c r="EN201" s="140"/>
      <c r="EO201" s="140"/>
      <c r="EP201" s="140"/>
      <c r="EQ201" s="140"/>
      <c r="ER201" s="140"/>
      <c r="ES201" s="140"/>
      <c r="ET201" s="140"/>
      <c r="EU201" s="140"/>
      <c r="EV201" s="140"/>
      <c r="EW201" s="140"/>
      <c r="EX201" s="140"/>
      <c r="EY201" s="140"/>
      <c r="EZ201" s="140"/>
      <c r="FA201" s="140"/>
      <c r="FB201" s="140"/>
      <c r="FC201" s="140"/>
      <c r="FD201" s="140"/>
      <c r="FE201" s="140"/>
      <c r="FF201" s="140"/>
      <c r="FG201" s="140"/>
      <c r="FH201" s="140"/>
      <c r="FI201" s="140"/>
      <c r="FJ201" s="140"/>
      <c r="FK201" s="140"/>
      <c r="FL201" s="140"/>
      <c r="FM201" s="140"/>
      <c r="FN201" s="140"/>
      <c r="FO201" s="140"/>
      <c r="FP201" s="140"/>
      <c r="FQ201" s="140"/>
      <c r="FR201" s="140"/>
      <c r="FS201" s="140"/>
      <c r="FT201" s="140"/>
      <c r="FU201" s="140"/>
      <c r="FV201" s="140"/>
      <c r="FW201" s="140"/>
      <c r="FX201" s="140"/>
      <c r="FY201" s="140"/>
      <c r="FZ201" s="140"/>
      <c r="GA201" s="140"/>
      <c r="GB201" s="140"/>
      <c r="GC201" s="140"/>
      <c r="GD201" s="140"/>
      <c r="GE201" s="140"/>
      <c r="GF201" s="140"/>
      <c r="GG201" s="140"/>
      <c r="GH201" s="140"/>
      <c r="GI201" s="140"/>
      <c r="GJ201" s="140"/>
      <c r="GK201" s="140"/>
      <c r="GL201" s="140"/>
      <c r="GM201" s="140"/>
      <c r="GN201" s="140"/>
      <c r="GO201" s="140"/>
      <c r="GP201" s="140"/>
      <c r="GQ201" s="140"/>
      <c r="GR201" s="140"/>
      <c r="GS201" s="140"/>
      <c r="GT201" s="140"/>
      <c r="GU201" s="140"/>
      <c r="GV201" s="140"/>
      <c r="GW201" s="140"/>
      <c r="GX201" s="140"/>
      <c r="GY201" s="140"/>
      <c r="GZ201" s="140"/>
      <c r="HA201" s="140"/>
      <c r="HB201" s="140"/>
      <c r="HC201" s="140"/>
      <c r="HD201" s="140"/>
      <c r="HE201" s="140"/>
      <c r="HF201" s="140"/>
      <c r="HG201" s="140"/>
      <c r="HH201" s="140"/>
      <c r="HI201" s="140"/>
      <c r="HJ201" s="140"/>
      <c r="HK201" s="140"/>
      <c r="HL201" s="140"/>
      <c r="HM201" s="140"/>
      <c r="HN201" s="140"/>
      <c r="HO201" s="140"/>
      <c r="HP201" s="140"/>
      <c r="HQ201" s="140"/>
      <c r="HR201" s="140"/>
      <c r="HS201" s="140"/>
      <c r="HT201" s="140"/>
      <c r="HU201" s="140"/>
      <c r="HV201" s="140"/>
      <c r="HW201" s="140"/>
      <c r="HX201" s="140"/>
      <c r="HY201" s="140"/>
      <c r="HZ201" s="140"/>
    </row>
    <row r="202" s="139" customFormat="1" customHeight="1" spans="1:234">
      <c r="A202" s="417" t="s">
        <v>1713</v>
      </c>
      <c r="B202" s="157" t="s">
        <v>1714</v>
      </c>
      <c r="C202" s="165">
        <v>0</v>
      </c>
      <c r="D202" s="159">
        <v>0</v>
      </c>
      <c r="E202" s="160"/>
      <c r="F202" s="140"/>
      <c r="G202" s="140"/>
      <c r="H202" s="140"/>
      <c r="I202" s="140"/>
      <c r="J202" s="140"/>
      <c r="K202" s="140"/>
      <c r="L202" s="140"/>
      <c r="M202" s="140"/>
      <c r="N202" s="140"/>
      <c r="O202" s="140"/>
      <c r="P202" s="140"/>
      <c r="Q202" s="140"/>
      <c r="R202" s="140"/>
      <c r="S202" s="140"/>
      <c r="T202" s="140"/>
      <c r="U202" s="140"/>
      <c r="V202" s="140"/>
      <c r="W202" s="140"/>
      <c r="X202" s="140"/>
      <c r="Y202" s="140"/>
      <c r="Z202" s="140"/>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c r="CN202" s="140"/>
      <c r="CO202" s="140"/>
      <c r="CP202" s="140"/>
      <c r="CQ202" s="140"/>
      <c r="CR202" s="140"/>
      <c r="CS202" s="140"/>
      <c r="CT202" s="140"/>
      <c r="CU202" s="140"/>
      <c r="CV202" s="140"/>
      <c r="CW202" s="140"/>
      <c r="CX202" s="140"/>
      <c r="CY202" s="140"/>
      <c r="CZ202" s="140"/>
      <c r="DA202" s="140"/>
      <c r="DB202" s="140"/>
      <c r="DC202" s="140"/>
      <c r="DD202" s="140"/>
      <c r="DE202" s="140"/>
      <c r="DF202" s="140"/>
      <c r="DG202" s="140"/>
      <c r="DH202" s="140"/>
      <c r="DI202" s="140"/>
      <c r="DJ202" s="140"/>
      <c r="DK202" s="140"/>
      <c r="DL202" s="140"/>
      <c r="DM202" s="140"/>
      <c r="DN202" s="140"/>
      <c r="DO202" s="140"/>
      <c r="DP202" s="140"/>
      <c r="DQ202" s="140"/>
      <c r="DR202" s="140"/>
      <c r="DS202" s="140"/>
      <c r="DT202" s="140"/>
      <c r="DU202" s="140"/>
      <c r="DV202" s="140"/>
      <c r="DW202" s="140"/>
      <c r="DX202" s="140"/>
      <c r="DY202" s="140"/>
      <c r="DZ202" s="140"/>
      <c r="EA202" s="140"/>
      <c r="EB202" s="140"/>
      <c r="EC202" s="140"/>
      <c r="ED202" s="140"/>
      <c r="EE202" s="140"/>
      <c r="EF202" s="140"/>
      <c r="EG202" s="140"/>
      <c r="EH202" s="140"/>
      <c r="EI202" s="140"/>
      <c r="EJ202" s="140"/>
      <c r="EK202" s="140"/>
      <c r="EL202" s="140"/>
      <c r="EM202" s="140"/>
      <c r="EN202" s="140"/>
      <c r="EO202" s="140"/>
      <c r="EP202" s="140"/>
      <c r="EQ202" s="140"/>
      <c r="ER202" s="140"/>
      <c r="ES202" s="140"/>
      <c r="ET202" s="140"/>
      <c r="EU202" s="140"/>
      <c r="EV202" s="140"/>
      <c r="EW202" s="140"/>
      <c r="EX202" s="140"/>
      <c r="EY202" s="140"/>
      <c r="EZ202" s="140"/>
      <c r="FA202" s="140"/>
      <c r="FB202" s="140"/>
      <c r="FC202" s="140"/>
      <c r="FD202" s="140"/>
      <c r="FE202" s="140"/>
      <c r="FF202" s="140"/>
      <c r="FG202" s="140"/>
      <c r="FH202" s="140"/>
      <c r="FI202" s="140"/>
      <c r="FJ202" s="140"/>
      <c r="FK202" s="140"/>
      <c r="FL202" s="140"/>
      <c r="FM202" s="140"/>
      <c r="FN202" s="140"/>
      <c r="FO202" s="140"/>
      <c r="FP202" s="140"/>
      <c r="FQ202" s="140"/>
      <c r="FR202" s="140"/>
      <c r="FS202" s="140"/>
      <c r="FT202" s="140"/>
      <c r="FU202" s="140"/>
      <c r="FV202" s="140"/>
      <c r="FW202" s="140"/>
      <c r="FX202" s="140"/>
      <c r="FY202" s="140"/>
      <c r="FZ202" s="140"/>
      <c r="GA202" s="140"/>
      <c r="GB202" s="140"/>
      <c r="GC202" s="140"/>
      <c r="GD202" s="140"/>
      <c r="GE202" s="140"/>
      <c r="GF202" s="140"/>
      <c r="GG202" s="140"/>
      <c r="GH202" s="140"/>
      <c r="GI202" s="140"/>
      <c r="GJ202" s="140"/>
      <c r="GK202" s="140"/>
      <c r="GL202" s="140"/>
      <c r="GM202" s="140"/>
      <c r="GN202" s="140"/>
      <c r="GO202" s="140"/>
      <c r="GP202" s="140"/>
      <c r="GQ202" s="140"/>
      <c r="GR202" s="140"/>
      <c r="GS202" s="140"/>
      <c r="GT202" s="140"/>
      <c r="GU202" s="140"/>
      <c r="GV202" s="140"/>
      <c r="GW202" s="140"/>
      <c r="GX202" s="140"/>
      <c r="GY202" s="140"/>
      <c r="GZ202" s="140"/>
      <c r="HA202" s="140"/>
      <c r="HB202" s="140"/>
      <c r="HC202" s="140"/>
      <c r="HD202" s="140"/>
      <c r="HE202" s="140"/>
      <c r="HF202" s="140"/>
      <c r="HG202" s="140"/>
      <c r="HH202" s="140"/>
      <c r="HI202" s="140"/>
      <c r="HJ202" s="140"/>
      <c r="HK202" s="140"/>
      <c r="HL202" s="140"/>
      <c r="HM202" s="140"/>
      <c r="HN202" s="140"/>
      <c r="HO202" s="140"/>
      <c r="HP202" s="140"/>
      <c r="HQ202" s="140"/>
      <c r="HR202" s="140"/>
      <c r="HS202" s="140"/>
      <c r="HT202" s="140"/>
      <c r="HU202" s="140"/>
      <c r="HV202" s="140"/>
      <c r="HW202" s="140"/>
      <c r="HX202" s="140"/>
      <c r="HY202" s="140"/>
      <c r="HZ202" s="140"/>
    </row>
    <row r="203" s="139" customFormat="1" customHeight="1" spans="1:234">
      <c r="A203" s="156" t="s">
        <v>1715</v>
      </c>
      <c r="B203" s="157" t="s">
        <v>1716</v>
      </c>
      <c r="C203" s="165">
        <v>0</v>
      </c>
      <c r="D203" s="159">
        <v>0</v>
      </c>
      <c r="E203" s="160"/>
      <c r="F203" s="140"/>
      <c r="G203" s="140"/>
      <c r="H203" s="140"/>
      <c r="I203" s="140"/>
      <c r="J203" s="140"/>
      <c r="K203" s="140"/>
      <c r="L203" s="140"/>
      <c r="M203" s="140"/>
      <c r="N203" s="140"/>
      <c r="O203" s="140"/>
      <c r="P203" s="140"/>
      <c r="Q203" s="140"/>
      <c r="R203" s="140"/>
      <c r="S203" s="140"/>
      <c r="T203" s="140"/>
      <c r="U203" s="140"/>
      <c r="V203" s="140"/>
      <c r="W203" s="140"/>
      <c r="X203" s="140"/>
      <c r="Y203" s="140"/>
      <c r="Z203" s="140"/>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c r="CN203" s="140"/>
      <c r="CO203" s="140"/>
      <c r="CP203" s="140"/>
      <c r="CQ203" s="140"/>
      <c r="CR203" s="140"/>
      <c r="CS203" s="140"/>
      <c r="CT203" s="140"/>
      <c r="CU203" s="140"/>
      <c r="CV203" s="140"/>
      <c r="CW203" s="140"/>
      <c r="CX203" s="140"/>
      <c r="CY203" s="140"/>
      <c r="CZ203" s="140"/>
      <c r="DA203" s="140"/>
      <c r="DB203" s="140"/>
      <c r="DC203" s="140"/>
      <c r="DD203" s="140"/>
      <c r="DE203" s="140"/>
      <c r="DF203" s="140"/>
      <c r="DG203" s="140"/>
      <c r="DH203" s="140"/>
      <c r="DI203" s="140"/>
      <c r="DJ203" s="140"/>
      <c r="DK203" s="140"/>
      <c r="DL203" s="140"/>
      <c r="DM203" s="140"/>
      <c r="DN203" s="140"/>
      <c r="DO203" s="140"/>
      <c r="DP203" s="140"/>
      <c r="DQ203" s="140"/>
      <c r="DR203" s="140"/>
      <c r="DS203" s="140"/>
      <c r="DT203" s="140"/>
      <c r="DU203" s="140"/>
      <c r="DV203" s="140"/>
      <c r="DW203" s="140"/>
      <c r="DX203" s="140"/>
      <c r="DY203" s="140"/>
      <c r="DZ203" s="140"/>
      <c r="EA203" s="140"/>
      <c r="EB203" s="140"/>
      <c r="EC203" s="140"/>
      <c r="ED203" s="140"/>
      <c r="EE203" s="140"/>
      <c r="EF203" s="140"/>
      <c r="EG203" s="140"/>
      <c r="EH203" s="140"/>
      <c r="EI203" s="140"/>
      <c r="EJ203" s="140"/>
      <c r="EK203" s="140"/>
      <c r="EL203" s="140"/>
      <c r="EM203" s="140"/>
      <c r="EN203" s="140"/>
      <c r="EO203" s="140"/>
      <c r="EP203" s="140"/>
      <c r="EQ203" s="140"/>
      <c r="ER203" s="140"/>
      <c r="ES203" s="140"/>
      <c r="ET203" s="140"/>
      <c r="EU203" s="140"/>
      <c r="EV203" s="140"/>
      <c r="EW203" s="140"/>
      <c r="EX203" s="140"/>
      <c r="EY203" s="140"/>
      <c r="EZ203" s="140"/>
      <c r="FA203" s="140"/>
      <c r="FB203" s="140"/>
      <c r="FC203" s="140"/>
      <c r="FD203" s="140"/>
      <c r="FE203" s="140"/>
      <c r="FF203" s="140"/>
      <c r="FG203" s="140"/>
      <c r="FH203" s="140"/>
      <c r="FI203" s="140"/>
      <c r="FJ203" s="140"/>
      <c r="FK203" s="140"/>
      <c r="FL203" s="140"/>
      <c r="FM203" s="140"/>
      <c r="FN203" s="140"/>
      <c r="FO203" s="140"/>
      <c r="FP203" s="140"/>
      <c r="FQ203" s="140"/>
      <c r="FR203" s="140"/>
      <c r="FS203" s="140"/>
      <c r="FT203" s="140"/>
      <c r="FU203" s="140"/>
      <c r="FV203" s="140"/>
      <c r="FW203" s="140"/>
      <c r="FX203" s="140"/>
      <c r="FY203" s="140"/>
      <c r="FZ203" s="140"/>
      <c r="GA203" s="140"/>
      <c r="GB203" s="140"/>
      <c r="GC203" s="140"/>
      <c r="GD203" s="140"/>
      <c r="GE203" s="140"/>
      <c r="GF203" s="140"/>
      <c r="GG203" s="140"/>
      <c r="GH203" s="140"/>
      <c r="GI203" s="140"/>
      <c r="GJ203" s="140"/>
      <c r="GK203" s="140"/>
      <c r="GL203" s="140"/>
      <c r="GM203" s="140"/>
      <c r="GN203" s="140"/>
      <c r="GO203" s="140"/>
      <c r="GP203" s="140"/>
      <c r="GQ203" s="140"/>
      <c r="GR203" s="140"/>
      <c r="GS203" s="140"/>
      <c r="GT203" s="140"/>
      <c r="GU203" s="140"/>
      <c r="GV203" s="140"/>
      <c r="GW203" s="140"/>
      <c r="GX203" s="140"/>
      <c r="GY203" s="140"/>
      <c r="GZ203" s="140"/>
      <c r="HA203" s="140"/>
      <c r="HB203" s="140"/>
      <c r="HC203" s="140"/>
      <c r="HD203" s="140"/>
      <c r="HE203" s="140"/>
      <c r="HF203" s="140"/>
      <c r="HG203" s="140"/>
      <c r="HH203" s="140"/>
      <c r="HI203" s="140"/>
      <c r="HJ203" s="140"/>
      <c r="HK203" s="140"/>
      <c r="HL203" s="140"/>
      <c r="HM203" s="140"/>
      <c r="HN203" s="140"/>
      <c r="HO203" s="140"/>
      <c r="HP203" s="140"/>
      <c r="HQ203" s="140"/>
      <c r="HR203" s="140"/>
      <c r="HS203" s="140"/>
      <c r="HT203" s="140"/>
      <c r="HU203" s="140"/>
      <c r="HV203" s="140"/>
      <c r="HW203" s="140"/>
      <c r="HX203" s="140"/>
      <c r="HY203" s="140"/>
      <c r="HZ203" s="140"/>
    </row>
    <row r="204" s="139" customFormat="1" customHeight="1" spans="1:234">
      <c r="A204" s="156" t="s">
        <v>1717</v>
      </c>
      <c r="B204" s="157" t="s">
        <v>1718</v>
      </c>
      <c r="C204" s="165">
        <v>0</v>
      </c>
      <c r="D204" s="159">
        <v>0</v>
      </c>
      <c r="E204" s="160"/>
      <c r="F204" s="140"/>
      <c r="G204" s="140"/>
      <c r="H204" s="140"/>
      <c r="I204" s="140"/>
      <c r="J204" s="140"/>
      <c r="K204" s="140"/>
      <c r="L204" s="140"/>
      <c r="M204" s="140"/>
      <c r="N204" s="140"/>
      <c r="O204" s="140"/>
      <c r="P204" s="140"/>
      <c r="Q204" s="140"/>
      <c r="R204" s="140"/>
      <c r="S204" s="140"/>
      <c r="T204" s="140"/>
      <c r="U204" s="140"/>
      <c r="V204" s="140"/>
      <c r="W204" s="140"/>
      <c r="X204" s="140"/>
      <c r="Y204" s="140"/>
      <c r="Z204" s="140"/>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c r="CN204" s="140"/>
      <c r="CO204" s="140"/>
      <c r="CP204" s="140"/>
      <c r="CQ204" s="140"/>
      <c r="CR204" s="140"/>
      <c r="CS204" s="140"/>
      <c r="CT204" s="140"/>
      <c r="CU204" s="140"/>
      <c r="CV204" s="140"/>
      <c r="CW204" s="140"/>
      <c r="CX204" s="140"/>
      <c r="CY204" s="140"/>
      <c r="CZ204" s="140"/>
      <c r="DA204" s="140"/>
      <c r="DB204" s="140"/>
      <c r="DC204" s="140"/>
      <c r="DD204" s="140"/>
      <c r="DE204" s="140"/>
      <c r="DF204" s="140"/>
      <c r="DG204" s="140"/>
      <c r="DH204" s="140"/>
      <c r="DI204" s="140"/>
      <c r="DJ204" s="140"/>
      <c r="DK204" s="140"/>
      <c r="DL204" s="140"/>
      <c r="DM204" s="140"/>
      <c r="DN204" s="140"/>
      <c r="DO204" s="140"/>
      <c r="DP204" s="140"/>
      <c r="DQ204" s="140"/>
      <c r="DR204" s="140"/>
      <c r="DS204" s="140"/>
      <c r="DT204" s="140"/>
      <c r="DU204" s="140"/>
      <c r="DV204" s="140"/>
      <c r="DW204" s="140"/>
      <c r="DX204" s="140"/>
      <c r="DY204" s="140"/>
      <c r="DZ204" s="140"/>
      <c r="EA204" s="140"/>
      <c r="EB204" s="140"/>
      <c r="EC204" s="140"/>
      <c r="ED204" s="140"/>
      <c r="EE204" s="140"/>
      <c r="EF204" s="140"/>
      <c r="EG204" s="140"/>
      <c r="EH204" s="140"/>
      <c r="EI204" s="140"/>
      <c r="EJ204" s="140"/>
      <c r="EK204" s="140"/>
      <c r="EL204" s="140"/>
      <c r="EM204" s="140"/>
      <c r="EN204" s="140"/>
      <c r="EO204" s="140"/>
      <c r="EP204" s="140"/>
      <c r="EQ204" s="140"/>
      <c r="ER204" s="140"/>
      <c r="ES204" s="140"/>
      <c r="ET204" s="140"/>
      <c r="EU204" s="140"/>
      <c r="EV204" s="140"/>
      <c r="EW204" s="140"/>
      <c r="EX204" s="140"/>
      <c r="EY204" s="140"/>
      <c r="EZ204" s="140"/>
      <c r="FA204" s="140"/>
      <c r="FB204" s="140"/>
      <c r="FC204" s="140"/>
      <c r="FD204" s="140"/>
      <c r="FE204" s="140"/>
      <c r="FF204" s="140"/>
      <c r="FG204" s="140"/>
      <c r="FH204" s="140"/>
      <c r="FI204" s="140"/>
      <c r="FJ204" s="140"/>
      <c r="FK204" s="140"/>
      <c r="FL204" s="140"/>
      <c r="FM204" s="140"/>
      <c r="FN204" s="140"/>
      <c r="FO204" s="140"/>
      <c r="FP204" s="140"/>
      <c r="FQ204" s="140"/>
      <c r="FR204" s="140"/>
      <c r="FS204" s="140"/>
      <c r="FT204" s="140"/>
      <c r="FU204" s="140"/>
      <c r="FV204" s="140"/>
      <c r="FW204" s="140"/>
      <c r="FX204" s="140"/>
      <c r="FY204" s="140"/>
      <c r="FZ204" s="140"/>
      <c r="GA204" s="140"/>
      <c r="GB204" s="140"/>
      <c r="GC204" s="140"/>
      <c r="GD204" s="140"/>
      <c r="GE204" s="140"/>
      <c r="GF204" s="140"/>
      <c r="GG204" s="140"/>
      <c r="GH204" s="140"/>
      <c r="GI204" s="140"/>
      <c r="GJ204" s="140"/>
      <c r="GK204" s="140"/>
      <c r="GL204" s="140"/>
      <c r="GM204" s="140"/>
      <c r="GN204" s="140"/>
      <c r="GO204" s="140"/>
      <c r="GP204" s="140"/>
      <c r="GQ204" s="140"/>
      <c r="GR204" s="140"/>
      <c r="GS204" s="140"/>
      <c r="GT204" s="140"/>
      <c r="GU204" s="140"/>
      <c r="GV204" s="140"/>
      <c r="GW204" s="140"/>
      <c r="GX204" s="140"/>
      <c r="GY204" s="140"/>
      <c r="GZ204" s="140"/>
      <c r="HA204" s="140"/>
      <c r="HB204" s="140"/>
      <c r="HC204" s="140"/>
      <c r="HD204" s="140"/>
      <c r="HE204" s="140"/>
      <c r="HF204" s="140"/>
      <c r="HG204" s="140"/>
      <c r="HH204" s="140"/>
      <c r="HI204" s="140"/>
      <c r="HJ204" s="140"/>
      <c r="HK204" s="140"/>
      <c r="HL204" s="140"/>
      <c r="HM204" s="140"/>
      <c r="HN204" s="140"/>
      <c r="HO204" s="140"/>
      <c r="HP204" s="140"/>
      <c r="HQ204" s="140"/>
      <c r="HR204" s="140"/>
      <c r="HS204" s="140"/>
      <c r="HT204" s="140"/>
      <c r="HU204" s="140"/>
      <c r="HV204" s="140"/>
      <c r="HW204" s="140"/>
      <c r="HX204" s="140"/>
      <c r="HY204" s="140"/>
      <c r="HZ204" s="140"/>
    </row>
    <row r="205" s="139" customFormat="1" customHeight="1" spans="1:234">
      <c r="A205" s="156" t="s">
        <v>1719</v>
      </c>
      <c r="B205" s="157" t="s">
        <v>1720</v>
      </c>
      <c r="C205" s="165">
        <v>0</v>
      </c>
      <c r="D205" s="159">
        <v>0</v>
      </c>
      <c r="E205" s="160"/>
      <c r="F205" s="140"/>
      <c r="G205" s="140"/>
      <c r="H205" s="140"/>
      <c r="I205" s="140"/>
      <c r="J205" s="140"/>
      <c r="K205" s="140"/>
      <c r="L205" s="140"/>
      <c r="M205" s="140"/>
      <c r="N205" s="140"/>
      <c r="O205" s="140"/>
      <c r="P205" s="140"/>
      <c r="Q205" s="140"/>
      <c r="R205" s="140"/>
      <c r="S205" s="140"/>
      <c r="T205" s="140"/>
      <c r="U205" s="140"/>
      <c r="V205" s="140"/>
      <c r="W205" s="140"/>
      <c r="X205" s="140"/>
      <c r="Y205" s="140"/>
      <c r="Z205" s="140"/>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c r="CN205" s="140"/>
      <c r="CO205" s="140"/>
      <c r="CP205" s="140"/>
      <c r="CQ205" s="140"/>
      <c r="CR205" s="140"/>
      <c r="CS205" s="140"/>
      <c r="CT205" s="140"/>
      <c r="CU205" s="140"/>
      <c r="CV205" s="140"/>
      <c r="CW205" s="140"/>
      <c r="CX205" s="140"/>
      <c r="CY205" s="140"/>
      <c r="CZ205" s="140"/>
      <c r="DA205" s="140"/>
      <c r="DB205" s="140"/>
      <c r="DC205" s="140"/>
      <c r="DD205" s="140"/>
      <c r="DE205" s="140"/>
      <c r="DF205" s="140"/>
      <c r="DG205" s="140"/>
      <c r="DH205" s="140"/>
      <c r="DI205" s="140"/>
      <c r="DJ205" s="140"/>
      <c r="DK205" s="140"/>
      <c r="DL205" s="140"/>
      <c r="DM205" s="140"/>
      <c r="DN205" s="140"/>
      <c r="DO205" s="140"/>
      <c r="DP205" s="140"/>
      <c r="DQ205" s="140"/>
      <c r="DR205" s="140"/>
      <c r="DS205" s="140"/>
      <c r="DT205" s="140"/>
      <c r="DU205" s="140"/>
      <c r="DV205" s="140"/>
      <c r="DW205" s="140"/>
      <c r="DX205" s="140"/>
      <c r="DY205" s="140"/>
      <c r="DZ205" s="140"/>
      <c r="EA205" s="140"/>
      <c r="EB205" s="140"/>
      <c r="EC205" s="140"/>
      <c r="ED205" s="140"/>
      <c r="EE205" s="140"/>
      <c r="EF205" s="140"/>
      <c r="EG205" s="140"/>
      <c r="EH205" s="140"/>
      <c r="EI205" s="140"/>
      <c r="EJ205" s="140"/>
      <c r="EK205" s="140"/>
      <c r="EL205" s="140"/>
      <c r="EM205" s="140"/>
      <c r="EN205" s="140"/>
      <c r="EO205" s="140"/>
      <c r="EP205" s="140"/>
      <c r="EQ205" s="140"/>
      <c r="ER205" s="140"/>
      <c r="ES205" s="140"/>
      <c r="ET205" s="140"/>
      <c r="EU205" s="140"/>
      <c r="EV205" s="140"/>
      <c r="EW205" s="140"/>
      <c r="EX205" s="140"/>
      <c r="EY205" s="140"/>
      <c r="EZ205" s="140"/>
      <c r="FA205" s="140"/>
      <c r="FB205" s="140"/>
      <c r="FC205" s="140"/>
      <c r="FD205" s="140"/>
      <c r="FE205" s="140"/>
      <c r="FF205" s="140"/>
      <c r="FG205" s="140"/>
      <c r="FH205" s="140"/>
      <c r="FI205" s="140"/>
      <c r="FJ205" s="140"/>
      <c r="FK205" s="140"/>
      <c r="FL205" s="140"/>
      <c r="FM205" s="140"/>
      <c r="FN205" s="140"/>
      <c r="FO205" s="140"/>
      <c r="FP205" s="140"/>
      <c r="FQ205" s="140"/>
      <c r="FR205" s="140"/>
      <c r="FS205" s="140"/>
      <c r="FT205" s="140"/>
      <c r="FU205" s="140"/>
      <c r="FV205" s="140"/>
      <c r="FW205" s="140"/>
      <c r="FX205" s="140"/>
      <c r="FY205" s="140"/>
      <c r="FZ205" s="140"/>
      <c r="GA205" s="140"/>
      <c r="GB205" s="140"/>
      <c r="GC205" s="140"/>
      <c r="GD205" s="140"/>
      <c r="GE205" s="140"/>
      <c r="GF205" s="140"/>
      <c r="GG205" s="140"/>
      <c r="GH205" s="140"/>
      <c r="GI205" s="140"/>
      <c r="GJ205" s="140"/>
      <c r="GK205" s="140"/>
      <c r="GL205" s="140"/>
      <c r="GM205" s="140"/>
      <c r="GN205" s="140"/>
      <c r="GO205" s="140"/>
      <c r="GP205" s="140"/>
      <c r="GQ205" s="140"/>
      <c r="GR205" s="140"/>
      <c r="GS205" s="140"/>
      <c r="GT205" s="140"/>
      <c r="GU205" s="140"/>
      <c r="GV205" s="140"/>
      <c r="GW205" s="140"/>
      <c r="GX205" s="140"/>
      <c r="GY205" s="140"/>
      <c r="GZ205" s="140"/>
      <c r="HA205" s="140"/>
      <c r="HB205" s="140"/>
      <c r="HC205" s="140"/>
      <c r="HD205" s="140"/>
      <c r="HE205" s="140"/>
      <c r="HF205" s="140"/>
      <c r="HG205" s="140"/>
      <c r="HH205" s="140"/>
      <c r="HI205" s="140"/>
      <c r="HJ205" s="140"/>
      <c r="HK205" s="140"/>
      <c r="HL205" s="140"/>
      <c r="HM205" s="140"/>
      <c r="HN205" s="140"/>
      <c r="HO205" s="140"/>
      <c r="HP205" s="140"/>
      <c r="HQ205" s="140"/>
      <c r="HR205" s="140"/>
      <c r="HS205" s="140"/>
      <c r="HT205" s="140"/>
      <c r="HU205" s="140"/>
      <c r="HV205" s="140"/>
      <c r="HW205" s="140"/>
      <c r="HX205" s="140"/>
      <c r="HY205" s="140"/>
      <c r="HZ205" s="140"/>
    </row>
    <row r="206" s="139" customFormat="1" customHeight="1" spans="1:234">
      <c r="A206" s="156" t="s">
        <v>1721</v>
      </c>
      <c r="B206" s="157" t="s">
        <v>1722</v>
      </c>
      <c r="C206" s="165">
        <v>0</v>
      </c>
      <c r="D206" s="159">
        <v>0</v>
      </c>
      <c r="E206" s="160"/>
      <c r="F206" s="140"/>
      <c r="G206" s="140"/>
      <c r="H206" s="140"/>
      <c r="I206" s="140"/>
      <c r="J206" s="140"/>
      <c r="K206" s="140"/>
      <c r="L206" s="140"/>
      <c r="M206" s="140"/>
      <c r="N206" s="140"/>
      <c r="O206" s="140"/>
      <c r="P206" s="140"/>
      <c r="Q206" s="140"/>
      <c r="R206" s="140"/>
      <c r="S206" s="140"/>
      <c r="T206" s="140"/>
      <c r="U206" s="140"/>
      <c r="V206" s="140"/>
      <c r="W206" s="140"/>
      <c r="X206" s="140"/>
      <c r="Y206" s="140"/>
      <c r="Z206" s="140"/>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c r="CN206" s="140"/>
      <c r="CO206" s="140"/>
      <c r="CP206" s="140"/>
      <c r="CQ206" s="140"/>
      <c r="CR206" s="140"/>
      <c r="CS206" s="140"/>
      <c r="CT206" s="140"/>
      <c r="CU206" s="140"/>
      <c r="CV206" s="140"/>
      <c r="CW206" s="140"/>
      <c r="CX206" s="140"/>
      <c r="CY206" s="140"/>
      <c r="CZ206" s="140"/>
      <c r="DA206" s="140"/>
      <c r="DB206" s="140"/>
      <c r="DC206" s="140"/>
      <c r="DD206" s="140"/>
      <c r="DE206" s="140"/>
      <c r="DF206" s="140"/>
      <c r="DG206" s="140"/>
      <c r="DH206" s="140"/>
      <c r="DI206" s="140"/>
      <c r="DJ206" s="140"/>
      <c r="DK206" s="140"/>
      <c r="DL206" s="140"/>
      <c r="DM206" s="140"/>
      <c r="DN206" s="140"/>
      <c r="DO206" s="140"/>
      <c r="DP206" s="140"/>
      <c r="DQ206" s="140"/>
      <c r="DR206" s="140"/>
      <c r="DS206" s="140"/>
      <c r="DT206" s="140"/>
      <c r="DU206" s="140"/>
      <c r="DV206" s="140"/>
      <c r="DW206" s="140"/>
      <c r="DX206" s="140"/>
      <c r="DY206" s="140"/>
      <c r="DZ206" s="140"/>
      <c r="EA206" s="140"/>
      <c r="EB206" s="140"/>
      <c r="EC206" s="140"/>
      <c r="ED206" s="140"/>
      <c r="EE206" s="140"/>
      <c r="EF206" s="140"/>
      <c r="EG206" s="140"/>
      <c r="EH206" s="140"/>
      <c r="EI206" s="140"/>
      <c r="EJ206" s="140"/>
      <c r="EK206" s="140"/>
      <c r="EL206" s="140"/>
      <c r="EM206" s="140"/>
      <c r="EN206" s="140"/>
      <c r="EO206" s="140"/>
      <c r="EP206" s="140"/>
      <c r="EQ206" s="140"/>
      <c r="ER206" s="140"/>
      <c r="ES206" s="140"/>
      <c r="ET206" s="140"/>
      <c r="EU206" s="140"/>
      <c r="EV206" s="140"/>
      <c r="EW206" s="140"/>
      <c r="EX206" s="140"/>
      <c r="EY206" s="140"/>
      <c r="EZ206" s="140"/>
      <c r="FA206" s="140"/>
      <c r="FB206" s="140"/>
      <c r="FC206" s="140"/>
      <c r="FD206" s="140"/>
      <c r="FE206" s="140"/>
      <c r="FF206" s="140"/>
      <c r="FG206" s="140"/>
      <c r="FH206" s="140"/>
      <c r="FI206" s="140"/>
      <c r="FJ206" s="140"/>
      <c r="FK206" s="140"/>
      <c r="FL206" s="140"/>
      <c r="FM206" s="140"/>
      <c r="FN206" s="140"/>
      <c r="FO206" s="140"/>
      <c r="FP206" s="140"/>
      <c r="FQ206" s="140"/>
      <c r="FR206" s="140"/>
      <c r="FS206" s="140"/>
      <c r="FT206" s="140"/>
      <c r="FU206" s="140"/>
      <c r="FV206" s="140"/>
      <c r="FW206" s="140"/>
      <c r="FX206" s="140"/>
      <c r="FY206" s="140"/>
      <c r="FZ206" s="140"/>
      <c r="GA206" s="140"/>
      <c r="GB206" s="140"/>
      <c r="GC206" s="140"/>
      <c r="GD206" s="140"/>
      <c r="GE206" s="140"/>
      <c r="GF206" s="140"/>
      <c r="GG206" s="140"/>
      <c r="GH206" s="140"/>
      <c r="GI206" s="140"/>
      <c r="GJ206" s="140"/>
      <c r="GK206" s="140"/>
      <c r="GL206" s="140"/>
      <c r="GM206" s="140"/>
      <c r="GN206" s="140"/>
      <c r="GO206" s="140"/>
      <c r="GP206" s="140"/>
      <c r="GQ206" s="140"/>
      <c r="GR206" s="140"/>
      <c r="GS206" s="140"/>
      <c r="GT206" s="140"/>
      <c r="GU206" s="140"/>
      <c r="GV206" s="140"/>
      <c r="GW206" s="140"/>
      <c r="GX206" s="140"/>
      <c r="GY206" s="140"/>
      <c r="GZ206" s="140"/>
      <c r="HA206" s="140"/>
      <c r="HB206" s="140"/>
      <c r="HC206" s="140"/>
      <c r="HD206" s="140"/>
      <c r="HE206" s="140"/>
      <c r="HF206" s="140"/>
      <c r="HG206" s="140"/>
      <c r="HH206" s="140"/>
      <c r="HI206" s="140"/>
      <c r="HJ206" s="140"/>
      <c r="HK206" s="140"/>
      <c r="HL206" s="140"/>
      <c r="HM206" s="140"/>
      <c r="HN206" s="140"/>
      <c r="HO206" s="140"/>
      <c r="HP206" s="140"/>
      <c r="HQ206" s="140"/>
      <c r="HR206" s="140"/>
      <c r="HS206" s="140"/>
      <c r="HT206" s="140"/>
      <c r="HU206" s="140"/>
      <c r="HV206" s="140"/>
      <c r="HW206" s="140"/>
      <c r="HX206" s="140"/>
      <c r="HY206" s="140"/>
      <c r="HZ206" s="140"/>
    </row>
    <row r="207" s="139" customFormat="1" customHeight="1" spans="1:234">
      <c r="A207" s="156" t="s">
        <v>1723</v>
      </c>
      <c r="B207" s="157" t="s">
        <v>1724</v>
      </c>
      <c r="C207" s="165">
        <v>0</v>
      </c>
      <c r="D207" s="159">
        <v>0</v>
      </c>
      <c r="E207" s="160"/>
      <c r="F207" s="140"/>
      <c r="G207" s="140"/>
      <c r="H207" s="140"/>
      <c r="I207" s="140"/>
      <c r="J207" s="140"/>
      <c r="K207" s="140"/>
      <c r="L207" s="140"/>
      <c r="M207" s="140"/>
      <c r="N207" s="140"/>
      <c r="O207" s="140"/>
      <c r="P207" s="140"/>
      <c r="Q207" s="140"/>
      <c r="R207" s="140"/>
      <c r="S207" s="140"/>
      <c r="T207" s="140"/>
      <c r="U207" s="140"/>
      <c r="V207" s="140"/>
      <c r="W207" s="140"/>
      <c r="X207" s="140"/>
      <c r="Y207" s="140"/>
      <c r="Z207" s="140"/>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c r="CN207" s="140"/>
      <c r="CO207" s="140"/>
      <c r="CP207" s="140"/>
      <c r="CQ207" s="140"/>
      <c r="CR207" s="140"/>
      <c r="CS207" s="140"/>
      <c r="CT207" s="140"/>
      <c r="CU207" s="140"/>
      <c r="CV207" s="140"/>
      <c r="CW207" s="140"/>
      <c r="CX207" s="140"/>
      <c r="CY207" s="140"/>
      <c r="CZ207" s="140"/>
      <c r="DA207" s="140"/>
      <c r="DB207" s="140"/>
      <c r="DC207" s="140"/>
      <c r="DD207" s="140"/>
      <c r="DE207" s="140"/>
      <c r="DF207" s="140"/>
      <c r="DG207" s="140"/>
      <c r="DH207" s="140"/>
      <c r="DI207" s="140"/>
      <c r="DJ207" s="140"/>
      <c r="DK207" s="140"/>
      <c r="DL207" s="140"/>
      <c r="DM207" s="140"/>
      <c r="DN207" s="140"/>
      <c r="DO207" s="140"/>
      <c r="DP207" s="140"/>
      <c r="DQ207" s="140"/>
      <c r="DR207" s="140"/>
      <c r="DS207" s="140"/>
      <c r="DT207" s="140"/>
      <c r="DU207" s="140"/>
      <c r="DV207" s="140"/>
      <c r="DW207" s="140"/>
      <c r="DX207" s="140"/>
      <c r="DY207" s="140"/>
      <c r="DZ207" s="140"/>
      <c r="EA207" s="140"/>
      <c r="EB207" s="140"/>
      <c r="EC207" s="140"/>
      <c r="ED207" s="140"/>
      <c r="EE207" s="140"/>
      <c r="EF207" s="140"/>
      <c r="EG207" s="140"/>
      <c r="EH207" s="140"/>
      <c r="EI207" s="140"/>
      <c r="EJ207" s="140"/>
      <c r="EK207" s="140"/>
      <c r="EL207" s="140"/>
      <c r="EM207" s="140"/>
      <c r="EN207" s="140"/>
      <c r="EO207" s="140"/>
      <c r="EP207" s="140"/>
      <c r="EQ207" s="140"/>
      <c r="ER207" s="140"/>
      <c r="ES207" s="140"/>
      <c r="ET207" s="140"/>
      <c r="EU207" s="140"/>
      <c r="EV207" s="140"/>
      <c r="EW207" s="140"/>
      <c r="EX207" s="140"/>
      <c r="EY207" s="140"/>
      <c r="EZ207" s="140"/>
      <c r="FA207" s="140"/>
      <c r="FB207" s="140"/>
      <c r="FC207" s="140"/>
      <c r="FD207" s="140"/>
      <c r="FE207" s="140"/>
      <c r="FF207" s="140"/>
      <c r="FG207" s="140"/>
      <c r="FH207" s="140"/>
      <c r="FI207" s="140"/>
      <c r="FJ207" s="140"/>
      <c r="FK207" s="140"/>
      <c r="FL207" s="140"/>
      <c r="FM207" s="140"/>
      <c r="FN207" s="140"/>
      <c r="FO207" s="140"/>
      <c r="FP207" s="140"/>
      <c r="FQ207" s="140"/>
      <c r="FR207" s="140"/>
      <c r="FS207" s="140"/>
      <c r="FT207" s="140"/>
      <c r="FU207" s="140"/>
      <c r="FV207" s="140"/>
      <c r="FW207" s="140"/>
      <c r="FX207" s="140"/>
      <c r="FY207" s="140"/>
      <c r="FZ207" s="140"/>
      <c r="GA207" s="140"/>
      <c r="GB207" s="140"/>
      <c r="GC207" s="140"/>
      <c r="GD207" s="140"/>
      <c r="GE207" s="140"/>
      <c r="GF207" s="140"/>
      <c r="GG207" s="140"/>
      <c r="GH207" s="140"/>
      <c r="GI207" s="140"/>
      <c r="GJ207" s="140"/>
      <c r="GK207" s="140"/>
      <c r="GL207" s="140"/>
      <c r="GM207" s="140"/>
      <c r="GN207" s="140"/>
      <c r="GO207" s="140"/>
      <c r="GP207" s="140"/>
      <c r="GQ207" s="140"/>
      <c r="GR207" s="140"/>
      <c r="GS207" s="140"/>
      <c r="GT207" s="140"/>
      <c r="GU207" s="140"/>
      <c r="GV207" s="140"/>
      <c r="GW207" s="140"/>
      <c r="GX207" s="140"/>
      <c r="GY207" s="140"/>
      <c r="GZ207" s="140"/>
      <c r="HA207" s="140"/>
      <c r="HB207" s="140"/>
      <c r="HC207" s="140"/>
      <c r="HD207" s="140"/>
      <c r="HE207" s="140"/>
      <c r="HF207" s="140"/>
      <c r="HG207" s="140"/>
      <c r="HH207" s="140"/>
      <c r="HI207" s="140"/>
      <c r="HJ207" s="140"/>
      <c r="HK207" s="140"/>
      <c r="HL207" s="140"/>
      <c r="HM207" s="140"/>
      <c r="HN207" s="140"/>
      <c r="HO207" s="140"/>
      <c r="HP207" s="140"/>
      <c r="HQ207" s="140"/>
      <c r="HR207" s="140"/>
      <c r="HS207" s="140"/>
      <c r="HT207" s="140"/>
      <c r="HU207" s="140"/>
      <c r="HV207" s="140"/>
      <c r="HW207" s="140"/>
      <c r="HX207" s="140"/>
      <c r="HY207" s="140"/>
      <c r="HZ207" s="140"/>
    </row>
    <row r="208" s="139" customFormat="1" customHeight="1" spans="1:234">
      <c r="A208" s="156" t="s">
        <v>1725</v>
      </c>
      <c r="B208" s="157" t="s">
        <v>1726</v>
      </c>
      <c r="C208" s="165">
        <v>0</v>
      </c>
      <c r="D208" s="159">
        <v>0</v>
      </c>
      <c r="E208" s="160"/>
      <c r="F208" s="140"/>
      <c r="G208" s="140"/>
      <c r="H208" s="140"/>
      <c r="I208" s="140"/>
      <c r="J208" s="140"/>
      <c r="K208" s="140"/>
      <c r="L208" s="140"/>
      <c r="M208" s="140"/>
      <c r="N208" s="140"/>
      <c r="O208" s="140"/>
      <c r="P208" s="140"/>
      <c r="Q208" s="140"/>
      <c r="R208" s="140"/>
      <c r="S208" s="140"/>
      <c r="T208" s="140"/>
      <c r="U208" s="140"/>
      <c r="V208" s="140"/>
      <c r="W208" s="140"/>
      <c r="X208" s="140"/>
      <c r="Y208" s="140"/>
      <c r="Z208" s="140"/>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c r="CN208" s="140"/>
      <c r="CO208" s="140"/>
      <c r="CP208" s="140"/>
      <c r="CQ208" s="140"/>
      <c r="CR208" s="140"/>
      <c r="CS208" s="140"/>
      <c r="CT208" s="140"/>
      <c r="CU208" s="140"/>
      <c r="CV208" s="140"/>
      <c r="CW208" s="140"/>
      <c r="CX208" s="140"/>
      <c r="CY208" s="140"/>
      <c r="CZ208" s="140"/>
      <c r="DA208" s="140"/>
      <c r="DB208" s="140"/>
      <c r="DC208" s="140"/>
      <c r="DD208" s="140"/>
      <c r="DE208" s="140"/>
      <c r="DF208" s="140"/>
      <c r="DG208" s="140"/>
      <c r="DH208" s="140"/>
      <c r="DI208" s="140"/>
      <c r="DJ208" s="140"/>
      <c r="DK208" s="140"/>
      <c r="DL208" s="140"/>
      <c r="DM208" s="140"/>
      <c r="DN208" s="140"/>
      <c r="DO208" s="140"/>
      <c r="DP208" s="140"/>
      <c r="DQ208" s="140"/>
      <c r="DR208" s="140"/>
      <c r="DS208" s="140"/>
      <c r="DT208" s="140"/>
      <c r="DU208" s="140"/>
      <c r="DV208" s="140"/>
      <c r="DW208" s="140"/>
      <c r="DX208" s="140"/>
      <c r="DY208" s="140"/>
      <c r="DZ208" s="140"/>
      <c r="EA208" s="140"/>
      <c r="EB208" s="140"/>
      <c r="EC208" s="140"/>
      <c r="ED208" s="140"/>
      <c r="EE208" s="140"/>
      <c r="EF208" s="140"/>
      <c r="EG208" s="140"/>
      <c r="EH208" s="140"/>
      <c r="EI208" s="140"/>
      <c r="EJ208" s="140"/>
      <c r="EK208" s="140"/>
      <c r="EL208" s="140"/>
      <c r="EM208" s="140"/>
      <c r="EN208" s="140"/>
      <c r="EO208" s="140"/>
      <c r="EP208" s="140"/>
      <c r="EQ208" s="140"/>
      <c r="ER208" s="140"/>
      <c r="ES208" s="140"/>
      <c r="ET208" s="140"/>
      <c r="EU208" s="140"/>
      <c r="EV208" s="140"/>
      <c r="EW208" s="140"/>
      <c r="EX208" s="140"/>
      <c r="EY208" s="140"/>
      <c r="EZ208" s="140"/>
      <c r="FA208" s="140"/>
      <c r="FB208" s="140"/>
      <c r="FC208" s="140"/>
      <c r="FD208" s="140"/>
      <c r="FE208" s="140"/>
      <c r="FF208" s="140"/>
      <c r="FG208" s="140"/>
      <c r="FH208" s="140"/>
      <c r="FI208" s="140"/>
      <c r="FJ208" s="140"/>
      <c r="FK208" s="140"/>
      <c r="FL208" s="140"/>
      <c r="FM208" s="140"/>
      <c r="FN208" s="140"/>
      <c r="FO208" s="140"/>
      <c r="FP208" s="140"/>
      <c r="FQ208" s="140"/>
      <c r="FR208" s="140"/>
      <c r="FS208" s="140"/>
      <c r="FT208" s="140"/>
      <c r="FU208" s="140"/>
      <c r="FV208" s="140"/>
      <c r="FW208" s="140"/>
      <c r="FX208" s="140"/>
      <c r="FY208" s="140"/>
      <c r="FZ208" s="140"/>
      <c r="GA208" s="140"/>
      <c r="GB208" s="140"/>
      <c r="GC208" s="140"/>
      <c r="GD208" s="140"/>
      <c r="GE208" s="140"/>
      <c r="GF208" s="140"/>
      <c r="GG208" s="140"/>
      <c r="GH208" s="140"/>
      <c r="GI208" s="140"/>
      <c r="GJ208" s="140"/>
      <c r="GK208" s="140"/>
      <c r="GL208" s="140"/>
      <c r="GM208" s="140"/>
      <c r="GN208" s="140"/>
      <c r="GO208" s="140"/>
      <c r="GP208" s="140"/>
      <c r="GQ208" s="140"/>
      <c r="GR208" s="140"/>
      <c r="GS208" s="140"/>
      <c r="GT208" s="140"/>
      <c r="GU208" s="140"/>
      <c r="GV208" s="140"/>
      <c r="GW208" s="140"/>
      <c r="GX208" s="140"/>
      <c r="GY208" s="140"/>
      <c r="GZ208" s="140"/>
      <c r="HA208" s="140"/>
      <c r="HB208" s="140"/>
      <c r="HC208" s="140"/>
      <c r="HD208" s="140"/>
      <c r="HE208" s="140"/>
      <c r="HF208" s="140"/>
      <c r="HG208" s="140"/>
      <c r="HH208" s="140"/>
      <c r="HI208" s="140"/>
      <c r="HJ208" s="140"/>
      <c r="HK208" s="140"/>
      <c r="HL208" s="140"/>
      <c r="HM208" s="140"/>
      <c r="HN208" s="140"/>
      <c r="HO208" s="140"/>
      <c r="HP208" s="140"/>
      <c r="HQ208" s="140"/>
      <c r="HR208" s="140"/>
      <c r="HS208" s="140"/>
      <c r="HT208" s="140"/>
      <c r="HU208" s="140"/>
      <c r="HV208" s="140"/>
      <c r="HW208" s="140"/>
      <c r="HX208" s="140"/>
      <c r="HY208" s="140"/>
      <c r="HZ208" s="140"/>
    </row>
    <row r="209" s="139" customFormat="1" customHeight="1" spans="1:234">
      <c r="A209" s="156" t="s">
        <v>1727</v>
      </c>
      <c r="B209" s="157" t="s">
        <v>1728</v>
      </c>
      <c r="C209" s="165">
        <v>0</v>
      </c>
      <c r="D209" s="159">
        <v>0</v>
      </c>
      <c r="E209" s="160"/>
      <c r="F209" s="140"/>
      <c r="G209" s="140"/>
      <c r="H209" s="140"/>
      <c r="I209" s="140"/>
      <c r="J209" s="140"/>
      <c r="K209" s="140"/>
      <c r="L209" s="140"/>
      <c r="M209" s="140"/>
      <c r="N209" s="140"/>
      <c r="O209" s="140"/>
      <c r="P209" s="140"/>
      <c r="Q209" s="140"/>
      <c r="R209" s="140"/>
      <c r="S209" s="140"/>
      <c r="T209" s="140"/>
      <c r="U209" s="140"/>
      <c r="V209" s="140"/>
      <c r="W209" s="140"/>
      <c r="X209" s="140"/>
      <c r="Y209" s="140"/>
      <c r="Z209" s="140"/>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c r="CN209" s="140"/>
      <c r="CO209" s="140"/>
      <c r="CP209" s="140"/>
      <c r="CQ209" s="140"/>
      <c r="CR209" s="140"/>
      <c r="CS209" s="140"/>
      <c r="CT209" s="140"/>
      <c r="CU209" s="140"/>
      <c r="CV209" s="140"/>
      <c r="CW209" s="140"/>
      <c r="CX209" s="140"/>
      <c r="CY209" s="140"/>
      <c r="CZ209" s="140"/>
      <c r="DA209" s="140"/>
      <c r="DB209" s="140"/>
      <c r="DC209" s="140"/>
      <c r="DD209" s="140"/>
      <c r="DE209" s="140"/>
      <c r="DF209" s="140"/>
      <c r="DG209" s="140"/>
      <c r="DH209" s="140"/>
      <c r="DI209" s="140"/>
      <c r="DJ209" s="140"/>
      <c r="DK209" s="140"/>
      <c r="DL209" s="140"/>
      <c r="DM209" s="140"/>
      <c r="DN209" s="140"/>
      <c r="DO209" s="140"/>
      <c r="DP209" s="140"/>
      <c r="DQ209" s="140"/>
      <c r="DR209" s="140"/>
      <c r="DS209" s="140"/>
      <c r="DT209" s="140"/>
      <c r="DU209" s="140"/>
      <c r="DV209" s="140"/>
      <c r="DW209" s="140"/>
      <c r="DX209" s="140"/>
      <c r="DY209" s="140"/>
      <c r="DZ209" s="140"/>
      <c r="EA209" s="140"/>
      <c r="EB209" s="140"/>
      <c r="EC209" s="140"/>
      <c r="ED209" s="140"/>
      <c r="EE209" s="140"/>
      <c r="EF209" s="140"/>
      <c r="EG209" s="140"/>
      <c r="EH209" s="140"/>
      <c r="EI209" s="140"/>
      <c r="EJ209" s="140"/>
      <c r="EK209" s="140"/>
      <c r="EL209" s="140"/>
      <c r="EM209" s="140"/>
      <c r="EN209" s="140"/>
      <c r="EO209" s="140"/>
      <c r="EP209" s="140"/>
      <c r="EQ209" s="140"/>
      <c r="ER209" s="140"/>
      <c r="ES209" s="140"/>
      <c r="ET209" s="140"/>
      <c r="EU209" s="140"/>
      <c r="EV209" s="140"/>
      <c r="EW209" s="140"/>
      <c r="EX209" s="140"/>
      <c r="EY209" s="140"/>
      <c r="EZ209" s="140"/>
      <c r="FA209" s="140"/>
      <c r="FB209" s="140"/>
      <c r="FC209" s="140"/>
      <c r="FD209" s="140"/>
      <c r="FE209" s="140"/>
      <c r="FF209" s="140"/>
      <c r="FG209" s="140"/>
      <c r="FH209" s="140"/>
      <c r="FI209" s="140"/>
      <c r="FJ209" s="140"/>
      <c r="FK209" s="140"/>
      <c r="FL209" s="140"/>
      <c r="FM209" s="140"/>
      <c r="FN209" s="140"/>
      <c r="FO209" s="140"/>
      <c r="FP209" s="140"/>
      <c r="FQ209" s="140"/>
      <c r="FR209" s="140"/>
      <c r="FS209" s="140"/>
      <c r="FT209" s="140"/>
      <c r="FU209" s="140"/>
      <c r="FV209" s="140"/>
      <c r="FW209" s="140"/>
      <c r="FX209" s="140"/>
      <c r="FY209" s="140"/>
      <c r="FZ209" s="140"/>
      <c r="GA209" s="140"/>
      <c r="GB209" s="140"/>
      <c r="GC209" s="140"/>
      <c r="GD209" s="140"/>
      <c r="GE209" s="140"/>
      <c r="GF209" s="140"/>
      <c r="GG209" s="140"/>
      <c r="GH209" s="140"/>
      <c r="GI209" s="140"/>
      <c r="GJ209" s="140"/>
      <c r="GK209" s="140"/>
      <c r="GL209" s="140"/>
      <c r="GM209" s="140"/>
      <c r="GN209" s="140"/>
      <c r="GO209" s="140"/>
      <c r="GP209" s="140"/>
      <c r="GQ209" s="140"/>
      <c r="GR209" s="140"/>
      <c r="GS209" s="140"/>
      <c r="GT209" s="140"/>
      <c r="GU209" s="140"/>
      <c r="GV209" s="140"/>
      <c r="GW209" s="140"/>
      <c r="GX209" s="140"/>
      <c r="GY209" s="140"/>
      <c r="GZ209" s="140"/>
      <c r="HA209" s="140"/>
      <c r="HB209" s="140"/>
      <c r="HC209" s="140"/>
      <c r="HD209" s="140"/>
      <c r="HE209" s="140"/>
      <c r="HF209" s="140"/>
      <c r="HG209" s="140"/>
      <c r="HH209" s="140"/>
      <c r="HI209" s="140"/>
      <c r="HJ209" s="140"/>
      <c r="HK209" s="140"/>
      <c r="HL209" s="140"/>
      <c r="HM209" s="140"/>
      <c r="HN209" s="140"/>
      <c r="HO209" s="140"/>
      <c r="HP209" s="140"/>
      <c r="HQ209" s="140"/>
      <c r="HR209" s="140"/>
      <c r="HS209" s="140"/>
      <c r="HT209" s="140"/>
      <c r="HU209" s="140"/>
      <c r="HV209" s="140"/>
      <c r="HW209" s="140"/>
      <c r="HX209" s="140"/>
      <c r="HY209" s="140"/>
      <c r="HZ209" s="140"/>
    </row>
    <row r="210" s="139" customFormat="1" customHeight="1" spans="1:234">
      <c r="A210" s="156" t="s">
        <v>1729</v>
      </c>
      <c r="B210" s="157" t="s">
        <v>1730</v>
      </c>
      <c r="C210" s="165">
        <v>0</v>
      </c>
      <c r="D210" s="159">
        <v>0</v>
      </c>
      <c r="E210" s="160"/>
      <c r="F210" s="140"/>
      <c r="G210" s="140"/>
      <c r="H210" s="140"/>
      <c r="I210" s="140"/>
      <c r="J210" s="140"/>
      <c r="K210" s="140"/>
      <c r="L210" s="140"/>
      <c r="M210" s="140"/>
      <c r="N210" s="140"/>
      <c r="O210" s="140"/>
      <c r="P210" s="140"/>
      <c r="Q210" s="140"/>
      <c r="R210" s="140"/>
      <c r="S210" s="140"/>
      <c r="T210" s="140"/>
      <c r="U210" s="140"/>
      <c r="V210" s="140"/>
      <c r="W210" s="140"/>
      <c r="X210" s="140"/>
      <c r="Y210" s="140"/>
      <c r="Z210" s="14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c r="CN210" s="140"/>
      <c r="CO210" s="140"/>
      <c r="CP210" s="140"/>
      <c r="CQ210" s="140"/>
      <c r="CR210" s="140"/>
      <c r="CS210" s="140"/>
      <c r="CT210" s="140"/>
      <c r="CU210" s="140"/>
      <c r="CV210" s="140"/>
      <c r="CW210" s="140"/>
      <c r="CX210" s="140"/>
      <c r="CY210" s="140"/>
      <c r="CZ210" s="140"/>
      <c r="DA210" s="140"/>
      <c r="DB210" s="140"/>
      <c r="DC210" s="140"/>
      <c r="DD210" s="140"/>
      <c r="DE210" s="140"/>
      <c r="DF210" s="140"/>
      <c r="DG210" s="140"/>
      <c r="DH210" s="140"/>
      <c r="DI210" s="140"/>
      <c r="DJ210" s="140"/>
      <c r="DK210" s="140"/>
      <c r="DL210" s="140"/>
      <c r="DM210" s="140"/>
      <c r="DN210" s="140"/>
      <c r="DO210" s="140"/>
      <c r="DP210" s="140"/>
      <c r="DQ210" s="140"/>
      <c r="DR210" s="140"/>
      <c r="DS210" s="140"/>
      <c r="DT210" s="140"/>
      <c r="DU210" s="140"/>
      <c r="DV210" s="140"/>
      <c r="DW210" s="140"/>
      <c r="DX210" s="140"/>
      <c r="DY210" s="140"/>
      <c r="DZ210" s="140"/>
      <c r="EA210" s="140"/>
      <c r="EB210" s="140"/>
      <c r="EC210" s="140"/>
      <c r="ED210" s="140"/>
      <c r="EE210" s="140"/>
      <c r="EF210" s="140"/>
      <c r="EG210" s="140"/>
      <c r="EH210" s="140"/>
      <c r="EI210" s="140"/>
      <c r="EJ210" s="140"/>
      <c r="EK210" s="140"/>
      <c r="EL210" s="140"/>
      <c r="EM210" s="140"/>
      <c r="EN210" s="140"/>
      <c r="EO210" s="140"/>
      <c r="EP210" s="140"/>
      <c r="EQ210" s="140"/>
      <c r="ER210" s="140"/>
      <c r="ES210" s="140"/>
      <c r="ET210" s="140"/>
      <c r="EU210" s="140"/>
      <c r="EV210" s="140"/>
      <c r="EW210" s="140"/>
      <c r="EX210" s="140"/>
      <c r="EY210" s="140"/>
      <c r="EZ210" s="140"/>
      <c r="FA210" s="140"/>
      <c r="FB210" s="140"/>
      <c r="FC210" s="140"/>
      <c r="FD210" s="140"/>
      <c r="FE210" s="140"/>
      <c r="FF210" s="140"/>
      <c r="FG210" s="140"/>
      <c r="FH210" s="140"/>
      <c r="FI210" s="140"/>
      <c r="FJ210" s="140"/>
      <c r="FK210" s="140"/>
      <c r="FL210" s="140"/>
      <c r="FM210" s="140"/>
      <c r="FN210" s="140"/>
      <c r="FO210" s="140"/>
      <c r="FP210" s="140"/>
      <c r="FQ210" s="140"/>
      <c r="FR210" s="140"/>
      <c r="FS210" s="140"/>
      <c r="FT210" s="140"/>
      <c r="FU210" s="140"/>
      <c r="FV210" s="140"/>
      <c r="FW210" s="140"/>
      <c r="FX210" s="140"/>
      <c r="FY210" s="140"/>
      <c r="FZ210" s="140"/>
      <c r="GA210" s="140"/>
      <c r="GB210" s="140"/>
      <c r="GC210" s="140"/>
      <c r="GD210" s="140"/>
      <c r="GE210" s="140"/>
      <c r="GF210" s="140"/>
      <c r="GG210" s="140"/>
      <c r="GH210" s="140"/>
      <c r="GI210" s="140"/>
      <c r="GJ210" s="140"/>
      <c r="GK210" s="140"/>
      <c r="GL210" s="140"/>
      <c r="GM210" s="140"/>
      <c r="GN210" s="140"/>
      <c r="GO210" s="140"/>
      <c r="GP210" s="140"/>
      <c r="GQ210" s="140"/>
      <c r="GR210" s="140"/>
      <c r="GS210" s="140"/>
      <c r="GT210" s="140"/>
      <c r="GU210" s="140"/>
      <c r="GV210" s="140"/>
      <c r="GW210" s="140"/>
      <c r="GX210" s="140"/>
      <c r="GY210" s="140"/>
      <c r="GZ210" s="140"/>
      <c r="HA210" s="140"/>
      <c r="HB210" s="140"/>
      <c r="HC210" s="140"/>
      <c r="HD210" s="140"/>
      <c r="HE210" s="140"/>
      <c r="HF210" s="140"/>
      <c r="HG210" s="140"/>
      <c r="HH210" s="140"/>
      <c r="HI210" s="140"/>
      <c r="HJ210" s="140"/>
      <c r="HK210" s="140"/>
      <c r="HL210" s="140"/>
      <c r="HM210" s="140"/>
      <c r="HN210" s="140"/>
      <c r="HO210" s="140"/>
      <c r="HP210" s="140"/>
      <c r="HQ210" s="140"/>
      <c r="HR210" s="140"/>
      <c r="HS210" s="140"/>
      <c r="HT210" s="140"/>
      <c r="HU210" s="140"/>
      <c r="HV210" s="140"/>
      <c r="HW210" s="140"/>
      <c r="HX210" s="140"/>
      <c r="HY210" s="140"/>
      <c r="HZ210" s="140"/>
    </row>
    <row r="211" s="139" customFormat="1" customHeight="1" spans="1:234">
      <c r="A211" s="156" t="s">
        <v>1731</v>
      </c>
      <c r="B211" s="157" t="s">
        <v>1732</v>
      </c>
      <c r="C211" s="165">
        <v>0</v>
      </c>
      <c r="D211" s="159">
        <v>0</v>
      </c>
      <c r="E211" s="160"/>
      <c r="F211" s="140"/>
      <c r="G211" s="140"/>
      <c r="H211" s="140"/>
      <c r="I211" s="140"/>
      <c r="J211" s="140"/>
      <c r="K211" s="140"/>
      <c r="L211" s="140"/>
      <c r="M211" s="140"/>
      <c r="N211" s="140"/>
      <c r="O211" s="140"/>
      <c r="P211" s="140"/>
      <c r="Q211" s="140"/>
      <c r="R211" s="140"/>
      <c r="S211" s="140"/>
      <c r="T211" s="140"/>
      <c r="U211" s="140"/>
      <c r="V211" s="140"/>
      <c r="W211" s="140"/>
      <c r="X211" s="140"/>
      <c r="Y211" s="140"/>
      <c r="Z211" s="140"/>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c r="CN211" s="140"/>
      <c r="CO211" s="140"/>
      <c r="CP211" s="140"/>
      <c r="CQ211" s="140"/>
      <c r="CR211" s="140"/>
      <c r="CS211" s="140"/>
      <c r="CT211" s="140"/>
      <c r="CU211" s="140"/>
      <c r="CV211" s="140"/>
      <c r="CW211" s="140"/>
      <c r="CX211" s="140"/>
      <c r="CY211" s="140"/>
      <c r="CZ211" s="140"/>
      <c r="DA211" s="140"/>
      <c r="DB211" s="140"/>
      <c r="DC211" s="140"/>
      <c r="DD211" s="140"/>
      <c r="DE211" s="140"/>
      <c r="DF211" s="140"/>
      <c r="DG211" s="140"/>
      <c r="DH211" s="140"/>
      <c r="DI211" s="140"/>
      <c r="DJ211" s="140"/>
      <c r="DK211" s="140"/>
      <c r="DL211" s="140"/>
      <c r="DM211" s="140"/>
      <c r="DN211" s="140"/>
      <c r="DO211" s="140"/>
      <c r="DP211" s="140"/>
      <c r="DQ211" s="140"/>
      <c r="DR211" s="140"/>
      <c r="DS211" s="140"/>
      <c r="DT211" s="140"/>
      <c r="DU211" s="140"/>
      <c r="DV211" s="140"/>
      <c r="DW211" s="140"/>
      <c r="DX211" s="140"/>
      <c r="DY211" s="140"/>
      <c r="DZ211" s="140"/>
      <c r="EA211" s="140"/>
      <c r="EB211" s="140"/>
      <c r="EC211" s="140"/>
      <c r="ED211" s="140"/>
      <c r="EE211" s="140"/>
      <c r="EF211" s="140"/>
      <c r="EG211" s="140"/>
      <c r="EH211" s="140"/>
      <c r="EI211" s="140"/>
      <c r="EJ211" s="140"/>
      <c r="EK211" s="140"/>
      <c r="EL211" s="140"/>
      <c r="EM211" s="140"/>
      <c r="EN211" s="140"/>
      <c r="EO211" s="140"/>
      <c r="EP211" s="140"/>
      <c r="EQ211" s="140"/>
      <c r="ER211" s="140"/>
      <c r="ES211" s="140"/>
      <c r="ET211" s="140"/>
      <c r="EU211" s="140"/>
      <c r="EV211" s="140"/>
      <c r="EW211" s="140"/>
      <c r="EX211" s="140"/>
      <c r="EY211" s="140"/>
      <c r="EZ211" s="140"/>
      <c r="FA211" s="140"/>
      <c r="FB211" s="140"/>
      <c r="FC211" s="140"/>
      <c r="FD211" s="140"/>
      <c r="FE211" s="140"/>
      <c r="FF211" s="140"/>
      <c r="FG211" s="140"/>
      <c r="FH211" s="140"/>
      <c r="FI211" s="140"/>
      <c r="FJ211" s="140"/>
      <c r="FK211" s="140"/>
      <c r="FL211" s="140"/>
      <c r="FM211" s="140"/>
      <c r="FN211" s="140"/>
      <c r="FO211" s="140"/>
      <c r="FP211" s="140"/>
      <c r="FQ211" s="140"/>
      <c r="FR211" s="140"/>
      <c r="FS211" s="140"/>
      <c r="FT211" s="140"/>
      <c r="FU211" s="140"/>
      <c r="FV211" s="140"/>
      <c r="FW211" s="140"/>
      <c r="FX211" s="140"/>
      <c r="FY211" s="140"/>
      <c r="FZ211" s="140"/>
      <c r="GA211" s="140"/>
      <c r="GB211" s="140"/>
      <c r="GC211" s="140"/>
      <c r="GD211" s="140"/>
      <c r="GE211" s="140"/>
      <c r="GF211" s="140"/>
      <c r="GG211" s="140"/>
      <c r="GH211" s="140"/>
      <c r="GI211" s="140"/>
      <c r="GJ211" s="140"/>
      <c r="GK211" s="140"/>
      <c r="GL211" s="140"/>
      <c r="GM211" s="140"/>
      <c r="GN211" s="140"/>
      <c r="GO211" s="140"/>
      <c r="GP211" s="140"/>
      <c r="GQ211" s="140"/>
      <c r="GR211" s="140"/>
      <c r="GS211" s="140"/>
      <c r="GT211" s="140"/>
      <c r="GU211" s="140"/>
      <c r="GV211" s="140"/>
      <c r="GW211" s="140"/>
      <c r="GX211" s="140"/>
      <c r="GY211" s="140"/>
      <c r="GZ211" s="140"/>
      <c r="HA211" s="140"/>
      <c r="HB211" s="140"/>
      <c r="HC211" s="140"/>
      <c r="HD211" s="140"/>
      <c r="HE211" s="140"/>
      <c r="HF211" s="140"/>
      <c r="HG211" s="140"/>
      <c r="HH211" s="140"/>
      <c r="HI211" s="140"/>
      <c r="HJ211" s="140"/>
      <c r="HK211" s="140"/>
      <c r="HL211" s="140"/>
      <c r="HM211" s="140"/>
      <c r="HN211" s="140"/>
      <c r="HO211" s="140"/>
      <c r="HP211" s="140"/>
      <c r="HQ211" s="140"/>
      <c r="HR211" s="140"/>
      <c r="HS211" s="140"/>
      <c r="HT211" s="140"/>
      <c r="HU211" s="140"/>
      <c r="HV211" s="140"/>
      <c r="HW211" s="140"/>
      <c r="HX211" s="140"/>
      <c r="HY211" s="140"/>
      <c r="HZ211" s="140"/>
    </row>
    <row r="212" s="139" customFormat="1" customHeight="1" spans="1:234">
      <c r="A212" s="156" t="s">
        <v>1733</v>
      </c>
      <c r="B212" s="157" t="s">
        <v>1734</v>
      </c>
      <c r="C212" s="165">
        <v>0</v>
      </c>
      <c r="D212" s="159">
        <v>0</v>
      </c>
      <c r="E212" s="160"/>
      <c r="F212" s="140"/>
      <c r="G212" s="140"/>
      <c r="H212" s="140"/>
      <c r="I212" s="140"/>
      <c r="J212" s="140"/>
      <c r="K212" s="140"/>
      <c r="L212" s="140"/>
      <c r="M212" s="140"/>
      <c r="N212" s="140"/>
      <c r="O212" s="140"/>
      <c r="P212" s="140"/>
      <c r="Q212" s="140"/>
      <c r="R212" s="140"/>
      <c r="S212" s="140"/>
      <c r="T212" s="140"/>
      <c r="U212" s="140"/>
      <c r="V212" s="140"/>
      <c r="W212" s="140"/>
      <c r="X212" s="140"/>
      <c r="Y212" s="140"/>
      <c r="Z212" s="140"/>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c r="CN212" s="140"/>
      <c r="CO212" s="140"/>
      <c r="CP212" s="140"/>
      <c r="CQ212" s="140"/>
      <c r="CR212" s="140"/>
      <c r="CS212" s="140"/>
      <c r="CT212" s="140"/>
      <c r="CU212" s="140"/>
      <c r="CV212" s="140"/>
      <c r="CW212" s="140"/>
      <c r="CX212" s="140"/>
      <c r="CY212" s="140"/>
      <c r="CZ212" s="140"/>
      <c r="DA212" s="140"/>
      <c r="DB212" s="140"/>
      <c r="DC212" s="140"/>
      <c r="DD212" s="140"/>
      <c r="DE212" s="140"/>
      <c r="DF212" s="140"/>
      <c r="DG212" s="140"/>
      <c r="DH212" s="140"/>
      <c r="DI212" s="140"/>
      <c r="DJ212" s="140"/>
      <c r="DK212" s="140"/>
      <c r="DL212" s="140"/>
      <c r="DM212" s="140"/>
      <c r="DN212" s="140"/>
      <c r="DO212" s="140"/>
      <c r="DP212" s="140"/>
      <c r="DQ212" s="140"/>
      <c r="DR212" s="140"/>
      <c r="DS212" s="140"/>
      <c r="DT212" s="140"/>
      <c r="DU212" s="140"/>
      <c r="DV212" s="140"/>
      <c r="DW212" s="140"/>
      <c r="DX212" s="140"/>
      <c r="DY212" s="140"/>
      <c r="DZ212" s="140"/>
      <c r="EA212" s="140"/>
      <c r="EB212" s="140"/>
      <c r="EC212" s="140"/>
      <c r="ED212" s="140"/>
      <c r="EE212" s="140"/>
      <c r="EF212" s="140"/>
      <c r="EG212" s="140"/>
      <c r="EH212" s="140"/>
      <c r="EI212" s="140"/>
      <c r="EJ212" s="140"/>
      <c r="EK212" s="140"/>
      <c r="EL212" s="140"/>
      <c r="EM212" s="140"/>
      <c r="EN212" s="140"/>
      <c r="EO212" s="140"/>
      <c r="EP212" s="140"/>
      <c r="EQ212" s="140"/>
      <c r="ER212" s="140"/>
      <c r="ES212" s="140"/>
      <c r="ET212" s="140"/>
      <c r="EU212" s="140"/>
      <c r="EV212" s="140"/>
      <c r="EW212" s="140"/>
      <c r="EX212" s="140"/>
      <c r="EY212" s="140"/>
      <c r="EZ212" s="140"/>
      <c r="FA212" s="140"/>
      <c r="FB212" s="140"/>
      <c r="FC212" s="140"/>
      <c r="FD212" s="140"/>
      <c r="FE212" s="140"/>
      <c r="FF212" s="140"/>
      <c r="FG212" s="140"/>
      <c r="FH212" s="140"/>
      <c r="FI212" s="140"/>
      <c r="FJ212" s="140"/>
      <c r="FK212" s="140"/>
      <c r="FL212" s="140"/>
      <c r="FM212" s="140"/>
      <c r="FN212" s="140"/>
      <c r="FO212" s="140"/>
      <c r="FP212" s="140"/>
      <c r="FQ212" s="140"/>
      <c r="FR212" s="140"/>
      <c r="FS212" s="140"/>
      <c r="FT212" s="140"/>
      <c r="FU212" s="140"/>
      <c r="FV212" s="140"/>
      <c r="FW212" s="140"/>
      <c r="FX212" s="140"/>
      <c r="FY212" s="140"/>
      <c r="FZ212" s="140"/>
      <c r="GA212" s="140"/>
      <c r="GB212" s="140"/>
      <c r="GC212" s="140"/>
      <c r="GD212" s="140"/>
      <c r="GE212" s="140"/>
      <c r="GF212" s="140"/>
      <c r="GG212" s="140"/>
      <c r="GH212" s="140"/>
      <c r="GI212" s="140"/>
      <c r="GJ212" s="140"/>
      <c r="GK212" s="140"/>
      <c r="GL212" s="140"/>
      <c r="GM212" s="140"/>
      <c r="GN212" s="140"/>
      <c r="GO212" s="140"/>
      <c r="GP212" s="140"/>
      <c r="GQ212" s="140"/>
      <c r="GR212" s="140"/>
      <c r="GS212" s="140"/>
      <c r="GT212" s="140"/>
      <c r="GU212" s="140"/>
      <c r="GV212" s="140"/>
      <c r="GW212" s="140"/>
      <c r="GX212" s="140"/>
      <c r="GY212" s="140"/>
      <c r="GZ212" s="140"/>
      <c r="HA212" s="140"/>
      <c r="HB212" s="140"/>
      <c r="HC212" s="140"/>
      <c r="HD212" s="140"/>
      <c r="HE212" s="140"/>
      <c r="HF212" s="140"/>
      <c r="HG212" s="140"/>
      <c r="HH212" s="140"/>
      <c r="HI212" s="140"/>
      <c r="HJ212" s="140"/>
      <c r="HK212" s="140"/>
      <c r="HL212" s="140"/>
      <c r="HM212" s="140"/>
      <c r="HN212" s="140"/>
      <c r="HO212" s="140"/>
      <c r="HP212" s="140"/>
      <c r="HQ212" s="140"/>
      <c r="HR212" s="140"/>
      <c r="HS212" s="140"/>
      <c r="HT212" s="140"/>
      <c r="HU212" s="140"/>
      <c r="HV212" s="140"/>
      <c r="HW212" s="140"/>
      <c r="HX212" s="140"/>
      <c r="HY212" s="140"/>
      <c r="HZ212" s="140"/>
    </row>
    <row r="213" s="139" customFormat="1" customHeight="1" spans="1:234">
      <c r="A213" s="156" t="s">
        <v>1735</v>
      </c>
      <c r="B213" s="157" t="s">
        <v>1736</v>
      </c>
      <c r="C213" s="165">
        <v>0</v>
      </c>
      <c r="D213" s="159">
        <v>0</v>
      </c>
      <c r="E213" s="160"/>
      <c r="F213" s="140"/>
      <c r="G213" s="140"/>
      <c r="H213" s="140"/>
      <c r="I213" s="140"/>
      <c r="J213" s="140"/>
      <c r="K213" s="140"/>
      <c r="L213" s="140"/>
      <c r="M213" s="140"/>
      <c r="N213" s="140"/>
      <c r="O213" s="140"/>
      <c r="P213" s="140"/>
      <c r="Q213" s="140"/>
      <c r="R213" s="140"/>
      <c r="S213" s="140"/>
      <c r="T213" s="140"/>
      <c r="U213" s="140"/>
      <c r="V213" s="140"/>
      <c r="W213" s="140"/>
      <c r="X213" s="140"/>
      <c r="Y213" s="140"/>
      <c r="Z213" s="140"/>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c r="CN213" s="140"/>
      <c r="CO213" s="140"/>
      <c r="CP213" s="140"/>
      <c r="CQ213" s="140"/>
      <c r="CR213" s="140"/>
      <c r="CS213" s="140"/>
      <c r="CT213" s="140"/>
      <c r="CU213" s="140"/>
      <c r="CV213" s="140"/>
      <c r="CW213" s="140"/>
      <c r="CX213" s="140"/>
      <c r="CY213" s="140"/>
      <c r="CZ213" s="140"/>
      <c r="DA213" s="140"/>
      <c r="DB213" s="140"/>
      <c r="DC213" s="140"/>
      <c r="DD213" s="140"/>
      <c r="DE213" s="140"/>
      <c r="DF213" s="140"/>
      <c r="DG213" s="140"/>
      <c r="DH213" s="140"/>
      <c r="DI213" s="140"/>
      <c r="DJ213" s="140"/>
      <c r="DK213" s="140"/>
      <c r="DL213" s="140"/>
      <c r="DM213" s="140"/>
      <c r="DN213" s="140"/>
      <c r="DO213" s="140"/>
      <c r="DP213" s="140"/>
      <c r="DQ213" s="140"/>
      <c r="DR213" s="140"/>
      <c r="DS213" s="140"/>
      <c r="DT213" s="140"/>
      <c r="DU213" s="140"/>
      <c r="DV213" s="140"/>
      <c r="DW213" s="140"/>
      <c r="DX213" s="140"/>
      <c r="DY213" s="140"/>
      <c r="DZ213" s="140"/>
      <c r="EA213" s="140"/>
      <c r="EB213" s="140"/>
      <c r="EC213" s="140"/>
      <c r="ED213" s="140"/>
      <c r="EE213" s="140"/>
      <c r="EF213" s="140"/>
      <c r="EG213" s="140"/>
      <c r="EH213" s="140"/>
      <c r="EI213" s="140"/>
      <c r="EJ213" s="140"/>
      <c r="EK213" s="140"/>
      <c r="EL213" s="140"/>
      <c r="EM213" s="140"/>
      <c r="EN213" s="140"/>
      <c r="EO213" s="140"/>
      <c r="EP213" s="140"/>
      <c r="EQ213" s="140"/>
      <c r="ER213" s="140"/>
      <c r="ES213" s="140"/>
      <c r="ET213" s="140"/>
      <c r="EU213" s="140"/>
      <c r="EV213" s="140"/>
      <c r="EW213" s="140"/>
      <c r="EX213" s="140"/>
      <c r="EY213" s="140"/>
      <c r="EZ213" s="140"/>
      <c r="FA213" s="140"/>
      <c r="FB213" s="140"/>
      <c r="FC213" s="140"/>
      <c r="FD213" s="140"/>
      <c r="FE213" s="140"/>
      <c r="FF213" s="140"/>
      <c r="FG213" s="140"/>
      <c r="FH213" s="140"/>
      <c r="FI213" s="140"/>
      <c r="FJ213" s="140"/>
      <c r="FK213" s="140"/>
      <c r="FL213" s="140"/>
      <c r="FM213" s="140"/>
      <c r="FN213" s="140"/>
      <c r="FO213" s="140"/>
      <c r="FP213" s="140"/>
      <c r="FQ213" s="140"/>
      <c r="FR213" s="140"/>
      <c r="FS213" s="140"/>
      <c r="FT213" s="140"/>
      <c r="FU213" s="140"/>
      <c r="FV213" s="140"/>
      <c r="FW213" s="140"/>
      <c r="FX213" s="140"/>
      <c r="FY213" s="140"/>
      <c r="FZ213" s="140"/>
      <c r="GA213" s="140"/>
      <c r="GB213" s="140"/>
      <c r="GC213" s="140"/>
      <c r="GD213" s="140"/>
      <c r="GE213" s="140"/>
      <c r="GF213" s="140"/>
      <c r="GG213" s="140"/>
      <c r="GH213" s="140"/>
      <c r="GI213" s="140"/>
      <c r="GJ213" s="140"/>
      <c r="GK213" s="140"/>
      <c r="GL213" s="140"/>
      <c r="GM213" s="140"/>
      <c r="GN213" s="140"/>
      <c r="GO213" s="140"/>
      <c r="GP213" s="140"/>
      <c r="GQ213" s="140"/>
      <c r="GR213" s="140"/>
      <c r="GS213" s="140"/>
      <c r="GT213" s="140"/>
      <c r="GU213" s="140"/>
      <c r="GV213" s="140"/>
      <c r="GW213" s="140"/>
      <c r="GX213" s="140"/>
      <c r="GY213" s="140"/>
      <c r="GZ213" s="140"/>
      <c r="HA213" s="140"/>
      <c r="HB213" s="140"/>
      <c r="HC213" s="140"/>
      <c r="HD213" s="140"/>
      <c r="HE213" s="140"/>
      <c r="HF213" s="140"/>
      <c r="HG213" s="140"/>
      <c r="HH213" s="140"/>
      <c r="HI213" s="140"/>
      <c r="HJ213" s="140"/>
      <c r="HK213" s="140"/>
      <c r="HL213" s="140"/>
      <c r="HM213" s="140"/>
      <c r="HN213" s="140"/>
      <c r="HO213" s="140"/>
      <c r="HP213" s="140"/>
      <c r="HQ213" s="140"/>
      <c r="HR213" s="140"/>
      <c r="HS213" s="140"/>
      <c r="HT213" s="140"/>
      <c r="HU213" s="140"/>
      <c r="HV213" s="140"/>
      <c r="HW213" s="140"/>
      <c r="HX213" s="140"/>
      <c r="HY213" s="140"/>
      <c r="HZ213" s="140"/>
    </row>
    <row r="214" s="139" customFormat="1" customHeight="1" spans="1:234">
      <c r="A214" s="156" t="s">
        <v>1737</v>
      </c>
      <c r="B214" s="157" t="s">
        <v>1738</v>
      </c>
      <c r="C214" s="165">
        <v>0</v>
      </c>
      <c r="D214" s="159">
        <v>0</v>
      </c>
      <c r="E214" s="160"/>
      <c r="F214" s="140"/>
      <c r="G214" s="140"/>
      <c r="H214" s="140"/>
      <c r="I214" s="140"/>
      <c r="J214" s="140"/>
      <c r="K214" s="140"/>
      <c r="L214" s="140"/>
      <c r="M214" s="140"/>
      <c r="N214" s="140"/>
      <c r="O214" s="140"/>
      <c r="P214" s="140"/>
      <c r="Q214" s="140"/>
      <c r="R214" s="140"/>
      <c r="S214" s="140"/>
      <c r="T214" s="140"/>
      <c r="U214" s="140"/>
      <c r="V214" s="140"/>
      <c r="W214" s="140"/>
      <c r="X214" s="140"/>
      <c r="Y214" s="140"/>
      <c r="Z214" s="140"/>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c r="CN214" s="140"/>
      <c r="CO214" s="140"/>
      <c r="CP214" s="140"/>
      <c r="CQ214" s="140"/>
      <c r="CR214" s="140"/>
      <c r="CS214" s="140"/>
      <c r="CT214" s="140"/>
      <c r="CU214" s="140"/>
      <c r="CV214" s="140"/>
      <c r="CW214" s="140"/>
      <c r="CX214" s="140"/>
      <c r="CY214" s="140"/>
      <c r="CZ214" s="140"/>
      <c r="DA214" s="140"/>
      <c r="DB214" s="140"/>
      <c r="DC214" s="140"/>
      <c r="DD214" s="140"/>
      <c r="DE214" s="140"/>
      <c r="DF214" s="140"/>
      <c r="DG214" s="140"/>
      <c r="DH214" s="140"/>
      <c r="DI214" s="140"/>
      <c r="DJ214" s="140"/>
      <c r="DK214" s="140"/>
      <c r="DL214" s="140"/>
      <c r="DM214" s="140"/>
      <c r="DN214" s="140"/>
      <c r="DO214" s="140"/>
      <c r="DP214" s="140"/>
      <c r="DQ214" s="140"/>
      <c r="DR214" s="140"/>
      <c r="DS214" s="140"/>
      <c r="DT214" s="140"/>
      <c r="DU214" s="140"/>
      <c r="DV214" s="140"/>
      <c r="DW214" s="140"/>
      <c r="DX214" s="140"/>
      <c r="DY214" s="140"/>
      <c r="DZ214" s="140"/>
      <c r="EA214" s="140"/>
      <c r="EB214" s="140"/>
      <c r="EC214" s="140"/>
      <c r="ED214" s="140"/>
      <c r="EE214" s="140"/>
      <c r="EF214" s="140"/>
      <c r="EG214" s="140"/>
      <c r="EH214" s="140"/>
      <c r="EI214" s="140"/>
      <c r="EJ214" s="140"/>
      <c r="EK214" s="140"/>
      <c r="EL214" s="140"/>
      <c r="EM214" s="140"/>
      <c r="EN214" s="140"/>
      <c r="EO214" s="140"/>
      <c r="EP214" s="140"/>
      <c r="EQ214" s="140"/>
      <c r="ER214" s="140"/>
      <c r="ES214" s="140"/>
      <c r="ET214" s="140"/>
      <c r="EU214" s="140"/>
      <c r="EV214" s="140"/>
      <c r="EW214" s="140"/>
      <c r="EX214" s="140"/>
      <c r="EY214" s="140"/>
      <c r="EZ214" s="140"/>
      <c r="FA214" s="140"/>
      <c r="FB214" s="140"/>
      <c r="FC214" s="140"/>
      <c r="FD214" s="140"/>
      <c r="FE214" s="140"/>
      <c r="FF214" s="140"/>
      <c r="FG214" s="140"/>
      <c r="FH214" s="140"/>
      <c r="FI214" s="140"/>
      <c r="FJ214" s="140"/>
      <c r="FK214" s="140"/>
      <c r="FL214" s="140"/>
      <c r="FM214" s="140"/>
      <c r="FN214" s="140"/>
      <c r="FO214" s="140"/>
      <c r="FP214" s="140"/>
      <c r="FQ214" s="140"/>
      <c r="FR214" s="140"/>
      <c r="FS214" s="140"/>
      <c r="FT214" s="140"/>
      <c r="FU214" s="140"/>
      <c r="FV214" s="140"/>
      <c r="FW214" s="140"/>
      <c r="FX214" s="140"/>
      <c r="FY214" s="140"/>
      <c r="FZ214" s="140"/>
      <c r="GA214" s="140"/>
      <c r="GB214" s="140"/>
      <c r="GC214" s="140"/>
      <c r="GD214" s="140"/>
      <c r="GE214" s="140"/>
      <c r="GF214" s="140"/>
      <c r="GG214" s="140"/>
      <c r="GH214" s="140"/>
      <c r="GI214" s="140"/>
      <c r="GJ214" s="140"/>
      <c r="GK214" s="140"/>
      <c r="GL214" s="140"/>
      <c r="GM214" s="140"/>
      <c r="GN214" s="140"/>
      <c r="GO214" s="140"/>
      <c r="GP214" s="140"/>
      <c r="GQ214" s="140"/>
      <c r="GR214" s="140"/>
      <c r="GS214" s="140"/>
      <c r="GT214" s="140"/>
      <c r="GU214" s="140"/>
      <c r="GV214" s="140"/>
      <c r="GW214" s="140"/>
      <c r="GX214" s="140"/>
      <c r="GY214" s="140"/>
      <c r="GZ214" s="140"/>
      <c r="HA214" s="140"/>
      <c r="HB214" s="140"/>
      <c r="HC214" s="140"/>
      <c r="HD214" s="140"/>
      <c r="HE214" s="140"/>
      <c r="HF214" s="140"/>
      <c r="HG214" s="140"/>
      <c r="HH214" s="140"/>
      <c r="HI214" s="140"/>
      <c r="HJ214" s="140"/>
      <c r="HK214" s="140"/>
      <c r="HL214" s="140"/>
      <c r="HM214" s="140"/>
      <c r="HN214" s="140"/>
      <c r="HO214" s="140"/>
      <c r="HP214" s="140"/>
      <c r="HQ214" s="140"/>
      <c r="HR214" s="140"/>
      <c r="HS214" s="140"/>
      <c r="HT214" s="140"/>
      <c r="HU214" s="140"/>
      <c r="HV214" s="140"/>
      <c r="HW214" s="140"/>
      <c r="HX214" s="140"/>
      <c r="HY214" s="140"/>
      <c r="HZ214" s="140"/>
    </row>
    <row r="215" s="139" customFormat="1" customHeight="1" spans="1:234">
      <c r="A215" s="156" t="s">
        <v>1739</v>
      </c>
      <c r="B215" s="157" t="s">
        <v>1740</v>
      </c>
      <c r="C215" s="165">
        <v>0</v>
      </c>
      <c r="D215" s="159">
        <v>0</v>
      </c>
      <c r="E215" s="160"/>
      <c r="F215" s="140"/>
      <c r="G215" s="140"/>
      <c r="H215" s="140"/>
      <c r="I215" s="140"/>
      <c r="J215" s="140"/>
      <c r="K215" s="140"/>
      <c r="L215" s="140"/>
      <c r="M215" s="140"/>
      <c r="N215" s="140"/>
      <c r="O215" s="140"/>
      <c r="P215" s="140"/>
      <c r="Q215" s="140"/>
      <c r="R215" s="140"/>
      <c r="S215" s="140"/>
      <c r="T215" s="140"/>
      <c r="U215" s="140"/>
      <c r="V215" s="140"/>
      <c r="W215" s="140"/>
      <c r="X215" s="140"/>
      <c r="Y215" s="140"/>
      <c r="Z215" s="140"/>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c r="CN215" s="140"/>
      <c r="CO215" s="140"/>
      <c r="CP215" s="140"/>
      <c r="CQ215" s="140"/>
      <c r="CR215" s="140"/>
      <c r="CS215" s="140"/>
      <c r="CT215" s="140"/>
      <c r="CU215" s="140"/>
      <c r="CV215" s="140"/>
      <c r="CW215" s="140"/>
      <c r="CX215" s="140"/>
      <c r="CY215" s="140"/>
      <c r="CZ215" s="140"/>
      <c r="DA215" s="140"/>
      <c r="DB215" s="140"/>
      <c r="DC215" s="140"/>
      <c r="DD215" s="140"/>
      <c r="DE215" s="140"/>
      <c r="DF215" s="140"/>
      <c r="DG215" s="140"/>
      <c r="DH215" s="140"/>
      <c r="DI215" s="140"/>
      <c r="DJ215" s="140"/>
      <c r="DK215" s="140"/>
      <c r="DL215" s="140"/>
      <c r="DM215" s="140"/>
      <c r="DN215" s="140"/>
      <c r="DO215" s="140"/>
      <c r="DP215" s="140"/>
      <c r="DQ215" s="140"/>
      <c r="DR215" s="140"/>
      <c r="DS215" s="140"/>
      <c r="DT215" s="140"/>
      <c r="DU215" s="140"/>
      <c r="DV215" s="140"/>
      <c r="DW215" s="140"/>
      <c r="DX215" s="140"/>
      <c r="DY215" s="140"/>
      <c r="DZ215" s="140"/>
      <c r="EA215" s="140"/>
      <c r="EB215" s="140"/>
      <c r="EC215" s="140"/>
      <c r="ED215" s="140"/>
      <c r="EE215" s="140"/>
      <c r="EF215" s="140"/>
      <c r="EG215" s="140"/>
      <c r="EH215" s="140"/>
      <c r="EI215" s="140"/>
      <c r="EJ215" s="140"/>
      <c r="EK215" s="140"/>
      <c r="EL215" s="140"/>
      <c r="EM215" s="140"/>
      <c r="EN215" s="140"/>
      <c r="EO215" s="140"/>
      <c r="EP215" s="140"/>
      <c r="EQ215" s="140"/>
      <c r="ER215" s="140"/>
      <c r="ES215" s="140"/>
      <c r="ET215" s="140"/>
      <c r="EU215" s="140"/>
      <c r="EV215" s="140"/>
      <c r="EW215" s="140"/>
      <c r="EX215" s="140"/>
      <c r="EY215" s="140"/>
      <c r="EZ215" s="140"/>
      <c r="FA215" s="140"/>
      <c r="FB215" s="140"/>
      <c r="FC215" s="140"/>
      <c r="FD215" s="140"/>
      <c r="FE215" s="140"/>
      <c r="FF215" s="140"/>
      <c r="FG215" s="140"/>
      <c r="FH215" s="140"/>
      <c r="FI215" s="140"/>
      <c r="FJ215" s="140"/>
      <c r="FK215" s="140"/>
      <c r="FL215" s="140"/>
      <c r="FM215" s="140"/>
      <c r="FN215" s="140"/>
      <c r="FO215" s="140"/>
      <c r="FP215" s="140"/>
      <c r="FQ215" s="140"/>
      <c r="FR215" s="140"/>
      <c r="FS215" s="140"/>
      <c r="FT215" s="140"/>
      <c r="FU215" s="140"/>
      <c r="FV215" s="140"/>
      <c r="FW215" s="140"/>
      <c r="FX215" s="140"/>
      <c r="FY215" s="140"/>
      <c r="FZ215" s="140"/>
      <c r="GA215" s="140"/>
      <c r="GB215" s="140"/>
      <c r="GC215" s="140"/>
      <c r="GD215" s="140"/>
      <c r="GE215" s="140"/>
      <c r="GF215" s="140"/>
      <c r="GG215" s="140"/>
      <c r="GH215" s="140"/>
      <c r="GI215" s="140"/>
      <c r="GJ215" s="140"/>
      <c r="GK215" s="140"/>
      <c r="GL215" s="140"/>
      <c r="GM215" s="140"/>
      <c r="GN215" s="140"/>
      <c r="GO215" s="140"/>
      <c r="GP215" s="140"/>
      <c r="GQ215" s="140"/>
      <c r="GR215" s="140"/>
      <c r="GS215" s="140"/>
      <c r="GT215" s="140"/>
      <c r="GU215" s="140"/>
      <c r="GV215" s="140"/>
      <c r="GW215" s="140"/>
      <c r="GX215" s="140"/>
      <c r="GY215" s="140"/>
      <c r="GZ215" s="140"/>
      <c r="HA215" s="140"/>
      <c r="HB215" s="140"/>
      <c r="HC215" s="140"/>
      <c r="HD215" s="140"/>
      <c r="HE215" s="140"/>
      <c r="HF215" s="140"/>
      <c r="HG215" s="140"/>
      <c r="HH215" s="140"/>
      <c r="HI215" s="140"/>
      <c r="HJ215" s="140"/>
      <c r="HK215" s="140"/>
      <c r="HL215" s="140"/>
      <c r="HM215" s="140"/>
      <c r="HN215" s="140"/>
      <c r="HO215" s="140"/>
      <c r="HP215" s="140"/>
      <c r="HQ215" s="140"/>
      <c r="HR215" s="140"/>
      <c r="HS215" s="140"/>
      <c r="HT215" s="140"/>
      <c r="HU215" s="140"/>
      <c r="HV215" s="140"/>
      <c r="HW215" s="140"/>
      <c r="HX215" s="140"/>
      <c r="HY215" s="140"/>
      <c r="HZ215" s="140"/>
    </row>
    <row r="216" s="139" customFormat="1" customHeight="1" spans="1:234">
      <c r="A216" s="156" t="s">
        <v>1741</v>
      </c>
      <c r="B216" s="157" t="s">
        <v>1742</v>
      </c>
      <c r="C216" s="165">
        <v>0</v>
      </c>
      <c r="D216" s="159">
        <v>0</v>
      </c>
      <c r="E216" s="160"/>
      <c r="F216" s="140"/>
      <c r="G216" s="140"/>
      <c r="H216" s="140"/>
      <c r="I216" s="140"/>
      <c r="J216" s="140"/>
      <c r="K216" s="140"/>
      <c r="L216" s="140"/>
      <c r="M216" s="140"/>
      <c r="N216" s="140"/>
      <c r="O216" s="140"/>
      <c r="P216" s="140"/>
      <c r="Q216" s="140"/>
      <c r="R216" s="140"/>
      <c r="S216" s="140"/>
      <c r="T216" s="140"/>
      <c r="U216" s="140"/>
      <c r="V216" s="140"/>
      <c r="W216" s="140"/>
      <c r="X216" s="140"/>
      <c r="Y216" s="140"/>
      <c r="Z216" s="140"/>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c r="CN216" s="140"/>
      <c r="CO216" s="140"/>
      <c r="CP216" s="140"/>
      <c r="CQ216" s="140"/>
      <c r="CR216" s="140"/>
      <c r="CS216" s="140"/>
      <c r="CT216" s="140"/>
      <c r="CU216" s="140"/>
      <c r="CV216" s="140"/>
      <c r="CW216" s="140"/>
      <c r="CX216" s="140"/>
      <c r="CY216" s="140"/>
      <c r="CZ216" s="140"/>
      <c r="DA216" s="140"/>
      <c r="DB216" s="140"/>
      <c r="DC216" s="140"/>
      <c r="DD216" s="140"/>
      <c r="DE216" s="140"/>
      <c r="DF216" s="140"/>
      <c r="DG216" s="140"/>
      <c r="DH216" s="140"/>
      <c r="DI216" s="140"/>
      <c r="DJ216" s="140"/>
      <c r="DK216" s="140"/>
      <c r="DL216" s="140"/>
      <c r="DM216" s="140"/>
      <c r="DN216" s="140"/>
      <c r="DO216" s="140"/>
      <c r="DP216" s="140"/>
      <c r="DQ216" s="140"/>
      <c r="DR216" s="140"/>
      <c r="DS216" s="140"/>
      <c r="DT216" s="140"/>
      <c r="DU216" s="140"/>
      <c r="DV216" s="140"/>
      <c r="DW216" s="140"/>
      <c r="DX216" s="140"/>
      <c r="DY216" s="140"/>
      <c r="DZ216" s="140"/>
      <c r="EA216" s="140"/>
      <c r="EB216" s="140"/>
      <c r="EC216" s="140"/>
      <c r="ED216" s="140"/>
      <c r="EE216" s="140"/>
      <c r="EF216" s="140"/>
      <c r="EG216" s="140"/>
      <c r="EH216" s="140"/>
      <c r="EI216" s="140"/>
      <c r="EJ216" s="140"/>
      <c r="EK216" s="140"/>
      <c r="EL216" s="140"/>
      <c r="EM216" s="140"/>
      <c r="EN216" s="140"/>
      <c r="EO216" s="140"/>
      <c r="EP216" s="140"/>
      <c r="EQ216" s="140"/>
      <c r="ER216" s="140"/>
      <c r="ES216" s="140"/>
      <c r="ET216" s="140"/>
      <c r="EU216" s="140"/>
      <c r="EV216" s="140"/>
      <c r="EW216" s="140"/>
      <c r="EX216" s="140"/>
      <c r="EY216" s="140"/>
      <c r="EZ216" s="140"/>
      <c r="FA216" s="140"/>
      <c r="FB216" s="140"/>
      <c r="FC216" s="140"/>
      <c r="FD216" s="140"/>
      <c r="FE216" s="140"/>
      <c r="FF216" s="140"/>
      <c r="FG216" s="140"/>
      <c r="FH216" s="140"/>
      <c r="FI216" s="140"/>
      <c r="FJ216" s="140"/>
      <c r="FK216" s="140"/>
      <c r="FL216" s="140"/>
      <c r="FM216" s="140"/>
      <c r="FN216" s="140"/>
      <c r="FO216" s="140"/>
      <c r="FP216" s="140"/>
      <c r="FQ216" s="140"/>
      <c r="FR216" s="140"/>
      <c r="FS216" s="140"/>
      <c r="FT216" s="140"/>
      <c r="FU216" s="140"/>
      <c r="FV216" s="140"/>
      <c r="FW216" s="140"/>
      <c r="FX216" s="140"/>
      <c r="FY216" s="140"/>
      <c r="FZ216" s="140"/>
      <c r="GA216" s="140"/>
      <c r="GB216" s="140"/>
      <c r="GC216" s="140"/>
      <c r="GD216" s="140"/>
      <c r="GE216" s="140"/>
      <c r="GF216" s="140"/>
      <c r="GG216" s="140"/>
      <c r="GH216" s="140"/>
      <c r="GI216" s="140"/>
      <c r="GJ216" s="140"/>
      <c r="GK216" s="140"/>
      <c r="GL216" s="140"/>
      <c r="GM216" s="140"/>
      <c r="GN216" s="140"/>
      <c r="GO216" s="140"/>
      <c r="GP216" s="140"/>
      <c r="GQ216" s="140"/>
      <c r="GR216" s="140"/>
      <c r="GS216" s="140"/>
      <c r="GT216" s="140"/>
      <c r="GU216" s="140"/>
      <c r="GV216" s="140"/>
      <c r="GW216" s="140"/>
      <c r="GX216" s="140"/>
      <c r="GY216" s="140"/>
      <c r="GZ216" s="140"/>
      <c r="HA216" s="140"/>
      <c r="HB216" s="140"/>
      <c r="HC216" s="140"/>
      <c r="HD216" s="140"/>
      <c r="HE216" s="140"/>
      <c r="HF216" s="140"/>
      <c r="HG216" s="140"/>
      <c r="HH216" s="140"/>
      <c r="HI216" s="140"/>
      <c r="HJ216" s="140"/>
      <c r="HK216" s="140"/>
      <c r="HL216" s="140"/>
      <c r="HM216" s="140"/>
      <c r="HN216" s="140"/>
      <c r="HO216" s="140"/>
      <c r="HP216" s="140"/>
      <c r="HQ216" s="140"/>
      <c r="HR216" s="140"/>
      <c r="HS216" s="140"/>
      <c r="HT216" s="140"/>
      <c r="HU216" s="140"/>
      <c r="HV216" s="140"/>
      <c r="HW216" s="140"/>
      <c r="HX216" s="140"/>
      <c r="HY216" s="140"/>
      <c r="HZ216" s="140"/>
    </row>
    <row r="217" s="139" customFormat="1" customHeight="1" spans="1:234">
      <c r="A217" s="156" t="s">
        <v>1743</v>
      </c>
      <c r="B217" s="157" t="s">
        <v>1673</v>
      </c>
      <c r="C217" s="165">
        <v>0</v>
      </c>
      <c r="D217" s="159">
        <v>0</v>
      </c>
      <c r="E217" s="160"/>
      <c r="F217" s="140"/>
      <c r="G217" s="140"/>
      <c r="H217" s="140"/>
      <c r="I217" s="140"/>
      <c r="J217" s="140"/>
      <c r="K217" s="140"/>
      <c r="L217" s="140"/>
      <c r="M217" s="140"/>
      <c r="N217" s="140"/>
      <c r="O217" s="140"/>
      <c r="P217" s="140"/>
      <c r="Q217" s="140"/>
      <c r="R217" s="140"/>
      <c r="S217" s="140"/>
      <c r="T217" s="140"/>
      <c r="U217" s="140"/>
      <c r="V217" s="140"/>
      <c r="W217" s="140"/>
      <c r="X217" s="140"/>
      <c r="Y217" s="140"/>
      <c r="Z217" s="140"/>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c r="CN217" s="140"/>
      <c r="CO217" s="140"/>
      <c r="CP217" s="140"/>
      <c r="CQ217" s="140"/>
      <c r="CR217" s="140"/>
      <c r="CS217" s="140"/>
      <c r="CT217" s="140"/>
      <c r="CU217" s="140"/>
      <c r="CV217" s="140"/>
      <c r="CW217" s="140"/>
      <c r="CX217" s="140"/>
      <c r="CY217" s="140"/>
      <c r="CZ217" s="140"/>
      <c r="DA217" s="140"/>
      <c r="DB217" s="140"/>
      <c r="DC217" s="140"/>
      <c r="DD217" s="140"/>
      <c r="DE217" s="140"/>
      <c r="DF217" s="140"/>
      <c r="DG217" s="140"/>
      <c r="DH217" s="140"/>
      <c r="DI217" s="140"/>
      <c r="DJ217" s="140"/>
      <c r="DK217" s="140"/>
      <c r="DL217" s="140"/>
      <c r="DM217" s="140"/>
      <c r="DN217" s="140"/>
      <c r="DO217" s="140"/>
      <c r="DP217" s="140"/>
      <c r="DQ217" s="140"/>
      <c r="DR217" s="140"/>
      <c r="DS217" s="140"/>
      <c r="DT217" s="140"/>
      <c r="DU217" s="140"/>
      <c r="DV217" s="140"/>
      <c r="DW217" s="140"/>
      <c r="DX217" s="140"/>
      <c r="DY217" s="140"/>
      <c r="DZ217" s="140"/>
      <c r="EA217" s="140"/>
      <c r="EB217" s="140"/>
      <c r="EC217" s="140"/>
      <c r="ED217" s="140"/>
      <c r="EE217" s="140"/>
      <c r="EF217" s="140"/>
      <c r="EG217" s="140"/>
      <c r="EH217" s="140"/>
      <c r="EI217" s="140"/>
      <c r="EJ217" s="140"/>
      <c r="EK217" s="140"/>
      <c r="EL217" s="140"/>
      <c r="EM217" s="140"/>
      <c r="EN217" s="140"/>
      <c r="EO217" s="140"/>
      <c r="EP217" s="140"/>
      <c r="EQ217" s="140"/>
      <c r="ER217" s="140"/>
      <c r="ES217" s="140"/>
      <c r="ET217" s="140"/>
      <c r="EU217" s="140"/>
      <c r="EV217" s="140"/>
      <c r="EW217" s="140"/>
      <c r="EX217" s="140"/>
      <c r="EY217" s="140"/>
      <c r="EZ217" s="140"/>
      <c r="FA217" s="140"/>
      <c r="FB217" s="140"/>
      <c r="FC217" s="140"/>
      <c r="FD217" s="140"/>
      <c r="FE217" s="140"/>
      <c r="FF217" s="140"/>
      <c r="FG217" s="140"/>
      <c r="FH217" s="140"/>
      <c r="FI217" s="140"/>
      <c r="FJ217" s="140"/>
      <c r="FK217" s="140"/>
      <c r="FL217" s="140"/>
      <c r="FM217" s="140"/>
      <c r="FN217" s="140"/>
      <c r="FO217" s="140"/>
      <c r="FP217" s="140"/>
      <c r="FQ217" s="140"/>
      <c r="FR217" s="140"/>
      <c r="FS217" s="140"/>
      <c r="FT217" s="140"/>
      <c r="FU217" s="140"/>
      <c r="FV217" s="140"/>
      <c r="FW217" s="140"/>
      <c r="FX217" s="140"/>
      <c r="FY217" s="140"/>
      <c r="FZ217" s="140"/>
      <c r="GA217" s="140"/>
      <c r="GB217" s="140"/>
      <c r="GC217" s="140"/>
      <c r="GD217" s="140"/>
      <c r="GE217" s="140"/>
      <c r="GF217" s="140"/>
      <c r="GG217" s="140"/>
      <c r="GH217" s="140"/>
      <c r="GI217" s="140"/>
      <c r="GJ217" s="140"/>
      <c r="GK217" s="140"/>
      <c r="GL217" s="140"/>
      <c r="GM217" s="140"/>
      <c r="GN217" s="140"/>
      <c r="GO217" s="140"/>
      <c r="GP217" s="140"/>
      <c r="GQ217" s="140"/>
      <c r="GR217" s="140"/>
      <c r="GS217" s="140"/>
      <c r="GT217" s="140"/>
      <c r="GU217" s="140"/>
      <c r="GV217" s="140"/>
      <c r="GW217" s="140"/>
      <c r="GX217" s="140"/>
      <c r="GY217" s="140"/>
      <c r="GZ217" s="140"/>
      <c r="HA217" s="140"/>
      <c r="HB217" s="140"/>
      <c r="HC217" s="140"/>
      <c r="HD217" s="140"/>
      <c r="HE217" s="140"/>
      <c r="HF217" s="140"/>
      <c r="HG217" s="140"/>
      <c r="HH217" s="140"/>
      <c r="HI217" s="140"/>
      <c r="HJ217" s="140"/>
      <c r="HK217" s="140"/>
      <c r="HL217" s="140"/>
      <c r="HM217" s="140"/>
      <c r="HN217" s="140"/>
      <c r="HO217" s="140"/>
      <c r="HP217" s="140"/>
      <c r="HQ217" s="140"/>
      <c r="HR217" s="140"/>
      <c r="HS217" s="140"/>
      <c r="HT217" s="140"/>
      <c r="HU217" s="140"/>
      <c r="HV217" s="140"/>
      <c r="HW217" s="140"/>
      <c r="HX217" s="140"/>
      <c r="HY217" s="140"/>
      <c r="HZ217" s="140"/>
    </row>
    <row r="218" s="139" customFormat="1" customHeight="1" spans="1:234">
      <c r="A218" s="156" t="s">
        <v>1744</v>
      </c>
      <c r="B218" s="157" t="s">
        <v>1745</v>
      </c>
      <c r="C218" s="165">
        <v>0</v>
      </c>
      <c r="D218" s="159">
        <v>0</v>
      </c>
      <c r="E218" s="160"/>
      <c r="F218" s="140"/>
      <c r="G218" s="140"/>
      <c r="H218" s="140"/>
      <c r="I218" s="140"/>
      <c r="J218" s="140"/>
      <c r="K218" s="140"/>
      <c r="L218" s="140"/>
      <c r="M218" s="140"/>
      <c r="N218" s="140"/>
      <c r="O218" s="140"/>
      <c r="P218" s="140"/>
      <c r="Q218" s="140"/>
      <c r="R218" s="140"/>
      <c r="S218" s="140"/>
      <c r="T218" s="140"/>
      <c r="U218" s="140"/>
      <c r="V218" s="140"/>
      <c r="W218" s="140"/>
      <c r="X218" s="140"/>
      <c r="Y218" s="140"/>
      <c r="Z218" s="140"/>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c r="CN218" s="140"/>
      <c r="CO218" s="140"/>
      <c r="CP218" s="140"/>
      <c r="CQ218" s="140"/>
      <c r="CR218" s="140"/>
      <c r="CS218" s="140"/>
      <c r="CT218" s="140"/>
      <c r="CU218" s="140"/>
      <c r="CV218" s="140"/>
      <c r="CW218" s="140"/>
      <c r="CX218" s="140"/>
      <c r="CY218" s="140"/>
      <c r="CZ218" s="140"/>
      <c r="DA218" s="140"/>
      <c r="DB218" s="140"/>
      <c r="DC218" s="140"/>
      <c r="DD218" s="140"/>
      <c r="DE218" s="140"/>
      <c r="DF218" s="140"/>
      <c r="DG218" s="140"/>
      <c r="DH218" s="140"/>
      <c r="DI218" s="140"/>
      <c r="DJ218" s="140"/>
      <c r="DK218" s="140"/>
      <c r="DL218" s="140"/>
      <c r="DM218" s="140"/>
      <c r="DN218" s="140"/>
      <c r="DO218" s="140"/>
      <c r="DP218" s="140"/>
      <c r="DQ218" s="140"/>
      <c r="DR218" s="140"/>
      <c r="DS218" s="140"/>
      <c r="DT218" s="140"/>
      <c r="DU218" s="140"/>
      <c r="DV218" s="140"/>
      <c r="DW218" s="140"/>
      <c r="DX218" s="140"/>
      <c r="DY218" s="140"/>
      <c r="DZ218" s="140"/>
      <c r="EA218" s="140"/>
      <c r="EB218" s="140"/>
      <c r="EC218" s="140"/>
      <c r="ED218" s="140"/>
      <c r="EE218" s="140"/>
      <c r="EF218" s="140"/>
      <c r="EG218" s="140"/>
      <c r="EH218" s="140"/>
      <c r="EI218" s="140"/>
      <c r="EJ218" s="140"/>
      <c r="EK218" s="140"/>
      <c r="EL218" s="140"/>
      <c r="EM218" s="140"/>
      <c r="EN218" s="140"/>
      <c r="EO218" s="140"/>
      <c r="EP218" s="140"/>
      <c r="EQ218" s="140"/>
      <c r="ER218" s="140"/>
      <c r="ES218" s="140"/>
      <c r="ET218" s="140"/>
      <c r="EU218" s="140"/>
      <c r="EV218" s="140"/>
      <c r="EW218" s="140"/>
      <c r="EX218" s="140"/>
      <c r="EY218" s="140"/>
      <c r="EZ218" s="140"/>
      <c r="FA218" s="140"/>
      <c r="FB218" s="140"/>
      <c r="FC218" s="140"/>
      <c r="FD218" s="140"/>
      <c r="FE218" s="140"/>
      <c r="FF218" s="140"/>
      <c r="FG218" s="140"/>
      <c r="FH218" s="140"/>
      <c r="FI218" s="140"/>
      <c r="FJ218" s="140"/>
      <c r="FK218" s="140"/>
      <c r="FL218" s="140"/>
      <c r="FM218" s="140"/>
      <c r="FN218" s="140"/>
      <c r="FO218" s="140"/>
      <c r="FP218" s="140"/>
      <c r="FQ218" s="140"/>
      <c r="FR218" s="140"/>
      <c r="FS218" s="140"/>
      <c r="FT218" s="140"/>
      <c r="FU218" s="140"/>
      <c r="FV218" s="140"/>
      <c r="FW218" s="140"/>
      <c r="FX218" s="140"/>
      <c r="FY218" s="140"/>
      <c r="FZ218" s="140"/>
      <c r="GA218" s="140"/>
      <c r="GB218" s="140"/>
      <c r="GC218" s="140"/>
      <c r="GD218" s="140"/>
      <c r="GE218" s="140"/>
      <c r="GF218" s="140"/>
      <c r="GG218" s="140"/>
      <c r="GH218" s="140"/>
      <c r="GI218" s="140"/>
      <c r="GJ218" s="140"/>
      <c r="GK218" s="140"/>
      <c r="GL218" s="140"/>
      <c r="GM218" s="140"/>
      <c r="GN218" s="140"/>
      <c r="GO218" s="140"/>
      <c r="GP218" s="140"/>
      <c r="GQ218" s="140"/>
      <c r="GR218" s="140"/>
      <c r="GS218" s="140"/>
      <c r="GT218" s="140"/>
      <c r="GU218" s="140"/>
      <c r="GV218" s="140"/>
      <c r="GW218" s="140"/>
      <c r="GX218" s="140"/>
      <c r="GY218" s="140"/>
      <c r="GZ218" s="140"/>
      <c r="HA218" s="140"/>
      <c r="HB218" s="140"/>
      <c r="HC218" s="140"/>
      <c r="HD218" s="140"/>
      <c r="HE218" s="140"/>
      <c r="HF218" s="140"/>
      <c r="HG218" s="140"/>
      <c r="HH218" s="140"/>
      <c r="HI218" s="140"/>
      <c r="HJ218" s="140"/>
      <c r="HK218" s="140"/>
      <c r="HL218" s="140"/>
      <c r="HM218" s="140"/>
      <c r="HN218" s="140"/>
      <c r="HO218" s="140"/>
      <c r="HP218" s="140"/>
      <c r="HQ218" s="140"/>
      <c r="HR218" s="140"/>
      <c r="HS218" s="140"/>
      <c r="HT218" s="140"/>
      <c r="HU218" s="140"/>
      <c r="HV218" s="140"/>
      <c r="HW218" s="140"/>
      <c r="HX218" s="140"/>
      <c r="HY218" s="140"/>
      <c r="HZ218" s="140"/>
    </row>
    <row r="219" s="139" customFormat="1" customHeight="1" spans="1:234">
      <c r="A219" s="156" t="s">
        <v>1746</v>
      </c>
      <c r="B219" s="157" t="s">
        <v>1747</v>
      </c>
      <c r="C219" s="165">
        <v>0</v>
      </c>
      <c r="D219" s="159">
        <v>0</v>
      </c>
      <c r="E219" s="160"/>
      <c r="F219" s="140"/>
      <c r="G219" s="140"/>
      <c r="H219" s="140"/>
      <c r="I219" s="140"/>
      <c r="J219" s="140"/>
      <c r="K219" s="140"/>
      <c r="L219" s="140"/>
      <c r="M219" s="140"/>
      <c r="N219" s="140"/>
      <c r="O219" s="140"/>
      <c r="P219" s="140"/>
      <c r="Q219" s="140"/>
      <c r="R219" s="140"/>
      <c r="S219" s="140"/>
      <c r="T219" s="140"/>
      <c r="U219" s="140"/>
      <c r="V219" s="140"/>
      <c r="W219" s="140"/>
      <c r="X219" s="140"/>
      <c r="Y219" s="140"/>
      <c r="Z219" s="140"/>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c r="CN219" s="140"/>
      <c r="CO219" s="140"/>
      <c r="CP219" s="140"/>
      <c r="CQ219" s="140"/>
      <c r="CR219" s="140"/>
      <c r="CS219" s="140"/>
      <c r="CT219" s="140"/>
      <c r="CU219" s="140"/>
      <c r="CV219" s="140"/>
      <c r="CW219" s="140"/>
      <c r="CX219" s="140"/>
      <c r="CY219" s="140"/>
      <c r="CZ219" s="140"/>
      <c r="DA219" s="140"/>
      <c r="DB219" s="140"/>
      <c r="DC219" s="140"/>
      <c r="DD219" s="140"/>
      <c r="DE219" s="140"/>
      <c r="DF219" s="140"/>
      <c r="DG219" s="140"/>
      <c r="DH219" s="140"/>
      <c r="DI219" s="140"/>
      <c r="DJ219" s="140"/>
      <c r="DK219" s="140"/>
      <c r="DL219" s="140"/>
      <c r="DM219" s="140"/>
      <c r="DN219" s="140"/>
      <c r="DO219" s="140"/>
      <c r="DP219" s="140"/>
      <c r="DQ219" s="140"/>
      <c r="DR219" s="140"/>
      <c r="DS219" s="140"/>
      <c r="DT219" s="140"/>
      <c r="DU219" s="140"/>
      <c r="DV219" s="140"/>
      <c r="DW219" s="140"/>
      <c r="DX219" s="140"/>
      <c r="DY219" s="140"/>
      <c r="DZ219" s="140"/>
      <c r="EA219" s="140"/>
      <c r="EB219" s="140"/>
      <c r="EC219" s="140"/>
      <c r="ED219" s="140"/>
      <c r="EE219" s="140"/>
      <c r="EF219" s="140"/>
      <c r="EG219" s="140"/>
      <c r="EH219" s="140"/>
      <c r="EI219" s="140"/>
      <c r="EJ219" s="140"/>
      <c r="EK219" s="140"/>
      <c r="EL219" s="140"/>
      <c r="EM219" s="140"/>
      <c r="EN219" s="140"/>
      <c r="EO219" s="140"/>
      <c r="EP219" s="140"/>
      <c r="EQ219" s="140"/>
      <c r="ER219" s="140"/>
      <c r="ES219" s="140"/>
      <c r="ET219" s="140"/>
      <c r="EU219" s="140"/>
      <c r="EV219" s="140"/>
      <c r="EW219" s="140"/>
      <c r="EX219" s="140"/>
      <c r="EY219" s="140"/>
      <c r="EZ219" s="140"/>
      <c r="FA219" s="140"/>
      <c r="FB219" s="140"/>
      <c r="FC219" s="140"/>
      <c r="FD219" s="140"/>
      <c r="FE219" s="140"/>
      <c r="FF219" s="140"/>
      <c r="FG219" s="140"/>
      <c r="FH219" s="140"/>
      <c r="FI219" s="140"/>
      <c r="FJ219" s="140"/>
      <c r="FK219" s="140"/>
      <c r="FL219" s="140"/>
      <c r="FM219" s="140"/>
      <c r="FN219" s="140"/>
      <c r="FO219" s="140"/>
      <c r="FP219" s="140"/>
      <c r="FQ219" s="140"/>
      <c r="FR219" s="140"/>
      <c r="FS219" s="140"/>
      <c r="FT219" s="140"/>
      <c r="FU219" s="140"/>
      <c r="FV219" s="140"/>
      <c r="FW219" s="140"/>
      <c r="FX219" s="140"/>
      <c r="FY219" s="140"/>
      <c r="FZ219" s="140"/>
      <c r="GA219" s="140"/>
      <c r="GB219" s="140"/>
      <c r="GC219" s="140"/>
      <c r="GD219" s="140"/>
      <c r="GE219" s="140"/>
      <c r="GF219" s="140"/>
      <c r="GG219" s="140"/>
      <c r="GH219" s="140"/>
      <c r="GI219" s="140"/>
      <c r="GJ219" s="140"/>
      <c r="GK219" s="140"/>
      <c r="GL219" s="140"/>
      <c r="GM219" s="140"/>
      <c r="GN219" s="140"/>
      <c r="GO219" s="140"/>
      <c r="GP219" s="140"/>
      <c r="GQ219" s="140"/>
      <c r="GR219" s="140"/>
      <c r="GS219" s="140"/>
      <c r="GT219" s="140"/>
      <c r="GU219" s="140"/>
      <c r="GV219" s="140"/>
      <c r="GW219" s="140"/>
      <c r="GX219" s="140"/>
      <c r="GY219" s="140"/>
      <c r="GZ219" s="140"/>
      <c r="HA219" s="140"/>
      <c r="HB219" s="140"/>
      <c r="HC219" s="140"/>
      <c r="HD219" s="140"/>
      <c r="HE219" s="140"/>
      <c r="HF219" s="140"/>
      <c r="HG219" s="140"/>
      <c r="HH219" s="140"/>
      <c r="HI219" s="140"/>
      <c r="HJ219" s="140"/>
      <c r="HK219" s="140"/>
      <c r="HL219" s="140"/>
      <c r="HM219" s="140"/>
      <c r="HN219" s="140"/>
      <c r="HO219" s="140"/>
      <c r="HP219" s="140"/>
      <c r="HQ219" s="140"/>
      <c r="HR219" s="140"/>
      <c r="HS219" s="140"/>
      <c r="HT219" s="140"/>
      <c r="HU219" s="140"/>
      <c r="HV219" s="140"/>
      <c r="HW219" s="140"/>
      <c r="HX219" s="140"/>
      <c r="HY219" s="140"/>
      <c r="HZ219" s="140"/>
    </row>
    <row r="220" s="139" customFormat="1" customHeight="1" spans="1:234">
      <c r="A220" s="156" t="s">
        <v>1748</v>
      </c>
      <c r="B220" s="157" t="s">
        <v>1673</v>
      </c>
      <c r="C220" s="165">
        <v>0</v>
      </c>
      <c r="D220" s="159">
        <v>0</v>
      </c>
      <c r="E220" s="160"/>
      <c r="F220" s="140"/>
      <c r="G220" s="140"/>
      <c r="H220" s="140"/>
      <c r="I220" s="140"/>
      <c r="J220" s="140"/>
      <c r="K220" s="140"/>
      <c r="L220" s="140"/>
      <c r="M220" s="140"/>
      <c r="N220" s="140"/>
      <c r="O220" s="140"/>
      <c r="P220" s="140"/>
      <c r="Q220" s="140"/>
      <c r="R220" s="140"/>
      <c r="S220" s="140"/>
      <c r="T220" s="140"/>
      <c r="U220" s="140"/>
      <c r="V220" s="140"/>
      <c r="W220" s="140"/>
      <c r="X220" s="140"/>
      <c r="Y220" s="140"/>
      <c r="Z220" s="14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c r="CN220" s="140"/>
      <c r="CO220" s="140"/>
      <c r="CP220" s="140"/>
      <c r="CQ220" s="140"/>
      <c r="CR220" s="140"/>
      <c r="CS220" s="140"/>
      <c r="CT220" s="140"/>
      <c r="CU220" s="140"/>
      <c r="CV220" s="140"/>
      <c r="CW220" s="140"/>
      <c r="CX220" s="140"/>
      <c r="CY220" s="140"/>
      <c r="CZ220" s="140"/>
      <c r="DA220" s="140"/>
      <c r="DB220" s="140"/>
      <c r="DC220" s="140"/>
      <c r="DD220" s="140"/>
      <c r="DE220" s="140"/>
      <c r="DF220" s="140"/>
      <c r="DG220" s="140"/>
      <c r="DH220" s="140"/>
      <c r="DI220" s="140"/>
      <c r="DJ220" s="140"/>
      <c r="DK220" s="140"/>
      <c r="DL220" s="140"/>
      <c r="DM220" s="140"/>
      <c r="DN220" s="140"/>
      <c r="DO220" s="140"/>
      <c r="DP220" s="140"/>
      <c r="DQ220" s="140"/>
      <c r="DR220" s="140"/>
      <c r="DS220" s="140"/>
      <c r="DT220" s="140"/>
      <c r="DU220" s="140"/>
      <c r="DV220" s="140"/>
      <c r="DW220" s="140"/>
      <c r="DX220" s="140"/>
      <c r="DY220" s="140"/>
      <c r="DZ220" s="140"/>
      <c r="EA220" s="140"/>
      <c r="EB220" s="140"/>
      <c r="EC220" s="140"/>
      <c r="ED220" s="140"/>
      <c r="EE220" s="140"/>
      <c r="EF220" s="140"/>
      <c r="EG220" s="140"/>
      <c r="EH220" s="140"/>
      <c r="EI220" s="140"/>
      <c r="EJ220" s="140"/>
      <c r="EK220" s="140"/>
      <c r="EL220" s="140"/>
      <c r="EM220" s="140"/>
      <c r="EN220" s="140"/>
      <c r="EO220" s="140"/>
      <c r="EP220" s="140"/>
      <c r="EQ220" s="140"/>
      <c r="ER220" s="140"/>
      <c r="ES220" s="140"/>
      <c r="ET220" s="140"/>
      <c r="EU220" s="140"/>
      <c r="EV220" s="140"/>
      <c r="EW220" s="140"/>
      <c r="EX220" s="140"/>
      <c r="EY220" s="140"/>
      <c r="EZ220" s="140"/>
      <c r="FA220" s="140"/>
      <c r="FB220" s="140"/>
      <c r="FC220" s="140"/>
      <c r="FD220" s="140"/>
      <c r="FE220" s="140"/>
      <c r="FF220" s="140"/>
      <c r="FG220" s="140"/>
      <c r="FH220" s="140"/>
      <c r="FI220" s="140"/>
      <c r="FJ220" s="140"/>
      <c r="FK220" s="140"/>
      <c r="FL220" s="140"/>
      <c r="FM220" s="140"/>
      <c r="FN220" s="140"/>
      <c r="FO220" s="140"/>
      <c r="FP220" s="140"/>
      <c r="FQ220" s="140"/>
      <c r="FR220" s="140"/>
      <c r="FS220" s="140"/>
      <c r="FT220" s="140"/>
      <c r="FU220" s="140"/>
      <c r="FV220" s="140"/>
      <c r="FW220" s="140"/>
      <c r="FX220" s="140"/>
      <c r="FY220" s="140"/>
      <c r="FZ220" s="140"/>
      <c r="GA220" s="140"/>
      <c r="GB220" s="140"/>
      <c r="GC220" s="140"/>
      <c r="GD220" s="140"/>
      <c r="GE220" s="140"/>
      <c r="GF220" s="140"/>
      <c r="GG220" s="140"/>
      <c r="GH220" s="140"/>
      <c r="GI220" s="140"/>
      <c r="GJ220" s="140"/>
      <c r="GK220" s="140"/>
      <c r="GL220" s="140"/>
      <c r="GM220" s="140"/>
      <c r="GN220" s="140"/>
      <c r="GO220" s="140"/>
      <c r="GP220" s="140"/>
      <c r="GQ220" s="140"/>
      <c r="GR220" s="140"/>
      <c r="GS220" s="140"/>
      <c r="GT220" s="140"/>
      <c r="GU220" s="140"/>
      <c r="GV220" s="140"/>
      <c r="GW220" s="140"/>
      <c r="GX220" s="140"/>
      <c r="GY220" s="140"/>
      <c r="GZ220" s="140"/>
      <c r="HA220" s="140"/>
      <c r="HB220" s="140"/>
      <c r="HC220" s="140"/>
      <c r="HD220" s="140"/>
      <c r="HE220" s="140"/>
      <c r="HF220" s="140"/>
      <c r="HG220" s="140"/>
      <c r="HH220" s="140"/>
      <c r="HI220" s="140"/>
      <c r="HJ220" s="140"/>
      <c r="HK220" s="140"/>
      <c r="HL220" s="140"/>
      <c r="HM220" s="140"/>
      <c r="HN220" s="140"/>
      <c r="HO220" s="140"/>
      <c r="HP220" s="140"/>
      <c r="HQ220" s="140"/>
      <c r="HR220" s="140"/>
      <c r="HS220" s="140"/>
      <c r="HT220" s="140"/>
      <c r="HU220" s="140"/>
      <c r="HV220" s="140"/>
      <c r="HW220" s="140"/>
      <c r="HX220" s="140"/>
      <c r="HY220" s="140"/>
      <c r="HZ220" s="140"/>
    </row>
    <row r="221" s="139" customFormat="1" customHeight="1" spans="1:234">
      <c r="A221" s="156" t="s">
        <v>1749</v>
      </c>
      <c r="B221" s="157" t="s">
        <v>1750</v>
      </c>
      <c r="C221" s="165">
        <v>0</v>
      </c>
      <c r="D221" s="159">
        <v>0</v>
      </c>
      <c r="E221" s="160"/>
      <c r="F221" s="140"/>
      <c r="G221" s="140"/>
      <c r="H221" s="140"/>
      <c r="I221" s="140"/>
      <c r="J221" s="140"/>
      <c r="K221" s="140"/>
      <c r="L221" s="140"/>
      <c r="M221" s="140"/>
      <c r="N221" s="140"/>
      <c r="O221" s="140"/>
      <c r="P221" s="140"/>
      <c r="Q221" s="140"/>
      <c r="R221" s="140"/>
      <c r="S221" s="140"/>
      <c r="T221" s="140"/>
      <c r="U221" s="140"/>
      <c r="V221" s="140"/>
      <c r="W221" s="140"/>
      <c r="X221" s="140"/>
      <c r="Y221" s="140"/>
      <c r="Z221" s="140"/>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c r="CN221" s="140"/>
      <c r="CO221" s="140"/>
      <c r="CP221" s="140"/>
      <c r="CQ221" s="140"/>
      <c r="CR221" s="140"/>
      <c r="CS221" s="140"/>
      <c r="CT221" s="140"/>
      <c r="CU221" s="140"/>
      <c r="CV221" s="140"/>
      <c r="CW221" s="140"/>
      <c r="CX221" s="140"/>
      <c r="CY221" s="140"/>
      <c r="CZ221" s="140"/>
      <c r="DA221" s="140"/>
      <c r="DB221" s="140"/>
      <c r="DC221" s="140"/>
      <c r="DD221" s="140"/>
      <c r="DE221" s="140"/>
      <c r="DF221" s="140"/>
      <c r="DG221" s="140"/>
      <c r="DH221" s="140"/>
      <c r="DI221" s="140"/>
      <c r="DJ221" s="140"/>
      <c r="DK221" s="140"/>
      <c r="DL221" s="140"/>
      <c r="DM221" s="140"/>
      <c r="DN221" s="140"/>
      <c r="DO221" s="140"/>
      <c r="DP221" s="140"/>
      <c r="DQ221" s="140"/>
      <c r="DR221" s="140"/>
      <c r="DS221" s="140"/>
      <c r="DT221" s="140"/>
      <c r="DU221" s="140"/>
      <c r="DV221" s="140"/>
      <c r="DW221" s="140"/>
      <c r="DX221" s="140"/>
      <c r="DY221" s="140"/>
      <c r="DZ221" s="140"/>
      <c r="EA221" s="140"/>
      <c r="EB221" s="140"/>
      <c r="EC221" s="140"/>
      <c r="ED221" s="140"/>
      <c r="EE221" s="140"/>
      <c r="EF221" s="140"/>
      <c r="EG221" s="140"/>
      <c r="EH221" s="140"/>
      <c r="EI221" s="140"/>
      <c r="EJ221" s="140"/>
      <c r="EK221" s="140"/>
      <c r="EL221" s="140"/>
      <c r="EM221" s="140"/>
      <c r="EN221" s="140"/>
      <c r="EO221" s="140"/>
      <c r="EP221" s="140"/>
      <c r="EQ221" s="140"/>
      <c r="ER221" s="140"/>
      <c r="ES221" s="140"/>
      <c r="ET221" s="140"/>
      <c r="EU221" s="140"/>
      <c r="EV221" s="140"/>
      <c r="EW221" s="140"/>
      <c r="EX221" s="140"/>
      <c r="EY221" s="140"/>
      <c r="EZ221" s="140"/>
      <c r="FA221" s="140"/>
      <c r="FB221" s="140"/>
      <c r="FC221" s="140"/>
      <c r="FD221" s="140"/>
      <c r="FE221" s="140"/>
      <c r="FF221" s="140"/>
      <c r="FG221" s="140"/>
      <c r="FH221" s="140"/>
      <c r="FI221" s="140"/>
      <c r="FJ221" s="140"/>
      <c r="FK221" s="140"/>
      <c r="FL221" s="140"/>
      <c r="FM221" s="140"/>
      <c r="FN221" s="140"/>
      <c r="FO221" s="140"/>
      <c r="FP221" s="140"/>
      <c r="FQ221" s="140"/>
      <c r="FR221" s="140"/>
      <c r="FS221" s="140"/>
      <c r="FT221" s="140"/>
      <c r="FU221" s="140"/>
      <c r="FV221" s="140"/>
      <c r="FW221" s="140"/>
      <c r="FX221" s="140"/>
      <c r="FY221" s="140"/>
      <c r="FZ221" s="140"/>
      <c r="GA221" s="140"/>
      <c r="GB221" s="140"/>
      <c r="GC221" s="140"/>
      <c r="GD221" s="140"/>
      <c r="GE221" s="140"/>
      <c r="GF221" s="140"/>
      <c r="GG221" s="140"/>
      <c r="GH221" s="140"/>
      <c r="GI221" s="140"/>
      <c r="GJ221" s="140"/>
      <c r="GK221" s="140"/>
      <c r="GL221" s="140"/>
      <c r="GM221" s="140"/>
      <c r="GN221" s="140"/>
      <c r="GO221" s="140"/>
      <c r="GP221" s="140"/>
      <c r="GQ221" s="140"/>
      <c r="GR221" s="140"/>
      <c r="GS221" s="140"/>
      <c r="GT221" s="140"/>
      <c r="GU221" s="140"/>
      <c r="GV221" s="140"/>
      <c r="GW221" s="140"/>
      <c r="GX221" s="140"/>
      <c r="GY221" s="140"/>
      <c r="GZ221" s="140"/>
      <c r="HA221" s="140"/>
      <c r="HB221" s="140"/>
      <c r="HC221" s="140"/>
      <c r="HD221" s="140"/>
      <c r="HE221" s="140"/>
      <c r="HF221" s="140"/>
      <c r="HG221" s="140"/>
      <c r="HH221" s="140"/>
      <c r="HI221" s="140"/>
      <c r="HJ221" s="140"/>
      <c r="HK221" s="140"/>
      <c r="HL221" s="140"/>
      <c r="HM221" s="140"/>
      <c r="HN221" s="140"/>
      <c r="HO221" s="140"/>
      <c r="HP221" s="140"/>
      <c r="HQ221" s="140"/>
      <c r="HR221" s="140"/>
      <c r="HS221" s="140"/>
      <c r="HT221" s="140"/>
      <c r="HU221" s="140"/>
      <c r="HV221" s="140"/>
      <c r="HW221" s="140"/>
      <c r="HX221" s="140"/>
      <c r="HY221" s="140"/>
      <c r="HZ221" s="140"/>
    </row>
    <row r="222" s="139" customFormat="1" customHeight="1" spans="1:234">
      <c r="A222" s="156" t="s">
        <v>1751</v>
      </c>
      <c r="B222" s="157" t="s">
        <v>1752</v>
      </c>
      <c r="C222" s="165">
        <v>0</v>
      </c>
      <c r="D222" s="159">
        <v>0</v>
      </c>
      <c r="E222" s="160"/>
      <c r="F222" s="140"/>
      <c r="G222" s="140"/>
      <c r="H222" s="140"/>
      <c r="I222" s="140"/>
      <c r="J222" s="140"/>
      <c r="K222" s="140"/>
      <c r="L222" s="140"/>
      <c r="M222" s="140"/>
      <c r="N222" s="140"/>
      <c r="O222" s="140"/>
      <c r="P222" s="140"/>
      <c r="Q222" s="140"/>
      <c r="R222" s="140"/>
      <c r="S222" s="140"/>
      <c r="T222" s="140"/>
      <c r="U222" s="140"/>
      <c r="V222" s="140"/>
      <c r="W222" s="140"/>
      <c r="X222" s="140"/>
      <c r="Y222" s="140"/>
      <c r="Z222" s="140"/>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c r="CN222" s="140"/>
      <c r="CO222" s="140"/>
      <c r="CP222" s="140"/>
      <c r="CQ222" s="140"/>
      <c r="CR222" s="140"/>
      <c r="CS222" s="140"/>
      <c r="CT222" s="140"/>
      <c r="CU222" s="140"/>
      <c r="CV222" s="140"/>
      <c r="CW222" s="140"/>
      <c r="CX222" s="140"/>
      <c r="CY222" s="140"/>
      <c r="CZ222" s="140"/>
      <c r="DA222" s="140"/>
      <c r="DB222" s="140"/>
      <c r="DC222" s="140"/>
      <c r="DD222" s="140"/>
      <c r="DE222" s="140"/>
      <c r="DF222" s="140"/>
      <c r="DG222" s="140"/>
      <c r="DH222" s="140"/>
      <c r="DI222" s="140"/>
      <c r="DJ222" s="140"/>
      <c r="DK222" s="140"/>
      <c r="DL222" s="140"/>
      <c r="DM222" s="140"/>
      <c r="DN222" s="140"/>
      <c r="DO222" s="140"/>
      <c r="DP222" s="140"/>
      <c r="DQ222" s="140"/>
      <c r="DR222" s="140"/>
      <c r="DS222" s="140"/>
      <c r="DT222" s="140"/>
      <c r="DU222" s="140"/>
      <c r="DV222" s="140"/>
      <c r="DW222" s="140"/>
      <c r="DX222" s="140"/>
      <c r="DY222" s="140"/>
      <c r="DZ222" s="140"/>
      <c r="EA222" s="140"/>
      <c r="EB222" s="140"/>
      <c r="EC222" s="140"/>
      <c r="ED222" s="140"/>
      <c r="EE222" s="140"/>
      <c r="EF222" s="140"/>
      <c r="EG222" s="140"/>
      <c r="EH222" s="140"/>
      <c r="EI222" s="140"/>
      <c r="EJ222" s="140"/>
      <c r="EK222" s="140"/>
      <c r="EL222" s="140"/>
      <c r="EM222" s="140"/>
      <c r="EN222" s="140"/>
      <c r="EO222" s="140"/>
      <c r="EP222" s="140"/>
      <c r="EQ222" s="140"/>
      <c r="ER222" s="140"/>
      <c r="ES222" s="140"/>
      <c r="ET222" s="140"/>
      <c r="EU222" s="140"/>
      <c r="EV222" s="140"/>
      <c r="EW222" s="140"/>
      <c r="EX222" s="140"/>
      <c r="EY222" s="140"/>
      <c r="EZ222" s="140"/>
      <c r="FA222" s="140"/>
      <c r="FB222" s="140"/>
      <c r="FC222" s="140"/>
      <c r="FD222" s="140"/>
      <c r="FE222" s="140"/>
      <c r="FF222" s="140"/>
      <c r="FG222" s="140"/>
      <c r="FH222" s="140"/>
      <c r="FI222" s="140"/>
      <c r="FJ222" s="140"/>
      <c r="FK222" s="140"/>
      <c r="FL222" s="140"/>
      <c r="FM222" s="140"/>
      <c r="FN222" s="140"/>
      <c r="FO222" s="140"/>
      <c r="FP222" s="140"/>
      <c r="FQ222" s="140"/>
      <c r="FR222" s="140"/>
      <c r="FS222" s="140"/>
      <c r="FT222" s="140"/>
      <c r="FU222" s="140"/>
      <c r="FV222" s="140"/>
      <c r="FW222" s="140"/>
      <c r="FX222" s="140"/>
      <c r="FY222" s="140"/>
      <c r="FZ222" s="140"/>
      <c r="GA222" s="140"/>
      <c r="GB222" s="140"/>
      <c r="GC222" s="140"/>
      <c r="GD222" s="140"/>
      <c r="GE222" s="140"/>
      <c r="GF222" s="140"/>
      <c r="GG222" s="140"/>
      <c r="GH222" s="140"/>
      <c r="GI222" s="140"/>
      <c r="GJ222" s="140"/>
      <c r="GK222" s="140"/>
      <c r="GL222" s="140"/>
      <c r="GM222" s="140"/>
      <c r="GN222" s="140"/>
      <c r="GO222" s="140"/>
      <c r="GP222" s="140"/>
      <c r="GQ222" s="140"/>
      <c r="GR222" s="140"/>
      <c r="GS222" s="140"/>
      <c r="GT222" s="140"/>
      <c r="GU222" s="140"/>
      <c r="GV222" s="140"/>
      <c r="GW222" s="140"/>
      <c r="GX222" s="140"/>
      <c r="GY222" s="140"/>
      <c r="GZ222" s="140"/>
      <c r="HA222" s="140"/>
      <c r="HB222" s="140"/>
      <c r="HC222" s="140"/>
      <c r="HD222" s="140"/>
      <c r="HE222" s="140"/>
      <c r="HF222" s="140"/>
      <c r="HG222" s="140"/>
      <c r="HH222" s="140"/>
      <c r="HI222" s="140"/>
      <c r="HJ222" s="140"/>
      <c r="HK222" s="140"/>
      <c r="HL222" s="140"/>
      <c r="HM222" s="140"/>
      <c r="HN222" s="140"/>
      <c r="HO222" s="140"/>
      <c r="HP222" s="140"/>
      <c r="HQ222" s="140"/>
      <c r="HR222" s="140"/>
      <c r="HS222" s="140"/>
      <c r="HT222" s="140"/>
      <c r="HU222" s="140"/>
      <c r="HV222" s="140"/>
      <c r="HW222" s="140"/>
      <c r="HX222" s="140"/>
      <c r="HY222" s="140"/>
      <c r="HZ222" s="140"/>
    </row>
    <row r="223" s="139" customFormat="1" customHeight="1" spans="1:234">
      <c r="A223" s="156" t="s">
        <v>1753</v>
      </c>
      <c r="B223" s="157" t="s">
        <v>1367</v>
      </c>
      <c r="C223" s="165">
        <v>0</v>
      </c>
      <c r="D223" s="159">
        <v>0</v>
      </c>
      <c r="E223" s="160"/>
      <c r="F223" s="140"/>
      <c r="G223" s="140"/>
      <c r="H223" s="140"/>
      <c r="I223" s="140"/>
      <c r="J223" s="140"/>
      <c r="K223" s="140"/>
      <c r="L223" s="140"/>
      <c r="M223" s="140"/>
      <c r="N223" s="140"/>
      <c r="O223" s="140"/>
      <c r="P223" s="140"/>
      <c r="Q223" s="140"/>
      <c r="R223" s="140"/>
      <c r="S223" s="140"/>
      <c r="T223" s="140"/>
      <c r="U223" s="140"/>
      <c r="V223" s="140"/>
      <c r="W223" s="140"/>
      <c r="X223" s="140"/>
      <c r="Y223" s="140"/>
      <c r="Z223" s="140"/>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c r="CN223" s="140"/>
      <c r="CO223" s="140"/>
      <c r="CP223" s="140"/>
      <c r="CQ223" s="140"/>
      <c r="CR223" s="140"/>
      <c r="CS223" s="140"/>
      <c r="CT223" s="140"/>
      <c r="CU223" s="140"/>
      <c r="CV223" s="140"/>
      <c r="CW223" s="140"/>
      <c r="CX223" s="140"/>
      <c r="CY223" s="140"/>
      <c r="CZ223" s="140"/>
      <c r="DA223" s="140"/>
      <c r="DB223" s="140"/>
      <c r="DC223" s="140"/>
      <c r="DD223" s="140"/>
      <c r="DE223" s="140"/>
      <c r="DF223" s="140"/>
      <c r="DG223" s="140"/>
      <c r="DH223" s="140"/>
      <c r="DI223" s="140"/>
      <c r="DJ223" s="140"/>
      <c r="DK223" s="140"/>
      <c r="DL223" s="140"/>
      <c r="DM223" s="140"/>
      <c r="DN223" s="140"/>
      <c r="DO223" s="140"/>
      <c r="DP223" s="140"/>
      <c r="DQ223" s="140"/>
      <c r="DR223" s="140"/>
      <c r="DS223" s="140"/>
      <c r="DT223" s="140"/>
      <c r="DU223" s="140"/>
      <c r="DV223" s="140"/>
      <c r="DW223" s="140"/>
      <c r="DX223" s="140"/>
      <c r="DY223" s="140"/>
      <c r="DZ223" s="140"/>
      <c r="EA223" s="140"/>
      <c r="EB223" s="140"/>
      <c r="EC223" s="140"/>
      <c r="ED223" s="140"/>
      <c r="EE223" s="140"/>
      <c r="EF223" s="140"/>
      <c r="EG223" s="140"/>
      <c r="EH223" s="140"/>
      <c r="EI223" s="140"/>
      <c r="EJ223" s="140"/>
      <c r="EK223" s="140"/>
      <c r="EL223" s="140"/>
      <c r="EM223" s="140"/>
      <c r="EN223" s="140"/>
      <c r="EO223" s="140"/>
      <c r="EP223" s="140"/>
      <c r="EQ223" s="140"/>
      <c r="ER223" s="140"/>
      <c r="ES223" s="140"/>
      <c r="ET223" s="140"/>
      <c r="EU223" s="140"/>
      <c r="EV223" s="140"/>
      <c r="EW223" s="140"/>
      <c r="EX223" s="140"/>
      <c r="EY223" s="140"/>
      <c r="EZ223" s="140"/>
      <c r="FA223" s="140"/>
      <c r="FB223" s="140"/>
      <c r="FC223" s="140"/>
      <c r="FD223" s="140"/>
      <c r="FE223" s="140"/>
      <c r="FF223" s="140"/>
      <c r="FG223" s="140"/>
      <c r="FH223" s="140"/>
      <c r="FI223" s="140"/>
      <c r="FJ223" s="140"/>
      <c r="FK223" s="140"/>
      <c r="FL223" s="140"/>
      <c r="FM223" s="140"/>
      <c r="FN223" s="140"/>
      <c r="FO223" s="140"/>
      <c r="FP223" s="140"/>
      <c r="FQ223" s="140"/>
      <c r="FR223" s="140"/>
      <c r="FS223" s="140"/>
      <c r="FT223" s="140"/>
      <c r="FU223" s="140"/>
      <c r="FV223" s="140"/>
      <c r="FW223" s="140"/>
      <c r="FX223" s="140"/>
      <c r="FY223" s="140"/>
      <c r="FZ223" s="140"/>
      <c r="GA223" s="140"/>
      <c r="GB223" s="140"/>
      <c r="GC223" s="140"/>
      <c r="GD223" s="140"/>
      <c r="GE223" s="140"/>
      <c r="GF223" s="140"/>
      <c r="GG223" s="140"/>
      <c r="GH223" s="140"/>
      <c r="GI223" s="140"/>
      <c r="GJ223" s="140"/>
      <c r="GK223" s="140"/>
      <c r="GL223" s="140"/>
      <c r="GM223" s="140"/>
      <c r="GN223" s="140"/>
      <c r="GO223" s="140"/>
      <c r="GP223" s="140"/>
      <c r="GQ223" s="140"/>
      <c r="GR223" s="140"/>
      <c r="GS223" s="140"/>
      <c r="GT223" s="140"/>
      <c r="GU223" s="140"/>
      <c r="GV223" s="140"/>
      <c r="GW223" s="140"/>
      <c r="GX223" s="140"/>
      <c r="GY223" s="140"/>
      <c r="GZ223" s="140"/>
      <c r="HA223" s="140"/>
      <c r="HB223" s="140"/>
      <c r="HC223" s="140"/>
      <c r="HD223" s="140"/>
      <c r="HE223" s="140"/>
      <c r="HF223" s="140"/>
      <c r="HG223" s="140"/>
      <c r="HH223" s="140"/>
      <c r="HI223" s="140"/>
      <c r="HJ223" s="140"/>
      <c r="HK223" s="140"/>
      <c r="HL223" s="140"/>
      <c r="HM223" s="140"/>
      <c r="HN223" s="140"/>
      <c r="HO223" s="140"/>
      <c r="HP223" s="140"/>
      <c r="HQ223" s="140"/>
      <c r="HR223" s="140"/>
      <c r="HS223" s="140"/>
      <c r="HT223" s="140"/>
      <c r="HU223" s="140"/>
      <c r="HV223" s="140"/>
      <c r="HW223" s="140"/>
      <c r="HX223" s="140"/>
      <c r="HY223" s="140"/>
      <c r="HZ223" s="140"/>
    </row>
    <row r="224" s="139" customFormat="1" customHeight="1" spans="1:234">
      <c r="A224" s="156" t="s">
        <v>1754</v>
      </c>
      <c r="B224" s="157" t="s">
        <v>1755</v>
      </c>
      <c r="C224" s="165">
        <v>0</v>
      </c>
      <c r="D224" s="159">
        <v>0</v>
      </c>
      <c r="E224" s="160"/>
      <c r="F224" s="140"/>
      <c r="G224" s="140"/>
      <c r="H224" s="140"/>
      <c r="I224" s="140"/>
      <c r="J224" s="140"/>
      <c r="K224" s="140"/>
      <c r="L224" s="140"/>
      <c r="M224" s="140"/>
      <c r="N224" s="140"/>
      <c r="O224" s="140"/>
      <c r="P224" s="140"/>
      <c r="Q224" s="140"/>
      <c r="R224" s="140"/>
      <c r="S224" s="140"/>
      <c r="T224" s="140"/>
      <c r="U224" s="140"/>
      <c r="V224" s="140"/>
      <c r="W224" s="140"/>
      <c r="X224" s="140"/>
      <c r="Y224" s="140"/>
      <c r="Z224" s="140"/>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c r="CN224" s="140"/>
      <c r="CO224" s="140"/>
      <c r="CP224" s="140"/>
      <c r="CQ224" s="140"/>
      <c r="CR224" s="140"/>
      <c r="CS224" s="140"/>
      <c r="CT224" s="140"/>
      <c r="CU224" s="140"/>
      <c r="CV224" s="140"/>
      <c r="CW224" s="140"/>
      <c r="CX224" s="140"/>
      <c r="CY224" s="140"/>
      <c r="CZ224" s="140"/>
      <c r="DA224" s="140"/>
      <c r="DB224" s="140"/>
      <c r="DC224" s="140"/>
      <c r="DD224" s="140"/>
      <c r="DE224" s="140"/>
      <c r="DF224" s="140"/>
      <c r="DG224" s="140"/>
      <c r="DH224" s="140"/>
      <c r="DI224" s="140"/>
      <c r="DJ224" s="140"/>
      <c r="DK224" s="140"/>
      <c r="DL224" s="140"/>
      <c r="DM224" s="140"/>
      <c r="DN224" s="140"/>
      <c r="DO224" s="140"/>
      <c r="DP224" s="140"/>
      <c r="DQ224" s="140"/>
      <c r="DR224" s="140"/>
      <c r="DS224" s="140"/>
      <c r="DT224" s="140"/>
      <c r="DU224" s="140"/>
      <c r="DV224" s="140"/>
      <c r="DW224" s="140"/>
      <c r="DX224" s="140"/>
      <c r="DY224" s="140"/>
      <c r="DZ224" s="140"/>
      <c r="EA224" s="140"/>
      <c r="EB224" s="140"/>
      <c r="EC224" s="140"/>
      <c r="ED224" s="140"/>
      <c r="EE224" s="140"/>
      <c r="EF224" s="140"/>
      <c r="EG224" s="140"/>
      <c r="EH224" s="140"/>
      <c r="EI224" s="140"/>
      <c r="EJ224" s="140"/>
      <c r="EK224" s="140"/>
      <c r="EL224" s="140"/>
      <c r="EM224" s="140"/>
      <c r="EN224" s="140"/>
      <c r="EO224" s="140"/>
      <c r="EP224" s="140"/>
      <c r="EQ224" s="140"/>
      <c r="ER224" s="140"/>
      <c r="ES224" s="140"/>
      <c r="ET224" s="140"/>
      <c r="EU224" s="140"/>
      <c r="EV224" s="140"/>
      <c r="EW224" s="140"/>
      <c r="EX224" s="140"/>
      <c r="EY224" s="140"/>
      <c r="EZ224" s="140"/>
      <c r="FA224" s="140"/>
      <c r="FB224" s="140"/>
      <c r="FC224" s="140"/>
      <c r="FD224" s="140"/>
      <c r="FE224" s="140"/>
      <c r="FF224" s="140"/>
      <c r="FG224" s="140"/>
      <c r="FH224" s="140"/>
      <c r="FI224" s="140"/>
      <c r="FJ224" s="140"/>
      <c r="FK224" s="140"/>
      <c r="FL224" s="140"/>
      <c r="FM224" s="140"/>
      <c r="FN224" s="140"/>
      <c r="FO224" s="140"/>
      <c r="FP224" s="140"/>
      <c r="FQ224" s="140"/>
      <c r="FR224" s="140"/>
      <c r="FS224" s="140"/>
      <c r="FT224" s="140"/>
      <c r="FU224" s="140"/>
      <c r="FV224" s="140"/>
      <c r="FW224" s="140"/>
      <c r="FX224" s="140"/>
      <c r="FY224" s="140"/>
      <c r="FZ224" s="140"/>
      <c r="GA224" s="140"/>
      <c r="GB224" s="140"/>
      <c r="GC224" s="140"/>
      <c r="GD224" s="140"/>
      <c r="GE224" s="140"/>
      <c r="GF224" s="140"/>
      <c r="GG224" s="140"/>
      <c r="GH224" s="140"/>
      <c r="GI224" s="140"/>
      <c r="GJ224" s="140"/>
      <c r="GK224" s="140"/>
      <c r="GL224" s="140"/>
      <c r="GM224" s="140"/>
      <c r="GN224" s="140"/>
      <c r="GO224" s="140"/>
      <c r="GP224" s="140"/>
      <c r="GQ224" s="140"/>
      <c r="GR224" s="140"/>
      <c r="GS224" s="140"/>
      <c r="GT224" s="140"/>
      <c r="GU224" s="140"/>
      <c r="GV224" s="140"/>
      <c r="GW224" s="140"/>
      <c r="GX224" s="140"/>
      <c r="GY224" s="140"/>
      <c r="GZ224" s="140"/>
      <c r="HA224" s="140"/>
      <c r="HB224" s="140"/>
      <c r="HC224" s="140"/>
      <c r="HD224" s="140"/>
      <c r="HE224" s="140"/>
      <c r="HF224" s="140"/>
      <c r="HG224" s="140"/>
      <c r="HH224" s="140"/>
      <c r="HI224" s="140"/>
      <c r="HJ224" s="140"/>
      <c r="HK224" s="140"/>
      <c r="HL224" s="140"/>
      <c r="HM224" s="140"/>
      <c r="HN224" s="140"/>
      <c r="HO224" s="140"/>
      <c r="HP224" s="140"/>
      <c r="HQ224" s="140"/>
      <c r="HR224" s="140"/>
      <c r="HS224" s="140"/>
      <c r="HT224" s="140"/>
      <c r="HU224" s="140"/>
      <c r="HV224" s="140"/>
      <c r="HW224" s="140"/>
      <c r="HX224" s="140"/>
      <c r="HY224" s="140"/>
      <c r="HZ224" s="140"/>
    </row>
    <row r="225" s="139" customFormat="1" customHeight="1" spans="1:234">
      <c r="A225" s="156" t="s">
        <v>1756</v>
      </c>
      <c r="B225" s="157" t="s">
        <v>1757</v>
      </c>
      <c r="C225" s="165">
        <v>0</v>
      </c>
      <c r="D225" s="159">
        <v>0</v>
      </c>
      <c r="E225" s="160"/>
      <c r="F225" s="140"/>
      <c r="G225" s="140"/>
      <c r="H225" s="140"/>
      <c r="I225" s="140"/>
      <c r="J225" s="140"/>
      <c r="K225" s="140"/>
      <c r="L225" s="140"/>
      <c r="M225" s="140"/>
      <c r="N225" s="140"/>
      <c r="O225" s="140"/>
      <c r="P225" s="140"/>
      <c r="Q225" s="140"/>
      <c r="R225" s="140"/>
      <c r="S225" s="140"/>
      <c r="T225" s="140"/>
      <c r="U225" s="140"/>
      <c r="V225" s="140"/>
      <c r="W225" s="140"/>
      <c r="X225" s="140"/>
      <c r="Y225" s="140"/>
      <c r="Z225" s="140"/>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c r="CN225" s="140"/>
      <c r="CO225" s="140"/>
      <c r="CP225" s="140"/>
      <c r="CQ225" s="140"/>
      <c r="CR225" s="140"/>
      <c r="CS225" s="140"/>
      <c r="CT225" s="140"/>
      <c r="CU225" s="140"/>
      <c r="CV225" s="140"/>
      <c r="CW225" s="140"/>
      <c r="CX225" s="140"/>
      <c r="CY225" s="140"/>
      <c r="CZ225" s="140"/>
      <c r="DA225" s="140"/>
      <c r="DB225" s="140"/>
      <c r="DC225" s="140"/>
      <c r="DD225" s="140"/>
      <c r="DE225" s="140"/>
      <c r="DF225" s="140"/>
      <c r="DG225" s="140"/>
      <c r="DH225" s="140"/>
      <c r="DI225" s="140"/>
      <c r="DJ225" s="140"/>
      <c r="DK225" s="140"/>
      <c r="DL225" s="140"/>
      <c r="DM225" s="140"/>
      <c r="DN225" s="140"/>
      <c r="DO225" s="140"/>
      <c r="DP225" s="140"/>
      <c r="DQ225" s="140"/>
      <c r="DR225" s="140"/>
      <c r="DS225" s="140"/>
      <c r="DT225" s="140"/>
      <c r="DU225" s="140"/>
      <c r="DV225" s="140"/>
      <c r="DW225" s="140"/>
      <c r="DX225" s="140"/>
      <c r="DY225" s="140"/>
      <c r="DZ225" s="140"/>
      <c r="EA225" s="140"/>
      <c r="EB225" s="140"/>
      <c r="EC225" s="140"/>
      <c r="ED225" s="140"/>
      <c r="EE225" s="140"/>
      <c r="EF225" s="140"/>
      <c r="EG225" s="140"/>
      <c r="EH225" s="140"/>
      <c r="EI225" s="140"/>
      <c r="EJ225" s="140"/>
      <c r="EK225" s="140"/>
      <c r="EL225" s="140"/>
      <c r="EM225" s="140"/>
      <c r="EN225" s="140"/>
      <c r="EO225" s="140"/>
      <c r="EP225" s="140"/>
      <c r="EQ225" s="140"/>
      <c r="ER225" s="140"/>
      <c r="ES225" s="140"/>
      <c r="ET225" s="140"/>
      <c r="EU225" s="140"/>
      <c r="EV225" s="140"/>
      <c r="EW225" s="140"/>
      <c r="EX225" s="140"/>
      <c r="EY225" s="140"/>
      <c r="EZ225" s="140"/>
      <c r="FA225" s="140"/>
      <c r="FB225" s="140"/>
      <c r="FC225" s="140"/>
      <c r="FD225" s="140"/>
      <c r="FE225" s="140"/>
      <c r="FF225" s="140"/>
      <c r="FG225" s="140"/>
      <c r="FH225" s="140"/>
      <c r="FI225" s="140"/>
      <c r="FJ225" s="140"/>
      <c r="FK225" s="140"/>
      <c r="FL225" s="140"/>
      <c r="FM225" s="140"/>
      <c r="FN225" s="140"/>
      <c r="FO225" s="140"/>
      <c r="FP225" s="140"/>
      <c r="FQ225" s="140"/>
      <c r="FR225" s="140"/>
      <c r="FS225" s="140"/>
      <c r="FT225" s="140"/>
      <c r="FU225" s="140"/>
      <c r="FV225" s="140"/>
      <c r="FW225" s="140"/>
      <c r="FX225" s="140"/>
      <c r="FY225" s="140"/>
      <c r="FZ225" s="140"/>
      <c r="GA225" s="140"/>
      <c r="GB225" s="140"/>
      <c r="GC225" s="140"/>
      <c r="GD225" s="140"/>
      <c r="GE225" s="140"/>
      <c r="GF225" s="140"/>
      <c r="GG225" s="140"/>
      <c r="GH225" s="140"/>
      <c r="GI225" s="140"/>
      <c r="GJ225" s="140"/>
      <c r="GK225" s="140"/>
      <c r="GL225" s="140"/>
      <c r="GM225" s="140"/>
      <c r="GN225" s="140"/>
      <c r="GO225" s="140"/>
      <c r="GP225" s="140"/>
      <c r="GQ225" s="140"/>
      <c r="GR225" s="140"/>
      <c r="GS225" s="140"/>
      <c r="GT225" s="140"/>
      <c r="GU225" s="140"/>
      <c r="GV225" s="140"/>
      <c r="GW225" s="140"/>
      <c r="GX225" s="140"/>
      <c r="GY225" s="140"/>
      <c r="GZ225" s="140"/>
      <c r="HA225" s="140"/>
      <c r="HB225" s="140"/>
      <c r="HC225" s="140"/>
      <c r="HD225" s="140"/>
      <c r="HE225" s="140"/>
      <c r="HF225" s="140"/>
      <c r="HG225" s="140"/>
      <c r="HH225" s="140"/>
      <c r="HI225" s="140"/>
      <c r="HJ225" s="140"/>
      <c r="HK225" s="140"/>
      <c r="HL225" s="140"/>
      <c r="HM225" s="140"/>
      <c r="HN225" s="140"/>
      <c r="HO225" s="140"/>
      <c r="HP225" s="140"/>
      <c r="HQ225" s="140"/>
      <c r="HR225" s="140"/>
      <c r="HS225" s="140"/>
      <c r="HT225" s="140"/>
      <c r="HU225" s="140"/>
      <c r="HV225" s="140"/>
      <c r="HW225" s="140"/>
      <c r="HX225" s="140"/>
      <c r="HY225" s="140"/>
      <c r="HZ225" s="140"/>
    </row>
    <row r="226" s="139" customFormat="1" customHeight="1" spans="1:234">
      <c r="A226" s="156" t="s">
        <v>1758</v>
      </c>
      <c r="B226" s="157" t="s">
        <v>1759</v>
      </c>
      <c r="C226" s="165">
        <v>0</v>
      </c>
      <c r="D226" s="159">
        <v>0</v>
      </c>
      <c r="E226" s="160"/>
      <c r="F226" s="140"/>
      <c r="G226" s="140"/>
      <c r="H226" s="140"/>
      <c r="I226" s="140"/>
      <c r="J226" s="140"/>
      <c r="K226" s="140"/>
      <c r="L226" s="140"/>
      <c r="M226" s="140"/>
      <c r="N226" s="140"/>
      <c r="O226" s="140"/>
      <c r="P226" s="140"/>
      <c r="Q226" s="140"/>
      <c r="R226" s="140"/>
      <c r="S226" s="140"/>
      <c r="T226" s="140"/>
      <c r="U226" s="140"/>
      <c r="V226" s="140"/>
      <c r="W226" s="140"/>
      <c r="X226" s="140"/>
      <c r="Y226" s="140"/>
      <c r="Z226" s="140"/>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c r="CN226" s="140"/>
      <c r="CO226" s="140"/>
      <c r="CP226" s="140"/>
      <c r="CQ226" s="140"/>
      <c r="CR226" s="140"/>
      <c r="CS226" s="140"/>
      <c r="CT226" s="140"/>
      <c r="CU226" s="140"/>
      <c r="CV226" s="140"/>
      <c r="CW226" s="140"/>
      <c r="CX226" s="140"/>
      <c r="CY226" s="140"/>
      <c r="CZ226" s="140"/>
      <c r="DA226" s="140"/>
      <c r="DB226" s="140"/>
      <c r="DC226" s="140"/>
      <c r="DD226" s="140"/>
      <c r="DE226" s="140"/>
      <c r="DF226" s="140"/>
      <c r="DG226" s="140"/>
      <c r="DH226" s="140"/>
      <c r="DI226" s="140"/>
      <c r="DJ226" s="140"/>
      <c r="DK226" s="140"/>
      <c r="DL226" s="140"/>
      <c r="DM226" s="140"/>
      <c r="DN226" s="140"/>
      <c r="DO226" s="140"/>
      <c r="DP226" s="140"/>
      <c r="DQ226" s="140"/>
      <c r="DR226" s="140"/>
      <c r="DS226" s="140"/>
      <c r="DT226" s="140"/>
      <c r="DU226" s="140"/>
      <c r="DV226" s="140"/>
      <c r="DW226" s="140"/>
      <c r="DX226" s="140"/>
      <c r="DY226" s="140"/>
      <c r="DZ226" s="140"/>
      <c r="EA226" s="140"/>
      <c r="EB226" s="140"/>
      <c r="EC226" s="140"/>
      <c r="ED226" s="140"/>
      <c r="EE226" s="140"/>
      <c r="EF226" s="140"/>
      <c r="EG226" s="140"/>
      <c r="EH226" s="140"/>
      <c r="EI226" s="140"/>
      <c r="EJ226" s="140"/>
      <c r="EK226" s="140"/>
      <c r="EL226" s="140"/>
      <c r="EM226" s="140"/>
      <c r="EN226" s="140"/>
      <c r="EO226" s="140"/>
      <c r="EP226" s="140"/>
      <c r="EQ226" s="140"/>
      <c r="ER226" s="140"/>
      <c r="ES226" s="140"/>
      <c r="ET226" s="140"/>
      <c r="EU226" s="140"/>
      <c r="EV226" s="140"/>
      <c r="EW226" s="140"/>
      <c r="EX226" s="140"/>
      <c r="EY226" s="140"/>
      <c r="EZ226" s="140"/>
      <c r="FA226" s="140"/>
      <c r="FB226" s="140"/>
      <c r="FC226" s="140"/>
      <c r="FD226" s="140"/>
      <c r="FE226" s="140"/>
      <c r="FF226" s="140"/>
      <c r="FG226" s="140"/>
      <c r="FH226" s="140"/>
      <c r="FI226" s="140"/>
      <c r="FJ226" s="140"/>
      <c r="FK226" s="140"/>
      <c r="FL226" s="140"/>
      <c r="FM226" s="140"/>
      <c r="FN226" s="140"/>
      <c r="FO226" s="140"/>
      <c r="FP226" s="140"/>
      <c r="FQ226" s="140"/>
      <c r="FR226" s="140"/>
      <c r="FS226" s="140"/>
      <c r="FT226" s="140"/>
      <c r="FU226" s="140"/>
      <c r="FV226" s="140"/>
      <c r="FW226" s="140"/>
      <c r="FX226" s="140"/>
      <c r="FY226" s="140"/>
      <c r="FZ226" s="140"/>
      <c r="GA226" s="140"/>
      <c r="GB226" s="140"/>
      <c r="GC226" s="140"/>
      <c r="GD226" s="140"/>
      <c r="GE226" s="140"/>
      <c r="GF226" s="140"/>
      <c r="GG226" s="140"/>
      <c r="GH226" s="140"/>
      <c r="GI226" s="140"/>
      <c r="GJ226" s="140"/>
      <c r="GK226" s="140"/>
      <c r="GL226" s="140"/>
      <c r="GM226" s="140"/>
      <c r="GN226" s="140"/>
      <c r="GO226" s="140"/>
      <c r="GP226" s="140"/>
      <c r="GQ226" s="140"/>
      <c r="GR226" s="140"/>
      <c r="GS226" s="140"/>
      <c r="GT226" s="140"/>
      <c r="GU226" s="140"/>
      <c r="GV226" s="140"/>
      <c r="GW226" s="140"/>
      <c r="GX226" s="140"/>
      <c r="GY226" s="140"/>
      <c r="GZ226" s="140"/>
      <c r="HA226" s="140"/>
      <c r="HB226" s="140"/>
      <c r="HC226" s="140"/>
      <c r="HD226" s="140"/>
      <c r="HE226" s="140"/>
      <c r="HF226" s="140"/>
      <c r="HG226" s="140"/>
      <c r="HH226" s="140"/>
      <c r="HI226" s="140"/>
      <c r="HJ226" s="140"/>
      <c r="HK226" s="140"/>
      <c r="HL226" s="140"/>
      <c r="HM226" s="140"/>
      <c r="HN226" s="140"/>
      <c r="HO226" s="140"/>
      <c r="HP226" s="140"/>
      <c r="HQ226" s="140"/>
      <c r="HR226" s="140"/>
      <c r="HS226" s="140"/>
      <c r="HT226" s="140"/>
      <c r="HU226" s="140"/>
      <c r="HV226" s="140"/>
      <c r="HW226" s="140"/>
      <c r="HX226" s="140"/>
      <c r="HY226" s="140"/>
      <c r="HZ226" s="140"/>
    </row>
    <row r="227" s="139" customFormat="1" customHeight="1" spans="1:234">
      <c r="A227" s="156" t="s">
        <v>1760</v>
      </c>
      <c r="B227" s="157" t="s">
        <v>1761</v>
      </c>
      <c r="C227" s="165">
        <v>0</v>
      </c>
      <c r="D227" s="159">
        <v>0</v>
      </c>
      <c r="E227" s="160"/>
      <c r="F227" s="140"/>
      <c r="G227" s="140"/>
      <c r="H227" s="140"/>
      <c r="I227" s="140"/>
      <c r="J227" s="140"/>
      <c r="K227" s="140"/>
      <c r="L227" s="140"/>
      <c r="M227" s="140"/>
      <c r="N227" s="140"/>
      <c r="O227" s="140"/>
      <c r="P227" s="140"/>
      <c r="Q227" s="140"/>
      <c r="R227" s="140"/>
      <c r="S227" s="140"/>
      <c r="T227" s="140"/>
      <c r="U227" s="140"/>
      <c r="V227" s="140"/>
      <c r="W227" s="140"/>
      <c r="X227" s="140"/>
      <c r="Y227" s="140"/>
      <c r="Z227" s="140"/>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c r="CN227" s="140"/>
      <c r="CO227" s="140"/>
      <c r="CP227" s="140"/>
      <c r="CQ227" s="140"/>
      <c r="CR227" s="140"/>
      <c r="CS227" s="140"/>
      <c r="CT227" s="140"/>
      <c r="CU227" s="140"/>
      <c r="CV227" s="140"/>
      <c r="CW227" s="140"/>
      <c r="CX227" s="140"/>
      <c r="CY227" s="140"/>
      <c r="CZ227" s="140"/>
      <c r="DA227" s="140"/>
      <c r="DB227" s="140"/>
      <c r="DC227" s="140"/>
      <c r="DD227" s="140"/>
      <c r="DE227" s="140"/>
      <c r="DF227" s="140"/>
      <c r="DG227" s="140"/>
      <c r="DH227" s="140"/>
      <c r="DI227" s="140"/>
      <c r="DJ227" s="140"/>
      <c r="DK227" s="140"/>
      <c r="DL227" s="140"/>
      <c r="DM227" s="140"/>
      <c r="DN227" s="140"/>
      <c r="DO227" s="140"/>
      <c r="DP227" s="140"/>
      <c r="DQ227" s="140"/>
      <c r="DR227" s="140"/>
      <c r="DS227" s="140"/>
      <c r="DT227" s="140"/>
      <c r="DU227" s="140"/>
      <c r="DV227" s="140"/>
      <c r="DW227" s="140"/>
      <c r="DX227" s="140"/>
      <c r="DY227" s="140"/>
      <c r="DZ227" s="140"/>
      <c r="EA227" s="140"/>
      <c r="EB227" s="140"/>
      <c r="EC227" s="140"/>
      <c r="ED227" s="140"/>
      <c r="EE227" s="140"/>
      <c r="EF227" s="140"/>
      <c r="EG227" s="140"/>
      <c r="EH227" s="140"/>
      <c r="EI227" s="140"/>
      <c r="EJ227" s="140"/>
      <c r="EK227" s="140"/>
      <c r="EL227" s="140"/>
      <c r="EM227" s="140"/>
      <c r="EN227" s="140"/>
      <c r="EO227" s="140"/>
      <c r="EP227" s="140"/>
      <c r="EQ227" s="140"/>
      <c r="ER227" s="140"/>
      <c r="ES227" s="140"/>
      <c r="ET227" s="140"/>
      <c r="EU227" s="140"/>
      <c r="EV227" s="140"/>
      <c r="EW227" s="140"/>
      <c r="EX227" s="140"/>
      <c r="EY227" s="140"/>
      <c r="EZ227" s="140"/>
      <c r="FA227" s="140"/>
      <c r="FB227" s="140"/>
      <c r="FC227" s="140"/>
      <c r="FD227" s="140"/>
      <c r="FE227" s="140"/>
      <c r="FF227" s="140"/>
      <c r="FG227" s="140"/>
      <c r="FH227" s="140"/>
      <c r="FI227" s="140"/>
      <c r="FJ227" s="140"/>
      <c r="FK227" s="140"/>
      <c r="FL227" s="140"/>
      <c r="FM227" s="140"/>
      <c r="FN227" s="140"/>
      <c r="FO227" s="140"/>
      <c r="FP227" s="140"/>
      <c r="FQ227" s="140"/>
      <c r="FR227" s="140"/>
      <c r="FS227" s="140"/>
      <c r="FT227" s="140"/>
      <c r="FU227" s="140"/>
      <c r="FV227" s="140"/>
      <c r="FW227" s="140"/>
      <c r="FX227" s="140"/>
      <c r="FY227" s="140"/>
      <c r="FZ227" s="140"/>
      <c r="GA227" s="140"/>
      <c r="GB227" s="140"/>
      <c r="GC227" s="140"/>
      <c r="GD227" s="140"/>
      <c r="GE227" s="140"/>
      <c r="GF227" s="140"/>
      <c r="GG227" s="140"/>
      <c r="GH227" s="140"/>
      <c r="GI227" s="140"/>
      <c r="GJ227" s="140"/>
      <c r="GK227" s="140"/>
      <c r="GL227" s="140"/>
      <c r="GM227" s="140"/>
      <c r="GN227" s="140"/>
      <c r="GO227" s="140"/>
      <c r="GP227" s="140"/>
      <c r="GQ227" s="140"/>
      <c r="GR227" s="140"/>
      <c r="GS227" s="140"/>
      <c r="GT227" s="140"/>
      <c r="GU227" s="140"/>
      <c r="GV227" s="140"/>
      <c r="GW227" s="140"/>
      <c r="GX227" s="140"/>
      <c r="GY227" s="140"/>
      <c r="GZ227" s="140"/>
      <c r="HA227" s="140"/>
      <c r="HB227" s="140"/>
      <c r="HC227" s="140"/>
      <c r="HD227" s="140"/>
      <c r="HE227" s="140"/>
      <c r="HF227" s="140"/>
      <c r="HG227" s="140"/>
      <c r="HH227" s="140"/>
      <c r="HI227" s="140"/>
      <c r="HJ227" s="140"/>
      <c r="HK227" s="140"/>
      <c r="HL227" s="140"/>
      <c r="HM227" s="140"/>
      <c r="HN227" s="140"/>
      <c r="HO227" s="140"/>
      <c r="HP227" s="140"/>
      <c r="HQ227" s="140"/>
      <c r="HR227" s="140"/>
      <c r="HS227" s="140"/>
      <c r="HT227" s="140"/>
      <c r="HU227" s="140"/>
      <c r="HV227" s="140"/>
      <c r="HW227" s="140"/>
      <c r="HX227" s="140"/>
      <c r="HY227" s="140"/>
      <c r="HZ227" s="140"/>
    </row>
    <row r="228" s="139" customFormat="1" customHeight="1" spans="1:234">
      <c r="A228" s="156" t="s">
        <v>1762</v>
      </c>
      <c r="B228" s="157" t="s">
        <v>1763</v>
      </c>
      <c r="C228" s="165">
        <v>0</v>
      </c>
      <c r="D228" s="159">
        <v>0</v>
      </c>
      <c r="E228" s="160"/>
      <c r="F228" s="140"/>
      <c r="G228" s="140"/>
      <c r="H228" s="140"/>
      <c r="I228" s="140"/>
      <c r="J228" s="140"/>
      <c r="K228" s="140"/>
      <c r="L228" s="140"/>
      <c r="M228" s="140"/>
      <c r="N228" s="140"/>
      <c r="O228" s="140"/>
      <c r="P228" s="140"/>
      <c r="Q228" s="140"/>
      <c r="R228" s="140"/>
      <c r="S228" s="140"/>
      <c r="T228" s="140"/>
      <c r="U228" s="140"/>
      <c r="V228" s="140"/>
      <c r="W228" s="140"/>
      <c r="X228" s="140"/>
      <c r="Y228" s="140"/>
      <c r="Z228" s="140"/>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c r="CN228" s="140"/>
      <c r="CO228" s="140"/>
      <c r="CP228" s="140"/>
      <c r="CQ228" s="140"/>
      <c r="CR228" s="140"/>
      <c r="CS228" s="140"/>
      <c r="CT228" s="140"/>
      <c r="CU228" s="140"/>
      <c r="CV228" s="140"/>
      <c r="CW228" s="140"/>
      <c r="CX228" s="140"/>
      <c r="CY228" s="140"/>
      <c r="CZ228" s="140"/>
      <c r="DA228" s="140"/>
      <c r="DB228" s="140"/>
      <c r="DC228" s="140"/>
      <c r="DD228" s="140"/>
      <c r="DE228" s="140"/>
      <c r="DF228" s="140"/>
      <c r="DG228" s="140"/>
      <c r="DH228" s="140"/>
      <c r="DI228" s="140"/>
      <c r="DJ228" s="140"/>
      <c r="DK228" s="140"/>
      <c r="DL228" s="140"/>
      <c r="DM228" s="140"/>
      <c r="DN228" s="140"/>
      <c r="DO228" s="140"/>
      <c r="DP228" s="140"/>
      <c r="DQ228" s="140"/>
      <c r="DR228" s="140"/>
      <c r="DS228" s="140"/>
      <c r="DT228" s="140"/>
      <c r="DU228" s="140"/>
      <c r="DV228" s="140"/>
      <c r="DW228" s="140"/>
      <c r="DX228" s="140"/>
      <c r="DY228" s="140"/>
      <c r="DZ228" s="140"/>
      <c r="EA228" s="140"/>
      <c r="EB228" s="140"/>
      <c r="EC228" s="140"/>
      <c r="ED228" s="140"/>
      <c r="EE228" s="140"/>
      <c r="EF228" s="140"/>
      <c r="EG228" s="140"/>
      <c r="EH228" s="140"/>
      <c r="EI228" s="140"/>
      <c r="EJ228" s="140"/>
      <c r="EK228" s="140"/>
      <c r="EL228" s="140"/>
      <c r="EM228" s="140"/>
      <c r="EN228" s="140"/>
      <c r="EO228" s="140"/>
      <c r="EP228" s="140"/>
      <c r="EQ228" s="140"/>
      <c r="ER228" s="140"/>
      <c r="ES228" s="140"/>
      <c r="ET228" s="140"/>
      <c r="EU228" s="140"/>
      <c r="EV228" s="140"/>
      <c r="EW228" s="140"/>
      <c r="EX228" s="140"/>
      <c r="EY228" s="140"/>
      <c r="EZ228" s="140"/>
      <c r="FA228" s="140"/>
      <c r="FB228" s="140"/>
      <c r="FC228" s="140"/>
      <c r="FD228" s="140"/>
      <c r="FE228" s="140"/>
      <c r="FF228" s="140"/>
      <c r="FG228" s="140"/>
      <c r="FH228" s="140"/>
      <c r="FI228" s="140"/>
      <c r="FJ228" s="140"/>
      <c r="FK228" s="140"/>
      <c r="FL228" s="140"/>
      <c r="FM228" s="140"/>
      <c r="FN228" s="140"/>
      <c r="FO228" s="140"/>
      <c r="FP228" s="140"/>
      <c r="FQ228" s="140"/>
      <c r="FR228" s="140"/>
      <c r="FS228" s="140"/>
      <c r="FT228" s="140"/>
      <c r="FU228" s="140"/>
      <c r="FV228" s="140"/>
      <c r="FW228" s="140"/>
      <c r="FX228" s="140"/>
      <c r="FY228" s="140"/>
      <c r="FZ228" s="140"/>
      <c r="GA228" s="140"/>
      <c r="GB228" s="140"/>
      <c r="GC228" s="140"/>
      <c r="GD228" s="140"/>
      <c r="GE228" s="140"/>
      <c r="GF228" s="140"/>
      <c r="GG228" s="140"/>
      <c r="GH228" s="140"/>
      <c r="GI228" s="140"/>
      <c r="GJ228" s="140"/>
      <c r="GK228" s="140"/>
      <c r="GL228" s="140"/>
      <c r="GM228" s="140"/>
      <c r="GN228" s="140"/>
      <c r="GO228" s="140"/>
      <c r="GP228" s="140"/>
      <c r="GQ228" s="140"/>
      <c r="GR228" s="140"/>
      <c r="GS228" s="140"/>
      <c r="GT228" s="140"/>
      <c r="GU228" s="140"/>
      <c r="GV228" s="140"/>
      <c r="GW228" s="140"/>
      <c r="GX228" s="140"/>
      <c r="GY228" s="140"/>
      <c r="GZ228" s="140"/>
      <c r="HA228" s="140"/>
      <c r="HB228" s="140"/>
      <c r="HC228" s="140"/>
      <c r="HD228" s="140"/>
      <c r="HE228" s="140"/>
      <c r="HF228" s="140"/>
      <c r="HG228" s="140"/>
      <c r="HH228" s="140"/>
      <c r="HI228" s="140"/>
      <c r="HJ228" s="140"/>
      <c r="HK228" s="140"/>
      <c r="HL228" s="140"/>
      <c r="HM228" s="140"/>
      <c r="HN228" s="140"/>
      <c r="HO228" s="140"/>
      <c r="HP228" s="140"/>
      <c r="HQ228" s="140"/>
      <c r="HR228" s="140"/>
      <c r="HS228" s="140"/>
      <c r="HT228" s="140"/>
      <c r="HU228" s="140"/>
      <c r="HV228" s="140"/>
      <c r="HW228" s="140"/>
      <c r="HX228" s="140"/>
      <c r="HY228" s="140"/>
      <c r="HZ228" s="140"/>
    </row>
    <row r="229" s="139" customFormat="1" customHeight="1" spans="1:234">
      <c r="A229" s="156" t="s">
        <v>1764</v>
      </c>
      <c r="B229" s="157" t="s">
        <v>931</v>
      </c>
      <c r="C229" s="165">
        <v>816</v>
      </c>
      <c r="D229" s="159">
        <v>537</v>
      </c>
      <c r="E229" s="160">
        <f>D229/C229</f>
        <v>0.658088235294118</v>
      </c>
      <c r="F229" s="140"/>
      <c r="G229" s="140"/>
      <c r="H229" s="140"/>
      <c r="I229" s="140"/>
      <c r="J229" s="140"/>
      <c r="K229" s="140"/>
      <c r="L229" s="140"/>
      <c r="M229" s="140"/>
      <c r="N229" s="140"/>
      <c r="O229" s="140"/>
      <c r="P229" s="140"/>
      <c r="Q229" s="140"/>
      <c r="R229" s="140"/>
      <c r="S229" s="140"/>
      <c r="T229" s="140"/>
      <c r="U229" s="140"/>
      <c r="V229" s="140"/>
      <c r="W229" s="140"/>
      <c r="X229" s="140"/>
      <c r="Y229" s="140"/>
      <c r="Z229" s="140"/>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c r="CN229" s="140"/>
      <c r="CO229" s="140"/>
      <c r="CP229" s="140"/>
      <c r="CQ229" s="140"/>
      <c r="CR229" s="140"/>
      <c r="CS229" s="140"/>
      <c r="CT229" s="140"/>
      <c r="CU229" s="140"/>
      <c r="CV229" s="140"/>
      <c r="CW229" s="140"/>
      <c r="CX229" s="140"/>
      <c r="CY229" s="140"/>
      <c r="CZ229" s="140"/>
      <c r="DA229" s="140"/>
      <c r="DB229" s="140"/>
      <c r="DC229" s="140"/>
      <c r="DD229" s="140"/>
      <c r="DE229" s="140"/>
      <c r="DF229" s="140"/>
      <c r="DG229" s="140"/>
      <c r="DH229" s="140"/>
      <c r="DI229" s="140"/>
      <c r="DJ229" s="140"/>
      <c r="DK229" s="140"/>
      <c r="DL229" s="140"/>
      <c r="DM229" s="140"/>
      <c r="DN229" s="140"/>
      <c r="DO229" s="140"/>
      <c r="DP229" s="140"/>
      <c r="DQ229" s="140"/>
      <c r="DR229" s="140"/>
      <c r="DS229" s="140"/>
      <c r="DT229" s="140"/>
      <c r="DU229" s="140"/>
      <c r="DV229" s="140"/>
      <c r="DW229" s="140"/>
      <c r="DX229" s="140"/>
      <c r="DY229" s="140"/>
      <c r="DZ229" s="140"/>
      <c r="EA229" s="140"/>
      <c r="EB229" s="140"/>
      <c r="EC229" s="140"/>
      <c r="ED229" s="140"/>
      <c r="EE229" s="140"/>
      <c r="EF229" s="140"/>
      <c r="EG229" s="140"/>
      <c r="EH229" s="140"/>
      <c r="EI229" s="140"/>
      <c r="EJ229" s="140"/>
      <c r="EK229" s="140"/>
      <c r="EL229" s="140"/>
      <c r="EM229" s="140"/>
      <c r="EN229" s="140"/>
      <c r="EO229" s="140"/>
      <c r="EP229" s="140"/>
      <c r="EQ229" s="140"/>
      <c r="ER229" s="140"/>
      <c r="ES229" s="140"/>
      <c r="ET229" s="140"/>
      <c r="EU229" s="140"/>
      <c r="EV229" s="140"/>
      <c r="EW229" s="140"/>
      <c r="EX229" s="140"/>
      <c r="EY229" s="140"/>
      <c r="EZ229" s="140"/>
      <c r="FA229" s="140"/>
      <c r="FB229" s="140"/>
      <c r="FC229" s="140"/>
      <c r="FD229" s="140"/>
      <c r="FE229" s="140"/>
      <c r="FF229" s="140"/>
      <c r="FG229" s="140"/>
      <c r="FH229" s="140"/>
      <c r="FI229" s="140"/>
      <c r="FJ229" s="140"/>
      <c r="FK229" s="140"/>
      <c r="FL229" s="140"/>
      <c r="FM229" s="140"/>
      <c r="FN229" s="140"/>
      <c r="FO229" s="140"/>
      <c r="FP229" s="140"/>
      <c r="FQ229" s="140"/>
      <c r="FR229" s="140"/>
      <c r="FS229" s="140"/>
      <c r="FT229" s="140"/>
      <c r="FU229" s="140"/>
      <c r="FV229" s="140"/>
      <c r="FW229" s="140"/>
      <c r="FX229" s="140"/>
      <c r="FY229" s="140"/>
      <c r="FZ229" s="140"/>
      <c r="GA229" s="140"/>
      <c r="GB229" s="140"/>
      <c r="GC229" s="140"/>
      <c r="GD229" s="140"/>
      <c r="GE229" s="140"/>
      <c r="GF229" s="140"/>
      <c r="GG229" s="140"/>
      <c r="GH229" s="140"/>
      <c r="GI229" s="140"/>
      <c r="GJ229" s="140"/>
      <c r="GK229" s="140"/>
      <c r="GL229" s="140"/>
      <c r="GM229" s="140"/>
      <c r="GN229" s="140"/>
      <c r="GO229" s="140"/>
      <c r="GP229" s="140"/>
      <c r="GQ229" s="140"/>
      <c r="GR229" s="140"/>
      <c r="GS229" s="140"/>
      <c r="GT229" s="140"/>
      <c r="GU229" s="140"/>
      <c r="GV229" s="140"/>
      <c r="GW229" s="140"/>
      <c r="GX229" s="140"/>
      <c r="GY229" s="140"/>
      <c r="GZ229" s="140"/>
      <c r="HA229" s="140"/>
      <c r="HB229" s="140"/>
      <c r="HC229" s="140"/>
      <c r="HD229" s="140"/>
      <c r="HE229" s="140"/>
      <c r="HF229" s="140"/>
      <c r="HG229" s="140"/>
      <c r="HH229" s="140"/>
      <c r="HI229" s="140"/>
      <c r="HJ229" s="140"/>
      <c r="HK229" s="140"/>
      <c r="HL229" s="140"/>
      <c r="HM229" s="140"/>
      <c r="HN229" s="140"/>
      <c r="HO229" s="140"/>
      <c r="HP229" s="140"/>
      <c r="HQ229" s="140"/>
      <c r="HR229" s="140"/>
      <c r="HS229" s="140"/>
      <c r="HT229" s="140"/>
      <c r="HU229" s="140"/>
      <c r="HV229" s="140"/>
      <c r="HW229" s="140"/>
      <c r="HX229" s="140"/>
      <c r="HY229" s="140"/>
      <c r="HZ229" s="140"/>
    </row>
    <row r="230" s="139" customFormat="1" customHeight="1" spans="1:234">
      <c r="A230" s="156" t="s">
        <v>1765</v>
      </c>
      <c r="B230" s="157" t="s">
        <v>1766</v>
      </c>
      <c r="C230" s="165">
        <v>0</v>
      </c>
      <c r="D230" s="159">
        <v>0</v>
      </c>
      <c r="E230" s="160"/>
      <c r="F230" s="140"/>
      <c r="G230" s="140"/>
      <c r="H230" s="140"/>
      <c r="I230" s="140"/>
      <c r="J230" s="140"/>
      <c r="K230" s="140"/>
      <c r="L230" s="140"/>
      <c r="M230" s="140"/>
      <c r="N230" s="140"/>
      <c r="O230" s="140"/>
      <c r="P230" s="140"/>
      <c r="Q230" s="140"/>
      <c r="R230" s="140"/>
      <c r="S230" s="140"/>
      <c r="T230" s="140"/>
      <c r="U230" s="140"/>
      <c r="V230" s="140"/>
      <c r="W230" s="140"/>
      <c r="X230" s="140"/>
      <c r="Y230" s="140"/>
      <c r="Z230" s="14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c r="CN230" s="140"/>
      <c r="CO230" s="140"/>
      <c r="CP230" s="140"/>
      <c r="CQ230" s="140"/>
      <c r="CR230" s="140"/>
      <c r="CS230" s="140"/>
      <c r="CT230" s="140"/>
      <c r="CU230" s="140"/>
      <c r="CV230" s="140"/>
      <c r="CW230" s="140"/>
      <c r="CX230" s="140"/>
      <c r="CY230" s="140"/>
      <c r="CZ230" s="140"/>
      <c r="DA230" s="140"/>
      <c r="DB230" s="140"/>
      <c r="DC230" s="140"/>
      <c r="DD230" s="140"/>
      <c r="DE230" s="140"/>
      <c r="DF230" s="140"/>
      <c r="DG230" s="140"/>
      <c r="DH230" s="140"/>
      <c r="DI230" s="140"/>
      <c r="DJ230" s="140"/>
      <c r="DK230" s="140"/>
      <c r="DL230" s="140"/>
      <c r="DM230" s="140"/>
      <c r="DN230" s="140"/>
      <c r="DO230" s="140"/>
      <c r="DP230" s="140"/>
      <c r="DQ230" s="140"/>
      <c r="DR230" s="140"/>
      <c r="DS230" s="140"/>
      <c r="DT230" s="140"/>
      <c r="DU230" s="140"/>
      <c r="DV230" s="140"/>
      <c r="DW230" s="140"/>
      <c r="DX230" s="140"/>
      <c r="DY230" s="140"/>
      <c r="DZ230" s="140"/>
      <c r="EA230" s="140"/>
      <c r="EB230" s="140"/>
      <c r="EC230" s="140"/>
      <c r="ED230" s="140"/>
      <c r="EE230" s="140"/>
      <c r="EF230" s="140"/>
      <c r="EG230" s="140"/>
      <c r="EH230" s="140"/>
      <c r="EI230" s="140"/>
      <c r="EJ230" s="140"/>
      <c r="EK230" s="140"/>
      <c r="EL230" s="140"/>
      <c r="EM230" s="140"/>
      <c r="EN230" s="140"/>
      <c r="EO230" s="140"/>
      <c r="EP230" s="140"/>
      <c r="EQ230" s="140"/>
      <c r="ER230" s="140"/>
      <c r="ES230" s="140"/>
      <c r="ET230" s="140"/>
      <c r="EU230" s="140"/>
      <c r="EV230" s="140"/>
      <c r="EW230" s="140"/>
      <c r="EX230" s="140"/>
      <c r="EY230" s="140"/>
      <c r="EZ230" s="140"/>
      <c r="FA230" s="140"/>
      <c r="FB230" s="140"/>
      <c r="FC230" s="140"/>
      <c r="FD230" s="140"/>
      <c r="FE230" s="140"/>
      <c r="FF230" s="140"/>
      <c r="FG230" s="140"/>
      <c r="FH230" s="140"/>
      <c r="FI230" s="140"/>
      <c r="FJ230" s="140"/>
      <c r="FK230" s="140"/>
      <c r="FL230" s="140"/>
      <c r="FM230" s="140"/>
      <c r="FN230" s="140"/>
      <c r="FO230" s="140"/>
      <c r="FP230" s="140"/>
      <c r="FQ230" s="140"/>
      <c r="FR230" s="140"/>
      <c r="FS230" s="140"/>
      <c r="FT230" s="140"/>
      <c r="FU230" s="140"/>
      <c r="FV230" s="140"/>
      <c r="FW230" s="140"/>
      <c r="FX230" s="140"/>
      <c r="FY230" s="140"/>
      <c r="FZ230" s="140"/>
      <c r="GA230" s="140"/>
      <c r="GB230" s="140"/>
      <c r="GC230" s="140"/>
      <c r="GD230" s="140"/>
      <c r="GE230" s="140"/>
      <c r="GF230" s="140"/>
      <c r="GG230" s="140"/>
      <c r="GH230" s="140"/>
      <c r="GI230" s="140"/>
      <c r="GJ230" s="140"/>
      <c r="GK230" s="140"/>
      <c r="GL230" s="140"/>
      <c r="GM230" s="140"/>
      <c r="GN230" s="140"/>
      <c r="GO230" s="140"/>
      <c r="GP230" s="140"/>
      <c r="GQ230" s="140"/>
      <c r="GR230" s="140"/>
      <c r="GS230" s="140"/>
      <c r="GT230" s="140"/>
      <c r="GU230" s="140"/>
      <c r="GV230" s="140"/>
      <c r="GW230" s="140"/>
      <c r="GX230" s="140"/>
      <c r="GY230" s="140"/>
      <c r="GZ230" s="140"/>
      <c r="HA230" s="140"/>
      <c r="HB230" s="140"/>
      <c r="HC230" s="140"/>
      <c r="HD230" s="140"/>
      <c r="HE230" s="140"/>
      <c r="HF230" s="140"/>
      <c r="HG230" s="140"/>
      <c r="HH230" s="140"/>
      <c r="HI230" s="140"/>
      <c r="HJ230" s="140"/>
      <c r="HK230" s="140"/>
      <c r="HL230" s="140"/>
      <c r="HM230" s="140"/>
      <c r="HN230" s="140"/>
      <c r="HO230" s="140"/>
      <c r="HP230" s="140"/>
      <c r="HQ230" s="140"/>
      <c r="HR230" s="140"/>
      <c r="HS230" s="140"/>
      <c r="HT230" s="140"/>
      <c r="HU230" s="140"/>
      <c r="HV230" s="140"/>
      <c r="HW230" s="140"/>
      <c r="HX230" s="140"/>
      <c r="HY230" s="140"/>
      <c r="HZ230" s="140"/>
    </row>
    <row r="231" s="139" customFormat="1" customHeight="1" spans="1:234">
      <c r="A231" s="156" t="s">
        <v>1767</v>
      </c>
      <c r="B231" s="157" t="s">
        <v>1768</v>
      </c>
      <c r="C231" s="165">
        <v>0</v>
      </c>
      <c r="D231" s="159">
        <v>0</v>
      </c>
      <c r="E231" s="160"/>
      <c r="F231" s="140"/>
      <c r="G231" s="140"/>
      <c r="H231" s="140"/>
      <c r="I231" s="140"/>
      <c r="J231" s="140"/>
      <c r="K231" s="140"/>
      <c r="L231" s="140"/>
      <c r="M231" s="140"/>
      <c r="N231" s="140"/>
      <c r="O231" s="140"/>
      <c r="P231" s="140"/>
      <c r="Q231" s="140"/>
      <c r="R231" s="140"/>
      <c r="S231" s="140"/>
      <c r="T231" s="140"/>
      <c r="U231" s="140"/>
      <c r="V231" s="140"/>
      <c r="W231" s="140"/>
      <c r="X231" s="140"/>
      <c r="Y231" s="140"/>
      <c r="Z231" s="140"/>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c r="CN231" s="140"/>
      <c r="CO231" s="140"/>
      <c r="CP231" s="140"/>
      <c r="CQ231" s="140"/>
      <c r="CR231" s="140"/>
      <c r="CS231" s="140"/>
      <c r="CT231" s="140"/>
      <c r="CU231" s="140"/>
      <c r="CV231" s="140"/>
      <c r="CW231" s="140"/>
      <c r="CX231" s="140"/>
      <c r="CY231" s="140"/>
      <c r="CZ231" s="140"/>
      <c r="DA231" s="140"/>
      <c r="DB231" s="140"/>
      <c r="DC231" s="140"/>
      <c r="DD231" s="140"/>
      <c r="DE231" s="140"/>
      <c r="DF231" s="140"/>
      <c r="DG231" s="140"/>
      <c r="DH231" s="140"/>
      <c r="DI231" s="140"/>
      <c r="DJ231" s="140"/>
      <c r="DK231" s="140"/>
      <c r="DL231" s="140"/>
      <c r="DM231" s="140"/>
      <c r="DN231" s="140"/>
      <c r="DO231" s="140"/>
      <c r="DP231" s="140"/>
      <c r="DQ231" s="140"/>
      <c r="DR231" s="140"/>
      <c r="DS231" s="140"/>
      <c r="DT231" s="140"/>
      <c r="DU231" s="140"/>
      <c r="DV231" s="140"/>
      <c r="DW231" s="140"/>
      <c r="DX231" s="140"/>
      <c r="DY231" s="140"/>
      <c r="DZ231" s="140"/>
      <c r="EA231" s="140"/>
      <c r="EB231" s="140"/>
      <c r="EC231" s="140"/>
      <c r="ED231" s="140"/>
      <c r="EE231" s="140"/>
      <c r="EF231" s="140"/>
      <c r="EG231" s="140"/>
      <c r="EH231" s="140"/>
      <c r="EI231" s="140"/>
      <c r="EJ231" s="140"/>
      <c r="EK231" s="140"/>
      <c r="EL231" s="140"/>
      <c r="EM231" s="140"/>
      <c r="EN231" s="140"/>
      <c r="EO231" s="140"/>
      <c r="EP231" s="140"/>
      <c r="EQ231" s="140"/>
      <c r="ER231" s="140"/>
      <c r="ES231" s="140"/>
      <c r="ET231" s="140"/>
      <c r="EU231" s="140"/>
      <c r="EV231" s="140"/>
      <c r="EW231" s="140"/>
      <c r="EX231" s="140"/>
      <c r="EY231" s="140"/>
      <c r="EZ231" s="140"/>
      <c r="FA231" s="140"/>
      <c r="FB231" s="140"/>
      <c r="FC231" s="140"/>
      <c r="FD231" s="140"/>
      <c r="FE231" s="140"/>
      <c r="FF231" s="140"/>
      <c r="FG231" s="140"/>
      <c r="FH231" s="140"/>
      <c r="FI231" s="140"/>
      <c r="FJ231" s="140"/>
      <c r="FK231" s="140"/>
      <c r="FL231" s="140"/>
      <c r="FM231" s="140"/>
      <c r="FN231" s="140"/>
      <c r="FO231" s="140"/>
      <c r="FP231" s="140"/>
      <c r="FQ231" s="140"/>
      <c r="FR231" s="140"/>
      <c r="FS231" s="140"/>
      <c r="FT231" s="140"/>
      <c r="FU231" s="140"/>
      <c r="FV231" s="140"/>
      <c r="FW231" s="140"/>
      <c r="FX231" s="140"/>
      <c r="FY231" s="140"/>
      <c r="FZ231" s="140"/>
      <c r="GA231" s="140"/>
      <c r="GB231" s="140"/>
      <c r="GC231" s="140"/>
      <c r="GD231" s="140"/>
      <c r="GE231" s="140"/>
      <c r="GF231" s="140"/>
      <c r="GG231" s="140"/>
      <c r="GH231" s="140"/>
      <c r="GI231" s="140"/>
      <c r="GJ231" s="140"/>
      <c r="GK231" s="140"/>
      <c r="GL231" s="140"/>
      <c r="GM231" s="140"/>
      <c r="GN231" s="140"/>
      <c r="GO231" s="140"/>
      <c r="GP231" s="140"/>
      <c r="GQ231" s="140"/>
      <c r="GR231" s="140"/>
      <c r="GS231" s="140"/>
      <c r="GT231" s="140"/>
      <c r="GU231" s="140"/>
      <c r="GV231" s="140"/>
      <c r="GW231" s="140"/>
      <c r="GX231" s="140"/>
      <c r="GY231" s="140"/>
      <c r="GZ231" s="140"/>
      <c r="HA231" s="140"/>
      <c r="HB231" s="140"/>
      <c r="HC231" s="140"/>
      <c r="HD231" s="140"/>
      <c r="HE231" s="140"/>
      <c r="HF231" s="140"/>
      <c r="HG231" s="140"/>
      <c r="HH231" s="140"/>
      <c r="HI231" s="140"/>
      <c r="HJ231" s="140"/>
      <c r="HK231" s="140"/>
      <c r="HL231" s="140"/>
      <c r="HM231" s="140"/>
      <c r="HN231" s="140"/>
      <c r="HO231" s="140"/>
      <c r="HP231" s="140"/>
      <c r="HQ231" s="140"/>
      <c r="HR231" s="140"/>
      <c r="HS231" s="140"/>
      <c r="HT231" s="140"/>
      <c r="HU231" s="140"/>
      <c r="HV231" s="140"/>
      <c r="HW231" s="140"/>
      <c r="HX231" s="140"/>
      <c r="HY231" s="140"/>
      <c r="HZ231" s="140"/>
    </row>
    <row r="232" s="139" customFormat="1" customHeight="1" spans="1:234">
      <c r="A232" s="156" t="s">
        <v>1769</v>
      </c>
      <c r="B232" s="157" t="s">
        <v>1770</v>
      </c>
      <c r="C232" s="165">
        <v>0</v>
      </c>
      <c r="D232" s="159">
        <v>0</v>
      </c>
      <c r="E232" s="160"/>
      <c r="F232" s="140"/>
      <c r="G232" s="140"/>
      <c r="H232" s="140"/>
      <c r="I232" s="140"/>
      <c r="J232" s="140"/>
      <c r="K232" s="140"/>
      <c r="L232" s="140"/>
      <c r="M232" s="140"/>
      <c r="N232" s="140"/>
      <c r="O232" s="140"/>
      <c r="P232" s="140"/>
      <c r="Q232" s="140"/>
      <c r="R232" s="140"/>
      <c r="S232" s="140"/>
      <c r="T232" s="140"/>
      <c r="U232" s="140"/>
      <c r="V232" s="140"/>
      <c r="W232" s="140"/>
      <c r="X232" s="140"/>
      <c r="Y232" s="140"/>
      <c r="Z232" s="140"/>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c r="CN232" s="140"/>
      <c r="CO232" s="140"/>
      <c r="CP232" s="140"/>
      <c r="CQ232" s="140"/>
      <c r="CR232" s="140"/>
      <c r="CS232" s="140"/>
      <c r="CT232" s="140"/>
      <c r="CU232" s="140"/>
      <c r="CV232" s="140"/>
      <c r="CW232" s="140"/>
      <c r="CX232" s="140"/>
      <c r="CY232" s="140"/>
      <c r="CZ232" s="140"/>
      <c r="DA232" s="140"/>
      <c r="DB232" s="140"/>
      <c r="DC232" s="140"/>
      <c r="DD232" s="140"/>
      <c r="DE232" s="140"/>
      <c r="DF232" s="140"/>
      <c r="DG232" s="140"/>
      <c r="DH232" s="140"/>
      <c r="DI232" s="140"/>
      <c r="DJ232" s="140"/>
      <c r="DK232" s="140"/>
      <c r="DL232" s="140"/>
      <c r="DM232" s="140"/>
      <c r="DN232" s="140"/>
      <c r="DO232" s="140"/>
      <c r="DP232" s="140"/>
      <c r="DQ232" s="140"/>
      <c r="DR232" s="140"/>
      <c r="DS232" s="140"/>
      <c r="DT232" s="140"/>
      <c r="DU232" s="140"/>
      <c r="DV232" s="140"/>
      <c r="DW232" s="140"/>
      <c r="DX232" s="140"/>
      <c r="DY232" s="140"/>
      <c r="DZ232" s="140"/>
      <c r="EA232" s="140"/>
      <c r="EB232" s="140"/>
      <c r="EC232" s="140"/>
      <c r="ED232" s="140"/>
      <c r="EE232" s="140"/>
      <c r="EF232" s="140"/>
      <c r="EG232" s="140"/>
      <c r="EH232" s="140"/>
      <c r="EI232" s="140"/>
      <c r="EJ232" s="140"/>
      <c r="EK232" s="140"/>
      <c r="EL232" s="140"/>
      <c r="EM232" s="140"/>
      <c r="EN232" s="140"/>
      <c r="EO232" s="140"/>
      <c r="EP232" s="140"/>
      <c r="EQ232" s="140"/>
      <c r="ER232" s="140"/>
      <c r="ES232" s="140"/>
      <c r="ET232" s="140"/>
      <c r="EU232" s="140"/>
      <c r="EV232" s="140"/>
      <c r="EW232" s="140"/>
      <c r="EX232" s="140"/>
      <c r="EY232" s="140"/>
      <c r="EZ232" s="140"/>
      <c r="FA232" s="140"/>
      <c r="FB232" s="140"/>
      <c r="FC232" s="140"/>
      <c r="FD232" s="140"/>
      <c r="FE232" s="140"/>
      <c r="FF232" s="140"/>
      <c r="FG232" s="140"/>
      <c r="FH232" s="140"/>
      <c r="FI232" s="140"/>
      <c r="FJ232" s="140"/>
      <c r="FK232" s="140"/>
      <c r="FL232" s="140"/>
      <c r="FM232" s="140"/>
      <c r="FN232" s="140"/>
      <c r="FO232" s="140"/>
      <c r="FP232" s="140"/>
      <c r="FQ232" s="140"/>
      <c r="FR232" s="140"/>
      <c r="FS232" s="140"/>
      <c r="FT232" s="140"/>
      <c r="FU232" s="140"/>
      <c r="FV232" s="140"/>
      <c r="FW232" s="140"/>
      <c r="FX232" s="140"/>
      <c r="FY232" s="140"/>
      <c r="FZ232" s="140"/>
      <c r="GA232" s="140"/>
      <c r="GB232" s="140"/>
      <c r="GC232" s="140"/>
      <c r="GD232" s="140"/>
      <c r="GE232" s="140"/>
      <c r="GF232" s="140"/>
      <c r="GG232" s="140"/>
      <c r="GH232" s="140"/>
      <c r="GI232" s="140"/>
      <c r="GJ232" s="140"/>
      <c r="GK232" s="140"/>
      <c r="GL232" s="140"/>
      <c r="GM232" s="140"/>
      <c r="GN232" s="140"/>
      <c r="GO232" s="140"/>
      <c r="GP232" s="140"/>
      <c r="GQ232" s="140"/>
      <c r="GR232" s="140"/>
      <c r="GS232" s="140"/>
      <c r="GT232" s="140"/>
      <c r="GU232" s="140"/>
      <c r="GV232" s="140"/>
      <c r="GW232" s="140"/>
      <c r="GX232" s="140"/>
      <c r="GY232" s="140"/>
      <c r="GZ232" s="140"/>
      <c r="HA232" s="140"/>
      <c r="HB232" s="140"/>
      <c r="HC232" s="140"/>
      <c r="HD232" s="140"/>
      <c r="HE232" s="140"/>
      <c r="HF232" s="140"/>
      <c r="HG232" s="140"/>
      <c r="HH232" s="140"/>
      <c r="HI232" s="140"/>
      <c r="HJ232" s="140"/>
      <c r="HK232" s="140"/>
      <c r="HL232" s="140"/>
      <c r="HM232" s="140"/>
      <c r="HN232" s="140"/>
      <c r="HO232" s="140"/>
      <c r="HP232" s="140"/>
      <c r="HQ232" s="140"/>
      <c r="HR232" s="140"/>
      <c r="HS232" s="140"/>
      <c r="HT232" s="140"/>
      <c r="HU232" s="140"/>
      <c r="HV232" s="140"/>
      <c r="HW232" s="140"/>
      <c r="HX232" s="140"/>
      <c r="HY232" s="140"/>
      <c r="HZ232" s="140"/>
    </row>
    <row r="233" s="139" customFormat="1" customHeight="1" spans="1:234">
      <c r="A233" s="156" t="s">
        <v>1771</v>
      </c>
      <c r="B233" s="157" t="s">
        <v>1772</v>
      </c>
      <c r="C233" s="165">
        <v>0</v>
      </c>
      <c r="D233" s="159">
        <v>0</v>
      </c>
      <c r="E233" s="160"/>
      <c r="F233" s="140"/>
      <c r="G233" s="140"/>
      <c r="H233" s="140"/>
      <c r="I233" s="140"/>
      <c r="J233" s="140"/>
      <c r="K233" s="140"/>
      <c r="L233" s="140"/>
      <c r="M233" s="140"/>
      <c r="N233" s="140"/>
      <c r="O233" s="140"/>
      <c r="P233" s="140"/>
      <c r="Q233" s="140"/>
      <c r="R233" s="140"/>
      <c r="S233" s="140"/>
      <c r="T233" s="140"/>
      <c r="U233" s="140"/>
      <c r="V233" s="140"/>
      <c r="W233" s="140"/>
      <c r="X233" s="140"/>
      <c r="Y233" s="140"/>
      <c r="Z233" s="140"/>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c r="CN233" s="140"/>
      <c r="CO233" s="140"/>
      <c r="CP233" s="140"/>
      <c r="CQ233" s="140"/>
      <c r="CR233" s="140"/>
      <c r="CS233" s="140"/>
      <c r="CT233" s="140"/>
      <c r="CU233" s="140"/>
      <c r="CV233" s="140"/>
      <c r="CW233" s="140"/>
      <c r="CX233" s="140"/>
      <c r="CY233" s="140"/>
      <c r="CZ233" s="140"/>
      <c r="DA233" s="140"/>
      <c r="DB233" s="140"/>
      <c r="DC233" s="140"/>
      <c r="DD233" s="140"/>
      <c r="DE233" s="140"/>
      <c r="DF233" s="140"/>
      <c r="DG233" s="140"/>
      <c r="DH233" s="140"/>
      <c r="DI233" s="140"/>
      <c r="DJ233" s="140"/>
      <c r="DK233" s="140"/>
      <c r="DL233" s="140"/>
      <c r="DM233" s="140"/>
      <c r="DN233" s="140"/>
      <c r="DO233" s="140"/>
      <c r="DP233" s="140"/>
      <c r="DQ233" s="140"/>
      <c r="DR233" s="140"/>
      <c r="DS233" s="140"/>
      <c r="DT233" s="140"/>
      <c r="DU233" s="140"/>
      <c r="DV233" s="140"/>
      <c r="DW233" s="140"/>
      <c r="DX233" s="140"/>
      <c r="DY233" s="140"/>
      <c r="DZ233" s="140"/>
      <c r="EA233" s="140"/>
      <c r="EB233" s="140"/>
      <c r="EC233" s="140"/>
      <c r="ED233" s="140"/>
      <c r="EE233" s="140"/>
      <c r="EF233" s="140"/>
      <c r="EG233" s="140"/>
      <c r="EH233" s="140"/>
      <c r="EI233" s="140"/>
      <c r="EJ233" s="140"/>
      <c r="EK233" s="140"/>
      <c r="EL233" s="140"/>
      <c r="EM233" s="140"/>
      <c r="EN233" s="140"/>
      <c r="EO233" s="140"/>
      <c r="EP233" s="140"/>
      <c r="EQ233" s="140"/>
      <c r="ER233" s="140"/>
      <c r="ES233" s="140"/>
      <c r="ET233" s="140"/>
      <c r="EU233" s="140"/>
      <c r="EV233" s="140"/>
      <c r="EW233" s="140"/>
      <c r="EX233" s="140"/>
      <c r="EY233" s="140"/>
      <c r="EZ233" s="140"/>
      <c r="FA233" s="140"/>
      <c r="FB233" s="140"/>
      <c r="FC233" s="140"/>
      <c r="FD233" s="140"/>
      <c r="FE233" s="140"/>
      <c r="FF233" s="140"/>
      <c r="FG233" s="140"/>
      <c r="FH233" s="140"/>
      <c r="FI233" s="140"/>
      <c r="FJ233" s="140"/>
      <c r="FK233" s="140"/>
      <c r="FL233" s="140"/>
      <c r="FM233" s="140"/>
      <c r="FN233" s="140"/>
      <c r="FO233" s="140"/>
      <c r="FP233" s="140"/>
      <c r="FQ233" s="140"/>
      <c r="FR233" s="140"/>
      <c r="FS233" s="140"/>
      <c r="FT233" s="140"/>
      <c r="FU233" s="140"/>
      <c r="FV233" s="140"/>
      <c r="FW233" s="140"/>
      <c r="FX233" s="140"/>
      <c r="FY233" s="140"/>
      <c r="FZ233" s="140"/>
      <c r="GA233" s="140"/>
      <c r="GB233" s="140"/>
      <c r="GC233" s="140"/>
      <c r="GD233" s="140"/>
      <c r="GE233" s="140"/>
      <c r="GF233" s="140"/>
      <c r="GG233" s="140"/>
      <c r="GH233" s="140"/>
      <c r="GI233" s="140"/>
      <c r="GJ233" s="140"/>
      <c r="GK233" s="140"/>
      <c r="GL233" s="140"/>
      <c r="GM233" s="140"/>
      <c r="GN233" s="140"/>
      <c r="GO233" s="140"/>
      <c r="GP233" s="140"/>
      <c r="GQ233" s="140"/>
      <c r="GR233" s="140"/>
      <c r="GS233" s="140"/>
      <c r="GT233" s="140"/>
      <c r="GU233" s="140"/>
      <c r="GV233" s="140"/>
      <c r="GW233" s="140"/>
      <c r="GX233" s="140"/>
      <c r="GY233" s="140"/>
      <c r="GZ233" s="140"/>
      <c r="HA233" s="140"/>
      <c r="HB233" s="140"/>
      <c r="HC233" s="140"/>
      <c r="HD233" s="140"/>
      <c r="HE233" s="140"/>
      <c r="HF233" s="140"/>
      <c r="HG233" s="140"/>
      <c r="HH233" s="140"/>
      <c r="HI233" s="140"/>
      <c r="HJ233" s="140"/>
      <c r="HK233" s="140"/>
      <c r="HL233" s="140"/>
      <c r="HM233" s="140"/>
      <c r="HN233" s="140"/>
      <c r="HO233" s="140"/>
      <c r="HP233" s="140"/>
      <c r="HQ233" s="140"/>
      <c r="HR233" s="140"/>
      <c r="HS233" s="140"/>
      <c r="HT233" s="140"/>
      <c r="HU233" s="140"/>
      <c r="HV233" s="140"/>
      <c r="HW233" s="140"/>
      <c r="HX233" s="140"/>
      <c r="HY233" s="140"/>
      <c r="HZ233" s="140"/>
    </row>
    <row r="234" s="139" customFormat="1" customHeight="1" spans="1:234">
      <c r="A234" s="156" t="s">
        <v>1773</v>
      </c>
      <c r="B234" s="157" t="s">
        <v>1367</v>
      </c>
      <c r="C234" s="165">
        <v>816</v>
      </c>
      <c r="D234" s="159">
        <v>537</v>
      </c>
      <c r="E234" s="160">
        <f>D234/C234</f>
        <v>0.658088235294118</v>
      </c>
      <c r="F234" s="140"/>
      <c r="G234" s="140"/>
      <c r="H234" s="140"/>
      <c r="I234" s="140"/>
      <c r="J234" s="140"/>
      <c r="K234" s="140"/>
      <c r="L234" s="140"/>
      <c r="M234" s="140"/>
      <c r="N234" s="140"/>
      <c r="O234" s="140"/>
      <c r="P234" s="140"/>
      <c r="Q234" s="140"/>
      <c r="R234" s="140"/>
      <c r="S234" s="140"/>
      <c r="T234" s="140"/>
      <c r="U234" s="140"/>
      <c r="V234" s="140"/>
      <c r="W234" s="140"/>
      <c r="X234" s="140"/>
      <c r="Y234" s="140"/>
      <c r="Z234" s="140"/>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c r="CN234" s="140"/>
      <c r="CO234" s="140"/>
      <c r="CP234" s="140"/>
      <c r="CQ234" s="140"/>
      <c r="CR234" s="140"/>
      <c r="CS234" s="140"/>
      <c r="CT234" s="140"/>
      <c r="CU234" s="140"/>
      <c r="CV234" s="140"/>
      <c r="CW234" s="140"/>
      <c r="CX234" s="140"/>
      <c r="CY234" s="140"/>
      <c r="CZ234" s="140"/>
      <c r="DA234" s="140"/>
      <c r="DB234" s="140"/>
      <c r="DC234" s="140"/>
      <c r="DD234" s="140"/>
      <c r="DE234" s="140"/>
      <c r="DF234" s="140"/>
      <c r="DG234" s="140"/>
      <c r="DH234" s="140"/>
      <c r="DI234" s="140"/>
      <c r="DJ234" s="140"/>
      <c r="DK234" s="140"/>
      <c r="DL234" s="140"/>
      <c r="DM234" s="140"/>
      <c r="DN234" s="140"/>
      <c r="DO234" s="140"/>
      <c r="DP234" s="140"/>
      <c r="DQ234" s="140"/>
      <c r="DR234" s="140"/>
      <c r="DS234" s="140"/>
      <c r="DT234" s="140"/>
      <c r="DU234" s="140"/>
      <c r="DV234" s="140"/>
      <c r="DW234" s="140"/>
      <c r="DX234" s="140"/>
      <c r="DY234" s="140"/>
      <c r="DZ234" s="140"/>
      <c r="EA234" s="140"/>
      <c r="EB234" s="140"/>
      <c r="EC234" s="140"/>
      <c r="ED234" s="140"/>
      <c r="EE234" s="140"/>
      <c r="EF234" s="140"/>
      <c r="EG234" s="140"/>
      <c r="EH234" s="140"/>
      <c r="EI234" s="140"/>
      <c r="EJ234" s="140"/>
      <c r="EK234" s="140"/>
      <c r="EL234" s="140"/>
      <c r="EM234" s="140"/>
      <c r="EN234" s="140"/>
      <c r="EO234" s="140"/>
      <c r="EP234" s="140"/>
      <c r="EQ234" s="140"/>
      <c r="ER234" s="140"/>
      <c r="ES234" s="140"/>
      <c r="ET234" s="140"/>
      <c r="EU234" s="140"/>
      <c r="EV234" s="140"/>
      <c r="EW234" s="140"/>
      <c r="EX234" s="140"/>
      <c r="EY234" s="140"/>
      <c r="EZ234" s="140"/>
      <c r="FA234" s="140"/>
      <c r="FB234" s="140"/>
      <c r="FC234" s="140"/>
      <c r="FD234" s="140"/>
      <c r="FE234" s="140"/>
      <c r="FF234" s="140"/>
      <c r="FG234" s="140"/>
      <c r="FH234" s="140"/>
      <c r="FI234" s="140"/>
      <c r="FJ234" s="140"/>
      <c r="FK234" s="140"/>
      <c r="FL234" s="140"/>
      <c r="FM234" s="140"/>
      <c r="FN234" s="140"/>
      <c r="FO234" s="140"/>
      <c r="FP234" s="140"/>
      <c r="FQ234" s="140"/>
      <c r="FR234" s="140"/>
      <c r="FS234" s="140"/>
      <c r="FT234" s="140"/>
      <c r="FU234" s="140"/>
      <c r="FV234" s="140"/>
      <c r="FW234" s="140"/>
      <c r="FX234" s="140"/>
      <c r="FY234" s="140"/>
      <c r="FZ234" s="140"/>
      <c r="GA234" s="140"/>
      <c r="GB234" s="140"/>
      <c r="GC234" s="140"/>
      <c r="GD234" s="140"/>
      <c r="GE234" s="140"/>
      <c r="GF234" s="140"/>
      <c r="GG234" s="140"/>
      <c r="GH234" s="140"/>
      <c r="GI234" s="140"/>
      <c r="GJ234" s="140"/>
      <c r="GK234" s="140"/>
      <c r="GL234" s="140"/>
      <c r="GM234" s="140"/>
      <c r="GN234" s="140"/>
      <c r="GO234" s="140"/>
      <c r="GP234" s="140"/>
      <c r="GQ234" s="140"/>
      <c r="GR234" s="140"/>
      <c r="GS234" s="140"/>
      <c r="GT234" s="140"/>
      <c r="GU234" s="140"/>
      <c r="GV234" s="140"/>
      <c r="GW234" s="140"/>
      <c r="GX234" s="140"/>
      <c r="GY234" s="140"/>
      <c r="GZ234" s="140"/>
      <c r="HA234" s="140"/>
      <c r="HB234" s="140"/>
      <c r="HC234" s="140"/>
      <c r="HD234" s="140"/>
      <c r="HE234" s="140"/>
      <c r="HF234" s="140"/>
      <c r="HG234" s="140"/>
      <c r="HH234" s="140"/>
      <c r="HI234" s="140"/>
      <c r="HJ234" s="140"/>
      <c r="HK234" s="140"/>
      <c r="HL234" s="140"/>
      <c r="HM234" s="140"/>
      <c r="HN234" s="140"/>
      <c r="HO234" s="140"/>
      <c r="HP234" s="140"/>
      <c r="HQ234" s="140"/>
      <c r="HR234" s="140"/>
      <c r="HS234" s="140"/>
      <c r="HT234" s="140"/>
      <c r="HU234" s="140"/>
      <c r="HV234" s="140"/>
      <c r="HW234" s="140"/>
      <c r="HX234" s="140"/>
      <c r="HY234" s="140"/>
      <c r="HZ234" s="140"/>
    </row>
    <row r="235" s="139" customFormat="1" customHeight="1" spans="1:234">
      <c r="A235" s="156" t="s">
        <v>1774</v>
      </c>
      <c r="B235" s="157" t="s">
        <v>1775</v>
      </c>
      <c r="C235" s="165">
        <v>0</v>
      </c>
      <c r="D235" s="159">
        <v>0</v>
      </c>
      <c r="E235" s="160"/>
      <c r="F235" s="140"/>
      <c r="G235" s="140"/>
      <c r="H235" s="140"/>
      <c r="I235" s="140"/>
      <c r="J235" s="140"/>
      <c r="K235" s="140"/>
      <c r="L235" s="140"/>
      <c r="M235" s="140"/>
      <c r="N235" s="140"/>
      <c r="O235" s="140"/>
      <c r="P235" s="140"/>
      <c r="Q235" s="140"/>
      <c r="R235" s="140"/>
      <c r="S235" s="140"/>
      <c r="T235" s="140"/>
      <c r="U235" s="140"/>
      <c r="V235" s="140"/>
      <c r="W235" s="140"/>
      <c r="X235" s="140"/>
      <c r="Y235" s="140"/>
      <c r="Z235" s="140"/>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c r="CN235" s="140"/>
      <c r="CO235" s="140"/>
      <c r="CP235" s="140"/>
      <c r="CQ235" s="140"/>
      <c r="CR235" s="140"/>
      <c r="CS235" s="140"/>
      <c r="CT235" s="140"/>
      <c r="CU235" s="140"/>
      <c r="CV235" s="140"/>
      <c r="CW235" s="140"/>
      <c r="CX235" s="140"/>
      <c r="CY235" s="140"/>
      <c r="CZ235" s="140"/>
      <c r="DA235" s="140"/>
      <c r="DB235" s="140"/>
      <c r="DC235" s="140"/>
      <c r="DD235" s="140"/>
      <c r="DE235" s="140"/>
      <c r="DF235" s="140"/>
      <c r="DG235" s="140"/>
      <c r="DH235" s="140"/>
      <c r="DI235" s="140"/>
      <c r="DJ235" s="140"/>
      <c r="DK235" s="140"/>
      <c r="DL235" s="140"/>
      <c r="DM235" s="140"/>
      <c r="DN235" s="140"/>
      <c r="DO235" s="140"/>
      <c r="DP235" s="140"/>
      <c r="DQ235" s="140"/>
      <c r="DR235" s="140"/>
      <c r="DS235" s="140"/>
      <c r="DT235" s="140"/>
      <c r="DU235" s="140"/>
      <c r="DV235" s="140"/>
      <c r="DW235" s="140"/>
      <c r="DX235" s="140"/>
      <c r="DY235" s="140"/>
      <c r="DZ235" s="140"/>
      <c r="EA235" s="140"/>
      <c r="EB235" s="140"/>
      <c r="EC235" s="140"/>
      <c r="ED235" s="140"/>
      <c r="EE235" s="140"/>
      <c r="EF235" s="140"/>
      <c r="EG235" s="140"/>
      <c r="EH235" s="140"/>
      <c r="EI235" s="140"/>
      <c r="EJ235" s="140"/>
      <c r="EK235" s="140"/>
      <c r="EL235" s="140"/>
      <c r="EM235" s="140"/>
      <c r="EN235" s="140"/>
      <c r="EO235" s="140"/>
      <c r="EP235" s="140"/>
      <c r="EQ235" s="140"/>
      <c r="ER235" s="140"/>
      <c r="ES235" s="140"/>
      <c r="ET235" s="140"/>
      <c r="EU235" s="140"/>
      <c r="EV235" s="140"/>
      <c r="EW235" s="140"/>
      <c r="EX235" s="140"/>
      <c r="EY235" s="140"/>
      <c r="EZ235" s="140"/>
      <c r="FA235" s="140"/>
      <c r="FB235" s="140"/>
      <c r="FC235" s="140"/>
      <c r="FD235" s="140"/>
      <c r="FE235" s="140"/>
      <c r="FF235" s="140"/>
      <c r="FG235" s="140"/>
      <c r="FH235" s="140"/>
      <c r="FI235" s="140"/>
      <c r="FJ235" s="140"/>
      <c r="FK235" s="140"/>
      <c r="FL235" s="140"/>
      <c r="FM235" s="140"/>
      <c r="FN235" s="140"/>
      <c r="FO235" s="140"/>
      <c r="FP235" s="140"/>
      <c r="FQ235" s="140"/>
      <c r="FR235" s="140"/>
      <c r="FS235" s="140"/>
      <c r="FT235" s="140"/>
      <c r="FU235" s="140"/>
      <c r="FV235" s="140"/>
      <c r="FW235" s="140"/>
      <c r="FX235" s="140"/>
      <c r="FY235" s="140"/>
      <c r="FZ235" s="140"/>
      <c r="GA235" s="140"/>
      <c r="GB235" s="140"/>
      <c r="GC235" s="140"/>
      <c r="GD235" s="140"/>
      <c r="GE235" s="140"/>
      <c r="GF235" s="140"/>
      <c r="GG235" s="140"/>
      <c r="GH235" s="140"/>
      <c r="GI235" s="140"/>
      <c r="GJ235" s="140"/>
      <c r="GK235" s="140"/>
      <c r="GL235" s="140"/>
      <c r="GM235" s="140"/>
      <c r="GN235" s="140"/>
      <c r="GO235" s="140"/>
      <c r="GP235" s="140"/>
      <c r="GQ235" s="140"/>
      <c r="GR235" s="140"/>
      <c r="GS235" s="140"/>
      <c r="GT235" s="140"/>
      <c r="GU235" s="140"/>
      <c r="GV235" s="140"/>
      <c r="GW235" s="140"/>
      <c r="GX235" s="140"/>
      <c r="GY235" s="140"/>
      <c r="GZ235" s="140"/>
      <c r="HA235" s="140"/>
      <c r="HB235" s="140"/>
      <c r="HC235" s="140"/>
      <c r="HD235" s="140"/>
      <c r="HE235" s="140"/>
      <c r="HF235" s="140"/>
      <c r="HG235" s="140"/>
      <c r="HH235" s="140"/>
      <c r="HI235" s="140"/>
      <c r="HJ235" s="140"/>
      <c r="HK235" s="140"/>
      <c r="HL235" s="140"/>
      <c r="HM235" s="140"/>
      <c r="HN235" s="140"/>
      <c r="HO235" s="140"/>
      <c r="HP235" s="140"/>
      <c r="HQ235" s="140"/>
      <c r="HR235" s="140"/>
      <c r="HS235" s="140"/>
      <c r="HT235" s="140"/>
      <c r="HU235" s="140"/>
      <c r="HV235" s="140"/>
      <c r="HW235" s="140"/>
      <c r="HX235" s="140"/>
      <c r="HY235" s="140"/>
      <c r="HZ235" s="140"/>
    </row>
    <row r="236" s="139" customFormat="1" customHeight="1" spans="1:234">
      <c r="A236" s="156" t="s">
        <v>1776</v>
      </c>
      <c r="B236" s="157" t="s">
        <v>1777</v>
      </c>
      <c r="C236" s="165">
        <v>816</v>
      </c>
      <c r="D236" s="159">
        <v>537</v>
      </c>
      <c r="E236" s="160">
        <f>D236/C236</f>
        <v>0.658088235294118</v>
      </c>
      <c r="F236" s="140"/>
      <c r="G236" s="140"/>
      <c r="H236" s="140"/>
      <c r="I236" s="140"/>
      <c r="J236" s="140"/>
      <c r="K236" s="140"/>
      <c r="L236" s="140"/>
      <c r="M236" s="140"/>
      <c r="N236" s="140"/>
      <c r="O236" s="140"/>
      <c r="P236" s="140"/>
      <c r="Q236" s="140"/>
      <c r="R236" s="140"/>
      <c r="S236" s="140"/>
      <c r="T236" s="140"/>
      <c r="U236" s="140"/>
      <c r="V236" s="140"/>
      <c r="W236" s="140"/>
      <c r="X236" s="140"/>
      <c r="Y236" s="140"/>
      <c r="Z236" s="140"/>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c r="CN236" s="140"/>
      <c r="CO236" s="140"/>
      <c r="CP236" s="140"/>
      <c r="CQ236" s="140"/>
      <c r="CR236" s="140"/>
      <c r="CS236" s="140"/>
      <c r="CT236" s="140"/>
      <c r="CU236" s="140"/>
      <c r="CV236" s="140"/>
      <c r="CW236" s="140"/>
      <c r="CX236" s="140"/>
      <c r="CY236" s="140"/>
      <c r="CZ236" s="140"/>
      <c r="DA236" s="140"/>
      <c r="DB236" s="140"/>
      <c r="DC236" s="140"/>
      <c r="DD236" s="140"/>
      <c r="DE236" s="140"/>
      <c r="DF236" s="140"/>
      <c r="DG236" s="140"/>
      <c r="DH236" s="140"/>
      <c r="DI236" s="140"/>
      <c r="DJ236" s="140"/>
      <c r="DK236" s="140"/>
      <c r="DL236" s="140"/>
      <c r="DM236" s="140"/>
      <c r="DN236" s="140"/>
      <c r="DO236" s="140"/>
      <c r="DP236" s="140"/>
      <c r="DQ236" s="140"/>
      <c r="DR236" s="140"/>
      <c r="DS236" s="140"/>
      <c r="DT236" s="140"/>
      <c r="DU236" s="140"/>
      <c r="DV236" s="140"/>
      <c r="DW236" s="140"/>
      <c r="DX236" s="140"/>
      <c r="DY236" s="140"/>
      <c r="DZ236" s="140"/>
      <c r="EA236" s="140"/>
      <c r="EB236" s="140"/>
      <c r="EC236" s="140"/>
      <c r="ED236" s="140"/>
      <c r="EE236" s="140"/>
      <c r="EF236" s="140"/>
      <c r="EG236" s="140"/>
      <c r="EH236" s="140"/>
      <c r="EI236" s="140"/>
      <c r="EJ236" s="140"/>
      <c r="EK236" s="140"/>
      <c r="EL236" s="140"/>
      <c r="EM236" s="140"/>
      <c r="EN236" s="140"/>
      <c r="EO236" s="140"/>
      <c r="EP236" s="140"/>
      <c r="EQ236" s="140"/>
      <c r="ER236" s="140"/>
      <c r="ES236" s="140"/>
      <c r="ET236" s="140"/>
      <c r="EU236" s="140"/>
      <c r="EV236" s="140"/>
      <c r="EW236" s="140"/>
      <c r="EX236" s="140"/>
      <c r="EY236" s="140"/>
      <c r="EZ236" s="140"/>
      <c r="FA236" s="140"/>
      <c r="FB236" s="140"/>
      <c r="FC236" s="140"/>
      <c r="FD236" s="140"/>
      <c r="FE236" s="140"/>
      <c r="FF236" s="140"/>
      <c r="FG236" s="140"/>
      <c r="FH236" s="140"/>
      <c r="FI236" s="140"/>
      <c r="FJ236" s="140"/>
      <c r="FK236" s="140"/>
      <c r="FL236" s="140"/>
      <c r="FM236" s="140"/>
      <c r="FN236" s="140"/>
      <c r="FO236" s="140"/>
      <c r="FP236" s="140"/>
      <c r="FQ236" s="140"/>
      <c r="FR236" s="140"/>
      <c r="FS236" s="140"/>
      <c r="FT236" s="140"/>
      <c r="FU236" s="140"/>
      <c r="FV236" s="140"/>
      <c r="FW236" s="140"/>
      <c r="FX236" s="140"/>
      <c r="FY236" s="140"/>
      <c r="FZ236" s="140"/>
      <c r="GA236" s="140"/>
      <c r="GB236" s="140"/>
      <c r="GC236" s="140"/>
      <c r="GD236" s="140"/>
      <c r="GE236" s="140"/>
      <c r="GF236" s="140"/>
      <c r="GG236" s="140"/>
      <c r="GH236" s="140"/>
      <c r="GI236" s="140"/>
      <c r="GJ236" s="140"/>
      <c r="GK236" s="140"/>
      <c r="GL236" s="140"/>
      <c r="GM236" s="140"/>
      <c r="GN236" s="140"/>
      <c r="GO236" s="140"/>
      <c r="GP236" s="140"/>
      <c r="GQ236" s="140"/>
      <c r="GR236" s="140"/>
      <c r="GS236" s="140"/>
      <c r="GT236" s="140"/>
      <c r="GU236" s="140"/>
      <c r="GV236" s="140"/>
      <c r="GW236" s="140"/>
      <c r="GX236" s="140"/>
      <c r="GY236" s="140"/>
      <c r="GZ236" s="140"/>
      <c r="HA236" s="140"/>
      <c r="HB236" s="140"/>
      <c r="HC236" s="140"/>
      <c r="HD236" s="140"/>
      <c r="HE236" s="140"/>
      <c r="HF236" s="140"/>
      <c r="HG236" s="140"/>
      <c r="HH236" s="140"/>
      <c r="HI236" s="140"/>
      <c r="HJ236" s="140"/>
      <c r="HK236" s="140"/>
      <c r="HL236" s="140"/>
      <c r="HM236" s="140"/>
      <c r="HN236" s="140"/>
      <c r="HO236" s="140"/>
      <c r="HP236" s="140"/>
      <c r="HQ236" s="140"/>
      <c r="HR236" s="140"/>
      <c r="HS236" s="140"/>
      <c r="HT236" s="140"/>
      <c r="HU236" s="140"/>
      <c r="HV236" s="140"/>
      <c r="HW236" s="140"/>
      <c r="HX236" s="140"/>
      <c r="HY236" s="140"/>
      <c r="HZ236" s="140"/>
    </row>
    <row r="237" s="139" customFormat="1" customHeight="1" spans="1:234">
      <c r="A237" s="156" t="s">
        <v>1778</v>
      </c>
      <c r="B237" s="157" t="s">
        <v>1779</v>
      </c>
      <c r="C237" s="165">
        <v>0</v>
      </c>
      <c r="D237" s="159">
        <v>0</v>
      </c>
      <c r="E237" s="160"/>
      <c r="F237" s="140"/>
      <c r="G237" s="140"/>
      <c r="H237" s="140"/>
      <c r="I237" s="140"/>
      <c r="J237" s="140"/>
      <c r="K237" s="140"/>
      <c r="L237" s="140"/>
      <c r="M237" s="140"/>
      <c r="N237" s="140"/>
      <c r="O237" s="140"/>
      <c r="P237" s="140"/>
      <c r="Q237" s="140"/>
      <c r="R237" s="140"/>
      <c r="S237" s="140"/>
      <c r="T237" s="140"/>
      <c r="U237" s="140"/>
      <c r="V237" s="140"/>
      <c r="W237" s="140"/>
      <c r="X237" s="140"/>
      <c r="Y237" s="140"/>
      <c r="Z237" s="140"/>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c r="CN237" s="140"/>
      <c r="CO237" s="140"/>
      <c r="CP237" s="140"/>
      <c r="CQ237" s="140"/>
      <c r="CR237" s="140"/>
      <c r="CS237" s="140"/>
      <c r="CT237" s="140"/>
      <c r="CU237" s="140"/>
      <c r="CV237" s="140"/>
      <c r="CW237" s="140"/>
      <c r="CX237" s="140"/>
      <c r="CY237" s="140"/>
      <c r="CZ237" s="140"/>
      <c r="DA237" s="140"/>
      <c r="DB237" s="140"/>
      <c r="DC237" s="140"/>
      <c r="DD237" s="140"/>
      <c r="DE237" s="140"/>
      <c r="DF237" s="140"/>
      <c r="DG237" s="140"/>
      <c r="DH237" s="140"/>
      <c r="DI237" s="140"/>
      <c r="DJ237" s="140"/>
      <c r="DK237" s="140"/>
      <c r="DL237" s="140"/>
      <c r="DM237" s="140"/>
      <c r="DN237" s="140"/>
      <c r="DO237" s="140"/>
      <c r="DP237" s="140"/>
      <c r="DQ237" s="140"/>
      <c r="DR237" s="140"/>
      <c r="DS237" s="140"/>
      <c r="DT237" s="140"/>
      <c r="DU237" s="140"/>
      <c r="DV237" s="140"/>
      <c r="DW237" s="140"/>
      <c r="DX237" s="140"/>
      <c r="DY237" s="140"/>
      <c r="DZ237" s="140"/>
      <c r="EA237" s="140"/>
      <c r="EB237" s="140"/>
      <c r="EC237" s="140"/>
      <c r="ED237" s="140"/>
      <c r="EE237" s="140"/>
      <c r="EF237" s="140"/>
      <c r="EG237" s="140"/>
      <c r="EH237" s="140"/>
      <c r="EI237" s="140"/>
      <c r="EJ237" s="140"/>
      <c r="EK237" s="140"/>
      <c r="EL237" s="140"/>
      <c r="EM237" s="140"/>
      <c r="EN237" s="140"/>
      <c r="EO237" s="140"/>
      <c r="EP237" s="140"/>
      <c r="EQ237" s="140"/>
      <c r="ER237" s="140"/>
      <c r="ES237" s="140"/>
      <c r="ET237" s="140"/>
      <c r="EU237" s="140"/>
      <c r="EV237" s="140"/>
      <c r="EW237" s="140"/>
      <c r="EX237" s="140"/>
      <c r="EY237" s="140"/>
      <c r="EZ237" s="140"/>
      <c r="FA237" s="140"/>
      <c r="FB237" s="140"/>
      <c r="FC237" s="140"/>
      <c r="FD237" s="140"/>
      <c r="FE237" s="140"/>
      <c r="FF237" s="140"/>
      <c r="FG237" s="140"/>
      <c r="FH237" s="140"/>
      <c r="FI237" s="140"/>
      <c r="FJ237" s="140"/>
      <c r="FK237" s="140"/>
      <c r="FL237" s="140"/>
      <c r="FM237" s="140"/>
      <c r="FN237" s="140"/>
      <c r="FO237" s="140"/>
      <c r="FP237" s="140"/>
      <c r="FQ237" s="140"/>
      <c r="FR237" s="140"/>
      <c r="FS237" s="140"/>
      <c r="FT237" s="140"/>
      <c r="FU237" s="140"/>
      <c r="FV237" s="140"/>
      <c r="FW237" s="140"/>
      <c r="FX237" s="140"/>
      <c r="FY237" s="140"/>
      <c r="FZ237" s="140"/>
      <c r="GA237" s="140"/>
      <c r="GB237" s="140"/>
      <c r="GC237" s="140"/>
      <c r="GD237" s="140"/>
      <c r="GE237" s="140"/>
      <c r="GF237" s="140"/>
      <c r="GG237" s="140"/>
      <c r="GH237" s="140"/>
      <c r="GI237" s="140"/>
      <c r="GJ237" s="140"/>
      <c r="GK237" s="140"/>
      <c r="GL237" s="140"/>
      <c r="GM237" s="140"/>
      <c r="GN237" s="140"/>
      <c r="GO237" s="140"/>
      <c r="GP237" s="140"/>
      <c r="GQ237" s="140"/>
      <c r="GR237" s="140"/>
      <c r="GS237" s="140"/>
      <c r="GT237" s="140"/>
      <c r="GU237" s="140"/>
      <c r="GV237" s="140"/>
      <c r="GW237" s="140"/>
      <c r="GX237" s="140"/>
      <c r="GY237" s="140"/>
      <c r="GZ237" s="140"/>
      <c r="HA237" s="140"/>
      <c r="HB237" s="140"/>
      <c r="HC237" s="140"/>
      <c r="HD237" s="140"/>
      <c r="HE237" s="140"/>
      <c r="HF237" s="140"/>
      <c r="HG237" s="140"/>
      <c r="HH237" s="140"/>
      <c r="HI237" s="140"/>
      <c r="HJ237" s="140"/>
      <c r="HK237" s="140"/>
      <c r="HL237" s="140"/>
      <c r="HM237" s="140"/>
      <c r="HN237" s="140"/>
      <c r="HO237" s="140"/>
      <c r="HP237" s="140"/>
      <c r="HQ237" s="140"/>
      <c r="HR237" s="140"/>
      <c r="HS237" s="140"/>
      <c r="HT237" s="140"/>
      <c r="HU237" s="140"/>
      <c r="HV237" s="140"/>
      <c r="HW237" s="140"/>
      <c r="HX237" s="140"/>
      <c r="HY237" s="140"/>
      <c r="HZ237" s="140"/>
    </row>
    <row r="238" s="139" customFormat="1" customHeight="1" spans="1:234">
      <c r="A238" s="156" t="s">
        <v>1780</v>
      </c>
      <c r="B238" s="157" t="s">
        <v>1781</v>
      </c>
      <c r="C238" s="165">
        <v>0</v>
      </c>
      <c r="D238" s="159">
        <v>0</v>
      </c>
      <c r="E238" s="160"/>
      <c r="F238" s="140"/>
      <c r="G238" s="140"/>
      <c r="H238" s="140"/>
      <c r="I238" s="140"/>
      <c r="J238" s="140"/>
      <c r="K238" s="140"/>
      <c r="L238" s="140"/>
      <c r="M238" s="140"/>
      <c r="N238" s="140"/>
      <c r="O238" s="140"/>
      <c r="P238" s="140"/>
      <c r="Q238" s="140"/>
      <c r="R238" s="140"/>
      <c r="S238" s="140"/>
      <c r="T238" s="140"/>
      <c r="U238" s="140"/>
      <c r="V238" s="140"/>
      <c r="W238" s="140"/>
      <c r="X238" s="140"/>
      <c r="Y238" s="140"/>
      <c r="Z238" s="140"/>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c r="CN238" s="140"/>
      <c r="CO238" s="140"/>
      <c r="CP238" s="140"/>
      <c r="CQ238" s="140"/>
      <c r="CR238" s="140"/>
      <c r="CS238" s="140"/>
      <c r="CT238" s="140"/>
      <c r="CU238" s="140"/>
      <c r="CV238" s="140"/>
      <c r="CW238" s="140"/>
      <c r="CX238" s="140"/>
      <c r="CY238" s="140"/>
      <c r="CZ238" s="140"/>
      <c r="DA238" s="140"/>
      <c r="DB238" s="140"/>
      <c r="DC238" s="140"/>
      <c r="DD238" s="140"/>
      <c r="DE238" s="140"/>
      <c r="DF238" s="140"/>
      <c r="DG238" s="140"/>
      <c r="DH238" s="140"/>
      <c r="DI238" s="140"/>
      <c r="DJ238" s="140"/>
      <c r="DK238" s="140"/>
      <c r="DL238" s="140"/>
      <c r="DM238" s="140"/>
      <c r="DN238" s="140"/>
      <c r="DO238" s="140"/>
      <c r="DP238" s="140"/>
      <c r="DQ238" s="140"/>
      <c r="DR238" s="140"/>
      <c r="DS238" s="140"/>
      <c r="DT238" s="140"/>
      <c r="DU238" s="140"/>
      <c r="DV238" s="140"/>
      <c r="DW238" s="140"/>
      <c r="DX238" s="140"/>
      <c r="DY238" s="140"/>
      <c r="DZ238" s="140"/>
      <c r="EA238" s="140"/>
      <c r="EB238" s="140"/>
      <c r="EC238" s="140"/>
      <c r="ED238" s="140"/>
      <c r="EE238" s="140"/>
      <c r="EF238" s="140"/>
      <c r="EG238" s="140"/>
      <c r="EH238" s="140"/>
      <c r="EI238" s="140"/>
      <c r="EJ238" s="140"/>
      <c r="EK238" s="140"/>
      <c r="EL238" s="140"/>
      <c r="EM238" s="140"/>
      <c r="EN238" s="140"/>
      <c r="EO238" s="140"/>
      <c r="EP238" s="140"/>
      <c r="EQ238" s="140"/>
      <c r="ER238" s="140"/>
      <c r="ES238" s="140"/>
      <c r="ET238" s="140"/>
      <c r="EU238" s="140"/>
      <c r="EV238" s="140"/>
      <c r="EW238" s="140"/>
      <c r="EX238" s="140"/>
      <c r="EY238" s="140"/>
      <c r="EZ238" s="140"/>
      <c r="FA238" s="140"/>
      <c r="FB238" s="140"/>
      <c r="FC238" s="140"/>
      <c r="FD238" s="140"/>
      <c r="FE238" s="140"/>
      <c r="FF238" s="140"/>
      <c r="FG238" s="140"/>
      <c r="FH238" s="140"/>
      <c r="FI238" s="140"/>
      <c r="FJ238" s="140"/>
      <c r="FK238" s="140"/>
      <c r="FL238" s="140"/>
      <c r="FM238" s="140"/>
      <c r="FN238" s="140"/>
      <c r="FO238" s="140"/>
      <c r="FP238" s="140"/>
      <c r="FQ238" s="140"/>
      <c r="FR238" s="140"/>
      <c r="FS238" s="140"/>
      <c r="FT238" s="140"/>
      <c r="FU238" s="140"/>
      <c r="FV238" s="140"/>
      <c r="FW238" s="140"/>
      <c r="FX238" s="140"/>
      <c r="FY238" s="140"/>
      <c r="FZ238" s="140"/>
      <c r="GA238" s="140"/>
      <c r="GB238" s="140"/>
      <c r="GC238" s="140"/>
      <c r="GD238" s="140"/>
      <c r="GE238" s="140"/>
      <c r="GF238" s="140"/>
      <c r="GG238" s="140"/>
      <c r="GH238" s="140"/>
      <c r="GI238" s="140"/>
      <c r="GJ238" s="140"/>
      <c r="GK238" s="140"/>
      <c r="GL238" s="140"/>
      <c r="GM238" s="140"/>
      <c r="GN238" s="140"/>
      <c r="GO238" s="140"/>
      <c r="GP238" s="140"/>
      <c r="GQ238" s="140"/>
      <c r="GR238" s="140"/>
      <c r="GS238" s="140"/>
      <c r="GT238" s="140"/>
      <c r="GU238" s="140"/>
      <c r="GV238" s="140"/>
      <c r="GW238" s="140"/>
      <c r="GX238" s="140"/>
      <c r="GY238" s="140"/>
      <c r="GZ238" s="140"/>
      <c r="HA238" s="140"/>
      <c r="HB238" s="140"/>
      <c r="HC238" s="140"/>
      <c r="HD238" s="140"/>
      <c r="HE238" s="140"/>
      <c r="HF238" s="140"/>
      <c r="HG238" s="140"/>
      <c r="HH238" s="140"/>
      <c r="HI238" s="140"/>
      <c r="HJ238" s="140"/>
      <c r="HK238" s="140"/>
      <c r="HL238" s="140"/>
      <c r="HM238" s="140"/>
      <c r="HN238" s="140"/>
      <c r="HO238" s="140"/>
      <c r="HP238" s="140"/>
      <c r="HQ238" s="140"/>
      <c r="HR238" s="140"/>
      <c r="HS238" s="140"/>
      <c r="HT238" s="140"/>
      <c r="HU238" s="140"/>
      <c r="HV238" s="140"/>
      <c r="HW238" s="140"/>
      <c r="HX238" s="140"/>
      <c r="HY238" s="140"/>
      <c r="HZ238" s="140"/>
    </row>
    <row r="239" s="139" customFormat="1" customHeight="1" spans="1:234">
      <c r="A239" s="156" t="s">
        <v>1782</v>
      </c>
      <c r="B239" s="157" t="s">
        <v>989</v>
      </c>
      <c r="C239" s="165">
        <v>0</v>
      </c>
      <c r="D239" s="159">
        <v>0</v>
      </c>
      <c r="E239" s="160"/>
      <c r="F239" s="140"/>
      <c r="G239" s="140"/>
      <c r="H239" s="140"/>
      <c r="I239" s="140"/>
      <c r="J239" s="140"/>
      <c r="K239" s="140"/>
      <c r="L239" s="140"/>
      <c r="M239" s="140"/>
      <c r="N239" s="140"/>
      <c r="O239" s="140"/>
      <c r="P239" s="140"/>
      <c r="Q239" s="140"/>
      <c r="R239" s="140"/>
      <c r="S239" s="140"/>
      <c r="T239" s="140"/>
      <c r="U239" s="140"/>
      <c r="V239" s="140"/>
      <c r="W239" s="140"/>
      <c r="X239" s="140"/>
      <c r="Y239" s="140"/>
      <c r="Z239" s="140"/>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c r="CN239" s="140"/>
      <c r="CO239" s="140"/>
      <c r="CP239" s="140"/>
      <c r="CQ239" s="140"/>
      <c r="CR239" s="140"/>
      <c r="CS239" s="140"/>
      <c r="CT239" s="140"/>
      <c r="CU239" s="140"/>
      <c r="CV239" s="140"/>
      <c r="CW239" s="140"/>
      <c r="CX239" s="140"/>
      <c r="CY239" s="140"/>
      <c r="CZ239" s="140"/>
      <c r="DA239" s="140"/>
      <c r="DB239" s="140"/>
      <c r="DC239" s="140"/>
      <c r="DD239" s="140"/>
      <c r="DE239" s="140"/>
      <c r="DF239" s="140"/>
      <c r="DG239" s="140"/>
      <c r="DH239" s="140"/>
      <c r="DI239" s="140"/>
      <c r="DJ239" s="140"/>
      <c r="DK239" s="140"/>
      <c r="DL239" s="140"/>
      <c r="DM239" s="140"/>
      <c r="DN239" s="140"/>
      <c r="DO239" s="140"/>
      <c r="DP239" s="140"/>
      <c r="DQ239" s="140"/>
      <c r="DR239" s="140"/>
      <c r="DS239" s="140"/>
      <c r="DT239" s="140"/>
      <c r="DU239" s="140"/>
      <c r="DV239" s="140"/>
      <c r="DW239" s="140"/>
      <c r="DX239" s="140"/>
      <c r="DY239" s="140"/>
      <c r="DZ239" s="140"/>
      <c r="EA239" s="140"/>
      <c r="EB239" s="140"/>
      <c r="EC239" s="140"/>
      <c r="ED239" s="140"/>
      <c r="EE239" s="140"/>
      <c r="EF239" s="140"/>
      <c r="EG239" s="140"/>
      <c r="EH239" s="140"/>
      <c r="EI239" s="140"/>
      <c r="EJ239" s="140"/>
      <c r="EK239" s="140"/>
      <c r="EL239" s="140"/>
      <c r="EM239" s="140"/>
      <c r="EN239" s="140"/>
      <c r="EO239" s="140"/>
      <c r="EP239" s="140"/>
      <c r="EQ239" s="140"/>
      <c r="ER239" s="140"/>
      <c r="ES239" s="140"/>
      <c r="ET239" s="140"/>
      <c r="EU239" s="140"/>
      <c r="EV239" s="140"/>
      <c r="EW239" s="140"/>
      <c r="EX239" s="140"/>
      <c r="EY239" s="140"/>
      <c r="EZ239" s="140"/>
      <c r="FA239" s="140"/>
      <c r="FB239" s="140"/>
      <c r="FC239" s="140"/>
      <c r="FD239" s="140"/>
      <c r="FE239" s="140"/>
      <c r="FF239" s="140"/>
      <c r="FG239" s="140"/>
      <c r="FH239" s="140"/>
      <c r="FI239" s="140"/>
      <c r="FJ239" s="140"/>
      <c r="FK239" s="140"/>
      <c r="FL239" s="140"/>
      <c r="FM239" s="140"/>
      <c r="FN239" s="140"/>
      <c r="FO239" s="140"/>
      <c r="FP239" s="140"/>
      <c r="FQ239" s="140"/>
      <c r="FR239" s="140"/>
      <c r="FS239" s="140"/>
      <c r="FT239" s="140"/>
      <c r="FU239" s="140"/>
      <c r="FV239" s="140"/>
      <c r="FW239" s="140"/>
      <c r="FX239" s="140"/>
      <c r="FY239" s="140"/>
      <c r="FZ239" s="140"/>
      <c r="GA239" s="140"/>
      <c r="GB239" s="140"/>
      <c r="GC239" s="140"/>
      <c r="GD239" s="140"/>
      <c r="GE239" s="140"/>
      <c r="GF239" s="140"/>
      <c r="GG239" s="140"/>
      <c r="GH239" s="140"/>
      <c r="GI239" s="140"/>
      <c r="GJ239" s="140"/>
      <c r="GK239" s="140"/>
      <c r="GL239" s="140"/>
      <c r="GM239" s="140"/>
      <c r="GN239" s="140"/>
      <c r="GO239" s="140"/>
      <c r="GP239" s="140"/>
      <c r="GQ239" s="140"/>
      <c r="GR239" s="140"/>
      <c r="GS239" s="140"/>
      <c r="GT239" s="140"/>
      <c r="GU239" s="140"/>
      <c r="GV239" s="140"/>
      <c r="GW239" s="140"/>
      <c r="GX239" s="140"/>
      <c r="GY239" s="140"/>
      <c r="GZ239" s="140"/>
      <c r="HA239" s="140"/>
      <c r="HB239" s="140"/>
      <c r="HC239" s="140"/>
      <c r="HD239" s="140"/>
      <c r="HE239" s="140"/>
      <c r="HF239" s="140"/>
      <c r="HG239" s="140"/>
      <c r="HH239" s="140"/>
      <c r="HI239" s="140"/>
      <c r="HJ239" s="140"/>
      <c r="HK239" s="140"/>
      <c r="HL239" s="140"/>
      <c r="HM239" s="140"/>
      <c r="HN239" s="140"/>
      <c r="HO239" s="140"/>
      <c r="HP239" s="140"/>
      <c r="HQ239" s="140"/>
      <c r="HR239" s="140"/>
      <c r="HS239" s="140"/>
      <c r="HT239" s="140"/>
      <c r="HU239" s="140"/>
      <c r="HV239" s="140"/>
      <c r="HW239" s="140"/>
      <c r="HX239" s="140"/>
      <c r="HY239" s="140"/>
      <c r="HZ239" s="140"/>
    </row>
    <row r="240" s="139" customFormat="1" customHeight="1" spans="1:234">
      <c r="A240" s="156" t="s">
        <v>1783</v>
      </c>
      <c r="B240" s="157" t="s">
        <v>1784</v>
      </c>
      <c r="C240" s="165">
        <v>0</v>
      </c>
      <c r="D240" s="159">
        <v>0</v>
      </c>
      <c r="E240" s="160"/>
      <c r="F240" s="140"/>
      <c r="G240" s="140"/>
      <c r="H240" s="140"/>
      <c r="I240" s="140"/>
      <c r="J240" s="140"/>
      <c r="K240" s="140"/>
      <c r="L240" s="140"/>
      <c r="M240" s="140"/>
      <c r="N240" s="140"/>
      <c r="O240" s="140"/>
      <c r="P240" s="140"/>
      <c r="Q240" s="140"/>
      <c r="R240" s="140"/>
      <c r="S240" s="140"/>
      <c r="T240" s="140"/>
      <c r="U240" s="140"/>
      <c r="V240" s="140"/>
      <c r="W240" s="140"/>
      <c r="X240" s="140"/>
      <c r="Y240" s="140"/>
      <c r="Z240" s="1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c r="CN240" s="140"/>
      <c r="CO240" s="140"/>
      <c r="CP240" s="140"/>
      <c r="CQ240" s="140"/>
      <c r="CR240" s="140"/>
      <c r="CS240" s="140"/>
      <c r="CT240" s="140"/>
      <c r="CU240" s="140"/>
      <c r="CV240" s="140"/>
      <c r="CW240" s="140"/>
      <c r="CX240" s="140"/>
      <c r="CY240" s="140"/>
      <c r="CZ240" s="140"/>
      <c r="DA240" s="140"/>
      <c r="DB240" s="140"/>
      <c r="DC240" s="140"/>
      <c r="DD240" s="140"/>
      <c r="DE240" s="140"/>
      <c r="DF240" s="140"/>
      <c r="DG240" s="140"/>
      <c r="DH240" s="140"/>
      <c r="DI240" s="140"/>
      <c r="DJ240" s="140"/>
      <c r="DK240" s="140"/>
      <c r="DL240" s="140"/>
      <c r="DM240" s="140"/>
      <c r="DN240" s="140"/>
      <c r="DO240" s="140"/>
      <c r="DP240" s="140"/>
      <c r="DQ240" s="140"/>
      <c r="DR240" s="140"/>
      <c r="DS240" s="140"/>
      <c r="DT240" s="140"/>
      <c r="DU240" s="140"/>
      <c r="DV240" s="140"/>
      <c r="DW240" s="140"/>
      <c r="DX240" s="140"/>
      <c r="DY240" s="140"/>
      <c r="DZ240" s="140"/>
      <c r="EA240" s="140"/>
      <c r="EB240" s="140"/>
      <c r="EC240" s="140"/>
      <c r="ED240" s="140"/>
      <c r="EE240" s="140"/>
      <c r="EF240" s="140"/>
      <c r="EG240" s="140"/>
      <c r="EH240" s="140"/>
      <c r="EI240" s="140"/>
      <c r="EJ240" s="140"/>
      <c r="EK240" s="140"/>
      <c r="EL240" s="140"/>
      <c r="EM240" s="140"/>
      <c r="EN240" s="140"/>
      <c r="EO240" s="140"/>
      <c r="EP240" s="140"/>
      <c r="EQ240" s="140"/>
      <c r="ER240" s="140"/>
      <c r="ES240" s="140"/>
      <c r="ET240" s="140"/>
      <c r="EU240" s="140"/>
      <c r="EV240" s="140"/>
      <c r="EW240" s="140"/>
      <c r="EX240" s="140"/>
      <c r="EY240" s="140"/>
      <c r="EZ240" s="140"/>
      <c r="FA240" s="140"/>
      <c r="FB240" s="140"/>
      <c r="FC240" s="140"/>
      <c r="FD240" s="140"/>
      <c r="FE240" s="140"/>
      <c r="FF240" s="140"/>
      <c r="FG240" s="140"/>
      <c r="FH240" s="140"/>
      <c r="FI240" s="140"/>
      <c r="FJ240" s="140"/>
      <c r="FK240" s="140"/>
      <c r="FL240" s="140"/>
      <c r="FM240" s="140"/>
      <c r="FN240" s="140"/>
      <c r="FO240" s="140"/>
      <c r="FP240" s="140"/>
      <c r="FQ240" s="140"/>
      <c r="FR240" s="140"/>
      <c r="FS240" s="140"/>
      <c r="FT240" s="140"/>
      <c r="FU240" s="140"/>
      <c r="FV240" s="140"/>
      <c r="FW240" s="140"/>
      <c r="FX240" s="140"/>
      <c r="FY240" s="140"/>
      <c r="FZ240" s="140"/>
      <c r="GA240" s="140"/>
      <c r="GB240" s="140"/>
      <c r="GC240" s="140"/>
      <c r="GD240" s="140"/>
      <c r="GE240" s="140"/>
      <c r="GF240" s="140"/>
      <c r="GG240" s="140"/>
      <c r="GH240" s="140"/>
      <c r="GI240" s="140"/>
      <c r="GJ240" s="140"/>
      <c r="GK240" s="140"/>
      <c r="GL240" s="140"/>
      <c r="GM240" s="140"/>
      <c r="GN240" s="140"/>
      <c r="GO240" s="140"/>
      <c r="GP240" s="140"/>
      <c r="GQ240" s="140"/>
      <c r="GR240" s="140"/>
      <c r="GS240" s="140"/>
      <c r="GT240" s="140"/>
      <c r="GU240" s="140"/>
      <c r="GV240" s="140"/>
      <c r="GW240" s="140"/>
      <c r="GX240" s="140"/>
      <c r="GY240" s="140"/>
      <c r="GZ240" s="140"/>
      <c r="HA240" s="140"/>
      <c r="HB240" s="140"/>
      <c r="HC240" s="140"/>
      <c r="HD240" s="140"/>
      <c r="HE240" s="140"/>
      <c r="HF240" s="140"/>
      <c r="HG240" s="140"/>
      <c r="HH240" s="140"/>
      <c r="HI240" s="140"/>
      <c r="HJ240" s="140"/>
      <c r="HK240" s="140"/>
      <c r="HL240" s="140"/>
      <c r="HM240" s="140"/>
      <c r="HN240" s="140"/>
      <c r="HO240" s="140"/>
      <c r="HP240" s="140"/>
      <c r="HQ240" s="140"/>
      <c r="HR240" s="140"/>
      <c r="HS240" s="140"/>
      <c r="HT240" s="140"/>
      <c r="HU240" s="140"/>
      <c r="HV240" s="140"/>
      <c r="HW240" s="140"/>
      <c r="HX240" s="140"/>
      <c r="HY240" s="140"/>
      <c r="HZ240" s="140"/>
    </row>
    <row r="241" s="139" customFormat="1" customHeight="1" spans="1:234">
      <c r="A241" s="156" t="s">
        <v>1785</v>
      </c>
      <c r="B241" s="157" t="s">
        <v>1786</v>
      </c>
      <c r="C241" s="165">
        <v>0</v>
      </c>
      <c r="D241" s="159">
        <v>0</v>
      </c>
      <c r="E241" s="160"/>
      <c r="F241" s="140"/>
      <c r="G241" s="140"/>
      <c r="H241" s="140"/>
      <c r="I241" s="140"/>
      <c r="J241" s="140"/>
      <c r="K241" s="140"/>
      <c r="L241" s="140"/>
      <c r="M241" s="140"/>
      <c r="N241" s="140"/>
      <c r="O241" s="140"/>
      <c r="P241" s="140"/>
      <c r="Q241" s="140"/>
      <c r="R241" s="140"/>
      <c r="S241" s="140"/>
      <c r="T241" s="140"/>
      <c r="U241" s="140"/>
      <c r="V241" s="140"/>
      <c r="W241" s="140"/>
      <c r="X241" s="140"/>
      <c r="Y241" s="140"/>
      <c r="Z241" s="140"/>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c r="CN241" s="140"/>
      <c r="CO241" s="140"/>
      <c r="CP241" s="140"/>
      <c r="CQ241" s="140"/>
      <c r="CR241" s="140"/>
      <c r="CS241" s="140"/>
      <c r="CT241" s="140"/>
      <c r="CU241" s="140"/>
      <c r="CV241" s="140"/>
      <c r="CW241" s="140"/>
      <c r="CX241" s="140"/>
      <c r="CY241" s="140"/>
      <c r="CZ241" s="140"/>
      <c r="DA241" s="140"/>
      <c r="DB241" s="140"/>
      <c r="DC241" s="140"/>
      <c r="DD241" s="140"/>
      <c r="DE241" s="140"/>
      <c r="DF241" s="140"/>
      <c r="DG241" s="140"/>
      <c r="DH241" s="140"/>
      <c r="DI241" s="140"/>
      <c r="DJ241" s="140"/>
      <c r="DK241" s="140"/>
      <c r="DL241" s="140"/>
      <c r="DM241" s="140"/>
      <c r="DN241" s="140"/>
      <c r="DO241" s="140"/>
      <c r="DP241" s="140"/>
      <c r="DQ241" s="140"/>
      <c r="DR241" s="140"/>
      <c r="DS241" s="140"/>
      <c r="DT241" s="140"/>
      <c r="DU241" s="140"/>
      <c r="DV241" s="140"/>
      <c r="DW241" s="140"/>
      <c r="DX241" s="140"/>
      <c r="DY241" s="140"/>
      <c r="DZ241" s="140"/>
      <c r="EA241" s="140"/>
      <c r="EB241" s="140"/>
      <c r="EC241" s="140"/>
      <c r="ED241" s="140"/>
      <c r="EE241" s="140"/>
      <c r="EF241" s="140"/>
      <c r="EG241" s="140"/>
      <c r="EH241" s="140"/>
      <c r="EI241" s="140"/>
      <c r="EJ241" s="140"/>
      <c r="EK241" s="140"/>
      <c r="EL241" s="140"/>
      <c r="EM241" s="140"/>
      <c r="EN241" s="140"/>
      <c r="EO241" s="140"/>
      <c r="EP241" s="140"/>
      <c r="EQ241" s="140"/>
      <c r="ER241" s="140"/>
      <c r="ES241" s="140"/>
      <c r="ET241" s="140"/>
      <c r="EU241" s="140"/>
      <c r="EV241" s="140"/>
      <c r="EW241" s="140"/>
      <c r="EX241" s="140"/>
      <c r="EY241" s="140"/>
      <c r="EZ241" s="140"/>
      <c r="FA241" s="140"/>
      <c r="FB241" s="140"/>
      <c r="FC241" s="140"/>
      <c r="FD241" s="140"/>
      <c r="FE241" s="140"/>
      <c r="FF241" s="140"/>
      <c r="FG241" s="140"/>
      <c r="FH241" s="140"/>
      <c r="FI241" s="140"/>
      <c r="FJ241" s="140"/>
      <c r="FK241" s="140"/>
      <c r="FL241" s="140"/>
      <c r="FM241" s="140"/>
      <c r="FN241" s="140"/>
      <c r="FO241" s="140"/>
      <c r="FP241" s="140"/>
      <c r="FQ241" s="140"/>
      <c r="FR241" s="140"/>
      <c r="FS241" s="140"/>
      <c r="FT241" s="140"/>
      <c r="FU241" s="140"/>
      <c r="FV241" s="140"/>
      <c r="FW241" s="140"/>
      <c r="FX241" s="140"/>
      <c r="FY241" s="140"/>
      <c r="FZ241" s="140"/>
      <c r="GA241" s="140"/>
      <c r="GB241" s="140"/>
      <c r="GC241" s="140"/>
      <c r="GD241" s="140"/>
      <c r="GE241" s="140"/>
      <c r="GF241" s="140"/>
      <c r="GG241" s="140"/>
      <c r="GH241" s="140"/>
      <c r="GI241" s="140"/>
      <c r="GJ241" s="140"/>
      <c r="GK241" s="140"/>
      <c r="GL241" s="140"/>
      <c r="GM241" s="140"/>
      <c r="GN241" s="140"/>
      <c r="GO241" s="140"/>
      <c r="GP241" s="140"/>
      <c r="GQ241" s="140"/>
      <c r="GR241" s="140"/>
      <c r="GS241" s="140"/>
      <c r="GT241" s="140"/>
      <c r="GU241" s="140"/>
      <c r="GV241" s="140"/>
      <c r="GW241" s="140"/>
      <c r="GX241" s="140"/>
      <c r="GY241" s="140"/>
      <c r="GZ241" s="140"/>
      <c r="HA241" s="140"/>
      <c r="HB241" s="140"/>
      <c r="HC241" s="140"/>
      <c r="HD241" s="140"/>
      <c r="HE241" s="140"/>
      <c r="HF241" s="140"/>
      <c r="HG241" s="140"/>
      <c r="HH241" s="140"/>
      <c r="HI241" s="140"/>
      <c r="HJ241" s="140"/>
      <c r="HK241" s="140"/>
      <c r="HL241" s="140"/>
      <c r="HM241" s="140"/>
      <c r="HN241" s="140"/>
      <c r="HO241" s="140"/>
      <c r="HP241" s="140"/>
      <c r="HQ241" s="140"/>
      <c r="HR241" s="140"/>
      <c r="HS241" s="140"/>
      <c r="HT241" s="140"/>
      <c r="HU241" s="140"/>
      <c r="HV241" s="140"/>
      <c r="HW241" s="140"/>
      <c r="HX241" s="140"/>
      <c r="HY241" s="140"/>
      <c r="HZ241" s="140"/>
    </row>
    <row r="242" s="139" customFormat="1" customHeight="1" spans="1:234">
      <c r="A242" s="156" t="s">
        <v>1787</v>
      </c>
      <c r="B242" s="157" t="s">
        <v>1788</v>
      </c>
      <c r="C242" s="165">
        <v>0</v>
      </c>
      <c r="D242" s="159">
        <v>0</v>
      </c>
      <c r="E242" s="160"/>
      <c r="F242" s="140"/>
      <c r="G242" s="140"/>
      <c r="H242" s="140"/>
      <c r="I242" s="140"/>
      <c r="J242" s="140"/>
      <c r="K242" s="140"/>
      <c r="L242" s="140"/>
      <c r="M242" s="140"/>
      <c r="N242" s="140"/>
      <c r="O242" s="140"/>
      <c r="P242" s="140"/>
      <c r="Q242" s="140"/>
      <c r="R242" s="140"/>
      <c r="S242" s="140"/>
      <c r="T242" s="140"/>
      <c r="U242" s="140"/>
      <c r="V242" s="140"/>
      <c r="W242" s="140"/>
      <c r="X242" s="140"/>
      <c r="Y242" s="140"/>
      <c r="Z242" s="140"/>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c r="CN242" s="140"/>
      <c r="CO242" s="140"/>
      <c r="CP242" s="140"/>
      <c r="CQ242" s="140"/>
      <c r="CR242" s="140"/>
      <c r="CS242" s="140"/>
      <c r="CT242" s="140"/>
      <c r="CU242" s="140"/>
      <c r="CV242" s="140"/>
      <c r="CW242" s="140"/>
      <c r="CX242" s="140"/>
      <c r="CY242" s="140"/>
      <c r="CZ242" s="140"/>
      <c r="DA242" s="140"/>
      <c r="DB242" s="140"/>
      <c r="DC242" s="140"/>
      <c r="DD242" s="140"/>
      <c r="DE242" s="140"/>
      <c r="DF242" s="140"/>
      <c r="DG242" s="140"/>
      <c r="DH242" s="140"/>
      <c r="DI242" s="140"/>
      <c r="DJ242" s="140"/>
      <c r="DK242" s="140"/>
      <c r="DL242" s="140"/>
      <c r="DM242" s="140"/>
      <c r="DN242" s="140"/>
      <c r="DO242" s="140"/>
      <c r="DP242" s="140"/>
      <c r="DQ242" s="140"/>
      <c r="DR242" s="140"/>
      <c r="DS242" s="140"/>
      <c r="DT242" s="140"/>
      <c r="DU242" s="140"/>
      <c r="DV242" s="140"/>
      <c r="DW242" s="140"/>
      <c r="DX242" s="140"/>
      <c r="DY242" s="140"/>
      <c r="DZ242" s="140"/>
      <c r="EA242" s="140"/>
      <c r="EB242" s="140"/>
      <c r="EC242" s="140"/>
      <c r="ED242" s="140"/>
      <c r="EE242" s="140"/>
      <c r="EF242" s="140"/>
      <c r="EG242" s="140"/>
      <c r="EH242" s="140"/>
      <c r="EI242" s="140"/>
      <c r="EJ242" s="140"/>
      <c r="EK242" s="140"/>
      <c r="EL242" s="140"/>
      <c r="EM242" s="140"/>
      <c r="EN242" s="140"/>
      <c r="EO242" s="140"/>
      <c r="EP242" s="140"/>
      <c r="EQ242" s="140"/>
      <c r="ER242" s="140"/>
      <c r="ES242" s="140"/>
      <c r="ET242" s="140"/>
      <c r="EU242" s="140"/>
      <c r="EV242" s="140"/>
      <c r="EW242" s="140"/>
      <c r="EX242" s="140"/>
      <c r="EY242" s="140"/>
      <c r="EZ242" s="140"/>
      <c r="FA242" s="140"/>
      <c r="FB242" s="140"/>
      <c r="FC242" s="140"/>
      <c r="FD242" s="140"/>
      <c r="FE242" s="140"/>
      <c r="FF242" s="140"/>
      <c r="FG242" s="140"/>
      <c r="FH242" s="140"/>
      <c r="FI242" s="140"/>
      <c r="FJ242" s="140"/>
      <c r="FK242" s="140"/>
      <c r="FL242" s="140"/>
      <c r="FM242" s="140"/>
      <c r="FN242" s="140"/>
      <c r="FO242" s="140"/>
      <c r="FP242" s="140"/>
      <c r="FQ242" s="140"/>
      <c r="FR242" s="140"/>
      <c r="FS242" s="140"/>
      <c r="FT242" s="140"/>
      <c r="FU242" s="140"/>
      <c r="FV242" s="140"/>
      <c r="FW242" s="140"/>
      <c r="FX242" s="140"/>
      <c r="FY242" s="140"/>
      <c r="FZ242" s="140"/>
      <c r="GA242" s="140"/>
      <c r="GB242" s="140"/>
      <c r="GC242" s="140"/>
      <c r="GD242" s="140"/>
      <c r="GE242" s="140"/>
      <c r="GF242" s="140"/>
      <c r="GG242" s="140"/>
      <c r="GH242" s="140"/>
      <c r="GI242" s="140"/>
      <c r="GJ242" s="140"/>
      <c r="GK242" s="140"/>
      <c r="GL242" s="140"/>
      <c r="GM242" s="140"/>
      <c r="GN242" s="140"/>
      <c r="GO242" s="140"/>
      <c r="GP242" s="140"/>
      <c r="GQ242" s="140"/>
      <c r="GR242" s="140"/>
      <c r="GS242" s="140"/>
      <c r="GT242" s="140"/>
      <c r="GU242" s="140"/>
      <c r="GV242" s="140"/>
      <c r="GW242" s="140"/>
      <c r="GX242" s="140"/>
      <c r="GY242" s="140"/>
      <c r="GZ242" s="140"/>
      <c r="HA242" s="140"/>
      <c r="HB242" s="140"/>
      <c r="HC242" s="140"/>
      <c r="HD242" s="140"/>
      <c r="HE242" s="140"/>
      <c r="HF242" s="140"/>
      <c r="HG242" s="140"/>
      <c r="HH242" s="140"/>
      <c r="HI242" s="140"/>
      <c r="HJ242" s="140"/>
      <c r="HK242" s="140"/>
      <c r="HL242" s="140"/>
      <c r="HM242" s="140"/>
      <c r="HN242" s="140"/>
      <c r="HO242" s="140"/>
      <c r="HP242" s="140"/>
      <c r="HQ242" s="140"/>
      <c r="HR242" s="140"/>
      <c r="HS242" s="140"/>
      <c r="HT242" s="140"/>
      <c r="HU242" s="140"/>
      <c r="HV242" s="140"/>
      <c r="HW242" s="140"/>
      <c r="HX242" s="140"/>
      <c r="HY242" s="140"/>
      <c r="HZ242" s="140"/>
    </row>
    <row r="243" s="139" customFormat="1" customHeight="1" spans="1:234">
      <c r="A243" s="156" t="s">
        <v>1789</v>
      </c>
      <c r="B243" s="157" t="s">
        <v>1023</v>
      </c>
      <c r="C243" s="163">
        <v>199</v>
      </c>
      <c r="D243" s="159">
        <v>0</v>
      </c>
      <c r="E243" s="160"/>
      <c r="F243" s="140"/>
      <c r="G243" s="140"/>
      <c r="H243" s="140"/>
      <c r="I243" s="140"/>
      <c r="J243" s="140"/>
      <c r="K243" s="140"/>
      <c r="L243" s="140"/>
      <c r="M243" s="140"/>
      <c r="N243" s="140"/>
      <c r="O243" s="140"/>
      <c r="P243" s="140"/>
      <c r="Q243" s="140"/>
      <c r="R243" s="140"/>
      <c r="S243" s="140"/>
      <c r="T243" s="140"/>
      <c r="U243" s="140"/>
      <c r="V243" s="140"/>
      <c r="W243" s="140"/>
      <c r="X243" s="140"/>
      <c r="Y243" s="140"/>
      <c r="Z243" s="140"/>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c r="CN243" s="140"/>
      <c r="CO243" s="140"/>
      <c r="CP243" s="140"/>
      <c r="CQ243" s="140"/>
      <c r="CR243" s="140"/>
      <c r="CS243" s="140"/>
      <c r="CT243" s="140"/>
      <c r="CU243" s="140"/>
      <c r="CV243" s="140"/>
      <c r="CW243" s="140"/>
      <c r="CX243" s="140"/>
      <c r="CY243" s="140"/>
      <c r="CZ243" s="140"/>
      <c r="DA243" s="140"/>
      <c r="DB243" s="140"/>
      <c r="DC243" s="140"/>
      <c r="DD243" s="140"/>
      <c r="DE243" s="140"/>
      <c r="DF243" s="140"/>
      <c r="DG243" s="140"/>
      <c r="DH243" s="140"/>
      <c r="DI243" s="140"/>
      <c r="DJ243" s="140"/>
      <c r="DK243" s="140"/>
      <c r="DL243" s="140"/>
      <c r="DM243" s="140"/>
      <c r="DN243" s="140"/>
      <c r="DO243" s="140"/>
      <c r="DP243" s="140"/>
      <c r="DQ243" s="140"/>
      <c r="DR243" s="140"/>
      <c r="DS243" s="140"/>
      <c r="DT243" s="140"/>
      <c r="DU243" s="140"/>
      <c r="DV243" s="140"/>
      <c r="DW243" s="140"/>
      <c r="DX243" s="140"/>
      <c r="DY243" s="140"/>
      <c r="DZ243" s="140"/>
      <c r="EA243" s="140"/>
      <c r="EB243" s="140"/>
      <c r="EC243" s="140"/>
      <c r="ED243" s="140"/>
      <c r="EE243" s="140"/>
      <c r="EF243" s="140"/>
      <c r="EG243" s="140"/>
      <c r="EH243" s="140"/>
      <c r="EI243" s="140"/>
      <c r="EJ243" s="140"/>
      <c r="EK243" s="140"/>
      <c r="EL243" s="140"/>
      <c r="EM243" s="140"/>
      <c r="EN243" s="140"/>
      <c r="EO243" s="140"/>
      <c r="EP243" s="140"/>
      <c r="EQ243" s="140"/>
      <c r="ER243" s="140"/>
      <c r="ES243" s="140"/>
      <c r="ET243" s="140"/>
      <c r="EU243" s="140"/>
      <c r="EV243" s="140"/>
      <c r="EW243" s="140"/>
      <c r="EX243" s="140"/>
      <c r="EY243" s="140"/>
      <c r="EZ243" s="140"/>
      <c r="FA243" s="140"/>
      <c r="FB243" s="140"/>
      <c r="FC243" s="140"/>
      <c r="FD243" s="140"/>
      <c r="FE243" s="140"/>
      <c r="FF243" s="140"/>
      <c r="FG243" s="140"/>
      <c r="FH243" s="140"/>
      <c r="FI243" s="140"/>
      <c r="FJ243" s="140"/>
      <c r="FK243" s="140"/>
      <c r="FL243" s="140"/>
      <c r="FM243" s="140"/>
      <c r="FN243" s="140"/>
      <c r="FO243" s="140"/>
      <c r="FP243" s="140"/>
      <c r="FQ243" s="140"/>
      <c r="FR243" s="140"/>
      <c r="FS243" s="140"/>
      <c r="FT243" s="140"/>
      <c r="FU243" s="140"/>
      <c r="FV243" s="140"/>
      <c r="FW243" s="140"/>
      <c r="FX243" s="140"/>
      <c r="FY243" s="140"/>
      <c r="FZ243" s="140"/>
      <c r="GA243" s="140"/>
      <c r="GB243" s="140"/>
      <c r="GC243" s="140"/>
      <c r="GD243" s="140"/>
      <c r="GE243" s="140"/>
      <c r="GF243" s="140"/>
      <c r="GG243" s="140"/>
      <c r="GH243" s="140"/>
      <c r="GI243" s="140"/>
      <c r="GJ243" s="140"/>
      <c r="GK243" s="140"/>
      <c r="GL243" s="140"/>
      <c r="GM243" s="140"/>
      <c r="GN243" s="140"/>
      <c r="GO243" s="140"/>
      <c r="GP243" s="140"/>
      <c r="GQ243" s="140"/>
      <c r="GR243" s="140"/>
      <c r="GS243" s="140"/>
      <c r="GT243" s="140"/>
      <c r="GU243" s="140"/>
      <c r="GV243" s="140"/>
      <c r="GW243" s="140"/>
      <c r="GX243" s="140"/>
      <c r="GY243" s="140"/>
      <c r="GZ243" s="140"/>
      <c r="HA243" s="140"/>
      <c r="HB243" s="140"/>
      <c r="HC243" s="140"/>
      <c r="HD243" s="140"/>
      <c r="HE243" s="140"/>
      <c r="HF243" s="140"/>
      <c r="HG243" s="140"/>
      <c r="HH243" s="140"/>
      <c r="HI243" s="140"/>
      <c r="HJ243" s="140"/>
      <c r="HK243" s="140"/>
      <c r="HL243" s="140"/>
      <c r="HM243" s="140"/>
      <c r="HN243" s="140"/>
      <c r="HO243" s="140"/>
      <c r="HP243" s="140"/>
      <c r="HQ243" s="140"/>
      <c r="HR243" s="140"/>
      <c r="HS243" s="140"/>
      <c r="HT243" s="140"/>
      <c r="HU243" s="140"/>
      <c r="HV243" s="140"/>
      <c r="HW243" s="140"/>
      <c r="HX243" s="140"/>
      <c r="HY243" s="140"/>
      <c r="HZ243" s="140"/>
    </row>
    <row r="244" s="139" customFormat="1" customHeight="1" spans="1:234">
      <c r="A244" s="156" t="s">
        <v>1790</v>
      </c>
      <c r="B244" s="157" t="s">
        <v>1325</v>
      </c>
      <c r="C244" s="163">
        <v>199</v>
      </c>
      <c r="D244" s="159">
        <v>0</v>
      </c>
      <c r="E244" s="160"/>
      <c r="F244" s="140"/>
      <c r="G244" s="140"/>
      <c r="H244" s="140"/>
      <c r="I244" s="140"/>
      <c r="J244" s="140"/>
      <c r="K244" s="140"/>
      <c r="L244" s="140"/>
      <c r="M244" s="140"/>
      <c r="N244" s="140"/>
      <c r="O244" s="140"/>
      <c r="P244" s="140"/>
      <c r="Q244" s="140"/>
      <c r="R244" s="140"/>
      <c r="S244" s="140"/>
      <c r="T244" s="140"/>
      <c r="U244" s="140"/>
      <c r="V244" s="140"/>
      <c r="W244" s="140"/>
      <c r="X244" s="140"/>
      <c r="Y244" s="140"/>
      <c r="Z244" s="140"/>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c r="CN244" s="140"/>
      <c r="CO244" s="140"/>
      <c r="CP244" s="140"/>
      <c r="CQ244" s="140"/>
      <c r="CR244" s="140"/>
      <c r="CS244" s="140"/>
      <c r="CT244" s="140"/>
      <c r="CU244" s="140"/>
      <c r="CV244" s="140"/>
      <c r="CW244" s="140"/>
      <c r="CX244" s="140"/>
      <c r="CY244" s="140"/>
      <c r="CZ244" s="140"/>
      <c r="DA244" s="140"/>
      <c r="DB244" s="140"/>
      <c r="DC244" s="140"/>
      <c r="DD244" s="140"/>
      <c r="DE244" s="140"/>
      <c r="DF244" s="140"/>
      <c r="DG244" s="140"/>
      <c r="DH244" s="140"/>
      <c r="DI244" s="140"/>
      <c r="DJ244" s="140"/>
      <c r="DK244" s="140"/>
      <c r="DL244" s="140"/>
      <c r="DM244" s="140"/>
      <c r="DN244" s="140"/>
      <c r="DO244" s="140"/>
      <c r="DP244" s="140"/>
      <c r="DQ244" s="140"/>
      <c r="DR244" s="140"/>
      <c r="DS244" s="140"/>
      <c r="DT244" s="140"/>
      <c r="DU244" s="140"/>
      <c r="DV244" s="140"/>
      <c r="DW244" s="140"/>
      <c r="DX244" s="140"/>
      <c r="DY244" s="140"/>
      <c r="DZ244" s="140"/>
      <c r="EA244" s="140"/>
      <c r="EB244" s="140"/>
      <c r="EC244" s="140"/>
      <c r="ED244" s="140"/>
      <c r="EE244" s="140"/>
      <c r="EF244" s="140"/>
      <c r="EG244" s="140"/>
      <c r="EH244" s="140"/>
      <c r="EI244" s="140"/>
      <c r="EJ244" s="140"/>
      <c r="EK244" s="140"/>
      <c r="EL244" s="140"/>
      <c r="EM244" s="140"/>
      <c r="EN244" s="140"/>
      <c r="EO244" s="140"/>
      <c r="EP244" s="140"/>
      <c r="EQ244" s="140"/>
      <c r="ER244" s="140"/>
      <c r="ES244" s="140"/>
      <c r="ET244" s="140"/>
      <c r="EU244" s="140"/>
      <c r="EV244" s="140"/>
      <c r="EW244" s="140"/>
      <c r="EX244" s="140"/>
      <c r="EY244" s="140"/>
      <c r="EZ244" s="140"/>
      <c r="FA244" s="140"/>
      <c r="FB244" s="140"/>
      <c r="FC244" s="140"/>
      <c r="FD244" s="140"/>
      <c r="FE244" s="140"/>
      <c r="FF244" s="140"/>
      <c r="FG244" s="140"/>
      <c r="FH244" s="140"/>
      <c r="FI244" s="140"/>
      <c r="FJ244" s="140"/>
      <c r="FK244" s="140"/>
      <c r="FL244" s="140"/>
      <c r="FM244" s="140"/>
      <c r="FN244" s="140"/>
      <c r="FO244" s="140"/>
      <c r="FP244" s="140"/>
      <c r="FQ244" s="140"/>
      <c r="FR244" s="140"/>
      <c r="FS244" s="140"/>
      <c r="FT244" s="140"/>
      <c r="FU244" s="140"/>
      <c r="FV244" s="140"/>
      <c r="FW244" s="140"/>
      <c r="FX244" s="140"/>
      <c r="FY244" s="140"/>
      <c r="FZ244" s="140"/>
      <c r="GA244" s="140"/>
      <c r="GB244" s="140"/>
      <c r="GC244" s="140"/>
      <c r="GD244" s="140"/>
      <c r="GE244" s="140"/>
      <c r="GF244" s="140"/>
      <c r="GG244" s="140"/>
      <c r="GH244" s="140"/>
      <c r="GI244" s="140"/>
      <c r="GJ244" s="140"/>
      <c r="GK244" s="140"/>
      <c r="GL244" s="140"/>
      <c r="GM244" s="140"/>
      <c r="GN244" s="140"/>
      <c r="GO244" s="140"/>
      <c r="GP244" s="140"/>
      <c r="GQ244" s="140"/>
      <c r="GR244" s="140"/>
      <c r="GS244" s="140"/>
      <c r="GT244" s="140"/>
      <c r="GU244" s="140"/>
      <c r="GV244" s="140"/>
      <c r="GW244" s="140"/>
      <c r="GX244" s="140"/>
      <c r="GY244" s="140"/>
      <c r="GZ244" s="140"/>
      <c r="HA244" s="140"/>
      <c r="HB244" s="140"/>
      <c r="HC244" s="140"/>
      <c r="HD244" s="140"/>
      <c r="HE244" s="140"/>
      <c r="HF244" s="140"/>
      <c r="HG244" s="140"/>
      <c r="HH244" s="140"/>
      <c r="HI244" s="140"/>
      <c r="HJ244" s="140"/>
      <c r="HK244" s="140"/>
      <c r="HL244" s="140"/>
      <c r="HM244" s="140"/>
      <c r="HN244" s="140"/>
      <c r="HO244" s="140"/>
      <c r="HP244" s="140"/>
      <c r="HQ244" s="140"/>
      <c r="HR244" s="140"/>
      <c r="HS244" s="140"/>
      <c r="HT244" s="140"/>
      <c r="HU244" s="140"/>
      <c r="HV244" s="140"/>
      <c r="HW244" s="140"/>
      <c r="HX244" s="140"/>
      <c r="HY244" s="140"/>
      <c r="HZ244" s="140"/>
    </row>
    <row r="245" s="139" customFormat="1" customHeight="1" spans="1:234">
      <c r="A245" s="156" t="s">
        <v>1791</v>
      </c>
      <c r="B245" s="157" t="s">
        <v>1792</v>
      </c>
      <c r="C245" s="163">
        <v>199</v>
      </c>
      <c r="D245" s="159">
        <v>0</v>
      </c>
      <c r="E245" s="160"/>
      <c r="F245" s="140"/>
      <c r="G245" s="140"/>
      <c r="H245" s="140"/>
      <c r="I245" s="140"/>
      <c r="J245" s="140"/>
      <c r="K245" s="140"/>
      <c r="L245" s="140"/>
      <c r="M245" s="140"/>
      <c r="N245" s="140"/>
      <c r="O245" s="140"/>
      <c r="P245" s="140"/>
      <c r="Q245" s="140"/>
      <c r="R245" s="140"/>
      <c r="S245" s="140"/>
      <c r="T245" s="140"/>
      <c r="U245" s="140"/>
      <c r="V245" s="140"/>
      <c r="W245" s="140"/>
      <c r="X245" s="140"/>
      <c r="Y245" s="140"/>
      <c r="Z245" s="140"/>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c r="CN245" s="140"/>
      <c r="CO245" s="140"/>
      <c r="CP245" s="140"/>
      <c r="CQ245" s="140"/>
      <c r="CR245" s="140"/>
      <c r="CS245" s="140"/>
      <c r="CT245" s="140"/>
      <c r="CU245" s="140"/>
      <c r="CV245" s="140"/>
      <c r="CW245" s="140"/>
      <c r="CX245" s="140"/>
      <c r="CY245" s="140"/>
      <c r="CZ245" s="140"/>
      <c r="DA245" s="140"/>
      <c r="DB245" s="140"/>
      <c r="DC245" s="140"/>
      <c r="DD245" s="140"/>
      <c r="DE245" s="140"/>
      <c r="DF245" s="140"/>
      <c r="DG245" s="140"/>
      <c r="DH245" s="140"/>
      <c r="DI245" s="140"/>
      <c r="DJ245" s="140"/>
      <c r="DK245" s="140"/>
      <c r="DL245" s="140"/>
      <c r="DM245" s="140"/>
      <c r="DN245" s="140"/>
      <c r="DO245" s="140"/>
      <c r="DP245" s="140"/>
      <c r="DQ245" s="140"/>
      <c r="DR245" s="140"/>
      <c r="DS245" s="140"/>
      <c r="DT245" s="140"/>
      <c r="DU245" s="140"/>
      <c r="DV245" s="140"/>
      <c r="DW245" s="140"/>
      <c r="DX245" s="140"/>
      <c r="DY245" s="140"/>
      <c r="DZ245" s="140"/>
      <c r="EA245" s="140"/>
      <c r="EB245" s="140"/>
      <c r="EC245" s="140"/>
      <c r="ED245" s="140"/>
      <c r="EE245" s="140"/>
      <c r="EF245" s="140"/>
      <c r="EG245" s="140"/>
      <c r="EH245" s="140"/>
      <c r="EI245" s="140"/>
      <c r="EJ245" s="140"/>
      <c r="EK245" s="140"/>
      <c r="EL245" s="140"/>
      <c r="EM245" s="140"/>
      <c r="EN245" s="140"/>
      <c r="EO245" s="140"/>
      <c r="EP245" s="140"/>
      <c r="EQ245" s="140"/>
      <c r="ER245" s="140"/>
      <c r="ES245" s="140"/>
      <c r="ET245" s="140"/>
      <c r="EU245" s="140"/>
      <c r="EV245" s="140"/>
      <c r="EW245" s="140"/>
      <c r="EX245" s="140"/>
      <c r="EY245" s="140"/>
      <c r="EZ245" s="140"/>
      <c r="FA245" s="140"/>
      <c r="FB245" s="140"/>
      <c r="FC245" s="140"/>
      <c r="FD245" s="140"/>
      <c r="FE245" s="140"/>
      <c r="FF245" s="140"/>
      <c r="FG245" s="140"/>
      <c r="FH245" s="140"/>
      <c r="FI245" s="140"/>
      <c r="FJ245" s="140"/>
      <c r="FK245" s="140"/>
      <c r="FL245" s="140"/>
      <c r="FM245" s="140"/>
      <c r="FN245" s="140"/>
      <c r="FO245" s="140"/>
      <c r="FP245" s="140"/>
      <c r="FQ245" s="140"/>
      <c r="FR245" s="140"/>
      <c r="FS245" s="140"/>
      <c r="FT245" s="140"/>
      <c r="FU245" s="140"/>
      <c r="FV245" s="140"/>
      <c r="FW245" s="140"/>
      <c r="FX245" s="140"/>
      <c r="FY245" s="140"/>
      <c r="FZ245" s="140"/>
      <c r="GA245" s="140"/>
      <c r="GB245" s="140"/>
      <c r="GC245" s="140"/>
      <c r="GD245" s="140"/>
      <c r="GE245" s="140"/>
      <c r="GF245" s="140"/>
      <c r="GG245" s="140"/>
      <c r="GH245" s="140"/>
      <c r="GI245" s="140"/>
      <c r="GJ245" s="140"/>
      <c r="GK245" s="140"/>
      <c r="GL245" s="140"/>
      <c r="GM245" s="140"/>
      <c r="GN245" s="140"/>
      <c r="GO245" s="140"/>
      <c r="GP245" s="140"/>
      <c r="GQ245" s="140"/>
      <c r="GR245" s="140"/>
      <c r="GS245" s="140"/>
      <c r="GT245" s="140"/>
      <c r="GU245" s="140"/>
      <c r="GV245" s="140"/>
      <c r="GW245" s="140"/>
      <c r="GX245" s="140"/>
      <c r="GY245" s="140"/>
      <c r="GZ245" s="140"/>
      <c r="HA245" s="140"/>
      <c r="HB245" s="140"/>
      <c r="HC245" s="140"/>
      <c r="HD245" s="140"/>
      <c r="HE245" s="140"/>
      <c r="HF245" s="140"/>
      <c r="HG245" s="140"/>
      <c r="HH245" s="140"/>
      <c r="HI245" s="140"/>
      <c r="HJ245" s="140"/>
      <c r="HK245" s="140"/>
      <c r="HL245" s="140"/>
      <c r="HM245" s="140"/>
      <c r="HN245" s="140"/>
      <c r="HO245" s="140"/>
      <c r="HP245" s="140"/>
      <c r="HQ245" s="140"/>
      <c r="HR245" s="140"/>
      <c r="HS245" s="140"/>
      <c r="HT245" s="140"/>
      <c r="HU245" s="140"/>
      <c r="HV245" s="140"/>
      <c r="HW245" s="140"/>
      <c r="HX245" s="140"/>
      <c r="HY245" s="140"/>
      <c r="HZ245" s="140"/>
    </row>
    <row r="246" s="139" customFormat="1" customHeight="1" spans="1:234">
      <c r="A246" s="156" t="s">
        <v>1793</v>
      </c>
      <c r="B246" s="157" t="s">
        <v>1794</v>
      </c>
      <c r="C246" s="165">
        <v>0</v>
      </c>
      <c r="D246" s="159">
        <v>0</v>
      </c>
      <c r="E246" s="160"/>
      <c r="F246" s="140"/>
      <c r="G246" s="140"/>
      <c r="H246" s="140"/>
      <c r="I246" s="140"/>
      <c r="J246" s="140"/>
      <c r="K246" s="140"/>
      <c r="L246" s="140"/>
      <c r="M246" s="140"/>
      <c r="N246" s="140"/>
      <c r="O246" s="140"/>
      <c r="P246" s="140"/>
      <c r="Q246" s="140"/>
      <c r="R246" s="140"/>
      <c r="S246" s="140"/>
      <c r="T246" s="140"/>
      <c r="U246" s="140"/>
      <c r="V246" s="140"/>
      <c r="W246" s="140"/>
      <c r="X246" s="140"/>
      <c r="Y246" s="140"/>
      <c r="Z246" s="140"/>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c r="CN246" s="140"/>
      <c r="CO246" s="140"/>
      <c r="CP246" s="140"/>
      <c r="CQ246" s="140"/>
      <c r="CR246" s="140"/>
      <c r="CS246" s="140"/>
      <c r="CT246" s="140"/>
      <c r="CU246" s="140"/>
      <c r="CV246" s="140"/>
      <c r="CW246" s="140"/>
      <c r="CX246" s="140"/>
      <c r="CY246" s="140"/>
      <c r="CZ246" s="140"/>
      <c r="DA246" s="140"/>
      <c r="DB246" s="140"/>
      <c r="DC246" s="140"/>
      <c r="DD246" s="140"/>
      <c r="DE246" s="140"/>
      <c r="DF246" s="140"/>
      <c r="DG246" s="140"/>
      <c r="DH246" s="140"/>
      <c r="DI246" s="140"/>
      <c r="DJ246" s="140"/>
      <c r="DK246" s="140"/>
      <c r="DL246" s="140"/>
      <c r="DM246" s="140"/>
      <c r="DN246" s="140"/>
      <c r="DO246" s="140"/>
      <c r="DP246" s="140"/>
      <c r="DQ246" s="140"/>
      <c r="DR246" s="140"/>
      <c r="DS246" s="140"/>
      <c r="DT246" s="140"/>
      <c r="DU246" s="140"/>
      <c r="DV246" s="140"/>
      <c r="DW246" s="140"/>
      <c r="DX246" s="140"/>
      <c r="DY246" s="140"/>
      <c r="DZ246" s="140"/>
      <c r="EA246" s="140"/>
      <c r="EB246" s="140"/>
      <c r="EC246" s="140"/>
      <c r="ED246" s="140"/>
      <c r="EE246" s="140"/>
      <c r="EF246" s="140"/>
      <c r="EG246" s="140"/>
      <c r="EH246" s="140"/>
      <c r="EI246" s="140"/>
      <c r="EJ246" s="140"/>
      <c r="EK246" s="140"/>
      <c r="EL246" s="140"/>
      <c r="EM246" s="140"/>
      <c r="EN246" s="140"/>
      <c r="EO246" s="140"/>
      <c r="EP246" s="140"/>
      <c r="EQ246" s="140"/>
      <c r="ER246" s="140"/>
      <c r="ES246" s="140"/>
      <c r="ET246" s="140"/>
      <c r="EU246" s="140"/>
      <c r="EV246" s="140"/>
      <c r="EW246" s="140"/>
      <c r="EX246" s="140"/>
      <c r="EY246" s="140"/>
      <c r="EZ246" s="140"/>
      <c r="FA246" s="140"/>
      <c r="FB246" s="140"/>
      <c r="FC246" s="140"/>
      <c r="FD246" s="140"/>
      <c r="FE246" s="140"/>
      <c r="FF246" s="140"/>
      <c r="FG246" s="140"/>
      <c r="FH246" s="140"/>
      <c r="FI246" s="140"/>
      <c r="FJ246" s="140"/>
      <c r="FK246" s="140"/>
      <c r="FL246" s="140"/>
      <c r="FM246" s="140"/>
      <c r="FN246" s="140"/>
      <c r="FO246" s="140"/>
      <c r="FP246" s="140"/>
      <c r="FQ246" s="140"/>
      <c r="FR246" s="140"/>
      <c r="FS246" s="140"/>
      <c r="FT246" s="140"/>
      <c r="FU246" s="140"/>
      <c r="FV246" s="140"/>
      <c r="FW246" s="140"/>
      <c r="FX246" s="140"/>
      <c r="FY246" s="140"/>
      <c r="FZ246" s="140"/>
      <c r="GA246" s="140"/>
      <c r="GB246" s="140"/>
      <c r="GC246" s="140"/>
      <c r="GD246" s="140"/>
      <c r="GE246" s="140"/>
      <c r="GF246" s="140"/>
      <c r="GG246" s="140"/>
      <c r="GH246" s="140"/>
      <c r="GI246" s="140"/>
      <c r="GJ246" s="140"/>
      <c r="GK246" s="140"/>
      <c r="GL246" s="140"/>
      <c r="GM246" s="140"/>
      <c r="GN246" s="140"/>
      <c r="GO246" s="140"/>
      <c r="GP246" s="140"/>
      <c r="GQ246" s="140"/>
      <c r="GR246" s="140"/>
      <c r="GS246" s="140"/>
      <c r="GT246" s="140"/>
      <c r="GU246" s="140"/>
      <c r="GV246" s="140"/>
      <c r="GW246" s="140"/>
      <c r="GX246" s="140"/>
      <c r="GY246" s="140"/>
      <c r="GZ246" s="140"/>
      <c r="HA246" s="140"/>
      <c r="HB246" s="140"/>
      <c r="HC246" s="140"/>
      <c r="HD246" s="140"/>
      <c r="HE246" s="140"/>
      <c r="HF246" s="140"/>
      <c r="HG246" s="140"/>
      <c r="HH246" s="140"/>
      <c r="HI246" s="140"/>
      <c r="HJ246" s="140"/>
      <c r="HK246" s="140"/>
      <c r="HL246" s="140"/>
      <c r="HM246" s="140"/>
      <c r="HN246" s="140"/>
      <c r="HO246" s="140"/>
      <c r="HP246" s="140"/>
      <c r="HQ246" s="140"/>
      <c r="HR246" s="140"/>
      <c r="HS246" s="140"/>
      <c r="HT246" s="140"/>
      <c r="HU246" s="140"/>
      <c r="HV246" s="140"/>
      <c r="HW246" s="140"/>
      <c r="HX246" s="140"/>
      <c r="HY246" s="140"/>
      <c r="HZ246" s="140"/>
    </row>
    <row r="247" s="139" customFormat="1" customHeight="1" spans="1:234">
      <c r="A247" s="156" t="s">
        <v>1795</v>
      </c>
      <c r="B247" s="157" t="s">
        <v>1061</v>
      </c>
      <c r="C247" s="165">
        <v>0</v>
      </c>
      <c r="D247" s="159">
        <v>0</v>
      </c>
      <c r="E247" s="160"/>
      <c r="F247" s="140"/>
      <c r="G247" s="140"/>
      <c r="H247" s="140"/>
      <c r="I247" s="140"/>
      <c r="J247" s="140"/>
      <c r="K247" s="140"/>
      <c r="L247" s="140"/>
      <c r="M247" s="140"/>
      <c r="N247" s="140"/>
      <c r="O247" s="140"/>
      <c r="P247" s="140"/>
      <c r="Q247" s="140"/>
      <c r="R247" s="140"/>
      <c r="S247" s="140"/>
      <c r="T247" s="140"/>
      <c r="U247" s="140"/>
      <c r="V247" s="140"/>
      <c r="W247" s="140"/>
      <c r="X247" s="140"/>
      <c r="Y247" s="140"/>
      <c r="Z247" s="140"/>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c r="CN247" s="140"/>
      <c r="CO247" s="140"/>
      <c r="CP247" s="140"/>
      <c r="CQ247" s="140"/>
      <c r="CR247" s="140"/>
      <c r="CS247" s="140"/>
      <c r="CT247" s="140"/>
      <c r="CU247" s="140"/>
      <c r="CV247" s="140"/>
      <c r="CW247" s="140"/>
      <c r="CX247" s="140"/>
      <c r="CY247" s="140"/>
      <c r="CZ247" s="140"/>
      <c r="DA247" s="140"/>
      <c r="DB247" s="140"/>
      <c r="DC247" s="140"/>
      <c r="DD247" s="140"/>
      <c r="DE247" s="140"/>
      <c r="DF247" s="140"/>
      <c r="DG247" s="140"/>
      <c r="DH247" s="140"/>
      <c r="DI247" s="140"/>
      <c r="DJ247" s="140"/>
      <c r="DK247" s="140"/>
      <c r="DL247" s="140"/>
      <c r="DM247" s="140"/>
      <c r="DN247" s="140"/>
      <c r="DO247" s="140"/>
      <c r="DP247" s="140"/>
      <c r="DQ247" s="140"/>
      <c r="DR247" s="140"/>
      <c r="DS247" s="140"/>
      <c r="DT247" s="140"/>
      <c r="DU247" s="140"/>
      <c r="DV247" s="140"/>
      <c r="DW247" s="140"/>
      <c r="DX247" s="140"/>
      <c r="DY247" s="140"/>
      <c r="DZ247" s="140"/>
      <c r="EA247" s="140"/>
      <c r="EB247" s="140"/>
      <c r="EC247" s="140"/>
      <c r="ED247" s="140"/>
      <c r="EE247" s="140"/>
      <c r="EF247" s="140"/>
      <c r="EG247" s="140"/>
      <c r="EH247" s="140"/>
      <c r="EI247" s="140"/>
      <c r="EJ247" s="140"/>
      <c r="EK247" s="140"/>
      <c r="EL247" s="140"/>
      <c r="EM247" s="140"/>
      <c r="EN247" s="140"/>
      <c r="EO247" s="140"/>
      <c r="EP247" s="140"/>
      <c r="EQ247" s="140"/>
      <c r="ER247" s="140"/>
      <c r="ES247" s="140"/>
      <c r="ET247" s="140"/>
      <c r="EU247" s="140"/>
      <c r="EV247" s="140"/>
      <c r="EW247" s="140"/>
      <c r="EX247" s="140"/>
      <c r="EY247" s="140"/>
      <c r="EZ247" s="140"/>
      <c r="FA247" s="140"/>
      <c r="FB247" s="140"/>
      <c r="FC247" s="140"/>
      <c r="FD247" s="140"/>
      <c r="FE247" s="140"/>
      <c r="FF247" s="140"/>
      <c r="FG247" s="140"/>
      <c r="FH247" s="140"/>
      <c r="FI247" s="140"/>
      <c r="FJ247" s="140"/>
      <c r="FK247" s="140"/>
      <c r="FL247" s="140"/>
      <c r="FM247" s="140"/>
      <c r="FN247" s="140"/>
      <c r="FO247" s="140"/>
      <c r="FP247" s="140"/>
      <c r="FQ247" s="140"/>
      <c r="FR247" s="140"/>
      <c r="FS247" s="140"/>
      <c r="FT247" s="140"/>
      <c r="FU247" s="140"/>
      <c r="FV247" s="140"/>
      <c r="FW247" s="140"/>
      <c r="FX247" s="140"/>
      <c r="FY247" s="140"/>
      <c r="FZ247" s="140"/>
      <c r="GA247" s="140"/>
      <c r="GB247" s="140"/>
      <c r="GC247" s="140"/>
      <c r="GD247" s="140"/>
      <c r="GE247" s="140"/>
      <c r="GF247" s="140"/>
      <c r="GG247" s="140"/>
      <c r="GH247" s="140"/>
      <c r="GI247" s="140"/>
      <c r="GJ247" s="140"/>
      <c r="GK247" s="140"/>
      <c r="GL247" s="140"/>
      <c r="GM247" s="140"/>
      <c r="GN247" s="140"/>
      <c r="GO247" s="140"/>
      <c r="GP247" s="140"/>
      <c r="GQ247" s="140"/>
      <c r="GR247" s="140"/>
      <c r="GS247" s="140"/>
      <c r="GT247" s="140"/>
      <c r="GU247" s="140"/>
      <c r="GV247" s="140"/>
      <c r="GW247" s="140"/>
      <c r="GX247" s="140"/>
      <c r="GY247" s="140"/>
      <c r="GZ247" s="140"/>
      <c r="HA247" s="140"/>
      <c r="HB247" s="140"/>
      <c r="HC247" s="140"/>
      <c r="HD247" s="140"/>
      <c r="HE247" s="140"/>
      <c r="HF247" s="140"/>
      <c r="HG247" s="140"/>
      <c r="HH247" s="140"/>
      <c r="HI247" s="140"/>
      <c r="HJ247" s="140"/>
      <c r="HK247" s="140"/>
      <c r="HL247" s="140"/>
      <c r="HM247" s="140"/>
      <c r="HN247" s="140"/>
      <c r="HO247" s="140"/>
      <c r="HP247" s="140"/>
      <c r="HQ247" s="140"/>
      <c r="HR247" s="140"/>
      <c r="HS247" s="140"/>
      <c r="HT247" s="140"/>
      <c r="HU247" s="140"/>
      <c r="HV247" s="140"/>
      <c r="HW247" s="140"/>
      <c r="HX247" s="140"/>
      <c r="HY247" s="140"/>
      <c r="HZ247" s="140"/>
    </row>
    <row r="248" s="139" customFormat="1" customHeight="1" spans="1:234">
      <c r="A248" s="156" t="s">
        <v>1796</v>
      </c>
      <c r="B248" s="157" t="s">
        <v>1367</v>
      </c>
      <c r="C248" s="165">
        <v>0</v>
      </c>
      <c r="D248" s="159">
        <v>0</v>
      </c>
      <c r="E248" s="160"/>
      <c r="F248" s="140"/>
      <c r="G248" s="140"/>
      <c r="H248" s="140"/>
      <c r="I248" s="140"/>
      <c r="J248" s="140"/>
      <c r="K248" s="140"/>
      <c r="L248" s="140"/>
      <c r="M248" s="140"/>
      <c r="N248" s="140"/>
      <c r="O248" s="140"/>
      <c r="P248" s="140"/>
      <c r="Q248" s="140"/>
      <c r="R248" s="140"/>
      <c r="S248" s="140"/>
      <c r="T248" s="140"/>
      <c r="U248" s="140"/>
      <c r="V248" s="140"/>
      <c r="W248" s="140"/>
      <c r="X248" s="140"/>
      <c r="Y248" s="140"/>
      <c r="Z248" s="140"/>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c r="CN248" s="140"/>
      <c r="CO248" s="140"/>
      <c r="CP248" s="140"/>
      <c r="CQ248" s="140"/>
      <c r="CR248" s="140"/>
      <c r="CS248" s="140"/>
      <c r="CT248" s="140"/>
      <c r="CU248" s="140"/>
      <c r="CV248" s="140"/>
      <c r="CW248" s="140"/>
      <c r="CX248" s="140"/>
      <c r="CY248" s="140"/>
      <c r="CZ248" s="140"/>
      <c r="DA248" s="140"/>
      <c r="DB248" s="140"/>
      <c r="DC248" s="140"/>
      <c r="DD248" s="140"/>
      <c r="DE248" s="140"/>
      <c r="DF248" s="140"/>
      <c r="DG248" s="140"/>
      <c r="DH248" s="140"/>
      <c r="DI248" s="140"/>
      <c r="DJ248" s="140"/>
      <c r="DK248" s="140"/>
      <c r="DL248" s="140"/>
      <c r="DM248" s="140"/>
      <c r="DN248" s="140"/>
      <c r="DO248" s="140"/>
      <c r="DP248" s="140"/>
      <c r="DQ248" s="140"/>
      <c r="DR248" s="140"/>
      <c r="DS248" s="140"/>
      <c r="DT248" s="140"/>
      <c r="DU248" s="140"/>
      <c r="DV248" s="140"/>
      <c r="DW248" s="140"/>
      <c r="DX248" s="140"/>
      <c r="DY248" s="140"/>
      <c r="DZ248" s="140"/>
      <c r="EA248" s="140"/>
      <c r="EB248" s="140"/>
      <c r="EC248" s="140"/>
      <c r="ED248" s="140"/>
      <c r="EE248" s="140"/>
      <c r="EF248" s="140"/>
      <c r="EG248" s="140"/>
      <c r="EH248" s="140"/>
      <c r="EI248" s="140"/>
      <c r="EJ248" s="140"/>
      <c r="EK248" s="140"/>
      <c r="EL248" s="140"/>
      <c r="EM248" s="140"/>
      <c r="EN248" s="140"/>
      <c r="EO248" s="140"/>
      <c r="EP248" s="140"/>
      <c r="EQ248" s="140"/>
      <c r="ER248" s="140"/>
      <c r="ES248" s="140"/>
      <c r="ET248" s="140"/>
      <c r="EU248" s="140"/>
      <c r="EV248" s="140"/>
      <c r="EW248" s="140"/>
      <c r="EX248" s="140"/>
      <c r="EY248" s="140"/>
      <c r="EZ248" s="140"/>
      <c r="FA248" s="140"/>
      <c r="FB248" s="140"/>
      <c r="FC248" s="140"/>
      <c r="FD248" s="140"/>
      <c r="FE248" s="140"/>
      <c r="FF248" s="140"/>
      <c r="FG248" s="140"/>
      <c r="FH248" s="140"/>
      <c r="FI248" s="140"/>
      <c r="FJ248" s="140"/>
      <c r="FK248" s="140"/>
      <c r="FL248" s="140"/>
      <c r="FM248" s="140"/>
      <c r="FN248" s="140"/>
      <c r="FO248" s="140"/>
      <c r="FP248" s="140"/>
      <c r="FQ248" s="140"/>
      <c r="FR248" s="140"/>
      <c r="FS248" s="140"/>
      <c r="FT248" s="140"/>
      <c r="FU248" s="140"/>
      <c r="FV248" s="140"/>
      <c r="FW248" s="140"/>
      <c r="FX248" s="140"/>
      <c r="FY248" s="140"/>
      <c r="FZ248" s="140"/>
      <c r="GA248" s="140"/>
      <c r="GB248" s="140"/>
      <c r="GC248" s="140"/>
      <c r="GD248" s="140"/>
      <c r="GE248" s="140"/>
      <c r="GF248" s="140"/>
      <c r="GG248" s="140"/>
      <c r="GH248" s="140"/>
      <c r="GI248" s="140"/>
      <c r="GJ248" s="140"/>
      <c r="GK248" s="140"/>
      <c r="GL248" s="140"/>
      <c r="GM248" s="140"/>
      <c r="GN248" s="140"/>
      <c r="GO248" s="140"/>
      <c r="GP248" s="140"/>
      <c r="GQ248" s="140"/>
      <c r="GR248" s="140"/>
      <c r="GS248" s="140"/>
      <c r="GT248" s="140"/>
      <c r="GU248" s="140"/>
      <c r="GV248" s="140"/>
      <c r="GW248" s="140"/>
      <c r="GX248" s="140"/>
      <c r="GY248" s="140"/>
      <c r="GZ248" s="140"/>
      <c r="HA248" s="140"/>
      <c r="HB248" s="140"/>
      <c r="HC248" s="140"/>
      <c r="HD248" s="140"/>
      <c r="HE248" s="140"/>
      <c r="HF248" s="140"/>
      <c r="HG248" s="140"/>
      <c r="HH248" s="140"/>
      <c r="HI248" s="140"/>
      <c r="HJ248" s="140"/>
      <c r="HK248" s="140"/>
      <c r="HL248" s="140"/>
      <c r="HM248" s="140"/>
      <c r="HN248" s="140"/>
      <c r="HO248" s="140"/>
      <c r="HP248" s="140"/>
      <c r="HQ248" s="140"/>
      <c r="HR248" s="140"/>
      <c r="HS248" s="140"/>
      <c r="HT248" s="140"/>
      <c r="HU248" s="140"/>
      <c r="HV248" s="140"/>
      <c r="HW248" s="140"/>
      <c r="HX248" s="140"/>
      <c r="HY248" s="140"/>
      <c r="HZ248" s="140"/>
    </row>
    <row r="249" s="139" customFormat="1" customHeight="1" spans="1:234">
      <c r="A249" s="156" t="s">
        <v>1797</v>
      </c>
      <c r="B249" s="157" t="s">
        <v>1798</v>
      </c>
      <c r="C249" s="165">
        <v>0</v>
      </c>
      <c r="D249" s="159">
        <v>0</v>
      </c>
      <c r="E249" s="160"/>
      <c r="F249" s="140"/>
      <c r="G249" s="140"/>
      <c r="H249" s="140"/>
      <c r="I249" s="140"/>
      <c r="J249" s="140"/>
      <c r="K249" s="140"/>
      <c r="L249" s="140"/>
      <c r="M249" s="140"/>
      <c r="N249" s="140"/>
      <c r="O249" s="140"/>
      <c r="P249" s="140"/>
      <c r="Q249" s="140"/>
      <c r="R249" s="140"/>
      <c r="S249" s="140"/>
      <c r="T249" s="140"/>
      <c r="U249" s="140"/>
      <c r="V249" s="140"/>
      <c r="W249" s="140"/>
      <c r="X249" s="140"/>
      <c r="Y249" s="140"/>
      <c r="Z249" s="140"/>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c r="CN249" s="140"/>
      <c r="CO249" s="140"/>
      <c r="CP249" s="140"/>
      <c r="CQ249" s="140"/>
      <c r="CR249" s="140"/>
      <c r="CS249" s="140"/>
      <c r="CT249" s="140"/>
      <c r="CU249" s="140"/>
      <c r="CV249" s="140"/>
      <c r="CW249" s="140"/>
      <c r="CX249" s="140"/>
      <c r="CY249" s="140"/>
      <c r="CZ249" s="140"/>
      <c r="DA249" s="140"/>
      <c r="DB249" s="140"/>
      <c r="DC249" s="140"/>
      <c r="DD249" s="140"/>
      <c r="DE249" s="140"/>
      <c r="DF249" s="140"/>
      <c r="DG249" s="140"/>
      <c r="DH249" s="140"/>
      <c r="DI249" s="140"/>
      <c r="DJ249" s="140"/>
      <c r="DK249" s="140"/>
      <c r="DL249" s="140"/>
      <c r="DM249" s="140"/>
      <c r="DN249" s="140"/>
      <c r="DO249" s="140"/>
      <c r="DP249" s="140"/>
      <c r="DQ249" s="140"/>
      <c r="DR249" s="140"/>
      <c r="DS249" s="140"/>
      <c r="DT249" s="140"/>
      <c r="DU249" s="140"/>
      <c r="DV249" s="140"/>
      <c r="DW249" s="140"/>
      <c r="DX249" s="140"/>
      <c r="DY249" s="140"/>
      <c r="DZ249" s="140"/>
      <c r="EA249" s="140"/>
      <c r="EB249" s="140"/>
      <c r="EC249" s="140"/>
      <c r="ED249" s="140"/>
      <c r="EE249" s="140"/>
      <c r="EF249" s="140"/>
      <c r="EG249" s="140"/>
      <c r="EH249" s="140"/>
      <c r="EI249" s="140"/>
      <c r="EJ249" s="140"/>
      <c r="EK249" s="140"/>
      <c r="EL249" s="140"/>
      <c r="EM249" s="140"/>
      <c r="EN249" s="140"/>
      <c r="EO249" s="140"/>
      <c r="EP249" s="140"/>
      <c r="EQ249" s="140"/>
      <c r="ER249" s="140"/>
      <c r="ES249" s="140"/>
      <c r="ET249" s="140"/>
      <c r="EU249" s="140"/>
      <c r="EV249" s="140"/>
      <c r="EW249" s="140"/>
      <c r="EX249" s="140"/>
      <c r="EY249" s="140"/>
      <c r="EZ249" s="140"/>
      <c r="FA249" s="140"/>
      <c r="FB249" s="140"/>
      <c r="FC249" s="140"/>
      <c r="FD249" s="140"/>
      <c r="FE249" s="140"/>
      <c r="FF249" s="140"/>
      <c r="FG249" s="140"/>
      <c r="FH249" s="140"/>
      <c r="FI249" s="140"/>
      <c r="FJ249" s="140"/>
      <c r="FK249" s="140"/>
      <c r="FL249" s="140"/>
      <c r="FM249" s="140"/>
      <c r="FN249" s="140"/>
      <c r="FO249" s="140"/>
      <c r="FP249" s="140"/>
      <c r="FQ249" s="140"/>
      <c r="FR249" s="140"/>
      <c r="FS249" s="140"/>
      <c r="FT249" s="140"/>
      <c r="FU249" s="140"/>
      <c r="FV249" s="140"/>
      <c r="FW249" s="140"/>
      <c r="FX249" s="140"/>
      <c r="FY249" s="140"/>
      <c r="FZ249" s="140"/>
      <c r="GA249" s="140"/>
      <c r="GB249" s="140"/>
      <c r="GC249" s="140"/>
      <c r="GD249" s="140"/>
      <c r="GE249" s="140"/>
      <c r="GF249" s="140"/>
      <c r="GG249" s="140"/>
      <c r="GH249" s="140"/>
      <c r="GI249" s="140"/>
      <c r="GJ249" s="140"/>
      <c r="GK249" s="140"/>
      <c r="GL249" s="140"/>
      <c r="GM249" s="140"/>
      <c r="GN249" s="140"/>
      <c r="GO249" s="140"/>
      <c r="GP249" s="140"/>
      <c r="GQ249" s="140"/>
      <c r="GR249" s="140"/>
      <c r="GS249" s="140"/>
      <c r="GT249" s="140"/>
      <c r="GU249" s="140"/>
      <c r="GV249" s="140"/>
      <c r="GW249" s="140"/>
      <c r="GX249" s="140"/>
      <c r="GY249" s="140"/>
      <c r="GZ249" s="140"/>
      <c r="HA249" s="140"/>
      <c r="HB249" s="140"/>
      <c r="HC249" s="140"/>
      <c r="HD249" s="140"/>
      <c r="HE249" s="140"/>
      <c r="HF249" s="140"/>
      <c r="HG249" s="140"/>
      <c r="HH249" s="140"/>
      <c r="HI249" s="140"/>
      <c r="HJ249" s="140"/>
      <c r="HK249" s="140"/>
      <c r="HL249" s="140"/>
      <c r="HM249" s="140"/>
      <c r="HN249" s="140"/>
      <c r="HO249" s="140"/>
      <c r="HP249" s="140"/>
      <c r="HQ249" s="140"/>
      <c r="HR249" s="140"/>
      <c r="HS249" s="140"/>
      <c r="HT249" s="140"/>
      <c r="HU249" s="140"/>
      <c r="HV249" s="140"/>
      <c r="HW249" s="140"/>
      <c r="HX249" s="140"/>
      <c r="HY249" s="140"/>
      <c r="HZ249" s="140"/>
    </row>
    <row r="250" s="139" customFormat="1" customHeight="1" spans="1:234">
      <c r="A250" s="156" t="s">
        <v>1799</v>
      </c>
      <c r="B250" s="157" t="s">
        <v>1800</v>
      </c>
      <c r="C250" s="165">
        <v>0</v>
      </c>
      <c r="D250" s="159">
        <v>0</v>
      </c>
      <c r="E250" s="160"/>
      <c r="F250" s="140"/>
      <c r="G250" s="140"/>
      <c r="H250" s="140"/>
      <c r="I250" s="140"/>
      <c r="J250" s="140"/>
      <c r="K250" s="140"/>
      <c r="L250" s="140"/>
      <c r="M250" s="140"/>
      <c r="N250" s="140"/>
      <c r="O250" s="140"/>
      <c r="P250" s="140"/>
      <c r="Q250" s="140"/>
      <c r="R250" s="140"/>
      <c r="S250" s="140"/>
      <c r="T250" s="140"/>
      <c r="U250" s="140"/>
      <c r="V250" s="140"/>
      <c r="W250" s="140"/>
      <c r="X250" s="140"/>
      <c r="Y250" s="140"/>
      <c r="Z250" s="14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c r="CN250" s="140"/>
      <c r="CO250" s="140"/>
      <c r="CP250" s="140"/>
      <c r="CQ250" s="140"/>
      <c r="CR250" s="140"/>
      <c r="CS250" s="140"/>
      <c r="CT250" s="140"/>
      <c r="CU250" s="140"/>
      <c r="CV250" s="140"/>
      <c r="CW250" s="140"/>
      <c r="CX250" s="140"/>
      <c r="CY250" s="140"/>
      <c r="CZ250" s="140"/>
      <c r="DA250" s="140"/>
      <c r="DB250" s="140"/>
      <c r="DC250" s="140"/>
      <c r="DD250" s="140"/>
      <c r="DE250" s="140"/>
      <c r="DF250" s="140"/>
      <c r="DG250" s="140"/>
      <c r="DH250" s="140"/>
      <c r="DI250" s="140"/>
      <c r="DJ250" s="140"/>
      <c r="DK250" s="140"/>
      <c r="DL250" s="140"/>
      <c r="DM250" s="140"/>
      <c r="DN250" s="140"/>
      <c r="DO250" s="140"/>
      <c r="DP250" s="140"/>
      <c r="DQ250" s="140"/>
      <c r="DR250" s="140"/>
      <c r="DS250" s="140"/>
      <c r="DT250" s="140"/>
      <c r="DU250" s="140"/>
      <c r="DV250" s="140"/>
      <c r="DW250" s="140"/>
      <c r="DX250" s="140"/>
      <c r="DY250" s="140"/>
      <c r="DZ250" s="140"/>
      <c r="EA250" s="140"/>
      <c r="EB250" s="140"/>
      <c r="EC250" s="140"/>
      <c r="ED250" s="140"/>
      <c r="EE250" s="140"/>
      <c r="EF250" s="140"/>
      <c r="EG250" s="140"/>
      <c r="EH250" s="140"/>
      <c r="EI250" s="140"/>
      <c r="EJ250" s="140"/>
      <c r="EK250" s="140"/>
      <c r="EL250" s="140"/>
      <c r="EM250" s="140"/>
      <c r="EN250" s="140"/>
      <c r="EO250" s="140"/>
      <c r="EP250" s="140"/>
      <c r="EQ250" s="140"/>
      <c r="ER250" s="140"/>
      <c r="ES250" s="140"/>
      <c r="ET250" s="140"/>
      <c r="EU250" s="140"/>
      <c r="EV250" s="140"/>
      <c r="EW250" s="140"/>
      <c r="EX250" s="140"/>
      <c r="EY250" s="140"/>
      <c r="EZ250" s="140"/>
      <c r="FA250" s="140"/>
      <c r="FB250" s="140"/>
      <c r="FC250" s="140"/>
      <c r="FD250" s="140"/>
      <c r="FE250" s="140"/>
      <c r="FF250" s="140"/>
      <c r="FG250" s="140"/>
      <c r="FH250" s="140"/>
      <c r="FI250" s="140"/>
      <c r="FJ250" s="140"/>
      <c r="FK250" s="140"/>
      <c r="FL250" s="140"/>
      <c r="FM250" s="140"/>
      <c r="FN250" s="140"/>
      <c r="FO250" s="140"/>
      <c r="FP250" s="140"/>
      <c r="FQ250" s="140"/>
      <c r="FR250" s="140"/>
      <c r="FS250" s="140"/>
      <c r="FT250" s="140"/>
      <c r="FU250" s="140"/>
      <c r="FV250" s="140"/>
      <c r="FW250" s="140"/>
      <c r="FX250" s="140"/>
      <c r="FY250" s="140"/>
      <c r="FZ250" s="140"/>
      <c r="GA250" s="140"/>
      <c r="GB250" s="140"/>
      <c r="GC250" s="140"/>
      <c r="GD250" s="140"/>
      <c r="GE250" s="140"/>
      <c r="GF250" s="140"/>
      <c r="GG250" s="140"/>
      <c r="GH250" s="140"/>
      <c r="GI250" s="140"/>
      <c r="GJ250" s="140"/>
      <c r="GK250" s="140"/>
      <c r="GL250" s="140"/>
      <c r="GM250" s="140"/>
      <c r="GN250" s="140"/>
      <c r="GO250" s="140"/>
      <c r="GP250" s="140"/>
      <c r="GQ250" s="140"/>
      <c r="GR250" s="140"/>
      <c r="GS250" s="140"/>
      <c r="GT250" s="140"/>
      <c r="GU250" s="140"/>
      <c r="GV250" s="140"/>
      <c r="GW250" s="140"/>
      <c r="GX250" s="140"/>
      <c r="GY250" s="140"/>
      <c r="GZ250" s="140"/>
      <c r="HA250" s="140"/>
      <c r="HB250" s="140"/>
      <c r="HC250" s="140"/>
      <c r="HD250" s="140"/>
      <c r="HE250" s="140"/>
      <c r="HF250" s="140"/>
      <c r="HG250" s="140"/>
      <c r="HH250" s="140"/>
      <c r="HI250" s="140"/>
      <c r="HJ250" s="140"/>
      <c r="HK250" s="140"/>
      <c r="HL250" s="140"/>
      <c r="HM250" s="140"/>
      <c r="HN250" s="140"/>
      <c r="HO250" s="140"/>
      <c r="HP250" s="140"/>
      <c r="HQ250" s="140"/>
      <c r="HR250" s="140"/>
      <c r="HS250" s="140"/>
      <c r="HT250" s="140"/>
      <c r="HU250" s="140"/>
      <c r="HV250" s="140"/>
      <c r="HW250" s="140"/>
      <c r="HX250" s="140"/>
      <c r="HY250" s="140"/>
      <c r="HZ250" s="140"/>
    </row>
    <row r="251" s="139" customFormat="1" customHeight="1" spans="1:234">
      <c r="A251" s="156" t="s">
        <v>1801</v>
      </c>
      <c r="B251" s="157" t="s">
        <v>1080</v>
      </c>
      <c r="C251" s="165">
        <v>0</v>
      </c>
      <c r="D251" s="159">
        <v>0</v>
      </c>
      <c r="E251" s="160"/>
      <c r="F251" s="140"/>
      <c r="G251" s="140"/>
      <c r="H251" s="140"/>
      <c r="I251" s="140"/>
      <c r="J251" s="140"/>
      <c r="K251" s="140"/>
      <c r="L251" s="140"/>
      <c r="M251" s="140"/>
      <c r="N251" s="140"/>
      <c r="O251" s="140"/>
      <c r="P251" s="140"/>
      <c r="Q251" s="140"/>
      <c r="R251" s="140"/>
      <c r="S251" s="140"/>
      <c r="T251" s="140"/>
      <c r="U251" s="140"/>
      <c r="V251" s="140"/>
      <c r="W251" s="140"/>
      <c r="X251" s="140"/>
      <c r="Y251" s="140"/>
      <c r="Z251" s="140"/>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c r="CN251" s="140"/>
      <c r="CO251" s="140"/>
      <c r="CP251" s="140"/>
      <c r="CQ251" s="140"/>
      <c r="CR251" s="140"/>
      <c r="CS251" s="140"/>
      <c r="CT251" s="140"/>
      <c r="CU251" s="140"/>
      <c r="CV251" s="140"/>
      <c r="CW251" s="140"/>
      <c r="CX251" s="140"/>
      <c r="CY251" s="140"/>
      <c r="CZ251" s="140"/>
      <c r="DA251" s="140"/>
      <c r="DB251" s="140"/>
      <c r="DC251" s="140"/>
      <c r="DD251" s="140"/>
      <c r="DE251" s="140"/>
      <c r="DF251" s="140"/>
      <c r="DG251" s="140"/>
      <c r="DH251" s="140"/>
      <c r="DI251" s="140"/>
      <c r="DJ251" s="140"/>
      <c r="DK251" s="140"/>
      <c r="DL251" s="140"/>
      <c r="DM251" s="140"/>
      <c r="DN251" s="140"/>
      <c r="DO251" s="140"/>
      <c r="DP251" s="140"/>
      <c r="DQ251" s="140"/>
      <c r="DR251" s="140"/>
      <c r="DS251" s="140"/>
      <c r="DT251" s="140"/>
      <c r="DU251" s="140"/>
      <c r="DV251" s="140"/>
      <c r="DW251" s="140"/>
      <c r="DX251" s="140"/>
      <c r="DY251" s="140"/>
      <c r="DZ251" s="140"/>
      <c r="EA251" s="140"/>
      <c r="EB251" s="140"/>
      <c r="EC251" s="140"/>
      <c r="ED251" s="140"/>
      <c r="EE251" s="140"/>
      <c r="EF251" s="140"/>
      <c r="EG251" s="140"/>
      <c r="EH251" s="140"/>
      <c r="EI251" s="140"/>
      <c r="EJ251" s="140"/>
      <c r="EK251" s="140"/>
      <c r="EL251" s="140"/>
      <c r="EM251" s="140"/>
      <c r="EN251" s="140"/>
      <c r="EO251" s="140"/>
      <c r="EP251" s="140"/>
      <c r="EQ251" s="140"/>
      <c r="ER251" s="140"/>
      <c r="ES251" s="140"/>
      <c r="ET251" s="140"/>
      <c r="EU251" s="140"/>
      <c r="EV251" s="140"/>
      <c r="EW251" s="140"/>
      <c r="EX251" s="140"/>
      <c r="EY251" s="140"/>
      <c r="EZ251" s="140"/>
      <c r="FA251" s="140"/>
      <c r="FB251" s="140"/>
      <c r="FC251" s="140"/>
      <c r="FD251" s="140"/>
      <c r="FE251" s="140"/>
      <c r="FF251" s="140"/>
      <c r="FG251" s="140"/>
      <c r="FH251" s="140"/>
      <c r="FI251" s="140"/>
      <c r="FJ251" s="140"/>
      <c r="FK251" s="140"/>
      <c r="FL251" s="140"/>
      <c r="FM251" s="140"/>
      <c r="FN251" s="140"/>
      <c r="FO251" s="140"/>
      <c r="FP251" s="140"/>
      <c r="FQ251" s="140"/>
      <c r="FR251" s="140"/>
      <c r="FS251" s="140"/>
      <c r="FT251" s="140"/>
      <c r="FU251" s="140"/>
      <c r="FV251" s="140"/>
      <c r="FW251" s="140"/>
      <c r="FX251" s="140"/>
      <c r="FY251" s="140"/>
      <c r="FZ251" s="140"/>
      <c r="GA251" s="140"/>
      <c r="GB251" s="140"/>
      <c r="GC251" s="140"/>
      <c r="GD251" s="140"/>
      <c r="GE251" s="140"/>
      <c r="GF251" s="140"/>
      <c r="GG251" s="140"/>
      <c r="GH251" s="140"/>
      <c r="GI251" s="140"/>
      <c r="GJ251" s="140"/>
      <c r="GK251" s="140"/>
      <c r="GL251" s="140"/>
      <c r="GM251" s="140"/>
      <c r="GN251" s="140"/>
      <c r="GO251" s="140"/>
      <c r="GP251" s="140"/>
      <c r="GQ251" s="140"/>
      <c r="GR251" s="140"/>
      <c r="GS251" s="140"/>
      <c r="GT251" s="140"/>
      <c r="GU251" s="140"/>
      <c r="GV251" s="140"/>
      <c r="GW251" s="140"/>
      <c r="GX251" s="140"/>
      <c r="GY251" s="140"/>
      <c r="GZ251" s="140"/>
      <c r="HA251" s="140"/>
      <c r="HB251" s="140"/>
      <c r="HC251" s="140"/>
      <c r="HD251" s="140"/>
      <c r="HE251" s="140"/>
      <c r="HF251" s="140"/>
      <c r="HG251" s="140"/>
      <c r="HH251" s="140"/>
      <c r="HI251" s="140"/>
      <c r="HJ251" s="140"/>
      <c r="HK251" s="140"/>
      <c r="HL251" s="140"/>
      <c r="HM251" s="140"/>
      <c r="HN251" s="140"/>
      <c r="HO251" s="140"/>
      <c r="HP251" s="140"/>
      <c r="HQ251" s="140"/>
      <c r="HR251" s="140"/>
      <c r="HS251" s="140"/>
      <c r="HT251" s="140"/>
      <c r="HU251" s="140"/>
      <c r="HV251" s="140"/>
      <c r="HW251" s="140"/>
      <c r="HX251" s="140"/>
      <c r="HY251" s="140"/>
      <c r="HZ251" s="140"/>
    </row>
    <row r="252" s="139" customFormat="1" customHeight="1" spans="1:234">
      <c r="A252" s="156" t="s">
        <v>1802</v>
      </c>
      <c r="B252" s="157" t="s">
        <v>1367</v>
      </c>
      <c r="C252" s="165">
        <v>0</v>
      </c>
      <c r="D252" s="159">
        <v>0</v>
      </c>
      <c r="E252" s="160"/>
      <c r="F252" s="140"/>
      <c r="G252" s="140"/>
      <c r="H252" s="140"/>
      <c r="I252" s="140"/>
      <c r="J252" s="140"/>
      <c r="K252" s="140"/>
      <c r="L252" s="140"/>
      <c r="M252" s="140"/>
      <c r="N252" s="140"/>
      <c r="O252" s="140"/>
      <c r="P252" s="140"/>
      <c r="Q252" s="140"/>
      <c r="R252" s="140"/>
      <c r="S252" s="140"/>
      <c r="T252" s="140"/>
      <c r="U252" s="140"/>
      <c r="V252" s="140"/>
      <c r="W252" s="140"/>
      <c r="X252" s="140"/>
      <c r="Y252" s="140"/>
      <c r="Z252" s="140"/>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c r="CN252" s="140"/>
      <c r="CO252" s="140"/>
      <c r="CP252" s="140"/>
      <c r="CQ252" s="140"/>
      <c r="CR252" s="140"/>
      <c r="CS252" s="140"/>
      <c r="CT252" s="140"/>
      <c r="CU252" s="140"/>
      <c r="CV252" s="140"/>
      <c r="CW252" s="140"/>
      <c r="CX252" s="140"/>
      <c r="CY252" s="140"/>
      <c r="CZ252" s="140"/>
      <c r="DA252" s="140"/>
      <c r="DB252" s="140"/>
      <c r="DC252" s="140"/>
      <c r="DD252" s="140"/>
      <c r="DE252" s="140"/>
      <c r="DF252" s="140"/>
      <c r="DG252" s="140"/>
      <c r="DH252" s="140"/>
      <c r="DI252" s="140"/>
      <c r="DJ252" s="140"/>
      <c r="DK252" s="140"/>
      <c r="DL252" s="140"/>
      <c r="DM252" s="140"/>
      <c r="DN252" s="140"/>
      <c r="DO252" s="140"/>
      <c r="DP252" s="140"/>
      <c r="DQ252" s="140"/>
      <c r="DR252" s="140"/>
      <c r="DS252" s="140"/>
      <c r="DT252" s="140"/>
      <c r="DU252" s="140"/>
      <c r="DV252" s="140"/>
      <c r="DW252" s="140"/>
      <c r="DX252" s="140"/>
      <c r="DY252" s="140"/>
      <c r="DZ252" s="140"/>
      <c r="EA252" s="140"/>
      <c r="EB252" s="140"/>
      <c r="EC252" s="140"/>
      <c r="ED252" s="140"/>
      <c r="EE252" s="140"/>
      <c r="EF252" s="140"/>
      <c r="EG252" s="140"/>
      <c r="EH252" s="140"/>
      <c r="EI252" s="140"/>
      <c r="EJ252" s="140"/>
      <c r="EK252" s="140"/>
      <c r="EL252" s="140"/>
      <c r="EM252" s="140"/>
      <c r="EN252" s="140"/>
      <c r="EO252" s="140"/>
      <c r="EP252" s="140"/>
      <c r="EQ252" s="140"/>
      <c r="ER252" s="140"/>
      <c r="ES252" s="140"/>
      <c r="ET252" s="140"/>
      <c r="EU252" s="140"/>
      <c r="EV252" s="140"/>
      <c r="EW252" s="140"/>
      <c r="EX252" s="140"/>
      <c r="EY252" s="140"/>
      <c r="EZ252" s="140"/>
      <c r="FA252" s="140"/>
      <c r="FB252" s="140"/>
      <c r="FC252" s="140"/>
      <c r="FD252" s="140"/>
      <c r="FE252" s="140"/>
      <c r="FF252" s="140"/>
      <c r="FG252" s="140"/>
      <c r="FH252" s="140"/>
      <c r="FI252" s="140"/>
      <c r="FJ252" s="140"/>
      <c r="FK252" s="140"/>
      <c r="FL252" s="140"/>
      <c r="FM252" s="140"/>
      <c r="FN252" s="140"/>
      <c r="FO252" s="140"/>
      <c r="FP252" s="140"/>
      <c r="FQ252" s="140"/>
      <c r="FR252" s="140"/>
      <c r="FS252" s="140"/>
      <c r="FT252" s="140"/>
      <c r="FU252" s="140"/>
      <c r="FV252" s="140"/>
      <c r="FW252" s="140"/>
      <c r="FX252" s="140"/>
      <c r="FY252" s="140"/>
      <c r="FZ252" s="140"/>
      <c r="GA252" s="140"/>
      <c r="GB252" s="140"/>
      <c r="GC252" s="140"/>
      <c r="GD252" s="140"/>
      <c r="GE252" s="140"/>
      <c r="GF252" s="140"/>
      <c r="GG252" s="140"/>
      <c r="GH252" s="140"/>
      <c r="GI252" s="140"/>
      <c r="GJ252" s="140"/>
      <c r="GK252" s="140"/>
      <c r="GL252" s="140"/>
      <c r="GM252" s="140"/>
      <c r="GN252" s="140"/>
      <c r="GO252" s="140"/>
      <c r="GP252" s="140"/>
      <c r="GQ252" s="140"/>
      <c r="GR252" s="140"/>
      <c r="GS252" s="140"/>
      <c r="GT252" s="140"/>
      <c r="GU252" s="140"/>
      <c r="GV252" s="140"/>
      <c r="GW252" s="140"/>
      <c r="GX252" s="140"/>
      <c r="GY252" s="140"/>
      <c r="GZ252" s="140"/>
      <c r="HA252" s="140"/>
      <c r="HB252" s="140"/>
      <c r="HC252" s="140"/>
      <c r="HD252" s="140"/>
      <c r="HE252" s="140"/>
      <c r="HF252" s="140"/>
      <c r="HG252" s="140"/>
      <c r="HH252" s="140"/>
      <c r="HI252" s="140"/>
      <c r="HJ252" s="140"/>
      <c r="HK252" s="140"/>
      <c r="HL252" s="140"/>
      <c r="HM252" s="140"/>
      <c r="HN252" s="140"/>
      <c r="HO252" s="140"/>
      <c r="HP252" s="140"/>
      <c r="HQ252" s="140"/>
      <c r="HR252" s="140"/>
      <c r="HS252" s="140"/>
      <c r="HT252" s="140"/>
      <c r="HU252" s="140"/>
      <c r="HV252" s="140"/>
      <c r="HW252" s="140"/>
      <c r="HX252" s="140"/>
      <c r="HY252" s="140"/>
      <c r="HZ252" s="140"/>
    </row>
    <row r="253" s="139" customFormat="1" customHeight="1" spans="1:234">
      <c r="A253" s="156" t="s">
        <v>1803</v>
      </c>
      <c r="B253" s="157" t="s">
        <v>1804</v>
      </c>
      <c r="C253" s="165">
        <v>0</v>
      </c>
      <c r="D253" s="159">
        <v>0</v>
      </c>
      <c r="E253" s="160"/>
      <c r="F253" s="140"/>
      <c r="G253" s="140"/>
      <c r="H253" s="140"/>
      <c r="I253" s="140"/>
      <c r="J253" s="140"/>
      <c r="K253" s="140"/>
      <c r="L253" s="140"/>
      <c r="M253" s="140"/>
      <c r="N253" s="140"/>
      <c r="O253" s="140"/>
      <c r="P253" s="140"/>
      <c r="Q253" s="140"/>
      <c r="R253" s="140"/>
      <c r="S253" s="140"/>
      <c r="T253" s="140"/>
      <c r="U253" s="140"/>
      <c r="V253" s="140"/>
      <c r="W253" s="140"/>
      <c r="X253" s="140"/>
      <c r="Y253" s="140"/>
      <c r="Z253" s="140"/>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c r="CN253" s="140"/>
      <c r="CO253" s="140"/>
      <c r="CP253" s="140"/>
      <c r="CQ253" s="140"/>
      <c r="CR253" s="140"/>
      <c r="CS253" s="140"/>
      <c r="CT253" s="140"/>
      <c r="CU253" s="140"/>
      <c r="CV253" s="140"/>
      <c r="CW253" s="140"/>
      <c r="CX253" s="140"/>
      <c r="CY253" s="140"/>
      <c r="CZ253" s="140"/>
      <c r="DA253" s="140"/>
      <c r="DB253" s="140"/>
      <c r="DC253" s="140"/>
      <c r="DD253" s="140"/>
      <c r="DE253" s="140"/>
      <c r="DF253" s="140"/>
      <c r="DG253" s="140"/>
      <c r="DH253" s="140"/>
      <c r="DI253" s="140"/>
      <c r="DJ253" s="140"/>
      <c r="DK253" s="140"/>
      <c r="DL253" s="140"/>
      <c r="DM253" s="140"/>
      <c r="DN253" s="140"/>
      <c r="DO253" s="140"/>
      <c r="DP253" s="140"/>
      <c r="DQ253" s="140"/>
      <c r="DR253" s="140"/>
      <c r="DS253" s="140"/>
      <c r="DT253" s="140"/>
      <c r="DU253" s="140"/>
      <c r="DV253" s="140"/>
      <c r="DW253" s="140"/>
      <c r="DX253" s="140"/>
      <c r="DY253" s="140"/>
      <c r="DZ253" s="140"/>
      <c r="EA253" s="140"/>
      <c r="EB253" s="140"/>
      <c r="EC253" s="140"/>
      <c r="ED253" s="140"/>
      <c r="EE253" s="140"/>
      <c r="EF253" s="140"/>
      <c r="EG253" s="140"/>
      <c r="EH253" s="140"/>
      <c r="EI253" s="140"/>
      <c r="EJ253" s="140"/>
      <c r="EK253" s="140"/>
      <c r="EL253" s="140"/>
      <c r="EM253" s="140"/>
      <c r="EN253" s="140"/>
      <c r="EO253" s="140"/>
      <c r="EP253" s="140"/>
      <c r="EQ253" s="140"/>
      <c r="ER253" s="140"/>
      <c r="ES253" s="140"/>
      <c r="ET253" s="140"/>
      <c r="EU253" s="140"/>
      <c r="EV253" s="140"/>
      <c r="EW253" s="140"/>
      <c r="EX253" s="140"/>
      <c r="EY253" s="140"/>
      <c r="EZ253" s="140"/>
      <c r="FA253" s="140"/>
      <c r="FB253" s="140"/>
      <c r="FC253" s="140"/>
      <c r="FD253" s="140"/>
      <c r="FE253" s="140"/>
      <c r="FF253" s="140"/>
      <c r="FG253" s="140"/>
      <c r="FH253" s="140"/>
      <c r="FI253" s="140"/>
      <c r="FJ253" s="140"/>
      <c r="FK253" s="140"/>
      <c r="FL253" s="140"/>
      <c r="FM253" s="140"/>
      <c r="FN253" s="140"/>
      <c r="FO253" s="140"/>
      <c r="FP253" s="140"/>
      <c r="FQ253" s="140"/>
      <c r="FR253" s="140"/>
      <c r="FS253" s="140"/>
      <c r="FT253" s="140"/>
      <c r="FU253" s="140"/>
      <c r="FV253" s="140"/>
      <c r="FW253" s="140"/>
      <c r="FX253" s="140"/>
      <c r="FY253" s="140"/>
      <c r="FZ253" s="140"/>
      <c r="GA253" s="140"/>
      <c r="GB253" s="140"/>
      <c r="GC253" s="140"/>
      <c r="GD253" s="140"/>
      <c r="GE253" s="140"/>
      <c r="GF253" s="140"/>
      <c r="GG253" s="140"/>
      <c r="GH253" s="140"/>
      <c r="GI253" s="140"/>
      <c r="GJ253" s="140"/>
      <c r="GK253" s="140"/>
      <c r="GL253" s="140"/>
      <c r="GM253" s="140"/>
      <c r="GN253" s="140"/>
      <c r="GO253" s="140"/>
      <c r="GP253" s="140"/>
      <c r="GQ253" s="140"/>
      <c r="GR253" s="140"/>
      <c r="GS253" s="140"/>
      <c r="GT253" s="140"/>
      <c r="GU253" s="140"/>
      <c r="GV253" s="140"/>
      <c r="GW253" s="140"/>
      <c r="GX253" s="140"/>
      <c r="GY253" s="140"/>
      <c r="GZ253" s="140"/>
      <c r="HA253" s="140"/>
      <c r="HB253" s="140"/>
      <c r="HC253" s="140"/>
      <c r="HD253" s="140"/>
      <c r="HE253" s="140"/>
      <c r="HF253" s="140"/>
      <c r="HG253" s="140"/>
      <c r="HH253" s="140"/>
      <c r="HI253" s="140"/>
      <c r="HJ253" s="140"/>
      <c r="HK253" s="140"/>
      <c r="HL253" s="140"/>
      <c r="HM253" s="140"/>
      <c r="HN253" s="140"/>
      <c r="HO253" s="140"/>
      <c r="HP253" s="140"/>
      <c r="HQ253" s="140"/>
      <c r="HR253" s="140"/>
      <c r="HS253" s="140"/>
      <c r="HT253" s="140"/>
      <c r="HU253" s="140"/>
      <c r="HV253" s="140"/>
      <c r="HW253" s="140"/>
      <c r="HX253" s="140"/>
      <c r="HY253" s="140"/>
      <c r="HZ253" s="140"/>
    </row>
    <row r="254" s="139" customFormat="1" customHeight="1" spans="1:234">
      <c r="A254" s="156" t="s">
        <v>1805</v>
      </c>
      <c r="B254" s="157" t="s">
        <v>1806</v>
      </c>
      <c r="C254" s="165">
        <v>0</v>
      </c>
      <c r="D254" s="159">
        <v>0</v>
      </c>
      <c r="E254" s="160"/>
      <c r="F254" s="140"/>
      <c r="G254" s="140"/>
      <c r="H254" s="140"/>
      <c r="I254" s="140"/>
      <c r="J254" s="140"/>
      <c r="K254" s="140"/>
      <c r="L254" s="140"/>
      <c r="M254" s="140"/>
      <c r="N254" s="140"/>
      <c r="O254" s="140"/>
      <c r="P254" s="140"/>
      <c r="Q254" s="140"/>
      <c r="R254" s="140"/>
      <c r="S254" s="140"/>
      <c r="T254" s="140"/>
      <c r="U254" s="140"/>
      <c r="V254" s="140"/>
      <c r="W254" s="140"/>
      <c r="X254" s="140"/>
      <c r="Y254" s="140"/>
      <c r="Z254" s="140"/>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c r="CN254" s="140"/>
      <c r="CO254" s="140"/>
      <c r="CP254" s="140"/>
      <c r="CQ254" s="140"/>
      <c r="CR254" s="140"/>
      <c r="CS254" s="140"/>
      <c r="CT254" s="140"/>
      <c r="CU254" s="140"/>
      <c r="CV254" s="140"/>
      <c r="CW254" s="140"/>
      <c r="CX254" s="140"/>
      <c r="CY254" s="140"/>
      <c r="CZ254" s="140"/>
      <c r="DA254" s="140"/>
      <c r="DB254" s="140"/>
      <c r="DC254" s="140"/>
      <c r="DD254" s="140"/>
      <c r="DE254" s="140"/>
      <c r="DF254" s="140"/>
      <c r="DG254" s="140"/>
      <c r="DH254" s="140"/>
      <c r="DI254" s="140"/>
      <c r="DJ254" s="140"/>
      <c r="DK254" s="140"/>
      <c r="DL254" s="140"/>
      <c r="DM254" s="140"/>
      <c r="DN254" s="140"/>
      <c r="DO254" s="140"/>
      <c r="DP254" s="140"/>
      <c r="DQ254" s="140"/>
      <c r="DR254" s="140"/>
      <c r="DS254" s="140"/>
      <c r="DT254" s="140"/>
      <c r="DU254" s="140"/>
      <c r="DV254" s="140"/>
      <c r="DW254" s="140"/>
      <c r="DX254" s="140"/>
      <c r="DY254" s="140"/>
      <c r="DZ254" s="140"/>
      <c r="EA254" s="140"/>
      <c r="EB254" s="140"/>
      <c r="EC254" s="140"/>
      <c r="ED254" s="140"/>
      <c r="EE254" s="140"/>
      <c r="EF254" s="140"/>
      <c r="EG254" s="140"/>
      <c r="EH254" s="140"/>
      <c r="EI254" s="140"/>
      <c r="EJ254" s="140"/>
      <c r="EK254" s="140"/>
      <c r="EL254" s="140"/>
      <c r="EM254" s="140"/>
      <c r="EN254" s="140"/>
      <c r="EO254" s="140"/>
      <c r="EP254" s="140"/>
      <c r="EQ254" s="140"/>
      <c r="ER254" s="140"/>
      <c r="ES254" s="140"/>
      <c r="ET254" s="140"/>
      <c r="EU254" s="140"/>
      <c r="EV254" s="140"/>
      <c r="EW254" s="140"/>
      <c r="EX254" s="140"/>
      <c r="EY254" s="140"/>
      <c r="EZ254" s="140"/>
      <c r="FA254" s="140"/>
      <c r="FB254" s="140"/>
      <c r="FC254" s="140"/>
      <c r="FD254" s="140"/>
      <c r="FE254" s="140"/>
      <c r="FF254" s="140"/>
      <c r="FG254" s="140"/>
      <c r="FH254" s="140"/>
      <c r="FI254" s="140"/>
      <c r="FJ254" s="140"/>
      <c r="FK254" s="140"/>
      <c r="FL254" s="140"/>
      <c r="FM254" s="140"/>
      <c r="FN254" s="140"/>
      <c r="FO254" s="140"/>
      <c r="FP254" s="140"/>
      <c r="FQ254" s="140"/>
      <c r="FR254" s="140"/>
      <c r="FS254" s="140"/>
      <c r="FT254" s="140"/>
      <c r="FU254" s="140"/>
      <c r="FV254" s="140"/>
      <c r="FW254" s="140"/>
      <c r="FX254" s="140"/>
      <c r="FY254" s="140"/>
      <c r="FZ254" s="140"/>
      <c r="GA254" s="140"/>
      <c r="GB254" s="140"/>
      <c r="GC254" s="140"/>
      <c r="GD254" s="140"/>
      <c r="GE254" s="140"/>
      <c r="GF254" s="140"/>
      <c r="GG254" s="140"/>
      <c r="GH254" s="140"/>
      <c r="GI254" s="140"/>
      <c r="GJ254" s="140"/>
      <c r="GK254" s="140"/>
      <c r="GL254" s="140"/>
      <c r="GM254" s="140"/>
      <c r="GN254" s="140"/>
      <c r="GO254" s="140"/>
      <c r="GP254" s="140"/>
      <c r="GQ254" s="140"/>
      <c r="GR254" s="140"/>
      <c r="GS254" s="140"/>
      <c r="GT254" s="140"/>
      <c r="GU254" s="140"/>
      <c r="GV254" s="140"/>
      <c r="GW254" s="140"/>
      <c r="GX254" s="140"/>
      <c r="GY254" s="140"/>
      <c r="GZ254" s="140"/>
      <c r="HA254" s="140"/>
      <c r="HB254" s="140"/>
      <c r="HC254" s="140"/>
      <c r="HD254" s="140"/>
      <c r="HE254" s="140"/>
      <c r="HF254" s="140"/>
      <c r="HG254" s="140"/>
      <c r="HH254" s="140"/>
      <c r="HI254" s="140"/>
      <c r="HJ254" s="140"/>
      <c r="HK254" s="140"/>
      <c r="HL254" s="140"/>
      <c r="HM254" s="140"/>
      <c r="HN254" s="140"/>
      <c r="HO254" s="140"/>
      <c r="HP254" s="140"/>
      <c r="HQ254" s="140"/>
      <c r="HR254" s="140"/>
      <c r="HS254" s="140"/>
      <c r="HT254" s="140"/>
      <c r="HU254" s="140"/>
      <c r="HV254" s="140"/>
      <c r="HW254" s="140"/>
      <c r="HX254" s="140"/>
      <c r="HY254" s="140"/>
      <c r="HZ254" s="140"/>
    </row>
    <row r="255" s="139" customFormat="1" customHeight="1" spans="1:234">
      <c r="A255" s="156" t="s">
        <v>1807</v>
      </c>
      <c r="B255" s="157" t="s">
        <v>1120</v>
      </c>
      <c r="C255" s="165">
        <v>0</v>
      </c>
      <c r="D255" s="159">
        <v>0</v>
      </c>
      <c r="E255" s="160"/>
      <c r="F255" s="140"/>
      <c r="G255" s="140"/>
      <c r="H255" s="140"/>
      <c r="I255" s="140"/>
      <c r="J255" s="140"/>
      <c r="K255" s="140"/>
      <c r="L255" s="140"/>
      <c r="M255" s="140"/>
      <c r="N255" s="140"/>
      <c r="O255" s="140"/>
      <c r="P255" s="140"/>
      <c r="Q255" s="140"/>
      <c r="R255" s="140"/>
      <c r="S255" s="140"/>
      <c r="T255" s="140"/>
      <c r="U255" s="140"/>
      <c r="V255" s="140"/>
      <c r="W255" s="140"/>
      <c r="X255" s="140"/>
      <c r="Y255" s="140"/>
      <c r="Z255" s="140"/>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c r="CN255" s="140"/>
      <c r="CO255" s="140"/>
      <c r="CP255" s="140"/>
      <c r="CQ255" s="140"/>
      <c r="CR255" s="140"/>
      <c r="CS255" s="140"/>
      <c r="CT255" s="140"/>
      <c r="CU255" s="140"/>
      <c r="CV255" s="140"/>
      <c r="CW255" s="140"/>
      <c r="CX255" s="140"/>
      <c r="CY255" s="140"/>
      <c r="CZ255" s="140"/>
      <c r="DA255" s="140"/>
      <c r="DB255" s="140"/>
      <c r="DC255" s="140"/>
      <c r="DD255" s="140"/>
      <c r="DE255" s="140"/>
      <c r="DF255" s="140"/>
      <c r="DG255" s="140"/>
      <c r="DH255" s="140"/>
      <c r="DI255" s="140"/>
      <c r="DJ255" s="140"/>
      <c r="DK255" s="140"/>
      <c r="DL255" s="140"/>
      <c r="DM255" s="140"/>
      <c r="DN255" s="140"/>
      <c r="DO255" s="140"/>
      <c r="DP255" s="140"/>
      <c r="DQ255" s="140"/>
      <c r="DR255" s="140"/>
      <c r="DS255" s="140"/>
      <c r="DT255" s="140"/>
      <c r="DU255" s="140"/>
      <c r="DV255" s="140"/>
      <c r="DW255" s="140"/>
      <c r="DX255" s="140"/>
      <c r="DY255" s="140"/>
      <c r="DZ255" s="140"/>
      <c r="EA255" s="140"/>
      <c r="EB255" s="140"/>
      <c r="EC255" s="140"/>
      <c r="ED255" s="140"/>
      <c r="EE255" s="140"/>
      <c r="EF255" s="140"/>
      <c r="EG255" s="140"/>
      <c r="EH255" s="140"/>
      <c r="EI255" s="140"/>
      <c r="EJ255" s="140"/>
      <c r="EK255" s="140"/>
      <c r="EL255" s="140"/>
      <c r="EM255" s="140"/>
      <c r="EN255" s="140"/>
      <c r="EO255" s="140"/>
      <c r="EP255" s="140"/>
      <c r="EQ255" s="140"/>
      <c r="ER255" s="140"/>
      <c r="ES255" s="140"/>
      <c r="ET255" s="140"/>
      <c r="EU255" s="140"/>
      <c r="EV255" s="140"/>
      <c r="EW255" s="140"/>
      <c r="EX255" s="140"/>
      <c r="EY255" s="140"/>
      <c r="EZ255" s="140"/>
      <c r="FA255" s="140"/>
      <c r="FB255" s="140"/>
      <c r="FC255" s="140"/>
      <c r="FD255" s="140"/>
      <c r="FE255" s="140"/>
      <c r="FF255" s="140"/>
      <c r="FG255" s="140"/>
      <c r="FH255" s="140"/>
      <c r="FI255" s="140"/>
      <c r="FJ255" s="140"/>
      <c r="FK255" s="140"/>
      <c r="FL255" s="140"/>
      <c r="FM255" s="140"/>
      <c r="FN255" s="140"/>
      <c r="FO255" s="140"/>
      <c r="FP255" s="140"/>
      <c r="FQ255" s="140"/>
      <c r="FR255" s="140"/>
      <c r="FS255" s="140"/>
      <c r="FT255" s="140"/>
      <c r="FU255" s="140"/>
      <c r="FV255" s="140"/>
      <c r="FW255" s="140"/>
      <c r="FX255" s="140"/>
      <c r="FY255" s="140"/>
      <c r="FZ255" s="140"/>
      <c r="GA255" s="140"/>
      <c r="GB255" s="140"/>
      <c r="GC255" s="140"/>
      <c r="GD255" s="140"/>
      <c r="GE255" s="140"/>
      <c r="GF255" s="140"/>
      <c r="GG255" s="140"/>
      <c r="GH255" s="140"/>
      <c r="GI255" s="140"/>
      <c r="GJ255" s="140"/>
      <c r="GK255" s="140"/>
      <c r="GL255" s="140"/>
      <c r="GM255" s="140"/>
      <c r="GN255" s="140"/>
      <c r="GO255" s="140"/>
      <c r="GP255" s="140"/>
      <c r="GQ255" s="140"/>
      <c r="GR255" s="140"/>
      <c r="GS255" s="140"/>
      <c r="GT255" s="140"/>
      <c r="GU255" s="140"/>
      <c r="GV255" s="140"/>
      <c r="GW255" s="140"/>
      <c r="GX255" s="140"/>
      <c r="GY255" s="140"/>
      <c r="GZ255" s="140"/>
      <c r="HA255" s="140"/>
      <c r="HB255" s="140"/>
      <c r="HC255" s="140"/>
      <c r="HD255" s="140"/>
      <c r="HE255" s="140"/>
      <c r="HF255" s="140"/>
      <c r="HG255" s="140"/>
      <c r="HH255" s="140"/>
      <c r="HI255" s="140"/>
      <c r="HJ255" s="140"/>
      <c r="HK255" s="140"/>
      <c r="HL255" s="140"/>
      <c r="HM255" s="140"/>
      <c r="HN255" s="140"/>
      <c r="HO255" s="140"/>
      <c r="HP255" s="140"/>
      <c r="HQ255" s="140"/>
      <c r="HR255" s="140"/>
      <c r="HS255" s="140"/>
      <c r="HT255" s="140"/>
      <c r="HU255" s="140"/>
      <c r="HV255" s="140"/>
      <c r="HW255" s="140"/>
      <c r="HX255" s="140"/>
      <c r="HY255" s="140"/>
      <c r="HZ255" s="140"/>
    </row>
    <row r="256" s="139" customFormat="1" customHeight="1" spans="1:234">
      <c r="A256" s="156" t="s">
        <v>1808</v>
      </c>
      <c r="B256" s="157" t="s">
        <v>1367</v>
      </c>
      <c r="C256" s="165">
        <v>0</v>
      </c>
      <c r="D256" s="159">
        <v>0</v>
      </c>
      <c r="E256" s="160"/>
      <c r="F256" s="140"/>
      <c r="G256" s="140"/>
      <c r="H256" s="140"/>
      <c r="I256" s="140"/>
      <c r="J256" s="140"/>
      <c r="K256" s="140"/>
      <c r="L256" s="140"/>
      <c r="M256" s="140"/>
      <c r="N256" s="140"/>
      <c r="O256" s="140"/>
      <c r="P256" s="140"/>
      <c r="Q256" s="140"/>
      <c r="R256" s="140"/>
      <c r="S256" s="140"/>
      <c r="T256" s="140"/>
      <c r="U256" s="140"/>
      <c r="V256" s="140"/>
      <c r="W256" s="140"/>
      <c r="X256" s="140"/>
      <c r="Y256" s="140"/>
      <c r="Z256" s="140"/>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c r="CN256" s="140"/>
      <c r="CO256" s="140"/>
      <c r="CP256" s="140"/>
      <c r="CQ256" s="140"/>
      <c r="CR256" s="140"/>
      <c r="CS256" s="140"/>
      <c r="CT256" s="140"/>
      <c r="CU256" s="140"/>
      <c r="CV256" s="140"/>
      <c r="CW256" s="140"/>
      <c r="CX256" s="140"/>
      <c r="CY256" s="140"/>
      <c r="CZ256" s="140"/>
      <c r="DA256" s="140"/>
      <c r="DB256" s="140"/>
      <c r="DC256" s="140"/>
      <c r="DD256" s="140"/>
      <c r="DE256" s="140"/>
      <c r="DF256" s="140"/>
      <c r="DG256" s="140"/>
      <c r="DH256" s="140"/>
      <c r="DI256" s="140"/>
      <c r="DJ256" s="140"/>
      <c r="DK256" s="140"/>
      <c r="DL256" s="140"/>
      <c r="DM256" s="140"/>
      <c r="DN256" s="140"/>
      <c r="DO256" s="140"/>
      <c r="DP256" s="140"/>
      <c r="DQ256" s="140"/>
      <c r="DR256" s="140"/>
      <c r="DS256" s="140"/>
      <c r="DT256" s="140"/>
      <c r="DU256" s="140"/>
      <c r="DV256" s="140"/>
      <c r="DW256" s="140"/>
      <c r="DX256" s="140"/>
      <c r="DY256" s="140"/>
      <c r="DZ256" s="140"/>
      <c r="EA256" s="140"/>
      <c r="EB256" s="140"/>
      <c r="EC256" s="140"/>
      <c r="ED256" s="140"/>
      <c r="EE256" s="140"/>
      <c r="EF256" s="140"/>
      <c r="EG256" s="140"/>
      <c r="EH256" s="140"/>
      <c r="EI256" s="140"/>
      <c r="EJ256" s="140"/>
      <c r="EK256" s="140"/>
      <c r="EL256" s="140"/>
      <c r="EM256" s="140"/>
      <c r="EN256" s="140"/>
      <c r="EO256" s="140"/>
      <c r="EP256" s="140"/>
      <c r="EQ256" s="140"/>
      <c r="ER256" s="140"/>
      <c r="ES256" s="140"/>
      <c r="ET256" s="140"/>
      <c r="EU256" s="140"/>
      <c r="EV256" s="140"/>
      <c r="EW256" s="140"/>
      <c r="EX256" s="140"/>
      <c r="EY256" s="140"/>
      <c r="EZ256" s="140"/>
      <c r="FA256" s="140"/>
      <c r="FB256" s="140"/>
      <c r="FC256" s="140"/>
      <c r="FD256" s="140"/>
      <c r="FE256" s="140"/>
      <c r="FF256" s="140"/>
      <c r="FG256" s="140"/>
      <c r="FH256" s="140"/>
      <c r="FI256" s="140"/>
      <c r="FJ256" s="140"/>
      <c r="FK256" s="140"/>
      <c r="FL256" s="140"/>
      <c r="FM256" s="140"/>
      <c r="FN256" s="140"/>
      <c r="FO256" s="140"/>
      <c r="FP256" s="140"/>
      <c r="FQ256" s="140"/>
      <c r="FR256" s="140"/>
      <c r="FS256" s="140"/>
      <c r="FT256" s="140"/>
      <c r="FU256" s="140"/>
      <c r="FV256" s="140"/>
      <c r="FW256" s="140"/>
      <c r="FX256" s="140"/>
      <c r="FY256" s="140"/>
      <c r="FZ256" s="140"/>
      <c r="GA256" s="140"/>
      <c r="GB256" s="140"/>
      <c r="GC256" s="140"/>
      <c r="GD256" s="140"/>
      <c r="GE256" s="140"/>
      <c r="GF256" s="140"/>
      <c r="GG256" s="140"/>
      <c r="GH256" s="140"/>
      <c r="GI256" s="140"/>
      <c r="GJ256" s="140"/>
      <c r="GK256" s="140"/>
      <c r="GL256" s="140"/>
      <c r="GM256" s="140"/>
      <c r="GN256" s="140"/>
      <c r="GO256" s="140"/>
      <c r="GP256" s="140"/>
      <c r="GQ256" s="140"/>
      <c r="GR256" s="140"/>
      <c r="GS256" s="140"/>
      <c r="GT256" s="140"/>
      <c r="GU256" s="140"/>
      <c r="GV256" s="140"/>
      <c r="GW256" s="140"/>
      <c r="GX256" s="140"/>
      <c r="GY256" s="140"/>
      <c r="GZ256" s="140"/>
      <c r="HA256" s="140"/>
      <c r="HB256" s="140"/>
      <c r="HC256" s="140"/>
      <c r="HD256" s="140"/>
      <c r="HE256" s="140"/>
      <c r="HF256" s="140"/>
      <c r="HG256" s="140"/>
      <c r="HH256" s="140"/>
      <c r="HI256" s="140"/>
      <c r="HJ256" s="140"/>
      <c r="HK256" s="140"/>
      <c r="HL256" s="140"/>
      <c r="HM256" s="140"/>
      <c r="HN256" s="140"/>
      <c r="HO256" s="140"/>
      <c r="HP256" s="140"/>
      <c r="HQ256" s="140"/>
      <c r="HR256" s="140"/>
      <c r="HS256" s="140"/>
      <c r="HT256" s="140"/>
      <c r="HU256" s="140"/>
      <c r="HV256" s="140"/>
      <c r="HW256" s="140"/>
      <c r="HX256" s="140"/>
      <c r="HY256" s="140"/>
      <c r="HZ256" s="140"/>
    </row>
    <row r="257" s="139" customFormat="1" customHeight="1" spans="1:234">
      <c r="A257" s="156" t="s">
        <v>1809</v>
      </c>
      <c r="B257" s="157" t="s">
        <v>1810</v>
      </c>
      <c r="C257" s="165">
        <v>0</v>
      </c>
      <c r="D257" s="159">
        <v>0</v>
      </c>
      <c r="E257" s="160"/>
      <c r="F257" s="140"/>
      <c r="G257" s="140"/>
      <c r="H257" s="140"/>
      <c r="I257" s="140"/>
      <c r="J257" s="140"/>
      <c r="K257" s="140"/>
      <c r="L257" s="140"/>
      <c r="M257" s="140"/>
      <c r="N257" s="140"/>
      <c r="O257" s="140"/>
      <c r="P257" s="140"/>
      <c r="Q257" s="140"/>
      <c r="R257" s="140"/>
      <c r="S257" s="140"/>
      <c r="T257" s="140"/>
      <c r="U257" s="140"/>
      <c r="V257" s="140"/>
      <c r="W257" s="140"/>
      <c r="X257" s="140"/>
      <c r="Y257" s="140"/>
      <c r="Z257" s="140"/>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c r="CN257" s="140"/>
      <c r="CO257" s="140"/>
      <c r="CP257" s="140"/>
      <c r="CQ257" s="140"/>
      <c r="CR257" s="140"/>
      <c r="CS257" s="140"/>
      <c r="CT257" s="140"/>
      <c r="CU257" s="140"/>
      <c r="CV257" s="140"/>
      <c r="CW257" s="140"/>
      <c r="CX257" s="140"/>
      <c r="CY257" s="140"/>
      <c r="CZ257" s="140"/>
      <c r="DA257" s="140"/>
      <c r="DB257" s="140"/>
      <c r="DC257" s="140"/>
      <c r="DD257" s="140"/>
      <c r="DE257" s="140"/>
      <c r="DF257" s="140"/>
      <c r="DG257" s="140"/>
      <c r="DH257" s="140"/>
      <c r="DI257" s="140"/>
      <c r="DJ257" s="140"/>
      <c r="DK257" s="140"/>
      <c r="DL257" s="140"/>
      <c r="DM257" s="140"/>
      <c r="DN257" s="140"/>
      <c r="DO257" s="140"/>
      <c r="DP257" s="140"/>
      <c r="DQ257" s="140"/>
      <c r="DR257" s="140"/>
      <c r="DS257" s="140"/>
      <c r="DT257" s="140"/>
      <c r="DU257" s="140"/>
      <c r="DV257" s="140"/>
      <c r="DW257" s="140"/>
      <c r="DX257" s="140"/>
      <c r="DY257" s="140"/>
      <c r="DZ257" s="140"/>
      <c r="EA257" s="140"/>
      <c r="EB257" s="140"/>
      <c r="EC257" s="140"/>
      <c r="ED257" s="140"/>
      <c r="EE257" s="140"/>
      <c r="EF257" s="140"/>
      <c r="EG257" s="140"/>
      <c r="EH257" s="140"/>
      <c r="EI257" s="140"/>
      <c r="EJ257" s="140"/>
      <c r="EK257" s="140"/>
      <c r="EL257" s="140"/>
      <c r="EM257" s="140"/>
      <c r="EN257" s="140"/>
      <c r="EO257" s="140"/>
      <c r="EP257" s="140"/>
      <c r="EQ257" s="140"/>
      <c r="ER257" s="140"/>
      <c r="ES257" s="140"/>
      <c r="ET257" s="140"/>
      <c r="EU257" s="140"/>
      <c r="EV257" s="140"/>
      <c r="EW257" s="140"/>
      <c r="EX257" s="140"/>
      <c r="EY257" s="140"/>
      <c r="EZ257" s="140"/>
      <c r="FA257" s="140"/>
      <c r="FB257" s="140"/>
      <c r="FC257" s="140"/>
      <c r="FD257" s="140"/>
      <c r="FE257" s="140"/>
      <c r="FF257" s="140"/>
      <c r="FG257" s="140"/>
      <c r="FH257" s="140"/>
      <c r="FI257" s="140"/>
      <c r="FJ257" s="140"/>
      <c r="FK257" s="140"/>
      <c r="FL257" s="140"/>
      <c r="FM257" s="140"/>
      <c r="FN257" s="140"/>
      <c r="FO257" s="140"/>
      <c r="FP257" s="140"/>
      <c r="FQ257" s="140"/>
      <c r="FR257" s="140"/>
      <c r="FS257" s="140"/>
      <c r="FT257" s="140"/>
      <c r="FU257" s="140"/>
      <c r="FV257" s="140"/>
      <c r="FW257" s="140"/>
      <c r="FX257" s="140"/>
      <c r="FY257" s="140"/>
      <c r="FZ257" s="140"/>
      <c r="GA257" s="140"/>
      <c r="GB257" s="140"/>
      <c r="GC257" s="140"/>
      <c r="GD257" s="140"/>
      <c r="GE257" s="140"/>
      <c r="GF257" s="140"/>
      <c r="GG257" s="140"/>
      <c r="GH257" s="140"/>
      <c r="GI257" s="140"/>
      <c r="GJ257" s="140"/>
      <c r="GK257" s="140"/>
      <c r="GL257" s="140"/>
      <c r="GM257" s="140"/>
      <c r="GN257" s="140"/>
      <c r="GO257" s="140"/>
      <c r="GP257" s="140"/>
      <c r="GQ257" s="140"/>
      <c r="GR257" s="140"/>
      <c r="GS257" s="140"/>
      <c r="GT257" s="140"/>
      <c r="GU257" s="140"/>
      <c r="GV257" s="140"/>
      <c r="GW257" s="140"/>
      <c r="GX257" s="140"/>
      <c r="GY257" s="140"/>
      <c r="GZ257" s="140"/>
      <c r="HA257" s="140"/>
      <c r="HB257" s="140"/>
      <c r="HC257" s="140"/>
      <c r="HD257" s="140"/>
      <c r="HE257" s="140"/>
      <c r="HF257" s="140"/>
      <c r="HG257" s="140"/>
      <c r="HH257" s="140"/>
      <c r="HI257" s="140"/>
      <c r="HJ257" s="140"/>
      <c r="HK257" s="140"/>
      <c r="HL257" s="140"/>
      <c r="HM257" s="140"/>
      <c r="HN257" s="140"/>
      <c r="HO257" s="140"/>
      <c r="HP257" s="140"/>
      <c r="HQ257" s="140"/>
      <c r="HR257" s="140"/>
      <c r="HS257" s="140"/>
      <c r="HT257" s="140"/>
      <c r="HU257" s="140"/>
      <c r="HV257" s="140"/>
      <c r="HW257" s="140"/>
      <c r="HX257" s="140"/>
      <c r="HY257" s="140"/>
      <c r="HZ257" s="140"/>
    </row>
    <row r="258" s="139" customFormat="1" customHeight="1" spans="1:234">
      <c r="A258" s="156" t="s">
        <v>1811</v>
      </c>
      <c r="B258" s="157" t="s">
        <v>1812</v>
      </c>
      <c r="C258" s="165">
        <v>0</v>
      </c>
      <c r="D258" s="159">
        <v>0</v>
      </c>
      <c r="E258" s="160"/>
      <c r="F258" s="140"/>
      <c r="G258" s="140"/>
      <c r="H258" s="140"/>
      <c r="I258" s="140"/>
      <c r="J258" s="140"/>
      <c r="K258" s="140"/>
      <c r="L258" s="140"/>
      <c r="M258" s="140"/>
      <c r="N258" s="140"/>
      <c r="O258" s="140"/>
      <c r="P258" s="140"/>
      <c r="Q258" s="140"/>
      <c r="R258" s="140"/>
      <c r="S258" s="140"/>
      <c r="T258" s="140"/>
      <c r="U258" s="140"/>
      <c r="V258" s="140"/>
      <c r="W258" s="140"/>
      <c r="X258" s="140"/>
      <c r="Y258" s="140"/>
      <c r="Z258" s="140"/>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c r="CN258" s="140"/>
      <c r="CO258" s="140"/>
      <c r="CP258" s="140"/>
      <c r="CQ258" s="140"/>
      <c r="CR258" s="140"/>
      <c r="CS258" s="140"/>
      <c r="CT258" s="140"/>
      <c r="CU258" s="140"/>
      <c r="CV258" s="140"/>
      <c r="CW258" s="140"/>
      <c r="CX258" s="140"/>
      <c r="CY258" s="140"/>
      <c r="CZ258" s="140"/>
      <c r="DA258" s="140"/>
      <c r="DB258" s="140"/>
      <c r="DC258" s="140"/>
      <c r="DD258" s="140"/>
      <c r="DE258" s="140"/>
      <c r="DF258" s="140"/>
      <c r="DG258" s="140"/>
      <c r="DH258" s="140"/>
      <c r="DI258" s="140"/>
      <c r="DJ258" s="140"/>
      <c r="DK258" s="140"/>
      <c r="DL258" s="140"/>
      <c r="DM258" s="140"/>
      <c r="DN258" s="140"/>
      <c r="DO258" s="140"/>
      <c r="DP258" s="140"/>
      <c r="DQ258" s="140"/>
      <c r="DR258" s="140"/>
      <c r="DS258" s="140"/>
      <c r="DT258" s="140"/>
      <c r="DU258" s="140"/>
      <c r="DV258" s="140"/>
      <c r="DW258" s="140"/>
      <c r="DX258" s="140"/>
      <c r="DY258" s="140"/>
      <c r="DZ258" s="140"/>
      <c r="EA258" s="140"/>
      <c r="EB258" s="140"/>
      <c r="EC258" s="140"/>
      <c r="ED258" s="140"/>
      <c r="EE258" s="140"/>
      <c r="EF258" s="140"/>
      <c r="EG258" s="140"/>
      <c r="EH258" s="140"/>
      <c r="EI258" s="140"/>
      <c r="EJ258" s="140"/>
      <c r="EK258" s="140"/>
      <c r="EL258" s="140"/>
      <c r="EM258" s="140"/>
      <c r="EN258" s="140"/>
      <c r="EO258" s="140"/>
      <c r="EP258" s="140"/>
      <c r="EQ258" s="140"/>
      <c r="ER258" s="140"/>
      <c r="ES258" s="140"/>
      <c r="ET258" s="140"/>
      <c r="EU258" s="140"/>
      <c r="EV258" s="140"/>
      <c r="EW258" s="140"/>
      <c r="EX258" s="140"/>
      <c r="EY258" s="140"/>
      <c r="EZ258" s="140"/>
      <c r="FA258" s="140"/>
      <c r="FB258" s="140"/>
      <c r="FC258" s="140"/>
      <c r="FD258" s="140"/>
      <c r="FE258" s="140"/>
      <c r="FF258" s="140"/>
      <c r="FG258" s="140"/>
      <c r="FH258" s="140"/>
      <c r="FI258" s="140"/>
      <c r="FJ258" s="140"/>
      <c r="FK258" s="140"/>
      <c r="FL258" s="140"/>
      <c r="FM258" s="140"/>
      <c r="FN258" s="140"/>
      <c r="FO258" s="140"/>
      <c r="FP258" s="140"/>
      <c r="FQ258" s="140"/>
      <c r="FR258" s="140"/>
      <c r="FS258" s="140"/>
      <c r="FT258" s="140"/>
      <c r="FU258" s="140"/>
      <c r="FV258" s="140"/>
      <c r="FW258" s="140"/>
      <c r="FX258" s="140"/>
      <c r="FY258" s="140"/>
      <c r="FZ258" s="140"/>
      <c r="GA258" s="140"/>
      <c r="GB258" s="140"/>
      <c r="GC258" s="140"/>
      <c r="GD258" s="140"/>
      <c r="GE258" s="140"/>
      <c r="GF258" s="140"/>
      <c r="GG258" s="140"/>
      <c r="GH258" s="140"/>
      <c r="GI258" s="140"/>
      <c r="GJ258" s="140"/>
      <c r="GK258" s="140"/>
      <c r="GL258" s="140"/>
      <c r="GM258" s="140"/>
      <c r="GN258" s="140"/>
      <c r="GO258" s="140"/>
      <c r="GP258" s="140"/>
      <c r="GQ258" s="140"/>
      <c r="GR258" s="140"/>
      <c r="GS258" s="140"/>
      <c r="GT258" s="140"/>
      <c r="GU258" s="140"/>
      <c r="GV258" s="140"/>
      <c r="GW258" s="140"/>
      <c r="GX258" s="140"/>
      <c r="GY258" s="140"/>
      <c r="GZ258" s="140"/>
      <c r="HA258" s="140"/>
      <c r="HB258" s="140"/>
      <c r="HC258" s="140"/>
      <c r="HD258" s="140"/>
      <c r="HE258" s="140"/>
      <c r="HF258" s="140"/>
      <c r="HG258" s="140"/>
      <c r="HH258" s="140"/>
      <c r="HI258" s="140"/>
      <c r="HJ258" s="140"/>
      <c r="HK258" s="140"/>
      <c r="HL258" s="140"/>
      <c r="HM258" s="140"/>
      <c r="HN258" s="140"/>
      <c r="HO258" s="140"/>
      <c r="HP258" s="140"/>
      <c r="HQ258" s="140"/>
      <c r="HR258" s="140"/>
      <c r="HS258" s="140"/>
      <c r="HT258" s="140"/>
      <c r="HU258" s="140"/>
      <c r="HV258" s="140"/>
      <c r="HW258" s="140"/>
      <c r="HX258" s="140"/>
      <c r="HY258" s="140"/>
      <c r="HZ258" s="140"/>
    </row>
    <row r="259" s="139" customFormat="1" customHeight="1" spans="1:234">
      <c r="A259" s="156" t="s">
        <v>1813</v>
      </c>
      <c r="B259" s="157" t="s">
        <v>1814</v>
      </c>
      <c r="C259" s="165">
        <v>0</v>
      </c>
      <c r="D259" s="159">
        <v>0</v>
      </c>
      <c r="E259" s="160"/>
      <c r="F259" s="140"/>
      <c r="G259" s="140"/>
      <c r="H259" s="140"/>
      <c r="I259" s="140"/>
      <c r="J259" s="140"/>
      <c r="K259" s="140"/>
      <c r="L259" s="140"/>
      <c r="M259" s="140"/>
      <c r="N259" s="140"/>
      <c r="O259" s="140"/>
      <c r="P259" s="140"/>
      <c r="Q259" s="140"/>
      <c r="R259" s="140"/>
      <c r="S259" s="140"/>
      <c r="T259" s="140"/>
      <c r="U259" s="140"/>
      <c r="V259" s="140"/>
      <c r="W259" s="140"/>
      <c r="X259" s="140"/>
      <c r="Y259" s="140"/>
      <c r="Z259" s="140"/>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c r="CN259" s="140"/>
      <c r="CO259" s="140"/>
      <c r="CP259" s="140"/>
      <c r="CQ259" s="140"/>
      <c r="CR259" s="140"/>
      <c r="CS259" s="140"/>
      <c r="CT259" s="140"/>
      <c r="CU259" s="140"/>
      <c r="CV259" s="140"/>
      <c r="CW259" s="140"/>
      <c r="CX259" s="140"/>
      <c r="CY259" s="140"/>
      <c r="CZ259" s="140"/>
      <c r="DA259" s="140"/>
      <c r="DB259" s="140"/>
      <c r="DC259" s="140"/>
      <c r="DD259" s="140"/>
      <c r="DE259" s="140"/>
      <c r="DF259" s="140"/>
      <c r="DG259" s="140"/>
      <c r="DH259" s="140"/>
      <c r="DI259" s="140"/>
      <c r="DJ259" s="140"/>
      <c r="DK259" s="140"/>
      <c r="DL259" s="140"/>
      <c r="DM259" s="140"/>
      <c r="DN259" s="140"/>
      <c r="DO259" s="140"/>
      <c r="DP259" s="140"/>
      <c r="DQ259" s="140"/>
      <c r="DR259" s="140"/>
      <c r="DS259" s="140"/>
      <c r="DT259" s="140"/>
      <c r="DU259" s="140"/>
      <c r="DV259" s="140"/>
      <c r="DW259" s="140"/>
      <c r="DX259" s="140"/>
      <c r="DY259" s="140"/>
      <c r="DZ259" s="140"/>
      <c r="EA259" s="140"/>
      <c r="EB259" s="140"/>
      <c r="EC259" s="140"/>
      <c r="ED259" s="140"/>
      <c r="EE259" s="140"/>
      <c r="EF259" s="140"/>
      <c r="EG259" s="140"/>
      <c r="EH259" s="140"/>
      <c r="EI259" s="140"/>
      <c r="EJ259" s="140"/>
      <c r="EK259" s="140"/>
      <c r="EL259" s="140"/>
      <c r="EM259" s="140"/>
      <c r="EN259" s="140"/>
      <c r="EO259" s="140"/>
      <c r="EP259" s="140"/>
      <c r="EQ259" s="140"/>
      <c r="ER259" s="140"/>
      <c r="ES259" s="140"/>
      <c r="ET259" s="140"/>
      <c r="EU259" s="140"/>
      <c r="EV259" s="140"/>
      <c r="EW259" s="140"/>
      <c r="EX259" s="140"/>
      <c r="EY259" s="140"/>
      <c r="EZ259" s="140"/>
      <c r="FA259" s="140"/>
      <c r="FB259" s="140"/>
      <c r="FC259" s="140"/>
      <c r="FD259" s="140"/>
      <c r="FE259" s="140"/>
      <c r="FF259" s="140"/>
      <c r="FG259" s="140"/>
      <c r="FH259" s="140"/>
      <c r="FI259" s="140"/>
      <c r="FJ259" s="140"/>
      <c r="FK259" s="140"/>
      <c r="FL259" s="140"/>
      <c r="FM259" s="140"/>
      <c r="FN259" s="140"/>
      <c r="FO259" s="140"/>
      <c r="FP259" s="140"/>
      <c r="FQ259" s="140"/>
      <c r="FR259" s="140"/>
      <c r="FS259" s="140"/>
      <c r="FT259" s="140"/>
      <c r="FU259" s="140"/>
      <c r="FV259" s="140"/>
      <c r="FW259" s="140"/>
      <c r="FX259" s="140"/>
      <c r="FY259" s="140"/>
      <c r="FZ259" s="140"/>
      <c r="GA259" s="140"/>
      <c r="GB259" s="140"/>
      <c r="GC259" s="140"/>
      <c r="GD259" s="140"/>
      <c r="GE259" s="140"/>
      <c r="GF259" s="140"/>
      <c r="GG259" s="140"/>
      <c r="GH259" s="140"/>
      <c r="GI259" s="140"/>
      <c r="GJ259" s="140"/>
      <c r="GK259" s="140"/>
      <c r="GL259" s="140"/>
      <c r="GM259" s="140"/>
      <c r="GN259" s="140"/>
      <c r="GO259" s="140"/>
      <c r="GP259" s="140"/>
      <c r="GQ259" s="140"/>
      <c r="GR259" s="140"/>
      <c r="GS259" s="140"/>
      <c r="GT259" s="140"/>
      <c r="GU259" s="140"/>
      <c r="GV259" s="140"/>
      <c r="GW259" s="140"/>
      <c r="GX259" s="140"/>
      <c r="GY259" s="140"/>
      <c r="GZ259" s="140"/>
      <c r="HA259" s="140"/>
      <c r="HB259" s="140"/>
      <c r="HC259" s="140"/>
      <c r="HD259" s="140"/>
      <c r="HE259" s="140"/>
      <c r="HF259" s="140"/>
      <c r="HG259" s="140"/>
      <c r="HH259" s="140"/>
      <c r="HI259" s="140"/>
      <c r="HJ259" s="140"/>
      <c r="HK259" s="140"/>
      <c r="HL259" s="140"/>
      <c r="HM259" s="140"/>
      <c r="HN259" s="140"/>
      <c r="HO259" s="140"/>
      <c r="HP259" s="140"/>
      <c r="HQ259" s="140"/>
      <c r="HR259" s="140"/>
      <c r="HS259" s="140"/>
      <c r="HT259" s="140"/>
      <c r="HU259" s="140"/>
      <c r="HV259" s="140"/>
      <c r="HW259" s="140"/>
      <c r="HX259" s="140"/>
      <c r="HY259" s="140"/>
      <c r="HZ259" s="140"/>
    </row>
    <row r="260" s="139" customFormat="1" customHeight="1" spans="1:234">
      <c r="A260" s="156" t="s">
        <v>1815</v>
      </c>
      <c r="B260" s="157" t="s">
        <v>149</v>
      </c>
      <c r="C260" s="165">
        <v>84408</v>
      </c>
      <c r="D260" s="159">
        <v>2268</v>
      </c>
      <c r="E260" s="160">
        <f>D260/C260</f>
        <v>0.026869491043503</v>
      </c>
      <c r="F260" s="140"/>
      <c r="G260" s="140"/>
      <c r="H260" s="140"/>
      <c r="I260" s="140"/>
      <c r="J260" s="140"/>
      <c r="K260" s="140"/>
      <c r="L260" s="140"/>
      <c r="M260" s="140"/>
      <c r="N260" s="140"/>
      <c r="O260" s="140"/>
      <c r="P260" s="140"/>
      <c r="Q260" s="140"/>
      <c r="R260" s="140"/>
      <c r="S260" s="140"/>
      <c r="T260" s="140"/>
      <c r="U260" s="140"/>
      <c r="V260" s="140"/>
      <c r="W260" s="140"/>
      <c r="X260" s="140"/>
      <c r="Y260" s="140"/>
      <c r="Z260" s="14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c r="CN260" s="140"/>
      <c r="CO260" s="140"/>
      <c r="CP260" s="140"/>
      <c r="CQ260" s="140"/>
      <c r="CR260" s="140"/>
      <c r="CS260" s="140"/>
      <c r="CT260" s="140"/>
      <c r="CU260" s="140"/>
      <c r="CV260" s="140"/>
      <c r="CW260" s="140"/>
      <c r="CX260" s="140"/>
      <c r="CY260" s="140"/>
      <c r="CZ260" s="140"/>
      <c r="DA260" s="140"/>
      <c r="DB260" s="140"/>
      <c r="DC260" s="140"/>
      <c r="DD260" s="140"/>
      <c r="DE260" s="140"/>
      <c r="DF260" s="140"/>
      <c r="DG260" s="140"/>
      <c r="DH260" s="140"/>
      <c r="DI260" s="140"/>
      <c r="DJ260" s="140"/>
      <c r="DK260" s="140"/>
      <c r="DL260" s="140"/>
      <c r="DM260" s="140"/>
      <c r="DN260" s="140"/>
      <c r="DO260" s="140"/>
      <c r="DP260" s="140"/>
      <c r="DQ260" s="140"/>
      <c r="DR260" s="140"/>
      <c r="DS260" s="140"/>
      <c r="DT260" s="140"/>
      <c r="DU260" s="140"/>
      <c r="DV260" s="140"/>
      <c r="DW260" s="140"/>
      <c r="DX260" s="140"/>
      <c r="DY260" s="140"/>
      <c r="DZ260" s="140"/>
      <c r="EA260" s="140"/>
      <c r="EB260" s="140"/>
      <c r="EC260" s="140"/>
      <c r="ED260" s="140"/>
      <c r="EE260" s="140"/>
      <c r="EF260" s="140"/>
      <c r="EG260" s="140"/>
      <c r="EH260" s="140"/>
      <c r="EI260" s="140"/>
      <c r="EJ260" s="140"/>
      <c r="EK260" s="140"/>
      <c r="EL260" s="140"/>
      <c r="EM260" s="140"/>
      <c r="EN260" s="140"/>
      <c r="EO260" s="140"/>
      <c r="EP260" s="140"/>
      <c r="EQ260" s="140"/>
      <c r="ER260" s="140"/>
      <c r="ES260" s="140"/>
      <c r="ET260" s="140"/>
      <c r="EU260" s="140"/>
      <c r="EV260" s="140"/>
      <c r="EW260" s="140"/>
      <c r="EX260" s="140"/>
      <c r="EY260" s="140"/>
      <c r="EZ260" s="140"/>
      <c r="FA260" s="140"/>
      <c r="FB260" s="140"/>
      <c r="FC260" s="140"/>
      <c r="FD260" s="140"/>
      <c r="FE260" s="140"/>
      <c r="FF260" s="140"/>
      <c r="FG260" s="140"/>
      <c r="FH260" s="140"/>
      <c r="FI260" s="140"/>
      <c r="FJ260" s="140"/>
      <c r="FK260" s="140"/>
      <c r="FL260" s="140"/>
      <c r="FM260" s="140"/>
      <c r="FN260" s="140"/>
      <c r="FO260" s="140"/>
      <c r="FP260" s="140"/>
      <c r="FQ260" s="140"/>
      <c r="FR260" s="140"/>
      <c r="FS260" s="140"/>
      <c r="FT260" s="140"/>
      <c r="FU260" s="140"/>
      <c r="FV260" s="140"/>
      <c r="FW260" s="140"/>
      <c r="FX260" s="140"/>
      <c r="FY260" s="140"/>
      <c r="FZ260" s="140"/>
      <c r="GA260" s="140"/>
      <c r="GB260" s="140"/>
      <c r="GC260" s="140"/>
      <c r="GD260" s="140"/>
      <c r="GE260" s="140"/>
      <c r="GF260" s="140"/>
      <c r="GG260" s="140"/>
      <c r="GH260" s="140"/>
      <c r="GI260" s="140"/>
      <c r="GJ260" s="140"/>
      <c r="GK260" s="140"/>
      <c r="GL260" s="140"/>
      <c r="GM260" s="140"/>
      <c r="GN260" s="140"/>
      <c r="GO260" s="140"/>
      <c r="GP260" s="140"/>
      <c r="GQ260" s="140"/>
      <c r="GR260" s="140"/>
      <c r="GS260" s="140"/>
      <c r="GT260" s="140"/>
      <c r="GU260" s="140"/>
      <c r="GV260" s="140"/>
      <c r="GW260" s="140"/>
      <c r="GX260" s="140"/>
      <c r="GY260" s="140"/>
      <c r="GZ260" s="140"/>
      <c r="HA260" s="140"/>
      <c r="HB260" s="140"/>
      <c r="HC260" s="140"/>
      <c r="HD260" s="140"/>
      <c r="HE260" s="140"/>
      <c r="HF260" s="140"/>
      <c r="HG260" s="140"/>
      <c r="HH260" s="140"/>
      <c r="HI260" s="140"/>
      <c r="HJ260" s="140"/>
      <c r="HK260" s="140"/>
      <c r="HL260" s="140"/>
      <c r="HM260" s="140"/>
      <c r="HN260" s="140"/>
      <c r="HO260" s="140"/>
      <c r="HP260" s="140"/>
      <c r="HQ260" s="140"/>
      <c r="HR260" s="140"/>
      <c r="HS260" s="140"/>
      <c r="HT260" s="140"/>
      <c r="HU260" s="140"/>
      <c r="HV260" s="140"/>
      <c r="HW260" s="140"/>
      <c r="HX260" s="140"/>
      <c r="HY260" s="140"/>
      <c r="HZ260" s="140"/>
    </row>
    <row r="261" s="139" customFormat="1" customHeight="1" spans="1:234">
      <c r="A261" s="156" t="s">
        <v>1816</v>
      </c>
      <c r="B261" s="157" t="s">
        <v>1817</v>
      </c>
      <c r="C261" s="163">
        <v>82697</v>
      </c>
      <c r="D261" s="159">
        <v>0</v>
      </c>
      <c r="E261" s="160"/>
      <c r="F261" s="140"/>
      <c r="G261" s="140"/>
      <c r="H261" s="140"/>
      <c r="I261" s="140"/>
      <c r="J261" s="140"/>
      <c r="K261" s="140"/>
      <c r="L261" s="140"/>
      <c r="M261" s="140"/>
      <c r="N261" s="140"/>
      <c r="O261" s="140"/>
      <c r="P261" s="140"/>
      <c r="Q261" s="140"/>
      <c r="R261" s="140"/>
      <c r="S261" s="140"/>
      <c r="T261" s="140"/>
      <c r="U261" s="140"/>
      <c r="V261" s="140"/>
      <c r="W261" s="140"/>
      <c r="X261" s="140"/>
      <c r="Y261" s="140"/>
      <c r="Z261" s="140"/>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c r="CN261" s="140"/>
      <c r="CO261" s="140"/>
      <c r="CP261" s="140"/>
      <c r="CQ261" s="140"/>
      <c r="CR261" s="140"/>
      <c r="CS261" s="140"/>
      <c r="CT261" s="140"/>
      <c r="CU261" s="140"/>
      <c r="CV261" s="140"/>
      <c r="CW261" s="140"/>
      <c r="CX261" s="140"/>
      <c r="CY261" s="140"/>
      <c r="CZ261" s="140"/>
      <c r="DA261" s="140"/>
      <c r="DB261" s="140"/>
      <c r="DC261" s="140"/>
      <c r="DD261" s="140"/>
      <c r="DE261" s="140"/>
      <c r="DF261" s="140"/>
      <c r="DG261" s="140"/>
      <c r="DH261" s="140"/>
      <c r="DI261" s="140"/>
      <c r="DJ261" s="140"/>
      <c r="DK261" s="140"/>
      <c r="DL261" s="140"/>
      <c r="DM261" s="140"/>
      <c r="DN261" s="140"/>
      <c r="DO261" s="140"/>
      <c r="DP261" s="140"/>
      <c r="DQ261" s="140"/>
      <c r="DR261" s="140"/>
      <c r="DS261" s="140"/>
      <c r="DT261" s="140"/>
      <c r="DU261" s="140"/>
      <c r="DV261" s="140"/>
      <c r="DW261" s="140"/>
      <c r="DX261" s="140"/>
      <c r="DY261" s="140"/>
      <c r="DZ261" s="140"/>
      <c r="EA261" s="140"/>
      <c r="EB261" s="140"/>
      <c r="EC261" s="140"/>
      <c r="ED261" s="140"/>
      <c r="EE261" s="140"/>
      <c r="EF261" s="140"/>
      <c r="EG261" s="140"/>
      <c r="EH261" s="140"/>
      <c r="EI261" s="140"/>
      <c r="EJ261" s="140"/>
      <c r="EK261" s="140"/>
      <c r="EL261" s="140"/>
      <c r="EM261" s="140"/>
      <c r="EN261" s="140"/>
      <c r="EO261" s="140"/>
      <c r="EP261" s="140"/>
      <c r="EQ261" s="140"/>
      <c r="ER261" s="140"/>
      <c r="ES261" s="140"/>
      <c r="ET261" s="140"/>
      <c r="EU261" s="140"/>
      <c r="EV261" s="140"/>
      <c r="EW261" s="140"/>
      <c r="EX261" s="140"/>
      <c r="EY261" s="140"/>
      <c r="EZ261" s="140"/>
      <c r="FA261" s="140"/>
      <c r="FB261" s="140"/>
      <c r="FC261" s="140"/>
      <c r="FD261" s="140"/>
      <c r="FE261" s="140"/>
      <c r="FF261" s="140"/>
      <c r="FG261" s="140"/>
      <c r="FH261" s="140"/>
      <c r="FI261" s="140"/>
      <c r="FJ261" s="140"/>
      <c r="FK261" s="140"/>
      <c r="FL261" s="140"/>
      <c r="FM261" s="140"/>
      <c r="FN261" s="140"/>
      <c r="FO261" s="140"/>
      <c r="FP261" s="140"/>
      <c r="FQ261" s="140"/>
      <c r="FR261" s="140"/>
      <c r="FS261" s="140"/>
      <c r="FT261" s="140"/>
      <c r="FU261" s="140"/>
      <c r="FV261" s="140"/>
      <c r="FW261" s="140"/>
      <c r="FX261" s="140"/>
      <c r="FY261" s="140"/>
      <c r="FZ261" s="140"/>
      <c r="GA261" s="140"/>
      <c r="GB261" s="140"/>
      <c r="GC261" s="140"/>
      <c r="GD261" s="140"/>
      <c r="GE261" s="140"/>
      <c r="GF261" s="140"/>
      <c r="GG261" s="140"/>
      <c r="GH261" s="140"/>
      <c r="GI261" s="140"/>
      <c r="GJ261" s="140"/>
      <c r="GK261" s="140"/>
      <c r="GL261" s="140"/>
      <c r="GM261" s="140"/>
      <c r="GN261" s="140"/>
      <c r="GO261" s="140"/>
      <c r="GP261" s="140"/>
      <c r="GQ261" s="140"/>
      <c r="GR261" s="140"/>
      <c r="GS261" s="140"/>
      <c r="GT261" s="140"/>
      <c r="GU261" s="140"/>
      <c r="GV261" s="140"/>
      <c r="GW261" s="140"/>
      <c r="GX261" s="140"/>
      <c r="GY261" s="140"/>
      <c r="GZ261" s="140"/>
      <c r="HA261" s="140"/>
      <c r="HB261" s="140"/>
      <c r="HC261" s="140"/>
      <c r="HD261" s="140"/>
      <c r="HE261" s="140"/>
      <c r="HF261" s="140"/>
      <c r="HG261" s="140"/>
      <c r="HH261" s="140"/>
      <c r="HI261" s="140"/>
      <c r="HJ261" s="140"/>
      <c r="HK261" s="140"/>
      <c r="HL261" s="140"/>
      <c r="HM261" s="140"/>
      <c r="HN261" s="140"/>
      <c r="HO261" s="140"/>
      <c r="HP261" s="140"/>
      <c r="HQ261" s="140"/>
      <c r="HR261" s="140"/>
      <c r="HS261" s="140"/>
      <c r="HT261" s="140"/>
      <c r="HU261" s="140"/>
      <c r="HV261" s="140"/>
      <c r="HW261" s="140"/>
      <c r="HX261" s="140"/>
      <c r="HY261" s="140"/>
      <c r="HZ261" s="140"/>
    </row>
    <row r="262" s="139" customFormat="1" customHeight="1" spans="1:234">
      <c r="A262" s="156" t="s">
        <v>1818</v>
      </c>
      <c r="B262" s="157" t="s">
        <v>1819</v>
      </c>
      <c r="C262" s="165">
        <v>0</v>
      </c>
      <c r="D262" s="159">
        <v>0</v>
      </c>
      <c r="E262" s="160"/>
      <c r="F262" s="140"/>
      <c r="G262" s="140"/>
      <c r="H262" s="140"/>
      <c r="I262" s="140"/>
      <c r="J262" s="140"/>
      <c r="K262" s="140"/>
      <c r="L262" s="140"/>
      <c r="M262" s="140"/>
      <c r="N262" s="140"/>
      <c r="O262" s="140"/>
      <c r="P262" s="140"/>
      <c r="Q262" s="140"/>
      <c r="R262" s="140"/>
      <c r="S262" s="140"/>
      <c r="T262" s="140"/>
      <c r="U262" s="140"/>
      <c r="V262" s="140"/>
      <c r="W262" s="140"/>
      <c r="X262" s="140"/>
      <c r="Y262" s="140"/>
      <c r="Z262" s="140"/>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c r="CN262" s="140"/>
      <c r="CO262" s="140"/>
      <c r="CP262" s="140"/>
      <c r="CQ262" s="140"/>
      <c r="CR262" s="140"/>
      <c r="CS262" s="140"/>
      <c r="CT262" s="140"/>
      <c r="CU262" s="140"/>
      <c r="CV262" s="140"/>
      <c r="CW262" s="140"/>
      <c r="CX262" s="140"/>
      <c r="CY262" s="140"/>
      <c r="CZ262" s="140"/>
      <c r="DA262" s="140"/>
      <c r="DB262" s="140"/>
      <c r="DC262" s="140"/>
      <c r="DD262" s="140"/>
      <c r="DE262" s="140"/>
      <c r="DF262" s="140"/>
      <c r="DG262" s="140"/>
      <c r="DH262" s="140"/>
      <c r="DI262" s="140"/>
      <c r="DJ262" s="140"/>
      <c r="DK262" s="140"/>
      <c r="DL262" s="140"/>
      <c r="DM262" s="140"/>
      <c r="DN262" s="140"/>
      <c r="DO262" s="140"/>
      <c r="DP262" s="140"/>
      <c r="DQ262" s="140"/>
      <c r="DR262" s="140"/>
      <c r="DS262" s="140"/>
      <c r="DT262" s="140"/>
      <c r="DU262" s="140"/>
      <c r="DV262" s="140"/>
      <c r="DW262" s="140"/>
      <c r="DX262" s="140"/>
      <c r="DY262" s="140"/>
      <c r="DZ262" s="140"/>
      <c r="EA262" s="140"/>
      <c r="EB262" s="140"/>
      <c r="EC262" s="140"/>
      <c r="ED262" s="140"/>
      <c r="EE262" s="140"/>
      <c r="EF262" s="140"/>
      <c r="EG262" s="140"/>
      <c r="EH262" s="140"/>
      <c r="EI262" s="140"/>
      <c r="EJ262" s="140"/>
      <c r="EK262" s="140"/>
      <c r="EL262" s="140"/>
      <c r="EM262" s="140"/>
      <c r="EN262" s="140"/>
      <c r="EO262" s="140"/>
      <c r="EP262" s="140"/>
      <c r="EQ262" s="140"/>
      <c r="ER262" s="140"/>
      <c r="ES262" s="140"/>
      <c r="ET262" s="140"/>
      <c r="EU262" s="140"/>
      <c r="EV262" s="140"/>
      <c r="EW262" s="140"/>
      <c r="EX262" s="140"/>
      <c r="EY262" s="140"/>
      <c r="EZ262" s="140"/>
      <c r="FA262" s="140"/>
      <c r="FB262" s="140"/>
      <c r="FC262" s="140"/>
      <c r="FD262" s="140"/>
      <c r="FE262" s="140"/>
      <c r="FF262" s="140"/>
      <c r="FG262" s="140"/>
      <c r="FH262" s="140"/>
      <c r="FI262" s="140"/>
      <c r="FJ262" s="140"/>
      <c r="FK262" s="140"/>
      <c r="FL262" s="140"/>
      <c r="FM262" s="140"/>
      <c r="FN262" s="140"/>
      <c r="FO262" s="140"/>
      <c r="FP262" s="140"/>
      <c r="FQ262" s="140"/>
      <c r="FR262" s="140"/>
      <c r="FS262" s="140"/>
      <c r="FT262" s="140"/>
      <c r="FU262" s="140"/>
      <c r="FV262" s="140"/>
      <c r="FW262" s="140"/>
      <c r="FX262" s="140"/>
      <c r="FY262" s="140"/>
      <c r="FZ262" s="140"/>
      <c r="GA262" s="140"/>
      <c r="GB262" s="140"/>
      <c r="GC262" s="140"/>
      <c r="GD262" s="140"/>
      <c r="GE262" s="140"/>
      <c r="GF262" s="140"/>
      <c r="GG262" s="140"/>
      <c r="GH262" s="140"/>
      <c r="GI262" s="140"/>
      <c r="GJ262" s="140"/>
      <c r="GK262" s="140"/>
      <c r="GL262" s="140"/>
      <c r="GM262" s="140"/>
      <c r="GN262" s="140"/>
      <c r="GO262" s="140"/>
      <c r="GP262" s="140"/>
      <c r="GQ262" s="140"/>
      <c r="GR262" s="140"/>
      <c r="GS262" s="140"/>
      <c r="GT262" s="140"/>
      <c r="GU262" s="140"/>
      <c r="GV262" s="140"/>
      <c r="GW262" s="140"/>
      <c r="GX262" s="140"/>
      <c r="GY262" s="140"/>
      <c r="GZ262" s="140"/>
      <c r="HA262" s="140"/>
      <c r="HB262" s="140"/>
      <c r="HC262" s="140"/>
      <c r="HD262" s="140"/>
      <c r="HE262" s="140"/>
      <c r="HF262" s="140"/>
      <c r="HG262" s="140"/>
      <c r="HH262" s="140"/>
      <c r="HI262" s="140"/>
      <c r="HJ262" s="140"/>
      <c r="HK262" s="140"/>
      <c r="HL262" s="140"/>
      <c r="HM262" s="140"/>
      <c r="HN262" s="140"/>
      <c r="HO262" s="140"/>
      <c r="HP262" s="140"/>
      <c r="HQ262" s="140"/>
      <c r="HR262" s="140"/>
      <c r="HS262" s="140"/>
      <c r="HT262" s="140"/>
      <c r="HU262" s="140"/>
      <c r="HV262" s="140"/>
      <c r="HW262" s="140"/>
      <c r="HX262" s="140"/>
      <c r="HY262" s="140"/>
      <c r="HZ262" s="140"/>
    </row>
    <row r="263" s="139" customFormat="1" customHeight="1" spans="1:234">
      <c r="A263" s="156" t="s">
        <v>1820</v>
      </c>
      <c r="B263" s="157" t="s">
        <v>1821</v>
      </c>
      <c r="C263" s="163">
        <v>69932</v>
      </c>
      <c r="D263" s="159">
        <v>0</v>
      </c>
      <c r="E263" s="160"/>
      <c r="F263" s="140"/>
      <c r="G263" s="140"/>
      <c r="H263" s="140"/>
      <c r="I263" s="140"/>
      <c r="J263" s="140"/>
      <c r="K263" s="140"/>
      <c r="L263" s="140"/>
      <c r="M263" s="140"/>
      <c r="N263" s="140"/>
      <c r="O263" s="140"/>
      <c r="P263" s="140"/>
      <c r="Q263" s="140"/>
      <c r="R263" s="140"/>
      <c r="S263" s="140"/>
      <c r="T263" s="140"/>
      <c r="U263" s="140"/>
      <c r="V263" s="140"/>
      <c r="W263" s="140"/>
      <c r="X263" s="140"/>
      <c r="Y263" s="140"/>
      <c r="Z263" s="140"/>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c r="CN263" s="140"/>
      <c r="CO263" s="140"/>
      <c r="CP263" s="140"/>
      <c r="CQ263" s="140"/>
      <c r="CR263" s="140"/>
      <c r="CS263" s="140"/>
      <c r="CT263" s="140"/>
      <c r="CU263" s="140"/>
      <c r="CV263" s="140"/>
      <c r="CW263" s="140"/>
      <c r="CX263" s="140"/>
      <c r="CY263" s="140"/>
      <c r="CZ263" s="140"/>
      <c r="DA263" s="140"/>
      <c r="DB263" s="140"/>
      <c r="DC263" s="140"/>
      <c r="DD263" s="140"/>
      <c r="DE263" s="140"/>
      <c r="DF263" s="140"/>
      <c r="DG263" s="140"/>
      <c r="DH263" s="140"/>
      <c r="DI263" s="140"/>
      <c r="DJ263" s="140"/>
      <c r="DK263" s="140"/>
      <c r="DL263" s="140"/>
      <c r="DM263" s="140"/>
      <c r="DN263" s="140"/>
      <c r="DO263" s="140"/>
      <c r="DP263" s="140"/>
      <c r="DQ263" s="140"/>
      <c r="DR263" s="140"/>
      <c r="DS263" s="140"/>
      <c r="DT263" s="140"/>
      <c r="DU263" s="140"/>
      <c r="DV263" s="140"/>
      <c r="DW263" s="140"/>
      <c r="DX263" s="140"/>
      <c r="DY263" s="140"/>
      <c r="DZ263" s="140"/>
      <c r="EA263" s="140"/>
      <c r="EB263" s="140"/>
      <c r="EC263" s="140"/>
      <c r="ED263" s="140"/>
      <c r="EE263" s="140"/>
      <c r="EF263" s="140"/>
      <c r="EG263" s="140"/>
      <c r="EH263" s="140"/>
      <c r="EI263" s="140"/>
      <c r="EJ263" s="140"/>
      <c r="EK263" s="140"/>
      <c r="EL263" s="140"/>
      <c r="EM263" s="140"/>
      <c r="EN263" s="140"/>
      <c r="EO263" s="140"/>
      <c r="EP263" s="140"/>
      <c r="EQ263" s="140"/>
      <c r="ER263" s="140"/>
      <c r="ES263" s="140"/>
      <c r="ET263" s="140"/>
      <c r="EU263" s="140"/>
      <c r="EV263" s="140"/>
      <c r="EW263" s="140"/>
      <c r="EX263" s="140"/>
      <c r="EY263" s="140"/>
      <c r="EZ263" s="140"/>
      <c r="FA263" s="140"/>
      <c r="FB263" s="140"/>
      <c r="FC263" s="140"/>
      <c r="FD263" s="140"/>
      <c r="FE263" s="140"/>
      <c r="FF263" s="140"/>
      <c r="FG263" s="140"/>
      <c r="FH263" s="140"/>
      <c r="FI263" s="140"/>
      <c r="FJ263" s="140"/>
      <c r="FK263" s="140"/>
      <c r="FL263" s="140"/>
      <c r="FM263" s="140"/>
      <c r="FN263" s="140"/>
      <c r="FO263" s="140"/>
      <c r="FP263" s="140"/>
      <c r="FQ263" s="140"/>
      <c r="FR263" s="140"/>
      <c r="FS263" s="140"/>
      <c r="FT263" s="140"/>
      <c r="FU263" s="140"/>
      <c r="FV263" s="140"/>
      <c r="FW263" s="140"/>
      <c r="FX263" s="140"/>
      <c r="FY263" s="140"/>
      <c r="FZ263" s="140"/>
      <c r="GA263" s="140"/>
      <c r="GB263" s="140"/>
      <c r="GC263" s="140"/>
      <c r="GD263" s="140"/>
      <c r="GE263" s="140"/>
      <c r="GF263" s="140"/>
      <c r="GG263" s="140"/>
      <c r="GH263" s="140"/>
      <c r="GI263" s="140"/>
      <c r="GJ263" s="140"/>
      <c r="GK263" s="140"/>
      <c r="GL263" s="140"/>
      <c r="GM263" s="140"/>
      <c r="GN263" s="140"/>
      <c r="GO263" s="140"/>
      <c r="GP263" s="140"/>
      <c r="GQ263" s="140"/>
      <c r="GR263" s="140"/>
      <c r="GS263" s="140"/>
      <c r="GT263" s="140"/>
      <c r="GU263" s="140"/>
      <c r="GV263" s="140"/>
      <c r="GW263" s="140"/>
      <c r="GX263" s="140"/>
      <c r="GY263" s="140"/>
      <c r="GZ263" s="140"/>
      <c r="HA263" s="140"/>
      <c r="HB263" s="140"/>
      <c r="HC263" s="140"/>
      <c r="HD263" s="140"/>
      <c r="HE263" s="140"/>
      <c r="HF263" s="140"/>
      <c r="HG263" s="140"/>
      <c r="HH263" s="140"/>
      <c r="HI263" s="140"/>
      <c r="HJ263" s="140"/>
      <c r="HK263" s="140"/>
      <c r="HL263" s="140"/>
      <c r="HM263" s="140"/>
      <c r="HN263" s="140"/>
      <c r="HO263" s="140"/>
      <c r="HP263" s="140"/>
      <c r="HQ263" s="140"/>
      <c r="HR263" s="140"/>
      <c r="HS263" s="140"/>
      <c r="HT263" s="140"/>
      <c r="HU263" s="140"/>
      <c r="HV263" s="140"/>
      <c r="HW263" s="140"/>
      <c r="HX263" s="140"/>
      <c r="HY263" s="140"/>
      <c r="HZ263" s="140"/>
    </row>
    <row r="264" s="139" customFormat="1" customHeight="1" spans="1:234">
      <c r="A264" s="156" t="s">
        <v>1822</v>
      </c>
      <c r="B264" s="157" t="s">
        <v>1823</v>
      </c>
      <c r="C264" s="163">
        <v>12765</v>
      </c>
      <c r="D264" s="159">
        <v>0</v>
      </c>
      <c r="E264" s="160"/>
      <c r="F264" s="140"/>
      <c r="G264" s="140"/>
      <c r="H264" s="140"/>
      <c r="I264" s="140"/>
      <c r="J264" s="140"/>
      <c r="K264" s="140"/>
      <c r="L264" s="140"/>
      <c r="M264" s="140"/>
      <c r="N264" s="140"/>
      <c r="O264" s="140"/>
      <c r="P264" s="140"/>
      <c r="Q264" s="140"/>
      <c r="R264" s="140"/>
      <c r="S264" s="140"/>
      <c r="T264" s="140"/>
      <c r="U264" s="140"/>
      <c r="V264" s="140"/>
      <c r="W264" s="140"/>
      <c r="X264" s="140"/>
      <c r="Y264" s="140"/>
      <c r="Z264" s="140"/>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c r="CN264" s="140"/>
      <c r="CO264" s="140"/>
      <c r="CP264" s="140"/>
      <c r="CQ264" s="140"/>
      <c r="CR264" s="140"/>
      <c r="CS264" s="140"/>
      <c r="CT264" s="140"/>
      <c r="CU264" s="140"/>
      <c r="CV264" s="140"/>
      <c r="CW264" s="140"/>
      <c r="CX264" s="140"/>
      <c r="CY264" s="140"/>
      <c r="CZ264" s="140"/>
      <c r="DA264" s="140"/>
      <c r="DB264" s="140"/>
      <c r="DC264" s="140"/>
      <c r="DD264" s="140"/>
      <c r="DE264" s="140"/>
      <c r="DF264" s="140"/>
      <c r="DG264" s="140"/>
      <c r="DH264" s="140"/>
      <c r="DI264" s="140"/>
      <c r="DJ264" s="140"/>
      <c r="DK264" s="140"/>
      <c r="DL264" s="140"/>
      <c r="DM264" s="140"/>
      <c r="DN264" s="140"/>
      <c r="DO264" s="140"/>
      <c r="DP264" s="140"/>
      <c r="DQ264" s="140"/>
      <c r="DR264" s="140"/>
      <c r="DS264" s="140"/>
      <c r="DT264" s="140"/>
      <c r="DU264" s="140"/>
      <c r="DV264" s="140"/>
      <c r="DW264" s="140"/>
      <c r="DX264" s="140"/>
      <c r="DY264" s="140"/>
      <c r="DZ264" s="140"/>
      <c r="EA264" s="140"/>
      <c r="EB264" s="140"/>
      <c r="EC264" s="140"/>
      <c r="ED264" s="140"/>
      <c r="EE264" s="140"/>
      <c r="EF264" s="140"/>
      <c r="EG264" s="140"/>
      <c r="EH264" s="140"/>
      <c r="EI264" s="140"/>
      <c r="EJ264" s="140"/>
      <c r="EK264" s="140"/>
      <c r="EL264" s="140"/>
      <c r="EM264" s="140"/>
      <c r="EN264" s="140"/>
      <c r="EO264" s="140"/>
      <c r="EP264" s="140"/>
      <c r="EQ264" s="140"/>
      <c r="ER264" s="140"/>
      <c r="ES264" s="140"/>
      <c r="ET264" s="140"/>
      <c r="EU264" s="140"/>
      <c r="EV264" s="140"/>
      <c r="EW264" s="140"/>
      <c r="EX264" s="140"/>
      <c r="EY264" s="140"/>
      <c r="EZ264" s="140"/>
      <c r="FA264" s="140"/>
      <c r="FB264" s="140"/>
      <c r="FC264" s="140"/>
      <c r="FD264" s="140"/>
      <c r="FE264" s="140"/>
      <c r="FF264" s="140"/>
      <c r="FG264" s="140"/>
      <c r="FH264" s="140"/>
      <c r="FI264" s="140"/>
      <c r="FJ264" s="140"/>
      <c r="FK264" s="140"/>
      <c r="FL264" s="140"/>
      <c r="FM264" s="140"/>
      <c r="FN264" s="140"/>
      <c r="FO264" s="140"/>
      <c r="FP264" s="140"/>
      <c r="FQ264" s="140"/>
      <c r="FR264" s="140"/>
      <c r="FS264" s="140"/>
      <c r="FT264" s="140"/>
      <c r="FU264" s="140"/>
      <c r="FV264" s="140"/>
      <c r="FW264" s="140"/>
      <c r="FX264" s="140"/>
      <c r="FY264" s="140"/>
      <c r="FZ264" s="140"/>
      <c r="GA264" s="140"/>
      <c r="GB264" s="140"/>
      <c r="GC264" s="140"/>
      <c r="GD264" s="140"/>
      <c r="GE264" s="140"/>
      <c r="GF264" s="140"/>
      <c r="GG264" s="140"/>
      <c r="GH264" s="140"/>
      <c r="GI264" s="140"/>
      <c r="GJ264" s="140"/>
      <c r="GK264" s="140"/>
      <c r="GL264" s="140"/>
      <c r="GM264" s="140"/>
      <c r="GN264" s="140"/>
      <c r="GO264" s="140"/>
      <c r="GP264" s="140"/>
      <c r="GQ264" s="140"/>
      <c r="GR264" s="140"/>
      <c r="GS264" s="140"/>
      <c r="GT264" s="140"/>
      <c r="GU264" s="140"/>
      <c r="GV264" s="140"/>
      <c r="GW264" s="140"/>
      <c r="GX264" s="140"/>
      <c r="GY264" s="140"/>
      <c r="GZ264" s="140"/>
      <c r="HA264" s="140"/>
      <c r="HB264" s="140"/>
      <c r="HC264" s="140"/>
      <c r="HD264" s="140"/>
      <c r="HE264" s="140"/>
      <c r="HF264" s="140"/>
      <c r="HG264" s="140"/>
      <c r="HH264" s="140"/>
      <c r="HI264" s="140"/>
      <c r="HJ264" s="140"/>
      <c r="HK264" s="140"/>
      <c r="HL264" s="140"/>
      <c r="HM264" s="140"/>
      <c r="HN264" s="140"/>
      <c r="HO264" s="140"/>
      <c r="HP264" s="140"/>
      <c r="HQ264" s="140"/>
      <c r="HR264" s="140"/>
      <c r="HS264" s="140"/>
      <c r="HT264" s="140"/>
      <c r="HU264" s="140"/>
      <c r="HV264" s="140"/>
      <c r="HW264" s="140"/>
      <c r="HX264" s="140"/>
      <c r="HY264" s="140"/>
      <c r="HZ264" s="140"/>
    </row>
    <row r="265" s="139" customFormat="1" customHeight="1" spans="1:234">
      <c r="A265" s="156" t="s">
        <v>1824</v>
      </c>
      <c r="B265" s="157" t="s">
        <v>1825</v>
      </c>
      <c r="C265" s="165">
        <v>0</v>
      </c>
      <c r="D265" s="159">
        <v>0</v>
      </c>
      <c r="E265" s="160"/>
      <c r="F265" s="140"/>
      <c r="G265" s="140"/>
      <c r="H265" s="140"/>
      <c r="I265" s="140"/>
      <c r="J265" s="140"/>
      <c r="K265" s="140"/>
      <c r="L265" s="140"/>
      <c r="M265" s="140"/>
      <c r="N265" s="140"/>
      <c r="O265" s="140"/>
      <c r="P265" s="140"/>
      <c r="Q265" s="140"/>
      <c r="R265" s="140"/>
      <c r="S265" s="140"/>
      <c r="T265" s="140"/>
      <c r="U265" s="140"/>
      <c r="V265" s="140"/>
      <c r="W265" s="140"/>
      <c r="X265" s="140"/>
      <c r="Y265" s="140"/>
      <c r="Z265" s="140"/>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c r="CN265" s="140"/>
      <c r="CO265" s="140"/>
      <c r="CP265" s="140"/>
      <c r="CQ265" s="140"/>
      <c r="CR265" s="140"/>
      <c r="CS265" s="140"/>
      <c r="CT265" s="140"/>
      <c r="CU265" s="140"/>
      <c r="CV265" s="140"/>
      <c r="CW265" s="140"/>
      <c r="CX265" s="140"/>
      <c r="CY265" s="140"/>
      <c r="CZ265" s="140"/>
      <c r="DA265" s="140"/>
      <c r="DB265" s="140"/>
      <c r="DC265" s="140"/>
      <c r="DD265" s="140"/>
      <c r="DE265" s="140"/>
      <c r="DF265" s="140"/>
      <c r="DG265" s="140"/>
      <c r="DH265" s="140"/>
      <c r="DI265" s="140"/>
      <c r="DJ265" s="140"/>
      <c r="DK265" s="140"/>
      <c r="DL265" s="140"/>
      <c r="DM265" s="140"/>
      <c r="DN265" s="140"/>
      <c r="DO265" s="140"/>
      <c r="DP265" s="140"/>
      <c r="DQ265" s="140"/>
      <c r="DR265" s="140"/>
      <c r="DS265" s="140"/>
      <c r="DT265" s="140"/>
      <c r="DU265" s="140"/>
      <c r="DV265" s="140"/>
      <c r="DW265" s="140"/>
      <c r="DX265" s="140"/>
      <c r="DY265" s="140"/>
      <c r="DZ265" s="140"/>
      <c r="EA265" s="140"/>
      <c r="EB265" s="140"/>
      <c r="EC265" s="140"/>
      <c r="ED265" s="140"/>
      <c r="EE265" s="140"/>
      <c r="EF265" s="140"/>
      <c r="EG265" s="140"/>
      <c r="EH265" s="140"/>
      <c r="EI265" s="140"/>
      <c r="EJ265" s="140"/>
      <c r="EK265" s="140"/>
      <c r="EL265" s="140"/>
      <c r="EM265" s="140"/>
      <c r="EN265" s="140"/>
      <c r="EO265" s="140"/>
      <c r="EP265" s="140"/>
      <c r="EQ265" s="140"/>
      <c r="ER265" s="140"/>
      <c r="ES265" s="140"/>
      <c r="ET265" s="140"/>
      <c r="EU265" s="140"/>
      <c r="EV265" s="140"/>
      <c r="EW265" s="140"/>
      <c r="EX265" s="140"/>
      <c r="EY265" s="140"/>
      <c r="EZ265" s="140"/>
      <c r="FA265" s="140"/>
      <c r="FB265" s="140"/>
      <c r="FC265" s="140"/>
      <c r="FD265" s="140"/>
      <c r="FE265" s="140"/>
      <c r="FF265" s="140"/>
      <c r="FG265" s="140"/>
      <c r="FH265" s="140"/>
      <c r="FI265" s="140"/>
      <c r="FJ265" s="140"/>
      <c r="FK265" s="140"/>
      <c r="FL265" s="140"/>
      <c r="FM265" s="140"/>
      <c r="FN265" s="140"/>
      <c r="FO265" s="140"/>
      <c r="FP265" s="140"/>
      <c r="FQ265" s="140"/>
      <c r="FR265" s="140"/>
      <c r="FS265" s="140"/>
      <c r="FT265" s="140"/>
      <c r="FU265" s="140"/>
      <c r="FV265" s="140"/>
      <c r="FW265" s="140"/>
      <c r="FX265" s="140"/>
      <c r="FY265" s="140"/>
      <c r="FZ265" s="140"/>
      <c r="GA265" s="140"/>
      <c r="GB265" s="140"/>
      <c r="GC265" s="140"/>
      <c r="GD265" s="140"/>
      <c r="GE265" s="140"/>
      <c r="GF265" s="140"/>
      <c r="GG265" s="140"/>
      <c r="GH265" s="140"/>
      <c r="GI265" s="140"/>
      <c r="GJ265" s="140"/>
      <c r="GK265" s="140"/>
      <c r="GL265" s="140"/>
      <c r="GM265" s="140"/>
      <c r="GN265" s="140"/>
      <c r="GO265" s="140"/>
      <c r="GP265" s="140"/>
      <c r="GQ265" s="140"/>
      <c r="GR265" s="140"/>
      <c r="GS265" s="140"/>
      <c r="GT265" s="140"/>
      <c r="GU265" s="140"/>
      <c r="GV265" s="140"/>
      <c r="GW265" s="140"/>
      <c r="GX265" s="140"/>
      <c r="GY265" s="140"/>
      <c r="GZ265" s="140"/>
      <c r="HA265" s="140"/>
      <c r="HB265" s="140"/>
      <c r="HC265" s="140"/>
      <c r="HD265" s="140"/>
      <c r="HE265" s="140"/>
      <c r="HF265" s="140"/>
      <c r="HG265" s="140"/>
      <c r="HH265" s="140"/>
      <c r="HI265" s="140"/>
      <c r="HJ265" s="140"/>
      <c r="HK265" s="140"/>
      <c r="HL265" s="140"/>
      <c r="HM265" s="140"/>
      <c r="HN265" s="140"/>
      <c r="HO265" s="140"/>
      <c r="HP265" s="140"/>
      <c r="HQ265" s="140"/>
      <c r="HR265" s="140"/>
      <c r="HS265" s="140"/>
      <c r="HT265" s="140"/>
      <c r="HU265" s="140"/>
      <c r="HV265" s="140"/>
      <c r="HW265" s="140"/>
      <c r="HX265" s="140"/>
      <c r="HY265" s="140"/>
      <c r="HZ265" s="140"/>
    </row>
    <row r="266" s="139" customFormat="1" customHeight="1" spans="1:234">
      <c r="A266" s="156" t="s">
        <v>1826</v>
      </c>
      <c r="B266" s="157" t="s">
        <v>1827</v>
      </c>
      <c r="C266" s="165">
        <v>0</v>
      </c>
      <c r="D266" s="159">
        <v>0</v>
      </c>
      <c r="E266" s="160"/>
      <c r="F266" s="140"/>
      <c r="G266" s="140"/>
      <c r="H266" s="140"/>
      <c r="I266" s="140"/>
      <c r="J266" s="140"/>
      <c r="K266" s="140"/>
      <c r="L266" s="140"/>
      <c r="M266" s="140"/>
      <c r="N266" s="140"/>
      <c r="O266" s="140"/>
      <c r="P266" s="140"/>
      <c r="Q266" s="140"/>
      <c r="R266" s="140"/>
      <c r="S266" s="140"/>
      <c r="T266" s="140"/>
      <c r="U266" s="140"/>
      <c r="V266" s="140"/>
      <c r="W266" s="140"/>
      <c r="X266" s="140"/>
      <c r="Y266" s="140"/>
      <c r="Z266" s="140"/>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c r="CN266" s="140"/>
      <c r="CO266" s="140"/>
      <c r="CP266" s="140"/>
      <c r="CQ266" s="140"/>
      <c r="CR266" s="140"/>
      <c r="CS266" s="140"/>
      <c r="CT266" s="140"/>
      <c r="CU266" s="140"/>
      <c r="CV266" s="140"/>
      <c r="CW266" s="140"/>
      <c r="CX266" s="140"/>
      <c r="CY266" s="140"/>
      <c r="CZ266" s="140"/>
      <c r="DA266" s="140"/>
      <c r="DB266" s="140"/>
      <c r="DC266" s="140"/>
      <c r="DD266" s="140"/>
      <c r="DE266" s="140"/>
      <c r="DF266" s="140"/>
      <c r="DG266" s="140"/>
      <c r="DH266" s="140"/>
      <c r="DI266" s="140"/>
      <c r="DJ266" s="140"/>
      <c r="DK266" s="140"/>
      <c r="DL266" s="140"/>
      <c r="DM266" s="140"/>
      <c r="DN266" s="140"/>
      <c r="DO266" s="140"/>
      <c r="DP266" s="140"/>
      <c r="DQ266" s="140"/>
      <c r="DR266" s="140"/>
      <c r="DS266" s="140"/>
      <c r="DT266" s="140"/>
      <c r="DU266" s="140"/>
      <c r="DV266" s="140"/>
      <c r="DW266" s="140"/>
      <c r="DX266" s="140"/>
      <c r="DY266" s="140"/>
      <c r="DZ266" s="140"/>
      <c r="EA266" s="140"/>
      <c r="EB266" s="140"/>
      <c r="EC266" s="140"/>
      <c r="ED266" s="140"/>
      <c r="EE266" s="140"/>
      <c r="EF266" s="140"/>
      <c r="EG266" s="140"/>
      <c r="EH266" s="140"/>
      <c r="EI266" s="140"/>
      <c r="EJ266" s="140"/>
      <c r="EK266" s="140"/>
      <c r="EL266" s="140"/>
      <c r="EM266" s="140"/>
      <c r="EN266" s="140"/>
      <c r="EO266" s="140"/>
      <c r="EP266" s="140"/>
      <c r="EQ266" s="140"/>
      <c r="ER266" s="140"/>
      <c r="ES266" s="140"/>
      <c r="ET266" s="140"/>
      <c r="EU266" s="140"/>
      <c r="EV266" s="140"/>
      <c r="EW266" s="140"/>
      <c r="EX266" s="140"/>
      <c r="EY266" s="140"/>
      <c r="EZ266" s="140"/>
      <c r="FA266" s="140"/>
      <c r="FB266" s="140"/>
      <c r="FC266" s="140"/>
      <c r="FD266" s="140"/>
      <c r="FE266" s="140"/>
      <c r="FF266" s="140"/>
      <c r="FG266" s="140"/>
      <c r="FH266" s="140"/>
      <c r="FI266" s="140"/>
      <c r="FJ266" s="140"/>
      <c r="FK266" s="140"/>
      <c r="FL266" s="140"/>
      <c r="FM266" s="140"/>
      <c r="FN266" s="140"/>
      <c r="FO266" s="140"/>
      <c r="FP266" s="140"/>
      <c r="FQ266" s="140"/>
      <c r="FR266" s="140"/>
      <c r="FS266" s="140"/>
      <c r="FT266" s="140"/>
      <c r="FU266" s="140"/>
      <c r="FV266" s="140"/>
      <c r="FW266" s="140"/>
      <c r="FX266" s="140"/>
      <c r="FY266" s="140"/>
      <c r="FZ266" s="140"/>
      <c r="GA266" s="140"/>
      <c r="GB266" s="140"/>
      <c r="GC266" s="140"/>
      <c r="GD266" s="140"/>
      <c r="GE266" s="140"/>
      <c r="GF266" s="140"/>
      <c r="GG266" s="140"/>
      <c r="GH266" s="140"/>
      <c r="GI266" s="140"/>
      <c r="GJ266" s="140"/>
      <c r="GK266" s="140"/>
      <c r="GL266" s="140"/>
      <c r="GM266" s="140"/>
      <c r="GN266" s="140"/>
      <c r="GO266" s="140"/>
      <c r="GP266" s="140"/>
      <c r="GQ266" s="140"/>
      <c r="GR266" s="140"/>
      <c r="GS266" s="140"/>
      <c r="GT266" s="140"/>
      <c r="GU266" s="140"/>
      <c r="GV266" s="140"/>
      <c r="GW266" s="140"/>
      <c r="GX266" s="140"/>
      <c r="GY266" s="140"/>
      <c r="GZ266" s="140"/>
      <c r="HA266" s="140"/>
      <c r="HB266" s="140"/>
      <c r="HC266" s="140"/>
      <c r="HD266" s="140"/>
      <c r="HE266" s="140"/>
      <c r="HF266" s="140"/>
      <c r="HG266" s="140"/>
      <c r="HH266" s="140"/>
      <c r="HI266" s="140"/>
      <c r="HJ266" s="140"/>
      <c r="HK266" s="140"/>
      <c r="HL266" s="140"/>
      <c r="HM266" s="140"/>
      <c r="HN266" s="140"/>
      <c r="HO266" s="140"/>
      <c r="HP266" s="140"/>
      <c r="HQ266" s="140"/>
      <c r="HR266" s="140"/>
      <c r="HS266" s="140"/>
      <c r="HT266" s="140"/>
      <c r="HU266" s="140"/>
      <c r="HV266" s="140"/>
      <c r="HW266" s="140"/>
      <c r="HX266" s="140"/>
      <c r="HY266" s="140"/>
      <c r="HZ266" s="140"/>
    </row>
    <row r="267" s="139" customFormat="1" customHeight="1" spans="1:234">
      <c r="A267" s="156" t="s">
        <v>1828</v>
      </c>
      <c r="B267" s="157" t="s">
        <v>1829</v>
      </c>
      <c r="C267" s="165">
        <v>0</v>
      </c>
      <c r="D267" s="159">
        <v>0</v>
      </c>
      <c r="E267" s="160"/>
      <c r="F267" s="140"/>
      <c r="G267" s="140"/>
      <c r="H267" s="140"/>
      <c r="I267" s="140"/>
      <c r="J267" s="140"/>
      <c r="K267" s="140"/>
      <c r="L267" s="140"/>
      <c r="M267" s="140"/>
      <c r="N267" s="140"/>
      <c r="O267" s="140"/>
      <c r="P267" s="140"/>
      <c r="Q267" s="140"/>
      <c r="R267" s="140"/>
      <c r="S267" s="140"/>
      <c r="T267" s="140"/>
      <c r="U267" s="140"/>
      <c r="V267" s="140"/>
      <c r="W267" s="140"/>
      <c r="X267" s="140"/>
      <c r="Y267" s="140"/>
      <c r="Z267" s="140"/>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c r="CN267" s="140"/>
      <c r="CO267" s="140"/>
      <c r="CP267" s="140"/>
      <c r="CQ267" s="140"/>
      <c r="CR267" s="140"/>
      <c r="CS267" s="140"/>
      <c r="CT267" s="140"/>
      <c r="CU267" s="140"/>
      <c r="CV267" s="140"/>
      <c r="CW267" s="140"/>
      <c r="CX267" s="140"/>
      <c r="CY267" s="140"/>
      <c r="CZ267" s="140"/>
      <c r="DA267" s="140"/>
      <c r="DB267" s="140"/>
      <c r="DC267" s="140"/>
      <c r="DD267" s="140"/>
      <c r="DE267" s="140"/>
      <c r="DF267" s="140"/>
      <c r="DG267" s="140"/>
      <c r="DH267" s="140"/>
      <c r="DI267" s="140"/>
      <c r="DJ267" s="140"/>
      <c r="DK267" s="140"/>
      <c r="DL267" s="140"/>
      <c r="DM267" s="140"/>
      <c r="DN267" s="140"/>
      <c r="DO267" s="140"/>
      <c r="DP267" s="140"/>
      <c r="DQ267" s="140"/>
      <c r="DR267" s="140"/>
      <c r="DS267" s="140"/>
      <c r="DT267" s="140"/>
      <c r="DU267" s="140"/>
      <c r="DV267" s="140"/>
      <c r="DW267" s="140"/>
      <c r="DX267" s="140"/>
      <c r="DY267" s="140"/>
      <c r="DZ267" s="140"/>
      <c r="EA267" s="140"/>
      <c r="EB267" s="140"/>
      <c r="EC267" s="140"/>
      <c r="ED267" s="140"/>
      <c r="EE267" s="140"/>
      <c r="EF267" s="140"/>
      <c r="EG267" s="140"/>
      <c r="EH267" s="140"/>
      <c r="EI267" s="140"/>
      <c r="EJ267" s="140"/>
      <c r="EK267" s="140"/>
      <c r="EL267" s="140"/>
      <c r="EM267" s="140"/>
      <c r="EN267" s="140"/>
      <c r="EO267" s="140"/>
      <c r="EP267" s="140"/>
      <c r="EQ267" s="140"/>
      <c r="ER267" s="140"/>
      <c r="ES267" s="140"/>
      <c r="ET267" s="140"/>
      <c r="EU267" s="140"/>
      <c r="EV267" s="140"/>
      <c r="EW267" s="140"/>
      <c r="EX267" s="140"/>
      <c r="EY267" s="140"/>
      <c r="EZ267" s="140"/>
      <c r="FA267" s="140"/>
      <c r="FB267" s="140"/>
      <c r="FC267" s="140"/>
      <c r="FD267" s="140"/>
      <c r="FE267" s="140"/>
      <c r="FF267" s="140"/>
      <c r="FG267" s="140"/>
      <c r="FH267" s="140"/>
      <c r="FI267" s="140"/>
      <c r="FJ267" s="140"/>
      <c r="FK267" s="140"/>
      <c r="FL267" s="140"/>
      <c r="FM267" s="140"/>
      <c r="FN267" s="140"/>
      <c r="FO267" s="140"/>
      <c r="FP267" s="140"/>
      <c r="FQ267" s="140"/>
      <c r="FR267" s="140"/>
      <c r="FS267" s="140"/>
      <c r="FT267" s="140"/>
      <c r="FU267" s="140"/>
      <c r="FV267" s="140"/>
      <c r="FW267" s="140"/>
      <c r="FX267" s="140"/>
      <c r="FY267" s="140"/>
      <c r="FZ267" s="140"/>
      <c r="GA267" s="140"/>
      <c r="GB267" s="140"/>
      <c r="GC267" s="140"/>
      <c r="GD267" s="140"/>
      <c r="GE267" s="140"/>
      <c r="GF267" s="140"/>
      <c r="GG267" s="140"/>
      <c r="GH267" s="140"/>
      <c r="GI267" s="140"/>
      <c r="GJ267" s="140"/>
      <c r="GK267" s="140"/>
      <c r="GL267" s="140"/>
      <c r="GM267" s="140"/>
      <c r="GN267" s="140"/>
      <c r="GO267" s="140"/>
      <c r="GP267" s="140"/>
      <c r="GQ267" s="140"/>
      <c r="GR267" s="140"/>
      <c r="GS267" s="140"/>
      <c r="GT267" s="140"/>
      <c r="GU267" s="140"/>
      <c r="GV267" s="140"/>
      <c r="GW267" s="140"/>
      <c r="GX267" s="140"/>
      <c r="GY267" s="140"/>
      <c r="GZ267" s="140"/>
      <c r="HA267" s="140"/>
      <c r="HB267" s="140"/>
      <c r="HC267" s="140"/>
      <c r="HD267" s="140"/>
      <c r="HE267" s="140"/>
      <c r="HF267" s="140"/>
      <c r="HG267" s="140"/>
      <c r="HH267" s="140"/>
      <c r="HI267" s="140"/>
      <c r="HJ267" s="140"/>
      <c r="HK267" s="140"/>
      <c r="HL267" s="140"/>
      <c r="HM267" s="140"/>
      <c r="HN267" s="140"/>
      <c r="HO267" s="140"/>
      <c r="HP267" s="140"/>
      <c r="HQ267" s="140"/>
      <c r="HR267" s="140"/>
      <c r="HS267" s="140"/>
      <c r="HT267" s="140"/>
      <c r="HU267" s="140"/>
      <c r="HV267" s="140"/>
      <c r="HW267" s="140"/>
      <c r="HX267" s="140"/>
      <c r="HY267" s="140"/>
      <c r="HZ267" s="140"/>
    </row>
    <row r="268" s="139" customFormat="1" customHeight="1" spans="1:234">
      <c r="A268" s="156" t="s">
        <v>1830</v>
      </c>
      <c r="B268" s="157" t="s">
        <v>1831</v>
      </c>
      <c r="C268" s="165">
        <v>0</v>
      </c>
      <c r="D268" s="159">
        <v>0</v>
      </c>
      <c r="E268" s="160"/>
      <c r="F268" s="140"/>
      <c r="G268" s="140"/>
      <c r="H268" s="140"/>
      <c r="I268" s="140"/>
      <c r="J268" s="140"/>
      <c r="K268" s="140"/>
      <c r="L268" s="140"/>
      <c r="M268" s="140"/>
      <c r="N268" s="140"/>
      <c r="O268" s="140"/>
      <c r="P268" s="140"/>
      <c r="Q268" s="140"/>
      <c r="R268" s="140"/>
      <c r="S268" s="140"/>
      <c r="T268" s="140"/>
      <c r="U268" s="140"/>
      <c r="V268" s="140"/>
      <c r="W268" s="140"/>
      <c r="X268" s="140"/>
      <c r="Y268" s="140"/>
      <c r="Z268" s="140"/>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c r="CN268" s="140"/>
      <c r="CO268" s="140"/>
      <c r="CP268" s="140"/>
      <c r="CQ268" s="140"/>
      <c r="CR268" s="140"/>
      <c r="CS268" s="140"/>
      <c r="CT268" s="140"/>
      <c r="CU268" s="140"/>
      <c r="CV268" s="140"/>
      <c r="CW268" s="140"/>
      <c r="CX268" s="140"/>
      <c r="CY268" s="140"/>
      <c r="CZ268" s="140"/>
      <c r="DA268" s="140"/>
      <c r="DB268" s="140"/>
      <c r="DC268" s="140"/>
      <c r="DD268" s="140"/>
      <c r="DE268" s="140"/>
      <c r="DF268" s="140"/>
      <c r="DG268" s="140"/>
      <c r="DH268" s="140"/>
      <c r="DI268" s="140"/>
      <c r="DJ268" s="140"/>
      <c r="DK268" s="140"/>
      <c r="DL268" s="140"/>
      <c r="DM268" s="140"/>
      <c r="DN268" s="140"/>
      <c r="DO268" s="140"/>
      <c r="DP268" s="140"/>
      <c r="DQ268" s="140"/>
      <c r="DR268" s="140"/>
      <c r="DS268" s="140"/>
      <c r="DT268" s="140"/>
      <c r="DU268" s="140"/>
      <c r="DV268" s="140"/>
      <c r="DW268" s="140"/>
      <c r="DX268" s="140"/>
      <c r="DY268" s="140"/>
      <c r="DZ268" s="140"/>
      <c r="EA268" s="140"/>
      <c r="EB268" s="140"/>
      <c r="EC268" s="140"/>
      <c r="ED268" s="140"/>
      <c r="EE268" s="140"/>
      <c r="EF268" s="140"/>
      <c r="EG268" s="140"/>
      <c r="EH268" s="140"/>
      <c r="EI268" s="140"/>
      <c r="EJ268" s="140"/>
      <c r="EK268" s="140"/>
      <c r="EL268" s="140"/>
      <c r="EM268" s="140"/>
      <c r="EN268" s="140"/>
      <c r="EO268" s="140"/>
      <c r="EP268" s="140"/>
      <c r="EQ268" s="140"/>
      <c r="ER268" s="140"/>
      <c r="ES268" s="140"/>
      <c r="ET268" s="140"/>
      <c r="EU268" s="140"/>
      <c r="EV268" s="140"/>
      <c r="EW268" s="140"/>
      <c r="EX268" s="140"/>
      <c r="EY268" s="140"/>
      <c r="EZ268" s="140"/>
      <c r="FA268" s="140"/>
      <c r="FB268" s="140"/>
      <c r="FC268" s="140"/>
      <c r="FD268" s="140"/>
      <c r="FE268" s="140"/>
      <c r="FF268" s="140"/>
      <c r="FG268" s="140"/>
      <c r="FH268" s="140"/>
      <c r="FI268" s="140"/>
      <c r="FJ268" s="140"/>
      <c r="FK268" s="140"/>
      <c r="FL268" s="140"/>
      <c r="FM268" s="140"/>
      <c r="FN268" s="140"/>
      <c r="FO268" s="140"/>
      <c r="FP268" s="140"/>
      <c r="FQ268" s="140"/>
      <c r="FR268" s="140"/>
      <c r="FS268" s="140"/>
      <c r="FT268" s="140"/>
      <c r="FU268" s="140"/>
      <c r="FV268" s="140"/>
      <c r="FW268" s="140"/>
      <c r="FX268" s="140"/>
      <c r="FY268" s="140"/>
      <c r="FZ268" s="140"/>
      <c r="GA268" s="140"/>
      <c r="GB268" s="140"/>
      <c r="GC268" s="140"/>
      <c r="GD268" s="140"/>
      <c r="GE268" s="140"/>
      <c r="GF268" s="140"/>
      <c r="GG268" s="140"/>
      <c r="GH268" s="140"/>
      <c r="GI268" s="140"/>
      <c r="GJ268" s="140"/>
      <c r="GK268" s="140"/>
      <c r="GL268" s="140"/>
      <c r="GM268" s="140"/>
      <c r="GN268" s="140"/>
      <c r="GO268" s="140"/>
      <c r="GP268" s="140"/>
      <c r="GQ268" s="140"/>
      <c r="GR268" s="140"/>
      <c r="GS268" s="140"/>
      <c r="GT268" s="140"/>
      <c r="GU268" s="140"/>
      <c r="GV268" s="140"/>
      <c r="GW268" s="140"/>
      <c r="GX268" s="140"/>
      <c r="GY268" s="140"/>
      <c r="GZ268" s="140"/>
      <c r="HA268" s="140"/>
      <c r="HB268" s="140"/>
      <c r="HC268" s="140"/>
      <c r="HD268" s="140"/>
      <c r="HE268" s="140"/>
      <c r="HF268" s="140"/>
      <c r="HG268" s="140"/>
      <c r="HH268" s="140"/>
      <c r="HI268" s="140"/>
      <c r="HJ268" s="140"/>
      <c r="HK268" s="140"/>
      <c r="HL268" s="140"/>
      <c r="HM268" s="140"/>
      <c r="HN268" s="140"/>
      <c r="HO268" s="140"/>
      <c r="HP268" s="140"/>
      <c r="HQ268" s="140"/>
      <c r="HR268" s="140"/>
      <c r="HS268" s="140"/>
      <c r="HT268" s="140"/>
      <c r="HU268" s="140"/>
      <c r="HV268" s="140"/>
      <c r="HW268" s="140"/>
      <c r="HX268" s="140"/>
      <c r="HY268" s="140"/>
      <c r="HZ268" s="140"/>
    </row>
    <row r="269" s="139" customFormat="1" customHeight="1" spans="1:234">
      <c r="A269" s="156" t="s">
        <v>1832</v>
      </c>
      <c r="B269" s="157" t="s">
        <v>1833</v>
      </c>
      <c r="C269" s="165">
        <v>0</v>
      </c>
      <c r="D269" s="159">
        <v>0</v>
      </c>
      <c r="E269" s="160"/>
      <c r="F269" s="140"/>
      <c r="G269" s="140"/>
      <c r="H269" s="140"/>
      <c r="I269" s="140"/>
      <c r="J269" s="140"/>
      <c r="K269" s="140"/>
      <c r="L269" s="140"/>
      <c r="M269" s="140"/>
      <c r="N269" s="140"/>
      <c r="O269" s="140"/>
      <c r="P269" s="140"/>
      <c r="Q269" s="140"/>
      <c r="R269" s="140"/>
      <c r="S269" s="140"/>
      <c r="T269" s="140"/>
      <c r="U269" s="140"/>
      <c r="V269" s="140"/>
      <c r="W269" s="140"/>
      <c r="X269" s="140"/>
      <c r="Y269" s="140"/>
      <c r="Z269" s="140"/>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c r="CN269" s="140"/>
      <c r="CO269" s="140"/>
      <c r="CP269" s="140"/>
      <c r="CQ269" s="140"/>
      <c r="CR269" s="140"/>
      <c r="CS269" s="140"/>
      <c r="CT269" s="140"/>
      <c r="CU269" s="140"/>
      <c r="CV269" s="140"/>
      <c r="CW269" s="140"/>
      <c r="CX269" s="140"/>
      <c r="CY269" s="140"/>
      <c r="CZ269" s="140"/>
      <c r="DA269" s="140"/>
      <c r="DB269" s="140"/>
      <c r="DC269" s="140"/>
      <c r="DD269" s="140"/>
      <c r="DE269" s="140"/>
      <c r="DF269" s="140"/>
      <c r="DG269" s="140"/>
      <c r="DH269" s="140"/>
      <c r="DI269" s="140"/>
      <c r="DJ269" s="140"/>
      <c r="DK269" s="140"/>
      <c r="DL269" s="140"/>
      <c r="DM269" s="140"/>
      <c r="DN269" s="140"/>
      <c r="DO269" s="140"/>
      <c r="DP269" s="140"/>
      <c r="DQ269" s="140"/>
      <c r="DR269" s="140"/>
      <c r="DS269" s="140"/>
      <c r="DT269" s="140"/>
      <c r="DU269" s="140"/>
      <c r="DV269" s="140"/>
      <c r="DW269" s="140"/>
      <c r="DX269" s="140"/>
      <c r="DY269" s="140"/>
      <c r="DZ269" s="140"/>
      <c r="EA269" s="140"/>
      <c r="EB269" s="140"/>
      <c r="EC269" s="140"/>
      <c r="ED269" s="140"/>
      <c r="EE269" s="140"/>
      <c r="EF269" s="140"/>
      <c r="EG269" s="140"/>
      <c r="EH269" s="140"/>
      <c r="EI269" s="140"/>
      <c r="EJ269" s="140"/>
      <c r="EK269" s="140"/>
      <c r="EL269" s="140"/>
      <c r="EM269" s="140"/>
      <c r="EN269" s="140"/>
      <c r="EO269" s="140"/>
      <c r="EP269" s="140"/>
      <c r="EQ269" s="140"/>
      <c r="ER269" s="140"/>
      <c r="ES269" s="140"/>
      <c r="ET269" s="140"/>
      <c r="EU269" s="140"/>
      <c r="EV269" s="140"/>
      <c r="EW269" s="140"/>
      <c r="EX269" s="140"/>
      <c r="EY269" s="140"/>
      <c r="EZ269" s="140"/>
      <c r="FA269" s="140"/>
      <c r="FB269" s="140"/>
      <c r="FC269" s="140"/>
      <c r="FD269" s="140"/>
      <c r="FE269" s="140"/>
      <c r="FF269" s="140"/>
      <c r="FG269" s="140"/>
      <c r="FH269" s="140"/>
      <c r="FI269" s="140"/>
      <c r="FJ269" s="140"/>
      <c r="FK269" s="140"/>
      <c r="FL269" s="140"/>
      <c r="FM269" s="140"/>
      <c r="FN269" s="140"/>
      <c r="FO269" s="140"/>
      <c r="FP269" s="140"/>
      <c r="FQ269" s="140"/>
      <c r="FR269" s="140"/>
      <c r="FS269" s="140"/>
      <c r="FT269" s="140"/>
      <c r="FU269" s="140"/>
      <c r="FV269" s="140"/>
      <c r="FW269" s="140"/>
      <c r="FX269" s="140"/>
      <c r="FY269" s="140"/>
      <c r="FZ269" s="140"/>
      <c r="GA269" s="140"/>
      <c r="GB269" s="140"/>
      <c r="GC269" s="140"/>
      <c r="GD269" s="140"/>
      <c r="GE269" s="140"/>
      <c r="GF269" s="140"/>
      <c r="GG269" s="140"/>
      <c r="GH269" s="140"/>
      <c r="GI269" s="140"/>
      <c r="GJ269" s="140"/>
      <c r="GK269" s="140"/>
      <c r="GL269" s="140"/>
      <c r="GM269" s="140"/>
      <c r="GN269" s="140"/>
      <c r="GO269" s="140"/>
      <c r="GP269" s="140"/>
      <c r="GQ269" s="140"/>
      <c r="GR269" s="140"/>
      <c r="GS269" s="140"/>
      <c r="GT269" s="140"/>
      <c r="GU269" s="140"/>
      <c r="GV269" s="140"/>
      <c r="GW269" s="140"/>
      <c r="GX269" s="140"/>
      <c r="GY269" s="140"/>
      <c r="GZ269" s="140"/>
      <c r="HA269" s="140"/>
      <c r="HB269" s="140"/>
      <c r="HC269" s="140"/>
      <c r="HD269" s="140"/>
      <c r="HE269" s="140"/>
      <c r="HF269" s="140"/>
      <c r="HG269" s="140"/>
      <c r="HH269" s="140"/>
      <c r="HI269" s="140"/>
      <c r="HJ269" s="140"/>
      <c r="HK269" s="140"/>
      <c r="HL269" s="140"/>
      <c r="HM269" s="140"/>
      <c r="HN269" s="140"/>
      <c r="HO269" s="140"/>
      <c r="HP269" s="140"/>
      <c r="HQ269" s="140"/>
      <c r="HR269" s="140"/>
      <c r="HS269" s="140"/>
      <c r="HT269" s="140"/>
      <c r="HU269" s="140"/>
      <c r="HV269" s="140"/>
      <c r="HW269" s="140"/>
      <c r="HX269" s="140"/>
      <c r="HY269" s="140"/>
      <c r="HZ269" s="140"/>
    </row>
    <row r="270" s="139" customFormat="1" customHeight="1" spans="1:234">
      <c r="A270" s="156" t="s">
        <v>1834</v>
      </c>
      <c r="B270" s="157" t="s">
        <v>1835</v>
      </c>
      <c r="C270" s="165">
        <v>0</v>
      </c>
      <c r="D270" s="159">
        <v>0</v>
      </c>
      <c r="E270" s="160"/>
      <c r="F270" s="140"/>
      <c r="G270" s="140"/>
      <c r="H270" s="140"/>
      <c r="I270" s="140"/>
      <c r="J270" s="140"/>
      <c r="K270" s="140"/>
      <c r="L270" s="140"/>
      <c r="M270" s="140"/>
      <c r="N270" s="140"/>
      <c r="O270" s="140"/>
      <c r="P270" s="140"/>
      <c r="Q270" s="140"/>
      <c r="R270" s="140"/>
      <c r="S270" s="140"/>
      <c r="T270" s="140"/>
      <c r="U270" s="140"/>
      <c r="V270" s="140"/>
      <c r="W270" s="140"/>
      <c r="X270" s="140"/>
      <c r="Y270" s="140"/>
      <c r="Z270" s="14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c r="CN270" s="140"/>
      <c r="CO270" s="140"/>
      <c r="CP270" s="140"/>
      <c r="CQ270" s="140"/>
      <c r="CR270" s="140"/>
      <c r="CS270" s="140"/>
      <c r="CT270" s="140"/>
      <c r="CU270" s="140"/>
      <c r="CV270" s="140"/>
      <c r="CW270" s="140"/>
      <c r="CX270" s="140"/>
      <c r="CY270" s="140"/>
      <c r="CZ270" s="140"/>
      <c r="DA270" s="140"/>
      <c r="DB270" s="140"/>
      <c r="DC270" s="140"/>
      <c r="DD270" s="140"/>
      <c r="DE270" s="140"/>
      <c r="DF270" s="140"/>
      <c r="DG270" s="140"/>
      <c r="DH270" s="140"/>
      <c r="DI270" s="140"/>
      <c r="DJ270" s="140"/>
      <c r="DK270" s="140"/>
      <c r="DL270" s="140"/>
      <c r="DM270" s="140"/>
      <c r="DN270" s="140"/>
      <c r="DO270" s="140"/>
      <c r="DP270" s="140"/>
      <c r="DQ270" s="140"/>
      <c r="DR270" s="140"/>
      <c r="DS270" s="140"/>
      <c r="DT270" s="140"/>
      <c r="DU270" s="140"/>
      <c r="DV270" s="140"/>
      <c r="DW270" s="140"/>
      <c r="DX270" s="140"/>
      <c r="DY270" s="140"/>
      <c r="DZ270" s="140"/>
      <c r="EA270" s="140"/>
      <c r="EB270" s="140"/>
      <c r="EC270" s="140"/>
      <c r="ED270" s="140"/>
      <c r="EE270" s="140"/>
      <c r="EF270" s="140"/>
      <c r="EG270" s="140"/>
      <c r="EH270" s="140"/>
      <c r="EI270" s="140"/>
      <c r="EJ270" s="140"/>
      <c r="EK270" s="140"/>
      <c r="EL270" s="140"/>
      <c r="EM270" s="140"/>
      <c r="EN270" s="140"/>
      <c r="EO270" s="140"/>
      <c r="EP270" s="140"/>
      <c r="EQ270" s="140"/>
      <c r="ER270" s="140"/>
      <c r="ES270" s="140"/>
      <c r="ET270" s="140"/>
      <c r="EU270" s="140"/>
      <c r="EV270" s="140"/>
      <c r="EW270" s="140"/>
      <c r="EX270" s="140"/>
      <c r="EY270" s="140"/>
      <c r="EZ270" s="140"/>
      <c r="FA270" s="140"/>
      <c r="FB270" s="140"/>
      <c r="FC270" s="140"/>
      <c r="FD270" s="140"/>
      <c r="FE270" s="140"/>
      <c r="FF270" s="140"/>
      <c r="FG270" s="140"/>
      <c r="FH270" s="140"/>
      <c r="FI270" s="140"/>
      <c r="FJ270" s="140"/>
      <c r="FK270" s="140"/>
      <c r="FL270" s="140"/>
      <c r="FM270" s="140"/>
      <c r="FN270" s="140"/>
      <c r="FO270" s="140"/>
      <c r="FP270" s="140"/>
      <c r="FQ270" s="140"/>
      <c r="FR270" s="140"/>
      <c r="FS270" s="140"/>
      <c r="FT270" s="140"/>
      <c r="FU270" s="140"/>
      <c r="FV270" s="140"/>
      <c r="FW270" s="140"/>
      <c r="FX270" s="140"/>
      <c r="FY270" s="140"/>
      <c r="FZ270" s="140"/>
      <c r="GA270" s="140"/>
      <c r="GB270" s="140"/>
      <c r="GC270" s="140"/>
      <c r="GD270" s="140"/>
      <c r="GE270" s="140"/>
      <c r="GF270" s="140"/>
      <c r="GG270" s="140"/>
      <c r="GH270" s="140"/>
      <c r="GI270" s="140"/>
      <c r="GJ270" s="140"/>
      <c r="GK270" s="140"/>
      <c r="GL270" s="140"/>
      <c r="GM270" s="140"/>
      <c r="GN270" s="140"/>
      <c r="GO270" s="140"/>
      <c r="GP270" s="140"/>
      <c r="GQ270" s="140"/>
      <c r="GR270" s="140"/>
      <c r="GS270" s="140"/>
      <c r="GT270" s="140"/>
      <c r="GU270" s="140"/>
      <c r="GV270" s="140"/>
      <c r="GW270" s="140"/>
      <c r="GX270" s="140"/>
      <c r="GY270" s="140"/>
      <c r="GZ270" s="140"/>
      <c r="HA270" s="140"/>
      <c r="HB270" s="140"/>
      <c r="HC270" s="140"/>
      <c r="HD270" s="140"/>
      <c r="HE270" s="140"/>
      <c r="HF270" s="140"/>
      <c r="HG270" s="140"/>
      <c r="HH270" s="140"/>
      <c r="HI270" s="140"/>
      <c r="HJ270" s="140"/>
      <c r="HK270" s="140"/>
      <c r="HL270" s="140"/>
      <c r="HM270" s="140"/>
      <c r="HN270" s="140"/>
      <c r="HO270" s="140"/>
      <c r="HP270" s="140"/>
      <c r="HQ270" s="140"/>
      <c r="HR270" s="140"/>
      <c r="HS270" s="140"/>
      <c r="HT270" s="140"/>
      <c r="HU270" s="140"/>
      <c r="HV270" s="140"/>
      <c r="HW270" s="140"/>
      <c r="HX270" s="140"/>
      <c r="HY270" s="140"/>
      <c r="HZ270" s="140"/>
    </row>
    <row r="271" s="139" customFormat="1" customHeight="1" spans="1:234">
      <c r="A271" s="156" t="s">
        <v>1836</v>
      </c>
      <c r="B271" s="157" t="s">
        <v>1837</v>
      </c>
      <c r="C271" s="165">
        <v>0</v>
      </c>
      <c r="D271" s="159">
        <v>0</v>
      </c>
      <c r="E271" s="160"/>
      <c r="F271" s="140"/>
      <c r="G271" s="140"/>
      <c r="H271" s="140"/>
      <c r="I271" s="140"/>
      <c r="J271" s="140"/>
      <c r="K271" s="140"/>
      <c r="L271" s="140"/>
      <c r="M271" s="140"/>
      <c r="N271" s="140"/>
      <c r="O271" s="140"/>
      <c r="P271" s="140"/>
      <c r="Q271" s="140"/>
      <c r="R271" s="140"/>
      <c r="S271" s="140"/>
      <c r="T271" s="140"/>
      <c r="U271" s="140"/>
      <c r="V271" s="140"/>
      <c r="W271" s="140"/>
      <c r="X271" s="140"/>
      <c r="Y271" s="140"/>
      <c r="Z271" s="140"/>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c r="CN271" s="140"/>
      <c r="CO271" s="140"/>
      <c r="CP271" s="140"/>
      <c r="CQ271" s="140"/>
      <c r="CR271" s="140"/>
      <c r="CS271" s="140"/>
      <c r="CT271" s="140"/>
      <c r="CU271" s="140"/>
      <c r="CV271" s="140"/>
      <c r="CW271" s="140"/>
      <c r="CX271" s="140"/>
      <c r="CY271" s="140"/>
      <c r="CZ271" s="140"/>
      <c r="DA271" s="140"/>
      <c r="DB271" s="140"/>
      <c r="DC271" s="140"/>
      <c r="DD271" s="140"/>
      <c r="DE271" s="140"/>
      <c r="DF271" s="140"/>
      <c r="DG271" s="140"/>
      <c r="DH271" s="140"/>
      <c r="DI271" s="140"/>
      <c r="DJ271" s="140"/>
      <c r="DK271" s="140"/>
      <c r="DL271" s="140"/>
      <c r="DM271" s="140"/>
      <c r="DN271" s="140"/>
      <c r="DO271" s="140"/>
      <c r="DP271" s="140"/>
      <c r="DQ271" s="140"/>
      <c r="DR271" s="140"/>
      <c r="DS271" s="140"/>
      <c r="DT271" s="140"/>
      <c r="DU271" s="140"/>
      <c r="DV271" s="140"/>
      <c r="DW271" s="140"/>
      <c r="DX271" s="140"/>
      <c r="DY271" s="140"/>
      <c r="DZ271" s="140"/>
      <c r="EA271" s="140"/>
      <c r="EB271" s="140"/>
      <c r="EC271" s="140"/>
      <c r="ED271" s="140"/>
      <c r="EE271" s="140"/>
      <c r="EF271" s="140"/>
      <c r="EG271" s="140"/>
      <c r="EH271" s="140"/>
      <c r="EI271" s="140"/>
      <c r="EJ271" s="140"/>
      <c r="EK271" s="140"/>
      <c r="EL271" s="140"/>
      <c r="EM271" s="140"/>
      <c r="EN271" s="140"/>
      <c r="EO271" s="140"/>
      <c r="EP271" s="140"/>
      <c r="EQ271" s="140"/>
      <c r="ER271" s="140"/>
      <c r="ES271" s="140"/>
      <c r="ET271" s="140"/>
      <c r="EU271" s="140"/>
      <c r="EV271" s="140"/>
      <c r="EW271" s="140"/>
      <c r="EX271" s="140"/>
      <c r="EY271" s="140"/>
      <c r="EZ271" s="140"/>
      <c r="FA271" s="140"/>
      <c r="FB271" s="140"/>
      <c r="FC271" s="140"/>
      <c r="FD271" s="140"/>
      <c r="FE271" s="140"/>
      <c r="FF271" s="140"/>
      <c r="FG271" s="140"/>
      <c r="FH271" s="140"/>
      <c r="FI271" s="140"/>
      <c r="FJ271" s="140"/>
      <c r="FK271" s="140"/>
      <c r="FL271" s="140"/>
      <c r="FM271" s="140"/>
      <c r="FN271" s="140"/>
      <c r="FO271" s="140"/>
      <c r="FP271" s="140"/>
      <c r="FQ271" s="140"/>
      <c r="FR271" s="140"/>
      <c r="FS271" s="140"/>
      <c r="FT271" s="140"/>
      <c r="FU271" s="140"/>
      <c r="FV271" s="140"/>
      <c r="FW271" s="140"/>
      <c r="FX271" s="140"/>
      <c r="FY271" s="140"/>
      <c r="FZ271" s="140"/>
      <c r="GA271" s="140"/>
      <c r="GB271" s="140"/>
      <c r="GC271" s="140"/>
      <c r="GD271" s="140"/>
      <c r="GE271" s="140"/>
      <c r="GF271" s="140"/>
      <c r="GG271" s="140"/>
      <c r="GH271" s="140"/>
      <c r="GI271" s="140"/>
      <c r="GJ271" s="140"/>
      <c r="GK271" s="140"/>
      <c r="GL271" s="140"/>
      <c r="GM271" s="140"/>
      <c r="GN271" s="140"/>
      <c r="GO271" s="140"/>
      <c r="GP271" s="140"/>
      <c r="GQ271" s="140"/>
      <c r="GR271" s="140"/>
      <c r="GS271" s="140"/>
      <c r="GT271" s="140"/>
      <c r="GU271" s="140"/>
      <c r="GV271" s="140"/>
      <c r="GW271" s="140"/>
      <c r="GX271" s="140"/>
      <c r="GY271" s="140"/>
      <c r="GZ271" s="140"/>
      <c r="HA271" s="140"/>
      <c r="HB271" s="140"/>
      <c r="HC271" s="140"/>
      <c r="HD271" s="140"/>
      <c r="HE271" s="140"/>
      <c r="HF271" s="140"/>
      <c r="HG271" s="140"/>
      <c r="HH271" s="140"/>
      <c r="HI271" s="140"/>
      <c r="HJ271" s="140"/>
      <c r="HK271" s="140"/>
      <c r="HL271" s="140"/>
      <c r="HM271" s="140"/>
      <c r="HN271" s="140"/>
      <c r="HO271" s="140"/>
      <c r="HP271" s="140"/>
      <c r="HQ271" s="140"/>
      <c r="HR271" s="140"/>
      <c r="HS271" s="140"/>
      <c r="HT271" s="140"/>
      <c r="HU271" s="140"/>
      <c r="HV271" s="140"/>
      <c r="HW271" s="140"/>
      <c r="HX271" s="140"/>
      <c r="HY271" s="140"/>
      <c r="HZ271" s="140"/>
    </row>
    <row r="272" s="139" customFormat="1" customHeight="1" spans="1:234">
      <c r="A272" s="156" t="s">
        <v>1838</v>
      </c>
      <c r="B272" s="157" t="s">
        <v>1839</v>
      </c>
      <c r="C272" s="165">
        <v>0</v>
      </c>
      <c r="D272" s="159">
        <v>0</v>
      </c>
      <c r="E272" s="160"/>
      <c r="F272" s="140"/>
      <c r="G272" s="140"/>
      <c r="H272" s="140"/>
      <c r="I272" s="140"/>
      <c r="J272" s="140"/>
      <c r="K272" s="140"/>
      <c r="L272" s="140"/>
      <c r="M272" s="140"/>
      <c r="N272" s="140"/>
      <c r="O272" s="140"/>
      <c r="P272" s="140"/>
      <c r="Q272" s="140"/>
      <c r="R272" s="140"/>
      <c r="S272" s="140"/>
      <c r="T272" s="140"/>
      <c r="U272" s="140"/>
      <c r="V272" s="140"/>
      <c r="W272" s="140"/>
      <c r="X272" s="140"/>
      <c r="Y272" s="140"/>
      <c r="Z272" s="140"/>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c r="CN272" s="140"/>
      <c r="CO272" s="140"/>
      <c r="CP272" s="140"/>
      <c r="CQ272" s="140"/>
      <c r="CR272" s="140"/>
      <c r="CS272" s="140"/>
      <c r="CT272" s="140"/>
      <c r="CU272" s="140"/>
      <c r="CV272" s="140"/>
      <c r="CW272" s="140"/>
      <c r="CX272" s="140"/>
      <c r="CY272" s="140"/>
      <c r="CZ272" s="140"/>
      <c r="DA272" s="140"/>
      <c r="DB272" s="140"/>
      <c r="DC272" s="140"/>
      <c r="DD272" s="140"/>
      <c r="DE272" s="140"/>
      <c r="DF272" s="140"/>
      <c r="DG272" s="140"/>
      <c r="DH272" s="140"/>
      <c r="DI272" s="140"/>
      <c r="DJ272" s="140"/>
      <c r="DK272" s="140"/>
      <c r="DL272" s="140"/>
      <c r="DM272" s="140"/>
      <c r="DN272" s="140"/>
      <c r="DO272" s="140"/>
      <c r="DP272" s="140"/>
      <c r="DQ272" s="140"/>
      <c r="DR272" s="140"/>
      <c r="DS272" s="140"/>
      <c r="DT272" s="140"/>
      <c r="DU272" s="140"/>
      <c r="DV272" s="140"/>
      <c r="DW272" s="140"/>
      <c r="DX272" s="140"/>
      <c r="DY272" s="140"/>
      <c r="DZ272" s="140"/>
      <c r="EA272" s="140"/>
      <c r="EB272" s="140"/>
      <c r="EC272" s="140"/>
      <c r="ED272" s="140"/>
      <c r="EE272" s="140"/>
      <c r="EF272" s="140"/>
      <c r="EG272" s="140"/>
      <c r="EH272" s="140"/>
      <c r="EI272" s="140"/>
      <c r="EJ272" s="140"/>
      <c r="EK272" s="140"/>
      <c r="EL272" s="140"/>
      <c r="EM272" s="140"/>
      <c r="EN272" s="140"/>
      <c r="EO272" s="140"/>
      <c r="EP272" s="140"/>
      <c r="EQ272" s="140"/>
      <c r="ER272" s="140"/>
      <c r="ES272" s="140"/>
      <c r="ET272" s="140"/>
      <c r="EU272" s="140"/>
      <c r="EV272" s="140"/>
      <c r="EW272" s="140"/>
      <c r="EX272" s="140"/>
      <c r="EY272" s="140"/>
      <c r="EZ272" s="140"/>
      <c r="FA272" s="140"/>
      <c r="FB272" s="140"/>
      <c r="FC272" s="140"/>
      <c r="FD272" s="140"/>
      <c r="FE272" s="140"/>
      <c r="FF272" s="140"/>
      <c r="FG272" s="140"/>
      <c r="FH272" s="140"/>
      <c r="FI272" s="140"/>
      <c r="FJ272" s="140"/>
      <c r="FK272" s="140"/>
      <c r="FL272" s="140"/>
      <c r="FM272" s="140"/>
      <c r="FN272" s="140"/>
      <c r="FO272" s="140"/>
      <c r="FP272" s="140"/>
      <c r="FQ272" s="140"/>
      <c r="FR272" s="140"/>
      <c r="FS272" s="140"/>
      <c r="FT272" s="140"/>
      <c r="FU272" s="140"/>
      <c r="FV272" s="140"/>
      <c r="FW272" s="140"/>
      <c r="FX272" s="140"/>
      <c r="FY272" s="140"/>
      <c r="FZ272" s="140"/>
      <c r="GA272" s="140"/>
      <c r="GB272" s="140"/>
      <c r="GC272" s="140"/>
      <c r="GD272" s="140"/>
      <c r="GE272" s="140"/>
      <c r="GF272" s="140"/>
      <c r="GG272" s="140"/>
      <c r="GH272" s="140"/>
      <c r="GI272" s="140"/>
      <c r="GJ272" s="140"/>
      <c r="GK272" s="140"/>
      <c r="GL272" s="140"/>
      <c r="GM272" s="140"/>
      <c r="GN272" s="140"/>
      <c r="GO272" s="140"/>
      <c r="GP272" s="140"/>
      <c r="GQ272" s="140"/>
      <c r="GR272" s="140"/>
      <c r="GS272" s="140"/>
      <c r="GT272" s="140"/>
      <c r="GU272" s="140"/>
      <c r="GV272" s="140"/>
      <c r="GW272" s="140"/>
      <c r="GX272" s="140"/>
      <c r="GY272" s="140"/>
      <c r="GZ272" s="140"/>
      <c r="HA272" s="140"/>
      <c r="HB272" s="140"/>
      <c r="HC272" s="140"/>
      <c r="HD272" s="140"/>
      <c r="HE272" s="140"/>
      <c r="HF272" s="140"/>
      <c r="HG272" s="140"/>
      <c r="HH272" s="140"/>
      <c r="HI272" s="140"/>
      <c r="HJ272" s="140"/>
      <c r="HK272" s="140"/>
      <c r="HL272" s="140"/>
      <c r="HM272" s="140"/>
      <c r="HN272" s="140"/>
      <c r="HO272" s="140"/>
      <c r="HP272" s="140"/>
      <c r="HQ272" s="140"/>
      <c r="HR272" s="140"/>
      <c r="HS272" s="140"/>
      <c r="HT272" s="140"/>
      <c r="HU272" s="140"/>
      <c r="HV272" s="140"/>
      <c r="HW272" s="140"/>
      <c r="HX272" s="140"/>
      <c r="HY272" s="140"/>
      <c r="HZ272" s="140"/>
    </row>
    <row r="273" s="139" customFormat="1" customHeight="1" spans="1:234">
      <c r="A273" s="156" t="s">
        <v>1840</v>
      </c>
      <c r="B273" s="157" t="s">
        <v>1841</v>
      </c>
      <c r="C273" s="165">
        <v>0</v>
      </c>
      <c r="D273" s="159">
        <v>0</v>
      </c>
      <c r="E273" s="160"/>
      <c r="F273" s="140"/>
      <c r="G273" s="140"/>
      <c r="H273" s="140"/>
      <c r="I273" s="140"/>
      <c r="J273" s="140"/>
      <c r="K273" s="140"/>
      <c r="L273" s="140"/>
      <c r="M273" s="140"/>
      <c r="N273" s="140"/>
      <c r="O273" s="140"/>
      <c r="P273" s="140"/>
      <c r="Q273" s="140"/>
      <c r="R273" s="140"/>
      <c r="S273" s="140"/>
      <c r="T273" s="140"/>
      <c r="U273" s="140"/>
      <c r="V273" s="140"/>
      <c r="W273" s="140"/>
      <c r="X273" s="140"/>
      <c r="Y273" s="140"/>
      <c r="Z273" s="140"/>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c r="CN273" s="140"/>
      <c r="CO273" s="140"/>
      <c r="CP273" s="140"/>
      <c r="CQ273" s="140"/>
      <c r="CR273" s="140"/>
      <c r="CS273" s="140"/>
      <c r="CT273" s="140"/>
      <c r="CU273" s="140"/>
      <c r="CV273" s="140"/>
      <c r="CW273" s="140"/>
      <c r="CX273" s="140"/>
      <c r="CY273" s="140"/>
      <c r="CZ273" s="140"/>
      <c r="DA273" s="140"/>
      <c r="DB273" s="140"/>
      <c r="DC273" s="140"/>
      <c r="DD273" s="140"/>
      <c r="DE273" s="140"/>
      <c r="DF273" s="140"/>
      <c r="DG273" s="140"/>
      <c r="DH273" s="140"/>
      <c r="DI273" s="140"/>
      <c r="DJ273" s="140"/>
      <c r="DK273" s="140"/>
      <c r="DL273" s="140"/>
      <c r="DM273" s="140"/>
      <c r="DN273" s="140"/>
      <c r="DO273" s="140"/>
      <c r="DP273" s="140"/>
      <c r="DQ273" s="140"/>
      <c r="DR273" s="140"/>
      <c r="DS273" s="140"/>
      <c r="DT273" s="140"/>
      <c r="DU273" s="140"/>
      <c r="DV273" s="140"/>
      <c r="DW273" s="140"/>
      <c r="DX273" s="140"/>
      <c r="DY273" s="140"/>
      <c r="DZ273" s="140"/>
      <c r="EA273" s="140"/>
      <c r="EB273" s="140"/>
      <c r="EC273" s="140"/>
      <c r="ED273" s="140"/>
      <c r="EE273" s="140"/>
      <c r="EF273" s="140"/>
      <c r="EG273" s="140"/>
      <c r="EH273" s="140"/>
      <c r="EI273" s="140"/>
      <c r="EJ273" s="140"/>
      <c r="EK273" s="140"/>
      <c r="EL273" s="140"/>
      <c r="EM273" s="140"/>
      <c r="EN273" s="140"/>
      <c r="EO273" s="140"/>
      <c r="EP273" s="140"/>
      <c r="EQ273" s="140"/>
      <c r="ER273" s="140"/>
      <c r="ES273" s="140"/>
      <c r="ET273" s="140"/>
      <c r="EU273" s="140"/>
      <c r="EV273" s="140"/>
      <c r="EW273" s="140"/>
      <c r="EX273" s="140"/>
      <c r="EY273" s="140"/>
      <c r="EZ273" s="140"/>
      <c r="FA273" s="140"/>
      <c r="FB273" s="140"/>
      <c r="FC273" s="140"/>
      <c r="FD273" s="140"/>
      <c r="FE273" s="140"/>
      <c r="FF273" s="140"/>
      <c r="FG273" s="140"/>
      <c r="FH273" s="140"/>
      <c r="FI273" s="140"/>
      <c r="FJ273" s="140"/>
      <c r="FK273" s="140"/>
      <c r="FL273" s="140"/>
      <c r="FM273" s="140"/>
      <c r="FN273" s="140"/>
      <c r="FO273" s="140"/>
      <c r="FP273" s="140"/>
      <c r="FQ273" s="140"/>
      <c r="FR273" s="140"/>
      <c r="FS273" s="140"/>
      <c r="FT273" s="140"/>
      <c r="FU273" s="140"/>
      <c r="FV273" s="140"/>
      <c r="FW273" s="140"/>
      <c r="FX273" s="140"/>
      <c r="FY273" s="140"/>
      <c r="FZ273" s="140"/>
      <c r="GA273" s="140"/>
      <c r="GB273" s="140"/>
      <c r="GC273" s="140"/>
      <c r="GD273" s="140"/>
      <c r="GE273" s="140"/>
      <c r="GF273" s="140"/>
      <c r="GG273" s="140"/>
      <c r="GH273" s="140"/>
      <c r="GI273" s="140"/>
      <c r="GJ273" s="140"/>
      <c r="GK273" s="140"/>
      <c r="GL273" s="140"/>
      <c r="GM273" s="140"/>
      <c r="GN273" s="140"/>
      <c r="GO273" s="140"/>
      <c r="GP273" s="140"/>
      <c r="GQ273" s="140"/>
      <c r="GR273" s="140"/>
      <c r="GS273" s="140"/>
      <c r="GT273" s="140"/>
      <c r="GU273" s="140"/>
      <c r="GV273" s="140"/>
      <c r="GW273" s="140"/>
      <c r="GX273" s="140"/>
      <c r="GY273" s="140"/>
      <c r="GZ273" s="140"/>
      <c r="HA273" s="140"/>
      <c r="HB273" s="140"/>
      <c r="HC273" s="140"/>
      <c r="HD273" s="140"/>
      <c r="HE273" s="140"/>
      <c r="HF273" s="140"/>
      <c r="HG273" s="140"/>
      <c r="HH273" s="140"/>
      <c r="HI273" s="140"/>
      <c r="HJ273" s="140"/>
      <c r="HK273" s="140"/>
      <c r="HL273" s="140"/>
      <c r="HM273" s="140"/>
      <c r="HN273" s="140"/>
      <c r="HO273" s="140"/>
      <c r="HP273" s="140"/>
      <c r="HQ273" s="140"/>
      <c r="HR273" s="140"/>
      <c r="HS273" s="140"/>
      <c r="HT273" s="140"/>
      <c r="HU273" s="140"/>
      <c r="HV273" s="140"/>
      <c r="HW273" s="140"/>
      <c r="HX273" s="140"/>
      <c r="HY273" s="140"/>
      <c r="HZ273" s="140"/>
    </row>
    <row r="274" s="139" customFormat="1" customHeight="1" spans="1:234">
      <c r="A274" s="156" t="s">
        <v>1842</v>
      </c>
      <c r="B274" s="157" t="s">
        <v>1843</v>
      </c>
      <c r="C274" s="165">
        <v>0</v>
      </c>
      <c r="D274" s="159">
        <v>0</v>
      </c>
      <c r="E274" s="160"/>
      <c r="F274" s="140"/>
      <c r="G274" s="140"/>
      <c r="H274" s="140"/>
      <c r="I274" s="140"/>
      <c r="J274" s="140"/>
      <c r="K274" s="140"/>
      <c r="L274" s="140"/>
      <c r="M274" s="140"/>
      <c r="N274" s="140"/>
      <c r="O274" s="140"/>
      <c r="P274" s="140"/>
      <c r="Q274" s="140"/>
      <c r="R274" s="140"/>
      <c r="S274" s="140"/>
      <c r="T274" s="140"/>
      <c r="U274" s="140"/>
      <c r="V274" s="140"/>
      <c r="W274" s="140"/>
      <c r="X274" s="140"/>
      <c r="Y274" s="140"/>
      <c r="Z274" s="140"/>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c r="CN274" s="140"/>
      <c r="CO274" s="140"/>
      <c r="CP274" s="140"/>
      <c r="CQ274" s="140"/>
      <c r="CR274" s="140"/>
      <c r="CS274" s="140"/>
      <c r="CT274" s="140"/>
      <c r="CU274" s="140"/>
      <c r="CV274" s="140"/>
      <c r="CW274" s="140"/>
      <c r="CX274" s="140"/>
      <c r="CY274" s="140"/>
      <c r="CZ274" s="140"/>
      <c r="DA274" s="140"/>
      <c r="DB274" s="140"/>
      <c r="DC274" s="140"/>
      <c r="DD274" s="140"/>
      <c r="DE274" s="140"/>
      <c r="DF274" s="140"/>
      <c r="DG274" s="140"/>
      <c r="DH274" s="140"/>
      <c r="DI274" s="140"/>
      <c r="DJ274" s="140"/>
      <c r="DK274" s="140"/>
      <c r="DL274" s="140"/>
      <c r="DM274" s="140"/>
      <c r="DN274" s="140"/>
      <c r="DO274" s="140"/>
      <c r="DP274" s="140"/>
      <c r="DQ274" s="140"/>
      <c r="DR274" s="140"/>
      <c r="DS274" s="140"/>
      <c r="DT274" s="140"/>
      <c r="DU274" s="140"/>
      <c r="DV274" s="140"/>
      <c r="DW274" s="140"/>
      <c r="DX274" s="140"/>
      <c r="DY274" s="140"/>
      <c r="DZ274" s="140"/>
      <c r="EA274" s="140"/>
      <c r="EB274" s="140"/>
      <c r="EC274" s="140"/>
      <c r="ED274" s="140"/>
      <c r="EE274" s="140"/>
      <c r="EF274" s="140"/>
      <c r="EG274" s="140"/>
      <c r="EH274" s="140"/>
      <c r="EI274" s="140"/>
      <c r="EJ274" s="140"/>
      <c r="EK274" s="140"/>
      <c r="EL274" s="140"/>
      <c r="EM274" s="140"/>
      <c r="EN274" s="140"/>
      <c r="EO274" s="140"/>
      <c r="EP274" s="140"/>
      <c r="EQ274" s="140"/>
      <c r="ER274" s="140"/>
      <c r="ES274" s="140"/>
      <c r="ET274" s="140"/>
      <c r="EU274" s="140"/>
      <c r="EV274" s="140"/>
      <c r="EW274" s="140"/>
      <c r="EX274" s="140"/>
      <c r="EY274" s="140"/>
      <c r="EZ274" s="140"/>
      <c r="FA274" s="140"/>
      <c r="FB274" s="140"/>
      <c r="FC274" s="140"/>
      <c r="FD274" s="140"/>
      <c r="FE274" s="140"/>
      <c r="FF274" s="140"/>
      <c r="FG274" s="140"/>
      <c r="FH274" s="140"/>
      <c r="FI274" s="140"/>
      <c r="FJ274" s="140"/>
      <c r="FK274" s="140"/>
      <c r="FL274" s="140"/>
      <c r="FM274" s="140"/>
      <c r="FN274" s="140"/>
      <c r="FO274" s="140"/>
      <c r="FP274" s="140"/>
      <c r="FQ274" s="140"/>
      <c r="FR274" s="140"/>
      <c r="FS274" s="140"/>
      <c r="FT274" s="140"/>
      <c r="FU274" s="140"/>
      <c r="FV274" s="140"/>
      <c r="FW274" s="140"/>
      <c r="FX274" s="140"/>
      <c r="FY274" s="140"/>
      <c r="FZ274" s="140"/>
      <c r="GA274" s="140"/>
      <c r="GB274" s="140"/>
      <c r="GC274" s="140"/>
      <c r="GD274" s="140"/>
      <c r="GE274" s="140"/>
      <c r="GF274" s="140"/>
      <c r="GG274" s="140"/>
      <c r="GH274" s="140"/>
      <c r="GI274" s="140"/>
      <c r="GJ274" s="140"/>
      <c r="GK274" s="140"/>
      <c r="GL274" s="140"/>
      <c r="GM274" s="140"/>
      <c r="GN274" s="140"/>
      <c r="GO274" s="140"/>
      <c r="GP274" s="140"/>
      <c r="GQ274" s="140"/>
      <c r="GR274" s="140"/>
      <c r="GS274" s="140"/>
      <c r="GT274" s="140"/>
      <c r="GU274" s="140"/>
      <c r="GV274" s="140"/>
      <c r="GW274" s="140"/>
      <c r="GX274" s="140"/>
      <c r="GY274" s="140"/>
      <c r="GZ274" s="140"/>
      <c r="HA274" s="140"/>
      <c r="HB274" s="140"/>
      <c r="HC274" s="140"/>
      <c r="HD274" s="140"/>
      <c r="HE274" s="140"/>
      <c r="HF274" s="140"/>
      <c r="HG274" s="140"/>
      <c r="HH274" s="140"/>
      <c r="HI274" s="140"/>
      <c r="HJ274" s="140"/>
      <c r="HK274" s="140"/>
      <c r="HL274" s="140"/>
      <c r="HM274" s="140"/>
      <c r="HN274" s="140"/>
      <c r="HO274" s="140"/>
      <c r="HP274" s="140"/>
      <c r="HQ274" s="140"/>
      <c r="HR274" s="140"/>
      <c r="HS274" s="140"/>
      <c r="HT274" s="140"/>
      <c r="HU274" s="140"/>
      <c r="HV274" s="140"/>
      <c r="HW274" s="140"/>
      <c r="HX274" s="140"/>
      <c r="HY274" s="140"/>
      <c r="HZ274" s="140"/>
    </row>
    <row r="275" s="139" customFormat="1" customHeight="1" spans="1:234">
      <c r="A275" s="156" t="s">
        <v>1844</v>
      </c>
      <c r="B275" s="157" t="s">
        <v>1843</v>
      </c>
      <c r="C275" s="165">
        <v>0</v>
      </c>
      <c r="D275" s="159">
        <v>0</v>
      </c>
      <c r="E275" s="160"/>
      <c r="F275" s="140"/>
      <c r="G275" s="140"/>
      <c r="H275" s="140"/>
      <c r="I275" s="140"/>
      <c r="J275" s="140"/>
      <c r="K275" s="140"/>
      <c r="L275" s="140"/>
      <c r="M275" s="140"/>
      <c r="N275" s="140"/>
      <c r="O275" s="140"/>
      <c r="P275" s="140"/>
      <c r="Q275" s="140"/>
      <c r="R275" s="140"/>
      <c r="S275" s="140"/>
      <c r="T275" s="140"/>
      <c r="U275" s="140"/>
      <c r="V275" s="140"/>
      <c r="W275" s="140"/>
      <c r="X275" s="140"/>
      <c r="Y275" s="140"/>
      <c r="Z275" s="140"/>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c r="CN275" s="140"/>
      <c r="CO275" s="140"/>
      <c r="CP275" s="140"/>
      <c r="CQ275" s="140"/>
      <c r="CR275" s="140"/>
      <c r="CS275" s="140"/>
      <c r="CT275" s="140"/>
      <c r="CU275" s="140"/>
      <c r="CV275" s="140"/>
      <c r="CW275" s="140"/>
      <c r="CX275" s="140"/>
      <c r="CY275" s="140"/>
      <c r="CZ275" s="140"/>
      <c r="DA275" s="140"/>
      <c r="DB275" s="140"/>
      <c r="DC275" s="140"/>
      <c r="DD275" s="140"/>
      <c r="DE275" s="140"/>
      <c r="DF275" s="140"/>
      <c r="DG275" s="140"/>
      <c r="DH275" s="140"/>
      <c r="DI275" s="140"/>
      <c r="DJ275" s="140"/>
      <c r="DK275" s="140"/>
      <c r="DL275" s="140"/>
      <c r="DM275" s="140"/>
      <c r="DN275" s="140"/>
      <c r="DO275" s="140"/>
      <c r="DP275" s="140"/>
      <c r="DQ275" s="140"/>
      <c r="DR275" s="140"/>
      <c r="DS275" s="140"/>
      <c r="DT275" s="140"/>
      <c r="DU275" s="140"/>
      <c r="DV275" s="140"/>
      <c r="DW275" s="140"/>
      <c r="DX275" s="140"/>
      <c r="DY275" s="140"/>
      <c r="DZ275" s="140"/>
      <c r="EA275" s="140"/>
      <c r="EB275" s="140"/>
      <c r="EC275" s="140"/>
      <c r="ED275" s="140"/>
      <c r="EE275" s="140"/>
      <c r="EF275" s="140"/>
      <c r="EG275" s="140"/>
      <c r="EH275" s="140"/>
      <c r="EI275" s="140"/>
      <c r="EJ275" s="140"/>
      <c r="EK275" s="140"/>
      <c r="EL275" s="140"/>
      <c r="EM275" s="140"/>
      <c r="EN275" s="140"/>
      <c r="EO275" s="140"/>
      <c r="EP275" s="140"/>
      <c r="EQ275" s="140"/>
      <c r="ER275" s="140"/>
      <c r="ES275" s="140"/>
      <c r="ET275" s="140"/>
      <c r="EU275" s="140"/>
      <c r="EV275" s="140"/>
      <c r="EW275" s="140"/>
      <c r="EX275" s="140"/>
      <c r="EY275" s="140"/>
      <c r="EZ275" s="140"/>
      <c r="FA275" s="140"/>
      <c r="FB275" s="140"/>
      <c r="FC275" s="140"/>
      <c r="FD275" s="140"/>
      <c r="FE275" s="140"/>
      <c r="FF275" s="140"/>
      <c r="FG275" s="140"/>
      <c r="FH275" s="140"/>
      <c r="FI275" s="140"/>
      <c r="FJ275" s="140"/>
      <c r="FK275" s="140"/>
      <c r="FL275" s="140"/>
      <c r="FM275" s="140"/>
      <c r="FN275" s="140"/>
      <c r="FO275" s="140"/>
      <c r="FP275" s="140"/>
      <c r="FQ275" s="140"/>
      <c r="FR275" s="140"/>
      <c r="FS275" s="140"/>
      <c r="FT275" s="140"/>
      <c r="FU275" s="140"/>
      <c r="FV275" s="140"/>
      <c r="FW275" s="140"/>
      <c r="FX275" s="140"/>
      <c r="FY275" s="140"/>
      <c r="FZ275" s="140"/>
      <c r="GA275" s="140"/>
      <c r="GB275" s="140"/>
      <c r="GC275" s="140"/>
      <c r="GD275" s="140"/>
      <c r="GE275" s="140"/>
      <c r="GF275" s="140"/>
      <c r="GG275" s="140"/>
      <c r="GH275" s="140"/>
      <c r="GI275" s="140"/>
      <c r="GJ275" s="140"/>
      <c r="GK275" s="140"/>
      <c r="GL275" s="140"/>
      <c r="GM275" s="140"/>
      <c r="GN275" s="140"/>
      <c r="GO275" s="140"/>
      <c r="GP275" s="140"/>
      <c r="GQ275" s="140"/>
      <c r="GR275" s="140"/>
      <c r="GS275" s="140"/>
      <c r="GT275" s="140"/>
      <c r="GU275" s="140"/>
      <c r="GV275" s="140"/>
      <c r="GW275" s="140"/>
      <c r="GX275" s="140"/>
      <c r="GY275" s="140"/>
      <c r="GZ275" s="140"/>
      <c r="HA275" s="140"/>
      <c r="HB275" s="140"/>
      <c r="HC275" s="140"/>
      <c r="HD275" s="140"/>
      <c r="HE275" s="140"/>
      <c r="HF275" s="140"/>
      <c r="HG275" s="140"/>
      <c r="HH275" s="140"/>
      <c r="HI275" s="140"/>
      <c r="HJ275" s="140"/>
      <c r="HK275" s="140"/>
      <c r="HL275" s="140"/>
      <c r="HM275" s="140"/>
      <c r="HN275" s="140"/>
      <c r="HO275" s="140"/>
      <c r="HP275" s="140"/>
      <c r="HQ275" s="140"/>
      <c r="HR275" s="140"/>
      <c r="HS275" s="140"/>
      <c r="HT275" s="140"/>
      <c r="HU275" s="140"/>
      <c r="HV275" s="140"/>
      <c r="HW275" s="140"/>
      <c r="HX275" s="140"/>
      <c r="HY275" s="140"/>
      <c r="HZ275" s="140"/>
    </row>
    <row r="276" s="139" customFormat="1" customHeight="1" spans="1:234">
      <c r="A276" s="156" t="s">
        <v>1845</v>
      </c>
      <c r="B276" s="157" t="s">
        <v>1846</v>
      </c>
      <c r="C276" s="165">
        <v>0</v>
      </c>
      <c r="D276" s="159">
        <v>0</v>
      </c>
      <c r="E276" s="160"/>
      <c r="F276" s="140"/>
      <c r="G276" s="140"/>
      <c r="H276" s="140"/>
      <c r="I276" s="140"/>
      <c r="J276" s="140"/>
      <c r="K276" s="140"/>
      <c r="L276" s="140"/>
      <c r="M276" s="140"/>
      <c r="N276" s="140"/>
      <c r="O276" s="140"/>
      <c r="P276" s="140"/>
      <c r="Q276" s="140"/>
      <c r="R276" s="140"/>
      <c r="S276" s="140"/>
      <c r="T276" s="140"/>
      <c r="U276" s="140"/>
      <c r="V276" s="140"/>
      <c r="W276" s="140"/>
      <c r="X276" s="140"/>
      <c r="Y276" s="140"/>
      <c r="Z276" s="140"/>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c r="CN276" s="140"/>
      <c r="CO276" s="140"/>
      <c r="CP276" s="140"/>
      <c r="CQ276" s="140"/>
      <c r="CR276" s="140"/>
      <c r="CS276" s="140"/>
      <c r="CT276" s="140"/>
      <c r="CU276" s="140"/>
      <c r="CV276" s="140"/>
      <c r="CW276" s="140"/>
      <c r="CX276" s="140"/>
      <c r="CY276" s="140"/>
      <c r="CZ276" s="140"/>
      <c r="DA276" s="140"/>
      <c r="DB276" s="140"/>
      <c r="DC276" s="140"/>
      <c r="DD276" s="140"/>
      <c r="DE276" s="140"/>
      <c r="DF276" s="140"/>
      <c r="DG276" s="140"/>
      <c r="DH276" s="140"/>
      <c r="DI276" s="140"/>
      <c r="DJ276" s="140"/>
      <c r="DK276" s="140"/>
      <c r="DL276" s="140"/>
      <c r="DM276" s="140"/>
      <c r="DN276" s="140"/>
      <c r="DO276" s="140"/>
      <c r="DP276" s="140"/>
      <c r="DQ276" s="140"/>
      <c r="DR276" s="140"/>
      <c r="DS276" s="140"/>
      <c r="DT276" s="140"/>
      <c r="DU276" s="140"/>
      <c r="DV276" s="140"/>
      <c r="DW276" s="140"/>
      <c r="DX276" s="140"/>
      <c r="DY276" s="140"/>
      <c r="DZ276" s="140"/>
      <c r="EA276" s="140"/>
      <c r="EB276" s="140"/>
      <c r="EC276" s="140"/>
      <c r="ED276" s="140"/>
      <c r="EE276" s="140"/>
      <c r="EF276" s="140"/>
      <c r="EG276" s="140"/>
      <c r="EH276" s="140"/>
      <c r="EI276" s="140"/>
      <c r="EJ276" s="140"/>
      <c r="EK276" s="140"/>
      <c r="EL276" s="140"/>
      <c r="EM276" s="140"/>
      <c r="EN276" s="140"/>
      <c r="EO276" s="140"/>
      <c r="EP276" s="140"/>
      <c r="EQ276" s="140"/>
      <c r="ER276" s="140"/>
      <c r="ES276" s="140"/>
      <c r="ET276" s="140"/>
      <c r="EU276" s="140"/>
      <c r="EV276" s="140"/>
      <c r="EW276" s="140"/>
      <c r="EX276" s="140"/>
      <c r="EY276" s="140"/>
      <c r="EZ276" s="140"/>
      <c r="FA276" s="140"/>
      <c r="FB276" s="140"/>
      <c r="FC276" s="140"/>
      <c r="FD276" s="140"/>
      <c r="FE276" s="140"/>
      <c r="FF276" s="140"/>
      <c r="FG276" s="140"/>
      <c r="FH276" s="140"/>
      <c r="FI276" s="140"/>
      <c r="FJ276" s="140"/>
      <c r="FK276" s="140"/>
      <c r="FL276" s="140"/>
      <c r="FM276" s="140"/>
      <c r="FN276" s="140"/>
      <c r="FO276" s="140"/>
      <c r="FP276" s="140"/>
      <c r="FQ276" s="140"/>
      <c r="FR276" s="140"/>
      <c r="FS276" s="140"/>
      <c r="FT276" s="140"/>
      <c r="FU276" s="140"/>
      <c r="FV276" s="140"/>
      <c r="FW276" s="140"/>
      <c r="FX276" s="140"/>
      <c r="FY276" s="140"/>
      <c r="FZ276" s="140"/>
      <c r="GA276" s="140"/>
      <c r="GB276" s="140"/>
      <c r="GC276" s="140"/>
      <c r="GD276" s="140"/>
      <c r="GE276" s="140"/>
      <c r="GF276" s="140"/>
      <c r="GG276" s="140"/>
      <c r="GH276" s="140"/>
      <c r="GI276" s="140"/>
      <c r="GJ276" s="140"/>
      <c r="GK276" s="140"/>
      <c r="GL276" s="140"/>
      <c r="GM276" s="140"/>
      <c r="GN276" s="140"/>
      <c r="GO276" s="140"/>
      <c r="GP276" s="140"/>
      <c r="GQ276" s="140"/>
      <c r="GR276" s="140"/>
      <c r="GS276" s="140"/>
      <c r="GT276" s="140"/>
      <c r="GU276" s="140"/>
      <c r="GV276" s="140"/>
      <c r="GW276" s="140"/>
      <c r="GX276" s="140"/>
      <c r="GY276" s="140"/>
      <c r="GZ276" s="140"/>
      <c r="HA276" s="140"/>
      <c r="HB276" s="140"/>
      <c r="HC276" s="140"/>
      <c r="HD276" s="140"/>
      <c r="HE276" s="140"/>
      <c r="HF276" s="140"/>
      <c r="HG276" s="140"/>
      <c r="HH276" s="140"/>
      <c r="HI276" s="140"/>
      <c r="HJ276" s="140"/>
      <c r="HK276" s="140"/>
      <c r="HL276" s="140"/>
      <c r="HM276" s="140"/>
      <c r="HN276" s="140"/>
      <c r="HO276" s="140"/>
      <c r="HP276" s="140"/>
      <c r="HQ276" s="140"/>
      <c r="HR276" s="140"/>
      <c r="HS276" s="140"/>
      <c r="HT276" s="140"/>
      <c r="HU276" s="140"/>
      <c r="HV276" s="140"/>
      <c r="HW276" s="140"/>
      <c r="HX276" s="140"/>
      <c r="HY276" s="140"/>
      <c r="HZ276" s="140"/>
    </row>
    <row r="277" s="139" customFormat="1" customHeight="1" spans="1:234">
      <c r="A277" s="156" t="s">
        <v>1847</v>
      </c>
      <c r="B277" s="157" t="s">
        <v>1846</v>
      </c>
      <c r="C277" s="165">
        <v>0</v>
      </c>
      <c r="D277" s="159">
        <v>0</v>
      </c>
      <c r="E277" s="160"/>
      <c r="F277" s="140"/>
      <c r="G277" s="140"/>
      <c r="H277" s="140"/>
      <c r="I277" s="140"/>
      <c r="J277" s="140"/>
      <c r="K277" s="140"/>
      <c r="L277" s="140"/>
      <c r="M277" s="140"/>
      <c r="N277" s="140"/>
      <c r="O277" s="140"/>
      <c r="P277" s="140"/>
      <c r="Q277" s="140"/>
      <c r="R277" s="140"/>
      <c r="S277" s="140"/>
      <c r="T277" s="140"/>
      <c r="U277" s="140"/>
      <c r="V277" s="140"/>
      <c r="W277" s="140"/>
      <c r="X277" s="140"/>
      <c r="Y277" s="140"/>
      <c r="Z277" s="140"/>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c r="CN277" s="140"/>
      <c r="CO277" s="140"/>
      <c r="CP277" s="140"/>
      <c r="CQ277" s="140"/>
      <c r="CR277" s="140"/>
      <c r="CS277" s="140"/>
      <c r="CT277" s="140"/>
      <c r="CU277" s="140"/>
      <c r="CV277" s="140"/>
      <c r="CW277" s="140"/>
      <c r="CX277" s="140"/>
      <c r="CY277" s="140"/>
      <c r="CZ277" s="140"/>
      <c r="DA277" s="140"/>
      <c r="DB277" s="140"/>
      <c r="DC277" s="140"/>
      <c r="DD277" s="140"/>
      <c r="DE277" s="140"/>
      <c r="DF277" s="140"/>
      <c r="DG277" s="140"/>
      <c r="DH277" s="140"/>
      <c r="DI277" s="140"/>
      <c r="DJ277" s="140"/>
      <c r="DK277" s="140"/>
      <c r="DL277" s="140"/>
      <c r="DM277" s="140"/>
      <c r="DN277" s="140"/>
      <c r="DO277" s="140"/>
      <c r="DP277" s="140"/>
      <c r="DQ277" s="140"/>
      <c r="DR277" s="140"/>
      <c r="DS277" s="140"/>
      <c r="DT277" s="140"/>
      <c r="DU277" s="140"/>
      <c r="DV277" s="140"/>
      <c r="DW277" s="140"/>
      <c r="DX277" s="140"/>
      <c r="DY277" s="140"/>
      <c r="DZ277" s="140"/>
      <c r="EA277" s="140"/>
      <c r="EB277" s="140"/>
      <c r="EC277" s="140"/>
      <c r="ED277" s="140"/>
      <c r="EE277" s="140"/>
      <c r="EF277" s="140"/>
      <c r="EG277" s="140"/>
      <c r="EH277" s="140"/>
      <c r="EI277" s="140"/>
      <c r="EJ277" s="140"/>
      <c r="EK277" s="140"/>
      <c r="EL277" s="140"/>
      <c r="EM277" s="140"/>
      <c r="EN277" s="140"/>
      <c r="EO277" s="140"/>
      <c r="EP277" s="140"/>
      <c r="EQ277" s="140"/>
      <c r="ER277" s="140"/>
      <c r="ES277" s="140"/>
      <c r="ET277" s="140"/>
      <c r="EU277" s="140"/>
      <c r="EV277" s="140"/>
      <c r="EW277" s="140"/>
      <c r="EX277" s="140"/>
      <c r="EY277" s="140"/>
      <c r="EZ277" s="140"/>
      <c r="FA277" s="140"/>
      <c r="FB277" s="140"/>
      <c r="FC277" s="140"/>
      <c r="FD277" s="140"/>
      <c r="FE277" s="140"/>
      <c r="FF277" s="140"/>
      <c r="FG277" s="140"/>
      <c r="FH277" s="140"/>
      <c r="FI277" s="140"/>
      <c r="FJ277" s="140"/>
      <c r="FK277" s="140"/>
      <c r="FL277" s="140"/>
      <c r="FM277" s="140"/>
      <c r="FN277" s="140"/>
      <c r="FO277" s="140"/>
      <c r="FP277" s="140"/>
      <c r="FQ277" s="140"/>
      <c r="FR277" s="140"/>
      <c r="FS277" s="140"/>
      <c r="FT277" s="140"/>
      <c r="FU277" s="140"/>
      <c r="FV277" s="140"/>
      <c r="FW277" s="140"/>
      <c r="FX277" s="140"/>
      <c r="FY277" s="140"/>
      <c r="FZ277" s="140"/>
      <c r="GA277" s="140"/>
      <c r="GB277" s="140"/>
      <c r="GC277" s="140"/>
      <c r="GD277" s="140"/>
      <c r="GE277" s="140"/>
      <c r="GF277" s="140"/>
      <c r="GG277" s="140"/>
      <c r="GH277" s="140"/>
      <c r="GI277" s="140"/>
      <c r="GJ277" s="140"/>
      <c r="GK277" s="140"/>
      <c r="GL277" s="140"/>
      <c r="GM277" s="140"/>
      <c r="GN277" s="140"/>
      <c r="GO277" s="140"/>
      <c r="GP277" s="140"/>
      <c r="GQ277" s="140"/>
      <c r="GR277" s="140"/>
      <c r="GS277" s="140"/>
      <c r="GT277" s="140"/>
      <c r="GU277" s="140"/>
      <c r="GV277" s="140"/>
      <c r="GW277" s="140"/>
      <c r="GX277" s="140"/>
      <c r="GY277" s="140"/>
      <c r="GZ277" s="140"/>
      <c r="HA277" s="140"/>
      <c r="HB277" s="140"/>
      <c r="HC277" s="140"/>
      <c r="HD277" s="140"/>
      <c r="HE277" s="140"/>
      <c r="HF277" s="140"/>
      <c r="HG277" s="140"/>
      <c r="HH277" s="140"/>
      <c r="HI277" s="140"/>
      <c r="HJ277" s="140"/>
      <c r="HK277" s="140"/>
      <c r="HL277" s="140"/>
      <c r="HM277" s="140"/>
      <c r="HN277" s="140"/>
      <c r="HO277" s="140"/>
      <c r="HP277" s="140"/>
      <c r="HQ277" s="140"/>
      <c r="HR277" s="140"/>
      <c r="HS277" s="140"/>
      <c r="HT277" s="140"/>
      <c r="HU277" s="140"/>
      <c r="HV277" s="140"/>
      <c r="HW277" s="140"/>
      <c r="HX277" s="140"/>
      <c r="HY277" s="140"/>
      <c r="HZ277" s="140"/>
    </row>
    <row r="278" s="139" customFormat="1" customHeight="1" spans="1:234">
      <c r="A278" s="156" t="s">
        <v>1848</v>
      </c>
      <c r="B278" s="157" t="s">
        <v>1849</v>
      </c>
      <c r="C278" s="165">
        <v>1711</v>
      </c>
      <c r="D278" s="159">
        <v>2268</v>
      </c>
      <c r="E278" s="160">
        <f>D278/C278</f>
        <v>1.32554061952075</v>
      </c>
      <c r="F278" s="140"/>
      <c r="G278" s="140"/>
      <c r="H278" s="140"/>
      <c r="I278" s="140"/>
      <c r="J278" s="140"/>
      <c r="K278" s="140"/>
      <c r="L278" s="140"/>
      <c r="M278" s="140"/>
      <c r="N278" s="140"/>
      <c r="O278" s="140"/>
      <c r="P278" s="140"/>
      <c r="Q278" s="140"/>
      <c r="R278" s="140"/>
      <c r="S278" s="140"/>
      <c r="T278" s="140"/>
      <c r="U278" s="140"/>
      <c r="V278" s="140"/>
      <c r="W278" s="140"/>
      <c r="X278" s="140"/>
      <c r="Y278" s="140"/>
      <c r="Z278" s="140"/>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c r="CN278" s="140"/>
      <c r="CO278" s="140"/>
      <c r="CP278" s="140"/>
      <c r="CQ278" s="140"/>
      <c r="CR278" s="140"/>
      <c r="CS278" s="140"/>
      <c r="CT278" s="140"/>
      <c r="CU278" s="140"/>
      <c r="CV278" s="140"/>
      <c r="CW278" s="140"/>
      <c r="CX278" s="140"/>
      <c r="CY278" s="140"/>
      <c r="CZ278" s="140"/>
      <c r="DA278" s="140"/>
      <c r="DB278" s="140"/>
      <c r="DC278" s="140"/>
      <c r="DD278" s="140"/>
      <c r="DE278" s="140"/>
      <c r="DF278" s="140"/>
      <c r="DG278" s="140"/>
      <c r="DH278" s="140"/>
      <c r="DI278" s="140"/>
      <c r="DJ278" s="140"/>
      <c r="DK278" s="140"/>
      <c r="DL278" s="140"/>
      <c r="DM278" s="140"/>
      <c r="DN278" s="140"/>
      <c r="DO278" s="140"/>
      <c r="DP278" s="140"/>
      <c r="DQ278" s="140"/>
      <c r="DR278" s="140"/>
      <c r="DS278" s="140"/>
      <c r="DT278" s="140"/>
      <c r="DU278" s="140"/>
      <c r="DV278" s="140"/>
      <c r="DW278" s="140"/>
      <c r="DX278" s="140"/>
      <c r="DY278" s="140"/>
      <c r="DZ278" s="140"/>
      <c r="EA278" s="140"/>
      <c r="EB278" s="140"/>
      <c r="EC278" s="140"/>
      <c r="ED278" s="140"/>
      <c r="EE278" s="140"/>
      <c r="EF278" s="140"/>
      <c r="EG278" s="140"/>
      <c r="EH278" s="140"/>
      <c r="EI278" s="140"/>
      <c r="EJ278" s="140"/>
      <c r="EK278" s="140"/>
      <c r="EL278" s="140"/>
      <c r="EM278" s="140"/>
      <c r="EN278" s="140"/>
      <c r="EO278" s="140"/>
      <c r="EP278" s="140"/>
      <c r="EQ278" s="140"/>
      <c r="ER278" s="140"/>
      <c r="ES278" s="140"/>
      <c r="ET278" s="140"/>
      <c r="EU278" s="140"/>
      <c r="EV278" s="140"/>
      <c r="EW278" s="140"/>
      <c r="EX278" s="140"/>
      <c r="EY278" s="140"/>
      <c r="EZ278" s="140"/>
      <c r="FA278" s="140"/>
      <c r="FB278" s="140"/>
      <c r="FC278" s="140"/>
      <c r="FD278" s="140"/>
      <c r="FE278" s="140"/>
      <c r="FF278" s="140"/>
      <c r="FG278" s="140"/>
      <c r="FH278" s="140"/>
      <c r="FI278" s="140"/>
      <c r="FJ278" s="140"/>
      <c r="FK278" s="140"/>
      <c r="FL278" s="140"/>
      <c r="FM278" s="140"/>
      <c r="FN278" s="140"/>
      <c r="FO278" s="140"/>
      <c r="FP278" s="140"/>
      <c r="FQ278" s="140"/>
      <c r="FR278" s="140"/>
      <c r="FS278" s="140"/>
      <c r="FT278" s="140"/>
      <c r="FU278" s="140"/>
      <c r="FV278" s="140"/>
      <c r="FW278" s="140"/>
      <c r="FX278" s="140"/>
      <c r="FY278" s="140"/>
      <c r="FZ278" s="140"/>
      <c r="GA278" s="140"/>
      <c r="GB278" s="140"/>
      <c r="GC278" s="140"/>
      <c r="GD278" s="140"/>
      <c r="GE278" s="140"/>
      <c r="GF278" s="140"/>
      <c r="GG278" s="140"/>
      <c r="GH278" s="140"/>
      <c r="GI278" s="140"/>
      <c r="GJ278" s="140"/>
      <c r="GK278" s="140"/>
      <c r="GL278" s="140"/>
      <c r="GM278" s="140"/>
      <c r="GN278" s="140"/>
      <c r="GO278" s="140"/>
      <c r="GP278" s="140"/>
      <c r="GQ278" s="140"/>
      <c r="GR278" s="140"/>
      <c r="GS278" s="140"/>
      <c r="GT278" s="140"/>
      <c r="GU278" s="140"/>
      <c r="GV278" s="140"/>
      <c r="GW278" s="140"/>
      <c r="GX278" s="140"/>
      <c r="GY278" s="140"/>
      <c r="GZ278" s="140"/>
      <c r="HA278" s="140"/>
      <c r="HB278" s="140"/>
      <c r="HC278" s="140"/>
      <c r="HD278" s="140"/>
      <c r="HE278" s="140"/>
      <c r="HF278" s="140"/>
      <c r="HG278" s="140"/>
      <c r="HH278" s="140"/>
      <c r="HI278" s="140"/>
      <c r="HJ278" s="140"/>
      <c r="HK278" s="140"/>
      <c r="HL278" s="140"/>
      <c r="HM278" s="140"/>
      <c r="HN278" s="140"/>
      <c r="HO278" s="140"/>
      <c r="HP278" s="140"/>
      <c r="HQ278" s="140"/>
      <c r="HR278" s="140"/>
      <c r="HS278" s="140"/>
      <c r="HT278" s="140"/>
      <c r="HU278" s="140"/>
      <c r="HV278" s="140"/>
      <c r="HW278" s="140"/>
      <c r="HX278" s="140"/>
      <c r="HY278" s="140"/>
      <c r="HZ278" s="140"/>
    </row>
    <row r="279" s="139" customFormat="1" customHeight="1" spans="1:234">
      <c r="A279" s="156" t="s">
        <v>1850</v>
      </c>
      <c r="B279" s="157" t="s">
        <v>1851</v>
      </c>
      <c r="C279" s="165">
        <v>0</v>
      </c>
      <c r="D279" s="159">
        <v>0</v>
      </c>
      <c r="E279" s="160"/>
      <c r="F279" s="140"/>
      <c r="G279" s="140"/>
      <c r="H279" s="140"/>
      <c r="I279" s="140"/>
      <c r="J279" s="140"/>
      <c r="K279" s="140"/>
      <c r="L279" s="140"/>
      <c r="M279" s="140"/>
      <c r="N279" s="140"/>
      <c r="O279" s="140"/>
      <c r="P279" s="140"/>
      <c r="Q279" s="140"/>
      <c r="R279" s="140"/>
      <c r="S279" s="140"/>
      <c r="T279" s="140"/>
      <c r="U279" s="140"/>
      <c r="V279" s="140"/>
      <c r="W279" s="140"/>
      <c r="X279" s="140"/>
      <c r="Y279" s="140"/>
      <c r="Z279" s="140"/>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c r="CN279" s="140"/>
      <c r="CO279" s="140"/>
      <c r="CP279" s="140"/>
      <c r="CQ279" s="140"/>
      <c r="CR279" s="140"/>
      <c r="CS279" s="140"/>
      <c r="CT279" s="140"/>
      <c r="CU279" s="140"/>
      <c r="CV279" s="140"/>
      <c r="CW279" s="140"/>
      <c r="CX279" s="140"/>
      <c r="CY279" s="140"/>
      <c r="CZ279" s="140"/>
      <c r="DA279" s="140"/>
      <c r="DB279" s="140"/>
      <c r="DC279" s="140"/>
      <c r="DD279" s="140"/>
      <c r="DE279" s="140"/>
      <c r="DF279" s="140"/>
      <c r="DG279" s="140"/>
      <c r="DH279" s="140"/>
      <c r="DI279" s="140"/>
      <c r="DJ279" s="140"/>
      <c r="DK279" s="140"/>
      <c r="DL279" s="140"/>
      <c r="DM279" s="140"/>
      <c r="DN279" s="140"/>
      <c r="DO279" s="140"/>
      <c r="DP279" s="140"/>
      <c r="DQ279" s="140"/>
      <c r="DR279" s="140"/>
      <c r="DS279" s="140"/>
      <c r="DT279" s="140"/>
      <c r="DU279" s="140"/>
      <c r="DV279" s="140"/>
      <c r="DW279" s="140"/>
      <c r="DX279" s="140"/>
      <c r="DY279" s="140"/>
      <c r="DZ279" s="140"/>
      <c r="EA279" s="140"/>
      <c r="EB279" s="140"/>
      <c r="EC279" s="140"/>
      <c r="ED279" s="140"/>
      <c r="EE279" s="140"/>
      <c r="EF279" s="140"/>
      <c r="EG279" s="140"/>
      <c r="EH279" s="140"/>
      <c r="EI279" s="140"/>
      <c r="EJ279" s="140"/>
      <c r="EK279" s="140"/>
      <c r="EL279" s="140"/>
      <c r="EM279" s="140"/>
      <c r="EN279" s="140"/>
      <c r="EO279" s="140"/>
      <c r="EP279" s="140"/>
      <c r="EQ279" s="140"/>
      <c r="ER279" s="140"/>
      <c r="ES279" s="140"/>
      <c r="ET279" s="140"/>
      <c r="EU279" s="140"/>
      <c r="EV279" s="140"/>
      <c r="EW279" s="140"/>
      <c r="EX279" s="140"/>
      <c r="EY279" s="140"/>
      <c r="EZ279" s="140"/>
      <c r="FA279" s="140"/>
      <c r="FB279" s="140"/>
      <c r="FC279" s="140"/>
      <c r="FD279" s="140"/>
      <c r="FE279" s="140"/>
      <c r="FF279" s="140"/>
      <c r="FG279" s="140"/>
      <c r="FH279" s="140"/>
      <c r="FI279" s="140"/>
      <c r="FJ279" s="140"/>
      <c r="FK279" s="140"/>
      <c r="FL279" s="140"/>
      <c r="FM279" s="140"/>
      <c r="FN279" s="140"/>
      <c r="FO279" s="140"/>
      <c r="FP279" s="140"/>
      <c r="FQ279" s="140"/>
      <c r="FR279" s="140"/>
      <c r="FS279" s="140"/>
      <c r="FT279" s="140"/>
      <c r="FU279" s="140"/>
      <c r="FV279" s="140"/>
      <c r="FW279" s="140"/>
      <c r="FX279" s="140"/>
      <c r="FY279" s="140"/>
      <c r="FZ279" s="140"/>
      <c r="GA279" s="140"/>
      <c r="GB279" s="140"/>
      <c r="GC279" s="140"/>
      <c r="GD279" s="140"/>
      <c r="GE279" s="140"/>
      <c r="GF279" s="140"/>
      <c r="GG279" s="140"/>
      <c r="GH279" s="140"/>
      <c r="GI279" s="140"/>
      <c r="GJ279" s="140"/>
      <c r="GK279" s="140"/>
      <c r="GL279" s="140"/>
      <c r="GM279" s="140"/>
      <c r="GN279" s="140"/>
      <c r="GO279" s="140"/>
      <c r="GP279" s="140"/>
      <c r="GQ279" s="140"/>
      <c r="GR279" s="140"/>
      <c r="GS279" s="140"/>
      <c r="GT279" s="140"/>
      <c r="GU279" s="140"/>
      <c r="GV279" s="140"/>
      <c r="GW279" s="140"/>
      <c r="GX279" s="140"/>
      <c r="GY279" s="140"/>
      <c r="GZ279" s="140"/>
      <c r="HA279" s="140"/>
      <c r="HB279" s="140"/>
      <c r="HC279" s="140"/>
      <c r="HD279" s="140"/>
      <c r="HE279" s="140"/>
      <c r="HF279" s="140"/>
      <c r="HG279" s="140"/>
      <c r="HH279" s="140"/>
      <c r="HI279" s="140"/>
      <c r="HJ279" s="140"/>
      <c r="HK279" s="140"/>
      <c r="HL279" s="140"/>
      <c r="HM279" s="140"/>
      <c r="HN279" s="140"/>
      <c r="HO279" s="140"/>
      <c r="HP279" s="140"/>
      <c r="HQ279" s="140"/>
      <c r="HR279" s="140"/>
      <c r="HS279" s="140"/>
      <c r="HT279" s="140"/>
      <c r="HU279" s="140"/>
      <c r="HV279" s="140"/>
      <c r="HW279" s="140"/>
      <c r="HX279" s="140"/>
      <c r="HY279" s="140"/>
      <c r="HZ279" s="140"/>
    </row>
    <row r="280" s="139" customFormat="1" customHeight="1" spans="1:234">
      <c r="A280" s="156" t="s">
        <v>1852</v>
      </c>
      <c r="B280" s="157" t="s">
        <v>1853</v>
      </c>
      <c r="C280" s="165">
        <v>1143</v>
      </c>
      <c r="D280" s="159">
        <v>1254</v>
      </c>
      <c r="E280" s="160">
        <f>D280/C280</f>
        <v>1.09711286089239</v>
      </c>
      <c r="F280" s="140"/>
      <c r="G280" s="140"/>
      <c r="H280" s="140"/>
      <c r="I280" s="140"/>
      <c r="J280" s="140"/>
      <c r="K280" s="140"/>
      <c r="L280" s="140"/>
      <c r="M280" s="140"/>
      <c r="N280" s="140"/>
      <c r="O280" s="140"/>
      <c r="P280" s="140"/>
      <c r="Q280" s="140"/>
      <c r="R280" s="140"/>
      <c r="S280" s="140"/>
      <c r="T280" s="140"/>
      <c r="U280" s="140"/>
      <c r="V280" s="140"/>
      <c r="W280" s="140"/>
      <c r="X280" s="140"/>
      <c r="Y280" s="140"/>
      <c r="Z280" s="14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c r="CN280" s="140"/>
      <c r="CO280" s="140"/>
      <c r="CP280" s="140"/>
      <c r="CQ280" s="140"/>
      <c r="CR280" s="140"/>
      <c r="CS280" s="140"/>
      <c r="CT280" s="140"/>
      <c r="CU280" s="140"/>
      <c r="CV280" s="140"/>
      <c r="CW280" s="140"/>
      <c r="CX280" s="140"/>
      <c r="CY280" s="140"/>
      <c r="CZ280" s="140"/>
      <c r="DA280" s="140"/>
      <c r="DB280" s="140"/>
      <c r="DC280" s="140"/>
      <c r="DD280" s="140"/>
      <c r="DE280" s="140"/>
      <c r="DF280" s="140"/>
      <c r="DG280" s="140"/>
      <c r="DH280" s="140"/>
      <c r="DI280" s="140"/>
      <c r="DJ280" s="140"/>
      <c r="DK280" s="140"/>
      <c r="DL280" s="140"/>
      <c r="DM280" s="140"/>
      <c r="DN280" s="140"/>
      <c r="DO280" s="140"/>
      <c r="DP280" s="140"/>
      <c r="DQ280" s="140"/>
      <c r="DR280" s="140"/>
      <c r="DS280" s="140"/>
      <c r="DT280" s="140"/>
      <c r="DU280" s="140"/>
      <c r="DV280" s="140"/>
      <c r="DW280" s="140"/>
      <c r="DX280" s="140"/>
      <c r="DY280" s="140"/>
      <c r="DZ280" s="140"/>
      <c r="EA280" s="140"/>
      <c r="EB280" s="140"/>
      <c r="EC280" s="140"/>
      <c r="ED280" s="140"/>
      <c r="EE280" s="140"/>
      <c r="EF280" s="140"/>
      <c r="EG280" s="140"/>
      <c r="EH280" s="140"/>
      <c r="EI280" s="140"/>
      <c r="EJ280" s="140"/>
      <c r="EK280" s="140"/>
      <c r="EL280" s="140"/>
      <c r="EM280" s="140"/>
      <c r="EN280" s="140"/>
      <c r="EO280" s="140"/>
      <c r="EP280" s="140"/>
      <c r="EQ280" s="140"/>
      <c r="ER280" s="140"/>
      <c r="ES280" s="140"/>
      <c r="ET280" s="140"/>
      <c r="EU280" s="140"/>
      <c r="EV280" s="140"/>
      <c r="EW280" s="140"/>
      <c r="EX280" s="140"/>
      <c r="EY280" s="140"/>
      <c r="EZ280" s="140"/>
      <c r="FA280" s="140"/>
      <c r="FB280" s="140"/>
      <c r="FC280" s="140"/>
      <c r="FD280" s="140"/>
      <c r="FE280" s="140"/>
      <c r="FF280" s="140"/>
      <c r="FG280" s="140"/>
      <c r="FH280" s="140"/>
      <c r="FI280" s="140"/>
      <c r="FJ280" s="140"/>
      <c r="FK280" s="140"/>
      <c r="FL280" s="140"/>
      <c r="FM280" s="140"/>
      <c r="FN280" s="140"/>
      <c r="FO280" s="140"/>
      <c r="FP280" s="140"/>
      <c r="FQ280" s="140"/>
      <c r="FR280" s="140"/>
      <c r="FS280" s="140"/>
      <c r="FT280" s="140"/>
      <c r="FU280" s="140"/>
      <c r="FV280" s="140"/>
      <c r="FW280" s="140"/>
      <c r="FX280" s="140"/>
      <c r="FY280" s="140"/>
      <c r="FZ280" s="140"/>
      <c r="GA280" s="140"/>
      <c r="GB280" s="140"/>
      <c r="GC280" s="140"/>
      <c r="GD280" s="140"/>
      <c r="GE280" s="140"/>
      <c r="GF280" s="140"/>
      <c r="GG280" s="140"/>
      <c r="GH280" s="140"/>
      <c r="GI280" s="140"/>
      <c r="GJ280" s="140"/>
      <c r="GK280" s="140"/>
      <c r="GL280" s="140"/>
      <c r="GM280" s="140"/>
      <c r="GN280" s="140"/>
      <c r="GO280" s="140"/>
      <c r="GP280" s="140"/>
      <c r="GQ280" s="140"/>
      <c r="GR280" s="140"/>
      <c r="GS280" s="140"/>
      <c r="GT280" s="140"/>
      <c r="GU280" s="140"/>
      <c r="GV280" s="140"/>
      <c r="GW280" s="140"/>
      <c r="GX280" s="140"/>
      <c r="GY280" s="140"/>
      <c r="GZ280" s="140"/>
      <c r="HA280" s="140"/>
      <c r="HB280" s="140"/>
      <c r="HC280" s="140"/>
      <c r="HD280" s="140"/>
      <c r="HE280" s="140"/>
      <c r="HF280" s="140"/>
      <c r="HG280" s="140"/>
      <c r="HH280" s="140"/>
      <c r="HI280" s="140"/>
      <c r="HJ280" s="140"/>
      <c r="HK280" s="140"/>
      <c r="HL280" s="140"/>
      <c r="HM280" s="140"/>
      <c r="HN280" s="140"/>
      <c r="HO280" s="140"/>
      <c r="HP280" s="140"/>
      <c r="HQ280" s="140"/>
      <c r="HR280" s="140"/>
      <c r="HS280" s="140"/>
      <c r="HT280" s="140"/>
      <c r="HU280" s="140"/>
      <c r="HV280" s="140"/>
      <c r="HW280" s="140"/>
      <c r="HX280" s="140"/>
      <c r="HY280" s="140"/>
      <c r="HZ280" s="140"/>
    </row>
    <row r="281" s="139" customFormat="1" customHeight="1" spans="1:234">
      <c r="A281" s="156" t="s">
        <v>1854</v>
      </c>
      <c r="B281" s="157" t="s">
        <v>1855</v>
      </c>
      <c r="C281" s="165">
        <v>444</v>
      </c>
      <c r="D281" s="159">
        <v>676</v>
      </c>
      <c r="E281" s="160">
        <f>D281/C281</f>
        <v>1.52252252252252</v>
      </c>
      <c r="F281" s="140"/>
      <c r="G281" s="140"/>
      <c r="H281" s="140"/>
      <c r="I281" s="140"/>
      <c r="J281" s="140"/>
      <c r="K281" s="140"/>
      <c r="L281" s="140"/>
      <c r="M281" s="140"/>
      <c r="N281" s="140"/>
      <c r="O281" s="140"/>
      <c r="P281" s="140"/>
      <c r="Q281" s="140"/>
      <c r="R281" s="140"/>
      <c r="S281" s="140"/>
      <c r="T281" s="140"/>
      <c r="U281" s="140"/>
      <c r="V281" s="140"/>
      <c r="W281" s="140"/>
      <c r="X281" s="140"/>
      <c r="Y281" s="140"/>
      <c r="Z281" s="140"/>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c r="CN281" s="140"/>
      <c r="CO281" s="140"/>
      <c r="CP281" s="140"/>
      <c r="CQ281" s="140"/>
      <c r="CR281" s="140"/>
      <c r="CS281" s="140"/>
      <c r="CT281" s="140"/>
      <c r="CU281" s="140"/>
      <c r="CV281" s="140"/>
      <c r="CW281" s="140"/>
      <c r="CX281" s="140"/>
      <c r="CY281" s="140"/>
      <c r="CZ281" s="140"/>
      <c r="DA281" s="140"/>
      <c r="DB281" s="140"/>
      <c r="DC281" s="140"/>
      <c r="DD281" s="140"/>
      <c r="DE281" s="140"/>
      <c r="DF281" s="140"/>
      <c r="DG281" s="140"/>
      <c r="DH281" s="140"/>
      <c r="DI281" s="140"/>
      <c r="DJ281" s="140"/>
      <c r="DK281" s="140"/>
      <c r="DL281" s="140"/>
      <c r="DM281" s="140"/>
      <c r="DN281" s="140"/>
      <c r="DO281" s="140"/>
      <c r="DP281" s="140"/>
      <c r="DQ281" s="140"/>
      <c r="DR281" s="140"/>
      <c r="DS281" s="140"/>
      <c r="DT281" s="140"/>
      <c r="DU281" s="140"/>
      <c r="DV281" s="140"/>
      <c r="DW281" s="140"/>
      <c r="DX281" s="140"/>
      <c r="DY281" s="140"/>
      <c r="DZ281" s="140"/>
      <c r="EA281" s="140"/>
      <c r="EB281" s="140"/>
      <c r="EC281" s="140"/>
      <c r="ED281" s="140"/>
      <c r="EE281" s="140"/>
      <c r="EF281" s="140"/>
      <c r="EG281" s="140"/>
      <c r="EH281" s="140"/>
      <c r="EI281" s="140"/>
      <c r="EJ281" s="140"/>
      <c r="EK281" s="140"/>
      <c r="EL281" s="140"/>
      <c r="EM281" s="140"/>
      <c r="EN281" s="140"/>
      <c r="EO281" s="140"/>
      <c r="EP281" s="140"/>
      <c r="EQ281" s="140"/>
      <c r="ER281" s="140"/>
      <c r="ES281" s="140"/>
      <c r="ET281" s="140"/>
      <c r="EU281" s="140"/>
      <c r="EV281" s="140"/>
      <c r="EW281" s="140"/>
      <c r="EX281" s="140"/>
      <c r="EY281" s="140"/>
      <c r="EZ281" s="140"/>
      <c r="FA281" s="140"/>
      <c r="FB281" s="140"/>
      <c r="FC281" s="140"/>
      <c r="FD281" s="140"/>
      <c r="FE281" s="140"/>
      <c r="FF281" s="140"/>
      <c r="FG281" s="140"/>
      <c r="FH281" s="140"/>
      <c r="FI281" s="140"/>
      <c r="FJ281" s="140"/>
      <c r="FK281" s="140"/>
      <c r="FL281" s="140"/>
      <c r="FM281" s="140"/>
      <c r="FN281" s="140"/>
      <c r="FO281" s="140"/>
      <c r="FP281" s="140"/>
      <c r="FQ281" s="140"/>
      <c r="FR281" s="140"/>
      <c r="FS281" s="140"/>
      <c r="FT281" s="140"/>
      <c r="FU281" s="140"/>
      <c r="FV281" s="140"/>
      <c r="FW281" s="140"/>
      <c r="FX281" s="140"/>
      <c r="FY281" s="140"/>
      <c r="FZ281" s="140"/>
      <c r="GA281" s="140"/>
      <c r="GB281" s="140"/>
      <c r="GC281" s="140"/>
      <c r="GD281" s="140"/>
      <c r="GE281" s="140"/>
      <c r="GF281" s="140"/>
      <c r="GG281" s="140"/>
      <c r="GH281" s="140"/>
      <c r="GI281" s="140"/>
      <c r="GJ281" s="140"/>
      <c r="GK281" s="140"/>
      <c r="GL281" s="140"/>
      <c r="GM281" s="140"/>
      <c r="GN281" s="140"/>
      <c r="GO281" s="140"/>
      <c r="GP281" s="140"/>
      <c r="GQ281" s="140"/>
      <c r="GR281" s="140"/>
      <c r="GS281" s="140"/>
      <c r="GT281" s="140"/>
      <c r="GU281" s="140"/>
      <c r="GV281" s="140"/>
      <c r="GW281" s="140"/>
      <c r="GX281" s="140"/>
      <c r="GY281" s="140"/>
      <c r="GZ281" s="140"/>
      <c r="HA281" s="140"/>
      <c r="HB281" s="140"/>
      <c r="HC281" s="140"/>
      <c r="HD281" s="140"/>
      <c r="HE281" s="140"/>
      <c r="HF281" s="140"/>
      <c r="HG281" s="140"/>
      <c r="HH281" s="140"/>
      <c r="HI281" s="140"/>
      <c r="HJ281" s="140"/>
      <c r="HK281" s="140"/>
      <c r="HL281" s="140"/>
      <c r="HM281" s="140"/>
      <c r="HN281" s="140"/>
      <c r="HO281" s="140"/>
      <c r="HP281" s="140"/>
      <c r="HQ281" s="140"/>
      <c r="HR281" s="140"/>
      <c r="HS281" s="140"/>
      <c r="HT281" s="140"/>
      <c r="HU281" s="140"/>
      <c r="HV281" s="140"/>
      <c r="HW281" s="140"/>
      <c r="HX281" s="140"/>
      <c r="HY281" s="140"/>
      <c r="HZ281" s="140"/>
    </row>
    <row r="282" s="139" customFormat="1" customHeight="1" spans="1:234">
      <c r="A282" s="156" t="s">
        <v>1856</v>
      </c>
      <c r="B282" s="157" t="s">
        <v>1857</v>
      </c>
      <c r="C282" s="165">
        <v>0</v>
      </c>
      <c r="D282" s="159">
        <v>0</v>
      </c>
      <c r="E282" s="160"/>
      <c r="F282" s="140"/>
      <c r="G282" s="140"/>
      <c r="H282" s="140"/>
      <c r="I282" s="140"/>
      <c r="J282" s="140"/>
      <c r="K282" s="140"/>
      <c r="L282" s="140"/>
      <c r="M282" s="140"/>
      <c r="N282" s="140"/>
      <c r="O282" s="140"/>
      <c r="P282" s="140"/>
      <c r="Q282" s="140"/>
      <c r="R282" s="140"/>
      <c r="S282" s="140"/>
      <c r="T282" s="140"/>
      <c r="U282" s="140"/>
      <c r="V282" s="140"/>
      <c r="W282" s="140"/>
      <c r="X282" s="140"/>
      <c r="Y282" s="140"/>
      <c r="Z282" s="140"/>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c r="CN282" s="140"/>
      <c r="CO282" s="140"/>
      <c r="CP282" s="140"/>
      <c r="CQ282" s="140"/>
      <c r="CR282" s="140"/>
      <c r="CS282" s="140"/>
      <c r="CT282" s="140"/>
      <c r="CU282" s="140"/>
      <c r="CV282" s="140"/>
      <c r="CW282" s="140"/>
      <c r="CX282" s="140"/>
      <c r="CY282" s="140"/>
      <c r="CZ282" s="140"/>
      <c r="DA282" s="140"/>
      <c r="DB282" s="140"/>
      <c r="DC282" s="140"/>
      <c r="DD282" s="140"/>
      <c r="DE282" s="140"/>
      <c r="DF282" s="140"/>
      <c r="DG282" s="140"/>
      <c r="DH282" s="140"/>
      <c r="DI282" s="140"/>
      <c r="DJ282" s="140"/>
      <c r="DK282" s="140"/>
      <c r="DL282" s="140"/>
      <c r="DM282" s="140"/>
      <c r="DN282" s="140"/>
      <c r="DO282" s="140"/>
      <c r="DP282" s="140"/>
      <c r="DQ282" s="140"/>
      <c r="DR282" s="140"/>
      <c r="DS282" s="140"/>
      <c r="DT282" s="140"/>
      <c r="DU282" s="140"/>
      <c r="DV282" s="140"/>
      <c r="DW282" s="140"/>
      <c r="DX282" s="140"/>
      <c r="DY282" s="140"/>
      <c r="DZ282" s="140"/>
      <c r="EA282" s="140"/>
      <c r="EB282" s="140"/>
      <c r="EC282" s="140"/>
      <c r="ED282" s="140"/>
      <c r="EE282" s="140"/>
      <c r="EF282" s="140"/>
      <c r="EG282" s="140"/>
      <c r="EH282" s="140"/>
      <c r="EI282" s="140"/>
      <c r="EJ282" s="140"/>
      <c r="EK282" s="140"/>
      <c r="EL282" s="140"/>
      <c r="EM282" s="140"/>
      <c r="EN282" s="140"/>
      <c r="EO282" s="140"/>
      <c r="EP282" s="140"/>
      <c r="EQ282" s="140"/>
      <c r="ER282" s="140"/>
      <c r="ES282" s="140"/>
      <c r="ET282" s="140"/>
      <c r="EU282" s="140"/>
      <c r="EV282" s="140"/>
      <c r="EW282" s="140"/>
      <c r="EX282" s="140"/>
      <c r="EY282" s="140"/>
      <c r="EZ282" s="140"/>
      <c r="FA282" s="140"/>
      <c r="FB282" s="140"/>
      <c r="FC282" s="140"/>
      <c r="FD282" s="140"/>
      <c r="FE282" s="140"/>
      <c r="FF282" s="140"/>
      <c r="FG282" s="140"/>
      <c r="FH282" s="140"/>
      <c r="FI282" s="140"/>
      <c r="FJ282" s="140"/>
      <c r="FK282" s="140"/>
      <c r="FL282" s="140"/>
      <c r="FM282" s="140"/>
      <c r="FN282" s="140"/>
      <c r="FO282" s="140"/>
      <c r="FP282" s="140"/>
      <c r="FQ282" s="140"/>
      <c r="FR282" s="140"/>
      <c r="FS282" s="140"/>
      <c r="FT282" s="140"/>
      <c r="FU282" s="140"/>
      <c r="FV282" s="140"/>
      <c r="FW282" s="140"/>
      <c r="FX282" s="140"/>
      <c r="FY282" s="140"/>
      <c r="FZ282" s="140"/>
      <c r="GA282" s="140"/>
      <c r="GB282" s="140"/>
      <c r="GC282" s="140"/>
      <c r="GD282" s="140"/>
      <c r="GE282" s="140"/>
      <c r="GF282" s="140"/>
      <c r="GG282" s="140"/>
      <c r="GH282" s="140"/>
      <c r="GI282" s="140"/>
      <c r="GJ282" s="140"/>
      <c r="GK282" s="140"/>
      <c r="GL282" s="140"/>
      <c r="GM282" s="140"/>
      <c r="GN282" s="140"/>
      <c r="GO282" s="140"/>
      <c r="GP282" s="140"/>
      <c r="GQ282" s="140"/>
      <c r="GR282" s="140"/>
      <c r="GS282" s="140"/>
      <c r="GT282" s="140"/>
      <c r="GU282" s="140"/>
      <c r="GV282" s="140"/>
      <c r="GW282" s="140"/>
      <c r="GX282" s="140"/>
      <c r="GY282" s="140"/>
      <c r="GZ282" s="140"/>
      <c r="HA282" s="140"/>
      <c r="HB282" s="140"/>
      <c r="HC282" s="140"/>
      <c r="HD282" s="140"/>
      <c r="HE282" s="140"/>
      <c r="HF282" s="140"/>
      <c r="HG282" s="140"/>
      <c r="HH282" s="140"/>
      <c r="HI282" s="140"/>
      <c r="HJ282" s="140"/>
      <c r="HK282" s="140"/>
      <c r="HL282" s="140"/>
      <c r="HM282" s="140"/>
      <c r="HN282" s="140"/>
      <c r="HO282" s="140"/>
      <c r="HP282" s="140"/>
      <c r="HQ282" s="140"/>
      <c r="HR282" s="140"/>
      <c r="HS282" s="140"/>
      <c r="HT282" s="140"/>
      <c r="HU282" s="140"/>
      <c r="HV282" s="140"/>
      <c r="HW282" s="140"/>
      <c r="HX282" s="140"/>
      <c r="HY282" s="140"/>
      <c r="HZ282" s="140"/>
    </row>
    <row r="283" s="139" customFormat="1" customHeight="1" spans="1:234">
      <c r="A283" s="156" t="s">
        <v>1858</v>
      </c>
      <c r="B283" s="157" t="s">
        <v>1859</v>
      </c>
      <c r="C283" s="165">
        <v>0</v>
      </c>
      <c r="D283" s="159">
        <v>0</v>
      </c>
      <c r="E283" s="160"/>
      <c r="F283" s="140"/>
      <c r="G283" s="140"/>
      <c r="H283" s="140"/>
      <c r="I283" s="140"/>
      <c r="J283" s="140"/>
      <c r="K283" s="140"/>
      <c r="L283" s="140"/>
      <c r="M283" s="140"/>
      <c r="N283" s="140"/>
      <c r="O283" s="140"/>
      <c r="P283" s="140"/>
      <c r="Q283" s="140"/>
      <c r="R283" s="140"/>
      <c r="S283" s="140"/>
      <c r="T283" s="140"/>
      <c r="U283" s="140"/>
      <c r="V283" s="140"/>
      <c r="W283" s="140"/>
      <c r="X283" s="140"/>
      <c r="Y283" s="140"/>
      <c r="Z283" s="140"/>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c r="CN283" s="140"/>
      <c r="CO283" s="140"/>
      <c r="CP283" s="140"/>
      <c r="CQ283" s="140"/>
      <c r="CR283" s="140"/>
      <c r="CS283" s="140"/>
      <c r="CT283" s="140"/>
      <c r="CU283" s="140"/>
      <c r="CV283" s="140"/>
      <c r="CW283" s="140"/>
      <c r="CX283" s="140"/>
      <c r="CY283" s="140"/>
      <c r="CZ283" s="140"/>
      <c r="DA283" s="140"/>
      <c r="DB283" s="140"/>
      <c r="DC283" s="140"/>
      <c r="DD283" s="140"/>
      <c r="DE283" s="140"/>
      <c r="DF283" s="140"/>
      <c r="DG283" s="140"/>
      <c r="DH283" s="140"/>
      <c r="DI283" s="140"/>
      <c r="DJ283" s="140"/>
      <c r="DK283" s="140"/>
      <c r="DL283" s="140"/>
      <c r="DM283" s="140"/>
      <c r="DN283" s="140"/>
      <c r="DO283" s="140"/>
      <c r="DP283" s="140"/>
      <c r="DQ283" s="140"/>
      <c r="DR283" s="140"/>
      <c r="DS283" s="140"/>
      <c r="DT283" s="140"/>
      <c r="DU283" s="140"/>
      <c r="DV283" s="140"/>
      <c r="DW283" s="140"/>
      <c r="DX283" s="140"/>
      <c r="DY283" s="140"/>
      <c r="DZ283" s="140"/>
      <c r="EA283" s="140"/>
      <c r="EB283" s="140"/>
      <c r="EC283" s="140"/>
      <c r="ED283" s="140"/>
      <c r="EE283" s="140"/>
      <c r="EF283" s="140"/>
      <c r="EG283" s="140"/>
      <c r="EH283" s="140"/>
      <c r="EI283" s="140"/>
      <c r="EJ283" s="140"/>
      <c r="EK283" s="140"/>
      <c r="EL283" s="140"/>
      <c r="EM283" s="140"/>
      <c r="EN283" s="140"/>
      <c r="EO283" s="140"/>
      <c r="EP283" s="140"/>
      <c r="EQ283" s="140"/>
      <c r="ER283" s="140"/>
      <c r="ES283" s="140"/>
      <c r="ET283" s="140"/>
      <c r="EU283" s="140"/>
      <c r="EV283" s="140"/>
      <c r="EW283" s="140"/>
      <c r="EX283" s="140"/>
      <c r="EY283" s="140"/>
      <c r="EZ283" s="140"/>
      <c r="FA283" s="140"/>
      <c r="FB283" s="140"/>
      <c r="FC283" s="140"/>
      <c r="FD283" s="140"/>
      <c r="FE283" s="140"/>
      <c r="FF283" s="140"/>
      <c r="FG283" s="140"/>
      <c r="FH283" s="140"/>
      <c r="FI283" s="140"/>
      <c r="FJ283" s="140"/>
      <c r="FK283" s="140"/>
      <c r="FL283" s="140"/>
      <c r="FM283" s="140"/>
      <c r="FN283" s="140"/>
      <c r="FO283" s="140"/>
      <c r="FP283" s="140"/>
      <c r="FQ283" s="140"/>
      <c r="FR283" s="140"/>
      <c r="FS283" s="140"/>
      <c r="FT283" s="140"/>
      <c r="FU283" s="140"/>
      <c r="FV283" s="140"/>
      <c r="FW283" s="140"/>
      <c r="FX283" s="140"/>
      <c r="FY283" s="140"/>
      <c r="FZ283" s="140"/>
      <c r="GA283" s="140"/>
      <c r="GB283" s="140"/>
      <c r="GC283" s="140"/>
      <c r="GD283" s="140"/>
      <c r="GE283" s="140"/>
      <c r="GF283" s="140"/>
      <c r="GG283" s="140"/>
      <c r="GH283" s="140"/>
      <c r="GI283" s="140"/>
      <c r="GJ283" s="140"/>
      <c r="GK283" s="140"/>
      <c r="GL283" s="140"/>
      <c r="GM283" s="140"/>
      <c r="GN283" s="140"/>
      <c r="GO283" s="140"/>
      <c r="GP283" s="140"/>
      <c r="GQ283" s="140"/>
      <c r="GR283" s="140"/>
      <c r="GS283" s="140"/>
      <c r="GT283" s="140"/>
      <c r="GU283" s="140"/>
      <c r="GV283" s="140"/>
      <c r="GW283" s="140"/>
      <c r="GX283" s="140"/>
      <c r="GY283" s="140"/>
      <c r="GZ283" s="140"/>
      <c r="HA283" s="140"/>
      <c r="HB283" s="140"/>
      <c r="HC283" s="140"/>
      <c r="HD283" s="140"/>
      <c r="HE283" s="140"/>
      <c r="HF283" s="140"/>
      <c r="HG283" s="140"/>
      <c r="HH283" s="140"/>
      <c r="HI283" s="140"/>
      <c r="HJ283" s="140"/>
      <c r="HK283" s="140"/>
      <c r="HL283" s="140"/>
      <c r="HM283" s="140"/>
      <c r="HN283" s="140"/>
      <c r="HO283" s="140"/>
      <c r="HP283" s="140"/>
      <c r="HQ283" s="140"/>
      <c r="HR283" s="140"/>
      <c r="HS283" s="140"/>
      <c r="HT283" s="140"/>
      <c r="HU283" s="140"/>
      <c r="HV283" s="140"/>
      <c r="HW283" s="140"/>
      <c r="HX283" s="140"/>
      <c r="HY283" s="140"/>
      <c r="HZ283" s="140"/>
    </row>
    <row r="284" s="139" customFormat="1" customHeight="1" spans="1:234">
      <c r="A284" s="156" t="s">
        <v>1860</v>
      </c>
      <c r="B284" s="157" t="s">
        <v>1861</v>
      </c>
      <c r="C284" s="165">
        <v>124</v>
      </c>
      <c r="D284" s="159">
        <v>75</v>
      </c>
      <c r="E284" s="160">
        <f>D284/C284</f>
        <v>0.604838709677419</v>
      </c>
      <c r="F284" s="140"/>
      <c r="G284" s="140"/>
      <c r="H284" s="140"/>
      <c r="I284" s="140"/>
      <c r="J284" s="140"/>
      <c r="K284" s="140"/>
      <c r="L284" s="140"/>
      <c r="M284" s="140"/>
      <c r="N284" s="140"/>
      <c r="O284" s="140"/>
      <c r="P284" s="140"/>
      <c r="Q284" s="140"/>
      <c r="R284" s="140"/>
      <c r="S284" s="140"/>
      <c r="T284" s="140"/>
      <c r="U284" s="140"/>
      <c r="V284" s="140"/>
      <c r="W284" s="140"/>
      <c r="X284" s="140"/>
      <c r="Y284" s="140"/>
      <c r="Z284" s="140"/>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c r="CN284" s="140"/>
      <c r="CO284" s="140"/>
      <c r="CP284" s="140"/>
      <c r="CQ284" s="140"/>
      <c r="CR284" s="140"/>
      <c r="CS284" s="140"/>
      <c r="CT284" s="140"/>
      <c r="CU284" s="140"/>
      <c r="CV284" s="140"/>
      <c r="CW284" s="140"/>
      <c r="CX284" s="140"/>
      <c r="CY284" s="140"/>
      <c r="CZ284" s="140"/>
      <c r="DA284" s="140"/>
      <c r="DB284" s="140"/>
      <c r="DC284" s="140"/>
      <c r="DD284" s="140"/>
      <c r="DE284" s="140"/>
      <c r="DF284" s="140"/>
      <c r="DG284" s="140"/>
      <c r="DH284" s="140"/>
      <c r="DI284" s="140"/>
      <c r="DJ284" s="140"/>
      <c r="DK284" s="140"/>
      <c r="DL284" s="140"/>
      <c r="DM284" s="140"/>
      <c r="DN284" s="140"/>
      <c r="DO284" s="140"/>
      <c r="DP284" s="140"/>
      <c r="DQ284" s="140"/>
      <c r="DR284" s="140"/>
      <c r="DS284" s="140"/>
      <c r="DT284" s="140"/>
      <c r="DU284" s="140"/>
      <c r="DV284" s="140"/>
      <c r="DW284" s="140"/>
      <c r="DX284" s="140"/>
      <c r="DY284" s="140"/>
      <c r="DZ284" s="140"/>
      <c r="EA284" s="140"/>
      <c r="EB284" s="140"/>
      <c r="EC284" s="140"/>
      <c r="ED284" s="140"/>
      <c r="EE284" s="140"/>
      <c r="EF284" s="140"/>
      <c r="EG284" s="140"/>
      <c r="EH284" s="140"/>
      <c r="EI284" s="140"/>
      <c r="EJ284" s="140"/>
      <c r="EK284" s="140"/>
      <c r="EL284" s="140"/>
      <c r="EM284" s="140"/>
      <c r="EN284" s="140"/>
      <c r="EO284" s="140"/>
      <c r="EP284" s="140"/>
      <c r="EQ284" s="140"/>
      <c r="ER284" s="140"/>
      <c r="ES284" s="140"/>
      <c r="ET284" s="140"/>
      <c r="EU284" s="140"/>
      <c r="EV284" s="140"/>
      <c r="EW284" s="140"/>
      <c r="EX284" s="140"/>
      <c r="EY284" s="140"/>
      <c r="EZ284" s="140"/>
      <c r="FA284" s="140"/>
      <c r="FB284" s="140"/>
      <c r="FC284" s="140"/>
      <c r="FD284" s="140"/>
      <c r="FE284" s="140"/>
      <c r="FF284" s="140"/>
      <c r="FG284" s="140"/>
      <c r="FH284" s="140"/>
      <c r="FI284" s="140"/>
      <c r="FJ284" s="140"/>
      <c r="FK284" s="140"/>
      <c r="FL284" s="140"/>
      <c r="FM284" s="140"/>
      <c r="FN284" s="140"/>
      <c r="FO284" s="140"/>
      <c r="FP284" s="140"/>
      <c r="FQ284" s="140"/>
      <c r="FR284" s="140"/>
      <c r="FS284" s="140"/>
      <c r="FT284" s="140"/>
      <c r="FU284" s="140"/>
      <c r="FV284" s="140"/>
      <c r="FW284" s="140"/>
      <c r="FX284" s="140"/>
      <c r="FY284" s="140"/>
      <c r="FZ284" s="140"/>
      <c r="GA284" s="140"/>
      <c r="GB284" s="140"/>
      <c r="GC284" s="140"/>
      <c r="GD284" s="140"/>
      <c r="GE284" s="140"/>
      <c r="GF284" s="140"/>
      <c r="GG284" s="140"/>
      <c r="GH284" s="140"/>
      <c r="GI284" s="140"/>
      <c r="GJ284" s="140"/>
      <c r="GK284" s="140"/>
      <c r="GL284" s="140"/>
      <c r="GM284" s="140"/>
      <c r="GN284" s="140"/>
      <c r="GO284" s="140"/>
      <c r="GP284" s="140"/>
      <c r="GQ284" s="140"/>
      <c r="GR284" s="140"/>
      <c r="GS284" s="140"/>
      <c r="GT284" s="140"/>
      <c r="GU284" s="140"/>
      <c r="GV284" s="140"/>
      <c r="GW284" s="140"/>
      <c r="GX284" s="140"/>
      <c r="GY284" s="140"/>
      <c r="GZ284" s="140"/>
      <c r="HA284" s="140"/>
      <c r="HB284" s="140"/>
      <c r="HC284" s="140"/>
      <c r="HD284" s="140"/>
      <c r="HE284" s="140"/>
      <c r="HF284" s="140"/>
      <c r="HG284" s="140"/>
      <c r="HH284" s="140"/>
      <c r="HI284" s="140"/>
      <c r="HJ284" s="140"/>
      <c r="HK284" s="140"/>
      <c r="HL284" s="140"/>
      <c r="HM284" s="140"/>
      <c r="HN284" s="140"/>
      <c r="HO284" s="140"/>
      <c r="HP284" s="140"/>
      <c r="HQ284" s="140"/>
      <c r="HR284" s="140"/>
      <c r="HS284" s="140"/>
      <c r="HT284" s="140"/>
      <c r="HU284" s="140"/>
      <c r="HV284" s="140"/>
      <c r="HW284" s="140"/>
      <c r="HX284" s="140"/>
      <c r="HY284" s="140"/>
      <c r="HZ284" s="140"/>
    </row>
    <row r="285" s="139" customFormat="1" customHeight="1" spans="1:234">
      <c r="A285" s="156" t="s">
        <v>1862</v>
      </c>
      <c r="B285" s="157" t="s">
        <v>1863</v>
      </c>
      <c r="C285" s="165">
        <v>0</v>
      </c>
      <c r="D285" s="159">
        <v>0</v>
      </c>
      <c r="E285" s="160"/>
      <c r="F285" s="140"/>
      <c r="G285" s="140"/>
      <c r="H285" s="140"/>
      <c r="I285" s="140"/>
      <c r="J285" s="140"/>
      <c r="K285" s="140"/>
      <c r="L285" s="140"/>
      <c r="M285" s="140"/>
      <c r="N285" s="140"/>
      <c r="O285" s="140"/>
      <c r="P285" s="140"/>
      <c r="Q285" s="140"/>
      <c r="R285" s="140"/>
      <c r="S285" s="140"/>
      <c r="T285" s="140"/>
      <c r="U285" s="140"/>
      <c r="V285" s="140"/>
      <c r="W285" s="140"/>
      <c r="X285" s="140"/>
      <c r="Y285" s="140"/>
      <c r="Z285" s="140"/>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c r="CN285" s="140"/>
      <c r="CO285" s="140"/>
      <c r="CP285" s="140"/>
      <c r="CQ285" s="140"/>
      <c r="CR285" s="140"/>
      <c r="CS285" s="140"/>
      <c r="CT285" s="140"/>
      <c r="CU285" s="140"/>
      <c r="CV285" s="140"/>
      <c r="CW285" s="140"/>
      <c r="CX285" s="140"/>
      <c r="CY285" s="140"/>
      <c r="CZ285" s="140"/>
      <c r="DA285" s="140"/>
      <c r="DB285" s="140"/>
      <c r="DC285" s="140"/>
      <c r="DD285" s="140"/>
      <c r="DE285" s="140"/>
      <c r="DF285" s="140"/>
      <c r="DG285" s="140"/>
      <c r="DH285" s="140"/>
      <c r="DI285" s="140"/>
      <c r="DJ285" s="140"/>
      <c r="DK285" s="140"/>
      <c r="DL285" s="140"/>
      <c r="DM285" s="140"/>
      <c r="DN285" s="140"/>
      <c r="DO285" s="140"/>
      <c r="DP285" s="140"/>
      <c r="DQ285" s="140"/>
      <c r="DR285" s="140"/>
      <c r="DS285" s="140"/>
      <c r="DT285" s="140"/>
      <c r="DU285" s="140"/>
      <c r="DV285" s="140"/>
      <c r="DW285" s="140"/>
      <c r="DX285" s="140"/>
      <c r="DY285" s="140"/>
      <c r="DZ285" s="140"/>
      <c r="EA285" s="140"/>
      <c r="EB285" s="140"/>
      <c r="EC285" s="140"/>
      <c r="ED285" s="140"/>
      <c r="EE285" s="140"/>
      <c r="EF285" s="140"/>
      <c r="EG285" s="140"/>
      <c r="EH285" s="140"/>
      <c r="EI285" s="140"/>
      <c r="EJ285" s="140"/>
      <c r="EK285" s="140"/>
      <c r="EL285" s="140"/>
      <c r="EM285" s="140"/>
      <c r="EN285" s="140"/>
      <c r="EO285" s="140"/>
      <c r="EP285" s="140"/>
      <c r="EQ285" s="140"/>
      <c r="ER285" s="140"/>
      <c r="ES285" s="140"/>
      <c r="ET285" s="140"/>
      <c r="EU285" s="140"/>
      <c r="EV285" s="140"/>
      <c r="EW285" s="140"/>
      <c r="EX285" s="140"/>
      <c r="EY285" s="140"/>
      <c r="EZ285" s="140"/>
      <c r="FA285" s="140"/>
      <c r="FB285" s="140"/>
      <c r="FC285" s="140"/>
      <c r="FD285" s="140"/>
      <c r="FE285" s="140"/>
      <c r="FF285" s="140"/>
      <c r="FG285" s="140"/>
      <c r="FH285" s="140"/>
      <c r="FI285" s="140"/>
      <c r="FJ285" s="140"/>
      <c r="FK285" s="140"/>
      <c r="FL285" s="140"/>
      <c r="FM285" s="140"/>
      <c r="FN285" s="140"/>
      <c r="FO285" s="140"/>
      <c r="FP285" s="140"/>
      <c r="FQ285" s="140"/>
      <c r="FR285" s="140"/>
      <c r="FS285" s="140"/>
      <c r="FT285" s="140"/>
      <c r="FU285" s="140"/>
      <c r="FV285" s="140"/>
      <c r="FW285" s="140"/>
      <c r="FX285" s="140"/>
      <c r="FY285" s="140"/>
      <c r="FZ285" s="140"/>
      <c r="GA285" s="140"/>
      <c r="GB285" s="140"/>
      <c r="GC285" s="140"/>
      <c r="GD285" s="140"/>
      <c r="GE285" s="140"/>
      <c r="GF285" s="140"/>
      <c r="GG285" s="140"/>
      <c r="GH285" s="140"/>
      <c r="GI285" s="140"/>
      <c r="GJ285" s="140"/>
      <c r="GK285" s="140"/>
      <c r="GL285" s="140"/>
      <c r="GM285" s="140"/>
      <c r="GN285" s="140"/>
      <c r="GO285" s="140"/>
      <c r="GP285" s="140"/>
      <c r="GQ285" s="140"/>
      <c r="GR285" s="140"/>
      <c r="GS285" s="140"/>
      <c r="GT285" s="140"/>
      <c r="GU285" s="140"/>
      <c r="GV285" s="140"/>
      <c r="GW285" s="140"/>
      <c r="GX285" s="140"/>
      <c r="GY285" s="140"/>
      <c r="GZ285" s="140"/>
      <c r="HA285" s="140"/>
      <c r="HB285" s="140"/>
      <c r="HC285" s="140"/>
      <c r="HD285" s="140"/>
      <c r="HE285" s="140"/>
      <c r="HF285" s="140"/>
      <c r="HG285" s="140"/>
      <c r="HH285" s="140"/>
      <c r="HI285" s="140"/>
      <c r="HJ285" s="140"/>
      <c r="HK285" s="140"/>
      <c r="HL285" s="140"/>
      <c r="HM285" s="140"/>
      <c r="HN285" s="140"/>
      <c r="HO285" s="140"/>
      <c r="HP285" s="140"/>
      <c r="HQ285" s="140"/>
      <c r="HR285" s="140"/>
      <c r="HS285" s="140"/>
      <c r="HT285" s="140"/>
      <c r="HU285" s="140"/>
      <c r="HV285" s="140"/>
      <c r="HW285" s="140"/>
      <c r="HX285" s="140"/>
      <c r="HY285" s="140"/>
      <c r="HZ285" s="140"/>
    </row>
    <row r="286" s="139" customFormat="1" customHeight="1" spans="1:234">
      <c r="A286" s="156" t="s">
        <v>1864</v>
      </c>
      <c r="B286" s="157" t="s">
        <v>1865</v>
      </c>
      <c r="C286" s="165">
        <v>0</v>
      </c>
      <c r="D286" s="159">
        <v>0</v>
      </c>
      <c r="E286" s="160"/>
      <c r="F286" s="140"/>
      <c r="G286" s="140"/>
      <c r="H286" s="140"/>
      <c r="I286" s="140"/>
      <c r="J286" s="140"/>
      <c r="K286" s="140"/>
      <c r="L286" s="140"/>
      <c r="M286" s="140"/>
      <c r="N286" s="140"/>
      <c r="O286" s="140"/>
      <c r="P286" s="140"/>
      <c r="Q286" s="140"/>
      <c r="R286" s="140"/>
      <c r="S286" s="140"/>
      <c r="T286" s="140"/>
      <c r="U286" s="140"/>
      <c r="V286" s="140"/>
      <c r="W286" s="140"/>
      <c r="X286" s="140"/>
      <c r="Y286" s="140"/>
      <c r="Z286" s="140"/>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c r="CN286" s="140"/>
      <c r="CO286" s="140"/>
      <c r="CP286" s="140"/>
      <c r="CQ286" s="140"/>
      <c r="CR286" s="140"/>
      <c r="CS286" s="140"/>
      <c r="CT286" s="140"/>
      <c r="CU286" s="140"/>
      <c r="CV286" s="140"/>
      <c r="CW286" s="140"/>
      <c r="CX286" s="140"/>
      <c r="CY286" s="140"/>
      <c r="CZ286" s="140"/>
      <c r="DA286" s="140"/>
      <c r="DB286" s="140"/>
      <c r="DC286" s="140"/>
      <c r="DD286" s="140"/>
      <c r="DE286" s="140"/>
      <c r="DF286" s="140"/>
      <c r="DG286" s="140"/>
      <c r="DH286" s="140"/>
      <c r="DI286" s="140"/>
      <c r="DJ286" s="140"/>
      <c r="DK286" s="140"/>
      <c r="DL286" s="140"/>
      <c r="DM286" s="140"/>
      <c r="DN286" s="140"/>
      <c r="DO286" s="140"/>
      <c r="DP286" s="140"/>
      <c r="DQ286" s="140"/>
      <c r="DR286" s="140"/>
      <c r="DS286" s="140"/>
      <c r="DT286" s="140"/>
      <c r="DU286" s="140"/>
      <c r="DV286" s="140"/>
      <c r="DW286" s="140"/>
      <c r="DX286" s="140"/>
      <c r="DY286" s="140"/>
      <c r="DZ286" s="140"/>
      <c r="EA286" s="140"/>
      <c r="EB286" s="140"/>
      <c r="EC286" s="140"/>
      <c r="ED286" s="140"/>
      <c r="EE286" s="140"/>
      <c r="EF286" s="140"/>
      <c r="EG286" s="140"/>
      <c r="EH286" s="140"/>
      <c r="EI286" s="140"/>
      <c r="EJ286" s="140"/>
      <c r="EK286" s="140"/>
      <c r="EL286" s="140"/>
      <c r="EM286" s="140"/>
      <c r="EN286" s="140"/>
      <c r="EO286" s="140"/>
      <c r="EP286" s="140"/>
      <c r="EQ286" s="140"/>
      <c r="ER286" s="140"/>
      <c r="ES286" s="140"/>
      <c r="ET286" s="140"/>
      <c r="EU286" s="140"/>
      <c r="EV286" s="140"/>
      <c r="EW286" s="140"/>
      <c r="EX286" s="140"/>
      <c r="EY286" s="140"/>
      <c r="EZ286" s="140"/>
      <c r="FA286" s="140"/>
      <c r="FB286" s="140"/>
      <c r="FC286" s="140"/>
      <c r="FD286" s="140"/>
      <c r="FE286" s="140"/>
      <c r="FF286" s="140"/>
      <c r="FG286" s="140"/>
      <c r="FH286" s="140"/>
      <c r="FI286" s="140"/>
      <c r="FJ286" s="140"/>
      <c r="FK286" s="140"/>
      <c r="FL286" s="140"/>
      <c r="FM286" s="140"/>
      <c r="FN286" s="140"/>
      <c r="FO286" s="140"/>
      <c r="FP286" s="140"/>
      <c r="FQ286" s="140"/>
      <c r="FR286" s="140"/>
      <c r="FS286" s="140"/>
      <c r="FT286" s="140"/>
      <c r="FU286" s="140"/>
      <c r="FV286" s="140"/>
      <c r="FW286" s="140"/>
      <c r="FX286" s="140"/>
      <c r="FY286" s="140"/>
      <c r="FZ286" s="140"/>
      <c r="GA286" s="140"/>
      <c r="GB286" s="140"/>
      <c r="GC286" s="140"/>
      <c r="GD286" s="140"/>
      <c r="GE286" s="140"/>
      <c r="GF286" s="140"/>
      <c r="GG286" s="140"/>
      <c r="GH286" s="140"/>
      <c r="GI286" s="140"/>
      <c r="GJ286" s="140"/>
      <c r="GK286" s="140"/>
      <c r="GL286" s="140"/>
      <c r="GM286" s="140"/>
      <c r="GN286" s="140"/>
      <c r="GO286" s="140"/>
      <c r="GP286" s="140"/>
      <c r="GQ286" s="140"/>
      <c r="GR286" s="140"/>
      <c r="GS286" s="140"/>
      <c r="GT286" s="140"/>
      <c r="GU286" s="140"/>
      <c r="GV286" s="140"/>
      <c r="GW286" s="140"/>
      <c r="GX286" s="140"/>
      <c r="GY286" s="140"/>
      <c r="GZ286" s="140"/>
      <c r="HA286" s="140"/>
      <c r="HB286" s="140"/>
      <c r="HC286" s="140"/>
      <c r="HD286" s="140"/>
      <c r="HE286" s="140"/>
      <c r="HF286" s="140"/>
      <c r="HG286" s="140"/>
      <c r="HH286" s="140"/>
      <c r="HI286" s="140"/>
      <c r="HJ286" s="140"/>
      <c r="HK286" s="140"/>
      <c r="HL286" s="140"/>
      <c r="HM286" s="140"/>
      <c r="HN286" s="140"/>
      <c r="HO286" s="140"/>
      <c r="HP286" s="140"/>
      <c r="HQ286" s="140"/>
      <c r="HR286" s="140"/>
      <c r="HS286" s="140"/>
      <c r="HT286" s="140"/>
      <c r="HU286" s="140"/>
      <c r="HV286" s="140"/>
      <c r="HW286" s="140"/>
      <c r="HX286" s="140"/>
      <c r="HY286" s="140"/>
      <c r="HZ286" s="140"/>
    </row>
    <row r="287" s="139" customFormat="1" customHeight="1" spans="1:234">
      <c r="A287" s="156" t="s">
        <v>1866</v>
      </c>
      <c r="B287" s="157" t="s">
        <v>1867</v>
      </c>
      <c r="C287" s="165">
        <v>0</v>
      </c>
      <c r="D287" s="159">
        <v>0</v>
      </c>
      <c r="E287" s="160"/>
      <c r="F287" s="140"/>
      <c r="G287" s="140"/>
      <c r="H287" s="140"/>
      <c r="I287" s="140"/>
      <c r="J287" s="140"/>
      <c r="K287" s="140"/>
      <c r="L287" s="140"/>
      <c r="M287" s="140"/>
      <c r="N287" s="140"/>
      <c r="O287" s="140"/>
      <c r="P287" s="140"/>
      <c r="Q287" s="140"/>
      <c r="R287" s="140"/>
      <c r="S287" s="140"/>
      <c r="T287" s="140"/>
      <c r="U287" s="140"/>
      <c r="V287" s="140"/>
      <c r="W287" s="140"/>
      <c r="X287" s="140"/>
      <c r="Y287" s="140"/>
      <c r="Z287" s="140"/>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c r="CN287" s="140"/>
      <c r="CO287" s="140"/>
      <c r="CP287" s="140"/>
      <c r="CQ287" s="140"/>
      <c r="CR287" s="140"/>
      <c r="CS287" s="140"/>
      <c r="CT287" s="140"/>
      <c r="CU287" s="140"/>
      <c r="CV287" s="140"/>
      <c r="CW287" s="140"/>
      <c r="CX287" s="140"/>
      <c r="CY287" s="140"/>
      <c r="CZ287" s="140"/>
      <c r="DA287" s="140"/>
      <c r="DB287" s="140"/>
      <c r="DC287" s="140"/>
      <c r="DD287" s="140"/>
      <c r="DE287" s="140"/>
      <c r="DF287" s="140"/>
      <c r="DG287" s="140"/>
      <c r="DH287" s="140"/>
      <c r="DI287" s="140"/>
      <c r="DJ287" s="140"/>
      <c r="DK287" s="140"/>
      <c r="DL287" s="140"/>
      <c r="DM287" s="140"/>
      <c r="DN287" s="140"/>
      <c r="DO287" s="140"/>
      <c r="DP287" s="140"/>
      <c r="DQ287" s="140"/>
      <c r="DR287" s="140"/>
      <c r="DS287" s="140"/>
      <c r="DT287" s="140"/>
      <c r="DU287" s="140"/>
      <c r="DV287" s="140"/>
      <c r="DW287" s="140"/>
      <c r="DX287" s="140"/>
      <c r="DY287" s="140"/>
      <c r="DZ287" s="140"/>
      <c r="EA287" s="140"/>
      <c r="EB287" s="140"/>
      <c r="EC287" s="140"/>
      <c r="ED287" s="140"/>
      <c r="EE287" s="140"/>
      <c r="EF287" s="140"/>
      <c r="EG287" s="140"/>
      <c r="EH287" s="140"/>
      <c r="EI287" s="140"/>
      <c r="EJ287" s="140"/>
      <c r="EK287" s="140"/>
      <c r="EL287" s="140"/>
      <c r="EM287" s="140"/>
      <c r="EN287" s="140"/>
      <c r="EO287" s="140"/>
      <c r="EP287" s="140"/>
      <c r="EQ287" s="140"/>
      <c r="ER287" s="140"/>
      <c r="ES287" s="140"/>
      <c r="ET287" s="140"/>
      <c r="EU287" s="140"/>
      <c r="EV287" s="140"/>
      <c r="EW287" s="140"/>
      <c r="EX287" s="140"/>
      <c r="EY287" s="140"/>
      <c r="EZ287" s="140"/>
      <c r="FA287" s="140"/>
      <c r="FB287" s="140"/>
      <c r="FC287" s="140"/>
      <c r="FD287" s="140"/>
      <c r="FE287" s="140"/>
      <c r="FF287" s="140"/>
      <c r="FG287" s="140"/>
      <c r="FH287" s="140"/>
      <c r="FI287" s="140"/>
      <c r="FJ287" s="140"/>
      <c r="FK287" s="140"/>
      <c r="FL287" s="140"/>
      <c r="FM287" s="140"/>
      <c r="FN287" s="140"/>
      <c r="FO287" s="140"/>
      <c r="FP287" s="140"/>
      <c r="FQ287" s="140"/>
      <c r="FR287" s="140"/>
      <c r="FS287" s="140"/>
      <c r="FT287" s="140"/>
      <c r="FU287" s="140"/>
      <c r="FV287" s="140"/>
      <c r="FW287" s="140"/>
      <c r="FX287" s="140"/>
      <c r="FY287" s="140"/>
      <c r="FZ287" s="140"/>
      <c r="GA287" s="140"/>
      <c r="GB287" s="140"/>
      <c r="GC287" s="140"/>
      <c r="GD287" s="140"/>
      <c r="GE287" s="140"/>
      <c r="GF287" s="140"/>
      <c r="GG287" s="140"/>
      <c r="GH287" s="140"/>
      <c r="GI287" s="140"/>
      <c r="GJ287" s="140"/>
      <c r="GK287" s="140"/>
      <c r="GL287" s="140"/>
      <c r="GM287" s="140"/>
      <c r="GN287" s="140"/>
      <c r="GO287" s="140"/>
      <c r="GP287" s="140"/>
      <c r="GQ287" s="140"/>
      <c r="GR287" s="140"/>
      <c r="GS287" s="140"/>
      <c r="GT287" s="140"/>
      <c r="GU287" s="140"/>
      <c r="GV287" s="140"/>
      <c r="GW287" s="140"/>
      <c r="GX287" s="140"/>
      <c r="GY287" s="140"/>
      <c r="GZ287" s="140"/>
      <c r="HA287" s="140"/>
      <c r="HB287" s="140"/>
      <c r="HC287" s="140"/>
      <c r="HD287" s="140"/>
      <c r="HE287" s="140"/>
      <c r="HF287" s="140"/>
      <c r="HG287" s="140"/>
      <c r="HH287" s="140"/>
      <c r="HI287" s="140"/>
      <c r="HJ287" s="140"/>
      <c r="HK287" s="140"/>
      <c r="HL287" s="140"/>
      <c r="HM287" s="140"/>
      <c r="HN287" s="140"/>
      <c r="HO287" s="140"/>
      <c r="HP287" s="140"/>
      <c r="HQ287" s="140"/>
      <c r="HR287" s="140"/>
      <c r="HS287" s="140"/>
      <c r="HT287" s="140"/>
      <c r="HU287" s="140"/>
      <c r="HV287" s="140"/>
      <c r="HW287" s="140"/>
      <c r="HX287" s="140"/>
      <c r="HY287" s="140"/>
      <c r="HZ287" s="140"/>
    </row>
    <row r="288" s="139" customFormat="1" customHeight="1" spans="1:234">
      <c r="A288" s="156" t="s">
        <v>1868</v>
      </c>
      <c r="B288" s="157" t="s">
        <v>1869</v>
      </c>
      <c r="C288" s="165">
        <v>0</v>
      </c>
      <c r="D288" s="159">
        <v>0</v>
      </c>
      <c r="E288" s="160"/>
      <c r="F288" s="140"/>
      <c r="G288" s="140"/>
      <c r="H288" s="140"/>
      <c r="I288" s="140"/>
      <c r="J288" s="140"/>
      <c r="K288" s="140"/>
      <c r="L288" s="140"/>
      <c r="M288" s="140"/>
      <c r="N288" s="140"/>
      <c r="O288" s="140"/>
      <c r="P288" s="140"/>
      <c r="Q288" s="140"/>
      <c r="R288" s="140"/>
      <c r="S288" s="140"/>
      <c r="T288" s="140"/>
      <c r="U288" s="140"/>
      <c r="V288" s="140"/>
      <c r="W288" s="140"/>
      <c r="X288" s="140"/>
      <c r="Y288" s="140"/>
      <c r="Z288" s="140"/>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c r="CN288" s="140"/>
      <c r="CO288" s="140"/>
      <c r="CP288" s="140"/>
      <c r="CQ288" s="140"/>
      <c r="CR288" s="140"/>
      <c r="CS288" s="140"/>
      <c r="CT288" s="140"/>
      <c r="CU288" s="140"/>
      <c r="CV288" s="140"/>
      <c r="CW288" s="140"/>
      <c r="CX288" s="140"/>
      <c r="CY288" s="140"/>
      <c r="CZ288" s="140"/>
      <c r="DA288" s="140"/>
      <c r="DB288" s="140"/>
      <c r="DC288" s="140"/>
      <c r="DD288" s="140"/>
      <c r="DE288" s="140"/>
      <c r="DF288" s="140"/>
      <c r="DG288" s="140"/>
      <c r="DH288" s="140"/>
      <c r="DI288" s="140"/>
      <c r="DJ288" s="140"/>
      <c r="DK288" s="140"/>
      <c r="DL288" s="140"/>
      <c r="DM288" s="140"/>
      <c r="DN288" s="140"/>
      <c r="DO288" s="140"/>
      <c r="DP288" s="140"/>
      <c r="DQ288" s="140"/>
      <c r="DR288" s="140"/>
      <c r="DS288" s="140"/>
      <c r="DT288" s="140"/>
      <c r="DU288" s="140"/>
      <c r="DV288" s="140"/>
      <c r="DW288" s="140"/>
      <c r="DX288" s="140"/>
      <c r="DY288" s="140"/>
      <c r="DZ288" s="140"/>
      <c r="EA288" s="140"/>
      <c r="EB288" s="140"/>
      <c r="EC288" s="140"/>
      <c r="ED288" s="140"/>
      <c r="EE288" s="140"/>
      <c r="EF288" s="140"/>
      <c r="EG288" s="140"/>
      <c r="EH288" s="140"/>
      <c r="EI288" s="140"/>
      <c r="EJ288" s="140"/>
      <c r="EK288" s="140"/>
      <c r="EL288" s="140"/>
      <c r="EM288" s="140"/>
      <c r="EN288" s="140"/>
      <c r="EO288" s="140"/>
      <c r="EP288" s="140"/>
      <c r="EQ288" s="140"/>
      <c r="ER288" s="140"/>
      <c r="ES288" s="140"/>
      <c r="ET288" s="140"/>
      <c r="EU288" s="140"/>
      <c r="EV288" s="140"/>
      <c r="EW288" s="140"/>
      <c r="EX288" s="140"/>
      <c r="EY288" s="140"/>
      <c r="EZ288" s="140"/>
      <c r="FA288" s="140"/>
      <c r="FB288" s="140"/>
      <c r="FC288" s="140"/>
      <c r="FD288" s="140"/>
      <c r="FE288" s="140"/>
      <c r="FF288" s="140"/>
      <c r="FG288" s="140"/>
      <c r="FH288" s="140"/>
      <c r="FI288" s="140"/>
      <c r="FJ288" s="140"/>
      <c r="FK288" s="140"/>
      <c r="FL288" s="140"/>
      <c r="FM288" s="140"/>
      <c r="FN288" s="140"/>
      <c r="FO288" s="140"/>
      <c r="FP288" s="140"/>
      <c r="FQ288" s="140"/>
      <c r="FR288" s="140"/>
      <c r="FS288" s="140"/>
      <c r="FT288" s="140"/>
      <c r="FU288" s="140"/>
      <c r="FV288" s="140"/>
      <c r="FW288" s="140"/>
      <c r="FX288" s="140"/>
      <c r="FY288" s="140"/>
      <c r="FZ288" s="140"/>
      <c r="GA288" s="140"/>
      <c r="GB288" s="140"/>
      <c r="GC288" s="140"/>
      <c r="GD288" s="140"/>
      <c r="GE288" s="140"/>
      <c r="GF288" s="140"/>
      <c r="GG288" s="140"/>
      <c r="GH288" s="140"/>
      <c r="GI288" s="140"/>
      <c r="GJ288" s="140"/>
      <c r="GK288" s="140"/>
      <c r="GL288" s="140"/>
      <c r="GM288" s="140"/>
      <c r="GN288" s="140"/>
      <c r="GO288" s="140"/>
      <c r="GP288" s="140"/>
      <c r="GQ288" s="140"/>
      <c r="GR288" s="140"/>
      <c r="GS288" s="140"/>
      <c r="GT288" s="140"/>
      <c r="GU288" s="140"/>
      <c r="GV288" s="140"/>
      <c r="GW288" s="140"/>
      <c r="GX288" s="140"/>
      <c r="GY288" s="140"/>
      <c r="GZ288" s="140"/>
      <c r="HA288" s="140"/>
      <c r="HB288" s="140"/>
      <c r="HC288" s="140"/>
      <c r="HD288" s="140"/>
      <c r="HE288" s="140"/>
      <c r="HF288" s="140"/>
      <c r="HG288" s="140"/>
      <c r="HH288" s="140"/>
      <c r="HI288" s="140"/>
      <c r="HJ288" s="140"/>
      <c r="HK288" s="140"/>
      <c r="HL288" s="140"/>
      <c r="HM288" s="140"/>
      <c r="HN288" s="140"/>
      <c r="HO288" s="140"/>
      <c r="HP288" s="140"/>
      <c r="HQ288" s="140"/>
      <c r="HR288" s="140"/>
      <c r="HS288" s="140"/>
      <c r="HT288" s="140"/>
      <c r="HU288" s="140"/>
      <c r="HV288" s="140"/>
      <c r="HW288" s="140"/>
      <c r="HX288" s="140"/>
      <c r="HY288" s="140"/>
      <c r="HZ288" s="140"/>
    </row>
    <row r="289" s="139" customFormat="1" customHeight="1" spans="1:234">
      <c r="A289" s="156" t="s">
        <v>1870</v>
      </c>
      <c r="B289" s="157" t="s">
        <v>1871</v>
      </c>
      <c r="C289" s="165">
        <v>0</v>
      </c>
      <c r="D289" s="159">
        <v>263</v>
      </c>
      <c r="E289" s="160">
        <v>1</v>
      </c>
      <c r="F289" s="140"/>
      <c r="G289" s="140"/>
      <c r="H289" s="140"/>
      <c r="I289" s="140"/>
      <c r="J289" s="140"/>
      <c r="K289" s="140"/>
      <c r="L289" s="140"/>
      <c r="M289" s="140"/>
      <c r="N289" s="140"/>
      <c r="O289" s="140"/>
      <c r="P289" s="140"/>
      <c r="Q289" s="140"/>
      <c r="R289" s="140"/>
      <c r="S289" s="140"/>
      <c r="T289" s="140"/>
      <c r="U289" s="140"/>
      <c r="V289" s="140"/>
      <c r="W289" s="140"/>
      <c r="X289" s="140"/>
      <c r="Y289" s="140"/>
      <c r="Z289" s="140"/>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c r="CN289" s="140"/>
      <c r="CO289" s="140"/>
      <c r="CP289" s="140"/>
      <c r="CQ289" s="140"/>
      <c r="CR289" s="140"/>
      <c r="CS289" s="140"/>
      <c r="CT289" s="140"/>
      <c r="CU289" s="140"/>
      <c r="CV289" s="140"/>
      <c r="CW289" s="140"/>
      <c r="CX289" s="140"/>
      <c r="CY289" s="140"/>
      <c r="CZ289" s="140"/>
      <c r="DA289" s="140"/>
      <c r="DB289" s="140"/>
      <c r="DC289" s="140"/>
      <c r="DD289" s="140"/>
      <c r="DE289" s="140"/>
      <c r="DF289" s="140"/>
      <c r="DG289" s="140"/>
      <c r="DH289" s="140"/>
      <c r="DI289" s="140"/>
      <c r="DJ289" s="140"/>
      <c r="DK289" s="140"/>
      <c r="DL289" s="140"/>
      <c r="DM289" s="140"/>
      <c r="DN289" s="140"/>
      <c r="DO289" s="140"/>
      <c r="DP289" s="140"/>
      <c r="DQ289" s="140"/>
      <c r="DR289" s="140"/>
      <c r="DS289" s="140"/>
      <c r="DT289" s="140"/>
      <c r="DU289" s="140"/>
      <c r="DV289" s="140"/>
      <c r="DW289" s="140"/>
      <c r="DX289" s="140"/>
      <c r="DY289" s="140"/>
      <c r="DZ289" s="140"/>
      <c r="EA289" s="140"/>
      <c r="EB289" s="140"/>
      <c r="EC289" s="140"/>
      <c r="ED289" s="140"/>
      <c r="EE289" s="140"/>
      <c r="EF289" s="140"/>
      <c r="EG289" s="140"/>
      <c r="EH289" s="140"/>
      <c r="EI289" s="140"/>
      <c r="EJ289" s="140"/>
      <c r="EK289" s="140"/>
      <c r="EL289" s="140"/>
      <c r="EM289" s="140"/>
      <c r="EN289" s="140"/>
      <c r="EO289" s="140"/>
      <c r="EP289" s="140"/>
      <c r="EQ289" s="140"/>
      <c r="ER289" s="140"/>
      <c r="ES289" s="140"/>
      <c r="ET289" s="140"/>
      <c r="EU289" s="140"/>
      <c r="EV289" s="140"/>
      <c r="EW289" s="140"/>
      <c r="EX289" s="140"/>
      <c r="EY289" s="140"/>
      <c r="EZ289" s="140"/>
      <c r="FA289" s="140"/>
      <c r="FB289" s="140"/>
      <c r="FC289" s="140"/>
      <c r="FD289" s="140"/>
      <c r="FE289" s="140"/>
      <c r="FF289" s="140"/>
      <c r="FG289" s="140"/>
      <c r="FH289" s="140"/>
      <c r="FI289" s="140"/>
      <c r="FJ289" s="140"/>
      <c r="FK289" s="140"/>
      <c r="FL289" s="140"/>
      <c r="FM289" s="140"/>
      <c r="FN289" s="140"/>
      <c r="FO289" s="140"/>
      <c r="FP289" s="140"/>
      <c r="FQ289" s="140"/>
      <c r="FR289" s="140"/>
      <c r="FS289" s="140"/>
      <c r="FT289" s="140"/>
      <c r="FU289" s="140"/>
      <c r="FV289" s="140"/>
      <c r="FW289" s="140"/>
      <c r="FX289" s="140"/>
      <c r="FY289" s="140"/>
      <c r="FZ289" s="140"/>
      <c r="GA289" s="140"/>
      <c r="GB289" s="140"/>
      <c r="GC289" s="140"/>
      <c r="GD289" s="140"/>
      <c r="GE289" s="140"/>
      <c r="GF289" s="140"/>
      <c r="GG289" s="140"/>
      <c r="GH289" s="140"/>
      <c r="GI289" s="140"/>
      <c r="GJ289" s="140"/>
      <c r="GK289" s="140"/>
      <c r="GL289" s="140"/>
      <c r="GM289" s="140"/>
      <c r="GN289" s="140"/>
      <c r="GO289" s="140"/>
      <c r="GP289" s="140"/>
      <c r="GQ289" s="140"/>
      <c r="GR289" s="140"/>
      <c r="GS289" s="140"/>
      <c r="GT289" s="140"/>
      <c r="GU289" s="140"/>
      <c r="GV289" s="140"/>
      <c r="GW289" s="140"/>
      <c r="GX289" s="140"/>
      <c r="GY289" s="140"/>
      <c r="GZ289" s="140"/>
      <c r="HA289" s="140"/>
      <c r="HB289" s="140"/>
      <c r="HC289" s="140"/>
      <c r="HD289" s="140"/>
      <c r="HE289" s="140"/>
      <c r="HF289" s="140"/>
      <c r="HG289" s="140"/>
      <c r="HH289" s="140"/>
      <c r="HI289" s="140"/>
      <c r="HJ289" s="140"/>
      <c r="HK289" s="140"/>
      <c r="HL289" s="140"/>
      <c r="HM289" s="140"/>
      <c r="HN289" s="140"/>
      <c r="HO289" s="140"/>
      <c r="HP289" s="140"/>
      <c r="HQ289" s="140"/>
      <c r="HR289" s="140"/>
      <c r="HS289" s="140"/>
      <c r="HT289" s="140"/>
      <c r="HU289" s="140"/>
      <c r="HV289" s="140"/>
      <c r="HW289" s="140"/>
      <c r="HX289" s="140"/>
      <c r="HY289" s="140"/>
      <c r="HZ289" s="140"/>
    </row>
    <row r="290" s="139" customFormat="1" customHeight="1" spans="1:234">
      <c r="A290" s="156" t="s">
        <v>1872</v>
      </c>
      <c r="B290" s="157" t="s">
        <v>1873</v>
      </c>
      <c r="C290" s="165">
        <v>0</v>
      </c>
      <c r="D290" s="159">
        <v>0</v>
      </c>
      <c r="E290" s="160"/>
      <c r="F290" s="140"/>
      <c r="G290" s="140"/>
      <c r="H290" s="140"/>
      <c r="I290" s="140"/>
      <c r="J290" s="140"/>
      <c r="K290" s="140"/>
      <c r="L290" s="140"/>
      <c r="M290" s="140"/>
      <c r="N290" s="140"/>
      <c r="O290" s="140"/>
      <c r="P290" s="140"/>
      <c r="Q290" s="140"/>
      <c r="R290" s="140"/>
      <c r="S290" s="140"/>
      <c r="T290" s="140"/>
      <c r="U290" s="140"/>
      <c r="V290" s="140"/>
      <c r="W290" s="140"/>
      <c r="X290" s="140"/>
      <c r="Y290" s="140"/>
      <c r="Z290" s="14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c r="CN290" s="140"/>
      <c r="CO290" s="140"/>
      <c r="CP290" s="140"/>
      <c r="CQ290" s="140"/>
      <c r="CR290" s="140"/>
      <c r="CS290" s="140"/>
      <c r="CT290" s="140"/>
      <c r="CU290" s="140"/>
      <c r="CV290" s="140"/>
      <c r="CW290" s="140"/>
      <c r="CX290" s="140"/>
      <c r="CY290" s="140"/>
      <c r="CZ290" s="140"/>
      <c r="DA290" s="140"/>
      <c r="DB290" s="140"/>
      <c r="DC290" s="140"/>
      <c r="DD290" s="140"/>
      <c r="DE290" s="140"/>
      <c r="DF290" s="140"/>
      <c r="DG290" s="140"/>
      <c r="DH290" s="140"/>
      <c r="DI290" s="140"/>
      <c r="DJ290" s="140"/>
      <c r="DK290" s="140"/>
      <c r="DL290" s="140"/>
      <c r="DM290" s="140"/>
      <c r="DN290" s="140"/>
      <c r="DO290" s="140"/>
      <c r="DP290" s="140"/>
      <c r="DQ290" s="140"/>
      <c r="DR290" s="140"/>
      <c r="DS290" s="140"/>
      <c r="DT290" s="140"/>
      <c r="DU290" s="140"/>
      <c r="DV290" s="140"/>
      <c r="DW290" s="140"/>
      <c r="DX290" s="140"/>
      <c r="DY290" s="140"/>
      <c r="DZ290" s="140"/>
      <c r="EA290" s="140"/>
      <c r="EB290" s="140"/>
      <c r="EC290" s="140"/>
      <c r="ED290" s="140"/>
      <c r="EE290" s="140"/>
      <c r="EF290" s="140"/>
      <c r="EG290" s="140"/>
      <c r="EH290" s="140"/>
      <c r="EI290" s="140"/>
      <c r="EJ290" s="140"/>
      <c r="EK290" s="140"/>
      <c r="EL290" s="140"/>
      <c r="EM290" s="140"/>
      <c r="EN290" s="140"/>
      <c r="EO290" s="140"/>
      <c r="EP290" s="140"/>
      <c r="EQ290" s="140"/>
      <c r="ER290" s="140"/>
      <c r="ES290" s="140"/>
      <c r="ET290" s="140"/>
      <c r="EU290" s="140"/>
      <c r="EV290" s="140"/>
      <c r="EW290" s="140"/>
      <c r="EX290" s="140"/>
      <c r="EY290" s="140"/>
      <c r="EZ290" s="140"/>
      <c r="FA290" s="140"/>
      <c r="FB290" s="140"/>
      <c r="FC290" s="140"/>
      <c r="FD290" s="140"/>
      <c r="FE290" s="140"/>
      <c r="FF290" s="140"/>
      <c r="FG290" s="140"/>
      <c r="FH290" s="140"/>
      <c r="FI290" s="140"/>
      <c r="FJ290" s="140"/>
      <c r="FK290" s="140"/>
      <c r="FL290" s="140"/>
      <c r="FM290" s="140"/>
      <c r="FN290" s="140"/>
      <c r="FO290" s="140"/>
      <c r="FP290" s="140"/>
      <c r="FQ290" s="140"/>
      <c r="FR290" s="140"/>
      <c r="FS290" s="140"/>
      <c r="FT290" s="140"/>
      <c r="FU290" s="140"/>
      <c r="FV290" s="140"/>
      <c r="FW290" s="140"/>
      <c r="FX290" s="140"/>
      <c r="FY290" s="140"/>
      <c r="FZ290" s="140"/>
      <c r="GA290" s="140"/>
      <c r="GB290" s="140"/>
      <c r="GC290" s="140"/>
      <c r="GD290" s="140"/>
      <c r="GE290" s="140"/>
      <c r="GF290" s="140"/>
      <c r="GG290" s="140"/>
      <c r="GH290" s="140"/>
      <c r="GI290" s="140"/>
      <c r="GJ290" s="140"/>
      <c r="GK290" s="140"/>
      <c r="GL290" s="140"/>
      <c r="GM290" s="140"/>
      <c r="GN290" s="140"/>
      <c r="GO290" s="140"/>
      <c r="GP290" s="140"/>
      <c r="GQ290" s="140"/>
      <c r="GR290" s="140"/>
      <c r="GS290" s="140"/>
      <c r="GT290" s="140"/>
      <c r="GU290" s="140"/>
      <c r="GV290" s="140"/>
      <c r="GW290" s="140"/>
      <c r="GX290" s="140"/>
      <c r="GY290" s="140"/>
      <c r="GZ290" s="140"/>
      <c r="HA290" s="140"/>
      <c r="HB290" s="140"/>
      <c r="HC290" s="140"/>
      <c r="HD290" s="140"/>
      <c r="HE290" s="140"/>
      <c r="HF290" s="140"/>
      <c r="HG290" s="140"/>
      <c r="HH290" s="140"/>
      <c r="HI290" s="140"/>
      <c r="HJ290" s="140"/>
      <c r="HK290" s="140"/>
      <c r="HL290" s="140"/>
      <c r="HM290" s="140"/>
      <c r="HN290" s="140"/>
      <c r="HO290" s="140"/>
      <c r="HP290" s="140"/>
      <c r="HQ290" s="140"/>
      <c r="HR290" s="140"/>
      <c r="HS290" s="140"/>
      <c r="HT290" s="140"/>
      <c r="HU290" s="140"/>
      <c r="HV290" s="140"/>
      <c r="HW290" s="140"/>
      <c r="HX290" s="140"/>
      <c r="HY290" s="140"/>
      <c r="HZ290" s="140"/>
    </row>
    <row r="291" s="139" customFormat="1" customHeight="1" spans="1:234">
      <c r="A291" s="156" t="s">
        <v>1874</v>
      </c>
      <c r="B291" s="157" t="s">
        <v>149</v>
      </c>
      <c r="C291" s="165">
        <v>0</v>
      </c>
      <c r="D291" s="159">
        <v>0</v>
      </c>
      <c r="E291" s="160"/>
      <c r="F291" s="140"/>
      <c r="G291" s="140"/>
      <c r="H291" s="140"/>
      <c r="I291" s="140"/>
      <c r="J291" s="140"/>
      <c r="K291" s="140"/>
      <c r="L291" s="140"/>
      <c r="M291" s="140"/>
      <c r="N291" s="140"/>
      <c r="O291" s="140"/>
      <c r="P291" s="140"/>
      <c r="Q291" s="140"/>
      <c r="R291" s="140"/>
      <c r="S291" s="140"/>
      <c r="T291" s="140"/>
      <c r="U291" s="140"/>
      <c r="V291" s="140"/>
      <c r="W291" s="140"/>
      <c r="X291" s="140"/>
      <c r="Y291" s="140"/>
      <c r="Z291" s="140"/>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c r="CN291" s="140"/>
      <c r="CO291" s="140"/>
      <c r="CP291" s="140"/>
      <c r="CQ291" s="140"/>
      <c r="CR291" s="140"/>
      <c r="CS291" s="140"/>
      <c r="CT291" s="140"/>
      <c r="CU291" s="140"/>
      <c r="CV291" s="140"/>
      <c r="CW291" s="140"/>
      <c r="CX291" s="140"/>
      <c r="CY291" s="140"/>
      <c r="CZ291" s="140"/>
      <c r="DA291" s="140"/>
      <c r="DB291" s="140"/>
      <c r="DC291" s="140"/>
      <c r="DD291" s="140"/>
      <c r="DE291" s="140"/>
      <c r="DF291" s="140"/>
      <c r="DG291" s="140"/>
      <c r="DH291" s="140"/>
      <c r="DI291" s="140"/>
      <c r="DJ291" s="140"/>
      <c r="DK291" s="140"/>
      <c r="DL291" s="140"/>
      <c r="DM291" s="140"/>
      <c r="DN291" s="140"/>
      <c r="DO291" s="140"/>
      <c r="DP291" s="140"/>
      <c r="DQ291" s="140"/>
      <c r="DR291" s="140"/>
      <c r="DS291" s="140"/>
      <c r="DT291" s="140"/>
      <c r="DU291" s="140"/>
      <c r="DV291" s="140"/>
      <c r="DW291" s="140"/>
      <c r="DX291" s="140"/>
      <c r="DY291" s="140"/>
      <c r="DZ291" s="140"/>
      <c r="EA291" s="140"/>
      <c r="EB291" s="140"/>
      <c r="EC291" s="140"/>
      <c r="ED291" s="140"/>
      <c r="EE291" s="140"/>
      <c r="EF291" s="140"/>
      <c r="EG291" s="140"/>
      <c r="EH291" s="140"/>
      <c r="EI291" s="140"/>
      <c r="EJ291" s="140"/>
      <c r="EK291" s="140"/>
      <c r="EL291" s="140"/>
      <c r="EM291" s="140"/>
      <c r="EN291" s="140"/>
      <c r="EO291" s="140"/>
      <c r="EP291" s="140"/>
      <c r="EQ291" s="140"/>
      <c r="ER291" s="140"/>
      <c r="ES291" s="140"/>
      <c r="ET291" s="140"/>
      <c r="EU291" s="140"/>
      <c r="EV291" s="140"/>
      <c r="EW291" s="140"/>
      <c r="EX291" s="140"/>
      <c r="EY291" s="140"/>
      <c r="EZ291" s="140"/>
      <c r="FA291" s="140"/>
      <c r="FB291" s="140"/>
      <c r="FC291" s="140"/>
      <c r="FD291" s="140"/>
      <c r="FE291" s="140"/>
      <c r="FF291" s="140"/>
      <c r="FG291" s="140"/>
      <c r="FH291" s="140"/>
      <c r="FI291" s="140"/>
      <c r="FJ291" s="140"/>
      <c r="FK291" s="140"/>
      <c r="FL291" s="140"/>
      <c r="FM291" s="140"/>
      <c r="FN291" s="140"/>
      <c r="FO291" s="140"/>
      <c r="FP291" s="140"/>
      <c r="FQ291" s="140"/>
      <c r="FR291" s="140"/>
      <c r="FS291" s="140"/>
      <c r="FT291" s="140"/>
      <c r="FU291" s="140"/>
      <c r="FV291" s="140"/>
      <c r="FW291" s="140"/>
      <c r="FX291" s="140"/>
      <c r="FY291" s="140"/>
      <c r="FZ291" s="140"/>
      <c r="GA291" s="140"/>
      <c r="GB291" s="140"/>
      <c r="GC291" s="140"/>
      <c r="GD291" s="140"/>
      <c r="GE291" s="140"/>
      <c r="GF291" s="140"/>
      <c r="GG291" s="140"/>
      <c r="GH291" s="140"/>
      <c r="GI291" s="140"/>
      <c r="GJ291" s="140"/>
      <c r="GK291" s="140"/>
      <c r="GL291" s="140"/>
      <c r="GM291" s="140"/>
      <c r="GN291" s="140"/>
      <c r="GO291" s="140"/>
      <c r="GP291" s="140"/>
      <c r="GQ291" s="140"/>
      <c r="GR291" s="140"/>
      <c r="GS291" s="140"/>
      <c r="GT291" s="140"/>
      <c r="GU291" s="140"/>
      <c r="GV291" s="140"/>
      <c r="GW291" s="140"/>
      <c r="GX291" s="140"/>
      <c r="GY291" s="140"/>
      <c r="GZ291" s="140"/>
      <c r="HA291" s="140"/>
      <c r="HB291" s="140"/>
      <c r="HC291" s="140"/>
      <c r="HD291" s="140"/>
      <c r="HE291" s="140"/>
      <c r="HF291" s="140"/>
      <c r="HG291" s="140"/>
      <c r="HH291" s="140"/>
      <c r="HI291" s="140"/>
      <c r="HJ291" s="140"/>
      <c r="HK291" s="140"/>
      <c r="HL291" s="140"/>
      <c r="HM291" s="140"/>
      <c r="HN291" s="140"/>
      <c r="HO291" s="140"/>
      <c r="HP291" s="140"/>
      <c r="HQ291" s="140"/>
      <c r="HR291" s="140"/>
      <c r="HS291" s="140"/>
      <c r="HT291" s="140"/>
      <c r="HU291" s="140"/>
      <c r="HV291" s="140"/>
      <c r="HW291" s="140"/>
      <c r="HX291" s="140"/>
      <c r="HY291" s="140"/>
      <c r="HZ291" s="140"/>
    </row>
    <row r="292" s="139" customFormat="1" customHeight="1" spans="1:234">
      <c r="A292" s="156" t="s">
        <v>1875</v>
      </c>
      <c r="B292" s="157" t="s">
        <v>1165</v>
      </c>
      <c r="C292" s="165">
        <v>21789</v>
      </c>
      <c r="D292" s="159">
        <v>23657</v>
      </c>
      <c r="E292" s="160">
        <f>D292/C292</f>
        <v>1.08573133232365</v>
      </c>
      <c r="F292" s="140"/>
      <c r="G292" s="140"/>
      <c r="H292" s="140"/>
      <c r="I292" s="140"/>
      <c r="J292" s="140"/>
      <c r="K292" s="140"/>
      <c r="L292" s="140"/>
      <c r="M292" s="140"/>
      <c r="N292" s="140"/>
      <c r="O292" s="140"/>
      <c r="P292" s="140"/>
      <c r="Q292" s="140"/>
      <c r="R292" s="140"/>
      <c r="S292" s="140"/>
      <c r="T292" s="140"/>
      <c r="U292" s="140"/>
      <c r="V292" s="140"/>
      <c r="W292" s="140"/>
      <c r="X292" s="140"/>
      <c r="Y292" s="140"/>
      <c r="Z292" s="140"/>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c r="CN292" s="140"/>
      <c r="CO292" s="140"/>
      <c r="CP292" s="140"/>
      <c r="CQ292" s="140"/>
      <c r="CR292" s="140"/>
      <c r="CS292" s="140"/>
      <c r="CT292" s="140"/>
      <c r="CU292" s="140"/>
      <c r="CV292" s="140"/>
      <c r="CW292" s="140"/>
      <c r="CX292" s="140"/>
      <c r="CY292" s="140"/>
      <c r="CZ292" s="140"/>
      <c r="DA292" s="140"/>
      <c r="DB292" s="140"/>
      <c r="DC292" s="140"/>
      <c r="DD292" s="140"/>
      <c r="DE292" s="140"/>
      <c r="DF292" s="140"/>
      <c r="DG292" s="140"/>
      <c r="DH292" s="140"/>
      <c r="DI292" s="140"/>
      <c r="DJ292" s="140"/>
      <c r="DK292" s="140"/>
      <c r="DL292" s="140"/>
      <c r="DM292" s="140"/>
      <c r="DN292" s="140"/>
      <c r="DO292" s="140"/>
      <c r="DP292" s="140"/>
      <c r="DQ292" s="140"/>
      <c r="DR292" s="140"/>
      <c r="DS292" s="140"/>
      <c r="DT292" s="140"/>
      <c r="DU292" s="140"/>
      <c r="DV292" s="140"/>
      <c r="DW292" s="140"/>
      <c r="DX292" s="140"/>
      <c r="DY292" s="140"/>
      <c r="DZ292" s="140"/>
      <c r="EA292" s="140"/>
      <c r="EB292" s="140"/>
      <c r="EC292" s="140"/>
      <c r="ED292" s="140"/>
      <c r="EE292" s="140"/>
      <c r="EF292" s="140"/>
      <c r="EG292" s="140"/>
      <c r="EH292" s="140"/>
      <c r="EI292" s="140"/>
      <c r="EJ292" s="140"/>
      <c r="EK292" s="140"/>
      <c r="EL292" s="140"/>
      <c r="EM292" s="140"/>
      <c r="EN292" s="140"/>
      <c r="EO292" s="140"/>
      <c r="EP292" s="140"/>
      <c r="EQ292" s="140"/>
      <c r="ER292" s="140"/>
      <c r="ES292" s="140"/>
      <c r="ET292" s="140"/>
      <c r="EU292" s="140"/>
      <c r="EV292" s="140"/>
      <c r="EW292" s="140"/>
      <c r="EX292" s="140"/>
      <c r="EY292" s="140"/>
      <c r="EZ292" s="140"/>
      <c r="FA292" s="140"/>
      <c r="FB292" s="140"/>
      <c r="FC292" s="140"/>
      <c r="FD292" s="140"/>
      <c r="FE292" s="140"/>
      <c r="FF292" s="140"/>
      <c r="FG292" s="140"/>
      <c r="FH292" s="140"/>
      <c r="FI292" s="140"/>
      <c r="FJ292" s="140"/>
      <c r="FK292" s="140"/>
      <c r="FL292" s="140"/>
      <c r="FM292" s="140"/>
      <c r="FN292" s="140"/>
      <c r="FO292" s="140"/>
      <c r="FP292" s="140"/>
      <c r="FQ292" s="140"/>
      <c r="FR292" s="140"/>
      <c r="FS292" s="140"/>
      <c r="FT292" s="140"/>
      <c r="FU292" s="140"/>
      <c r="FV292" s="140"/>
      <c r="FW292" s="140"/>
      <c r="FX292" s="140"/>
      <c r="FY292" s="140"/>
      <c r="FZ292" s="140"/>
      <c r="GA292" s="140"/>
      <c r="GB292" s="140"/>
      <c r="GC292" s="140"/>
      <c r="GD292" s="140"/>
      <c r="GE292" s="140"/>
      <c r="GF292" s="140"/>
      <c r="GG292" s="140"/>
      <c r="GH292" s="140"/>
      <c r="GI292" s="140"/>
      <c r="GJ292" s="140"/>
      <c r="GK292" s="140"/>
      <c r="GL292" s="140"/>
      <c r="GM292" s="140"/>
      <c r="GN292" s="140"/>
      <c r="GO292" s="140"/>
      <c r="GP292" s="140"/>
      <c r="GQ292" s="140"/>
      <c r="GR292" s="140"/>
      <c r="GS292" s="140"/>
      <c r="GT292" s="140"/>
      <c r="GU292" s="140"/>
      <c r="GV292" s="140"/>
      <c r="GW292" s="140"/>
      <c r="GX292" s="140"/>
      <c r="GY292" s="140"/>
      <c r="GZ292" s="140"/>
      <c r="HA292" s="140"/>
      <c r="HB292" s="140"/>
      <c r="HC292" s="140"/>
      <c r="HD292" s="140"/>
      <c r="HE292" s="140"/>
      <c r="HF292" s="140"/>
      <c r="HG292" s="140"/>
      <c r="HH292" s="140"/>
      <c r="HI292" s="140"/>
      <c r="HJ292" s="140"/>
      <c r="HK292" s="140"/>
      <c r="HL292" s="140"/>
      <c r="HM292" s="140"/>
      <c r="HN292" s="140"/>
      <c r="HO292" s="140"/>
      <c r="HP292" s="140"/>
      <c r="HQ292" s="140"/>
      <c r="HR292" s="140"/>
      <c r="HS292" s="140"/>
      <c r="HT292" s="140"/>
      <c r="HU292" s="140"/>
      <c r="HV292" s="140"/>
      <c r="HW292" s="140"/>
      <c r="HX292" s="140"/>
      <c r="HY292" s="140"/>
      <c r="HZ292" s="140"/>
    </row>
    <row r="293" s="139" customFormat="1" customHeight="1" spans="1:234">
      <c r="A293" s="156" t="s">
        <v>1876</v>
      </c>
      <c r="B293" s="157" t="s">
        <v>1877</v>
      </c>
      <c r="C293" s="165">
        <v>21789</v>
      </c>
      <c r="D293" s="159">
        <v>23657</v>
      </c>
      <c r="E293" s="160">
        <f>D293/C293</f>
        <v>1.08573133232365</v>
      </c>
      <c r="F293" s="140"/>
      <c r="G293" s="140"/>
      <c r="H293" s="140"/>
      <c r="I293" s="140"/>
      <c r="J293" s="140"/>
      <c r="K293" s="140"/>
      <c r="L293" s="140"/>
      <c r="M293" s="140"/>
      <c r="N293" s="140"/>
      <c r="O293" s="140"/>
      <c r="P293" s="140"/>
      <c r="Q293" s="140"/>
      <c r="R293" s="140"/>
      <c r="S293" s="140"/>
      <c r="T293" s="140"/>
      <c r="U293" s="140"/>
      <c r="V293" s="140"/>
      <c r="W293" s="140"/>
      <c r="X293" s="140"/>
      <c r="Y293" s="140"/>
      <c r="Z293" s="140"/>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c r="CN293" s="140"/>
      <c r="CO293" s="140"/>
      <c r="CP293" s="140"/>
      <c r="CQ293" s="140"/>
      <c r="CR293" s="140"/>
      <c r="CS293" s="140"/>
      <c r="CT293" s="140"/>
      <c r="CU293" s="140"/>
      <c r="CV293" s="140"/>
      <c r="CW293" s="140"/>
      <c r="CX293" s="140"/>
      <c r="CY293" s="140"/>
      <c r="CZ293" s="140"/>
      <c r="DA293" s="140"/>
      <c r="DB293" s="140"/>
      <c r="DC293" s="140"/>
      <c r="DD293" s="140"/>
      <c r="DE293" s="140"/>
      <c r="DF293" s="140"/>
      <c r="DG293" s="140"/>
      <c r="DH293" s="140"/>
      <c r="DI293" s="140"/>
      <c r="DJ293" s="140"/>
      <c r="DK293" s="140"/>
      <c r="DL293" s="140"/>
      <c r="DM293" s="140"/>
      <c r="DN293" s="140"/>
      <c r="DO293" s="140"/>
      <c r="DP293" s="140"/>
      <c r="DQ293" s="140"/>
      <c r="DR293" s="140"/>
      <c r="DS293" s="140"/>
      <c r="DT293" s="140"/>
      <c r="DU293" s="140"/>
      <c r="DV293" s="140"/>
      <c r="DW293" s="140"/>
      <c r="DX293" s="140"/>
      <c r="DY293" s="140"/>
      <c r="DZ293" s="140"/>
      <c r="EA293" s="140"/>
      <c r="EB293" s="140"/>
      <c r="EC293" s="140"/>
      <c r="ED293" s="140"/>
      <c r="EE293" s="140"/>
      <c r="EF293" s="140"/>
      <c r="EG293" s="140"/>
      <c r="EH293" s="140"/>
      <c r="EI293" s="140"/>
      <c r="EJ293" s="140"/>
      <c r="EK293" s="140"/>
      <c r="EL293" s="140"/>
      <c r="EM293" s="140"/>
      <c r="EN293" s="140"/>
      <c r="EO293" s="140"/>
      <c r="EP293" s="140"/>
      <c r="EQ293" s="140"/>
      <c r="ER293" s="140"/>
      <c r="ES293" s="140"/>
      <c r="ET293" s="140"/>
      <c r="EU293" s="140"/>
      <c r="EV293" s="140"/>
      <c r="EW293" s="140"/>
      <c r="EX293" s="140"/>
      <c r="EY293" s="140"/>
      <c r="EZ293" s="140"/>
      <c r="FA293" s="140"/>
      <c r="FB293" s="140"/>
      <c r="FC293" s="140"/>
      <c r="FD293" s="140"/>
      <c r="FE293" s="140"/>
      <c r="FF293" s="140"/>
      <c r="FG293" s="140"/>
      <c r="FH293" s="140"/>
      <c r="FI293" s="140"/>
      <c r="FJ293" s="140"/>
      <c r="FK293" s="140"/>
      <c r="FL293" s="140"/>
      <c r="FM293" s="140"/>
      <c r="FN293" s="140"/>
      <c r="FO293" s="140"/>
      <c r="FP293" s="140"/>
      <c r="FQ293" s="140"/>
      <c r="FR293" s="140"/>
      <c r="FS293" s="140"/>
      <c r="FT293" s="140"/>
      <c r="FU293" s="140"/>
      <c r="FV293" s="140"/>
      <c r="FW293" s="140"/>
      <c r="FX293" s="140"/>
      <c r="FY293" s="140"/>
      <c r="FZ293" s="140"/>
      <c r="GA293" s="140"/>
      <c r="GB293" s="140"/>
      <c r="GC293" s="140"/>
      <c r="GD293" s="140"/>
      <c r="GE293" s="140"/>
      <c r="GF293" s="140"/>
      <c r="GG293" s="140"/>
      <c r="GH293" s="140"/>
      <c r="GI293" s="140"/>
      <c r="GJ293" s="140"/>
      <c r="GK293" s="140"/>
      <c r="GL293" s="140"/>
      <c r="GM293" s="140"/>
      <c r="GN293" s="140"/>
      <c r="GO293" s="140"/>
      <c r="GP293" s="140"/>
      <c r="GQ293" s="140"/>
      <c r="GR293" s="140"/>
      <c r="GS293" s="140"/>
      <c r="GT293" s="140"/>
      <c r="GU293" s="140"/>
      <c r="GV293" s="140"/>
      <c r="GW293" s="140"/>
      <c r="GX293" s="140"/>
      <c r="GY293" s="140"/>
      <c r="GZ293" s="140"/>
      <c r="HA293" s="140"/>
      <c r="HB293" s="140"/>
      <c r="HC293" s="140"/>
      <c r="HD293" s="140"/>
      <c r="HE293" s="140"/>
      <c r="HF293" s="140"/>
      <c r="HG293" s="140"/>
      <c r="HH293" s="140"/>
      <c r="HI293" s="140"/>
      <c r="HJ293" s="140"/>
      <c r="HK293" s="140"/>
      <c r="HL293" s="140"/>
      <c r="HM293" s="140"/>
      <c r="HN293" s="140"/>
      <c r="HO293" s="140"/>
      <c r="HP293" s="140"/>
      <c r="HQ293" s="140"/>
      <c r="HR293" s="140"/>
      <c r="HS293" s="140"/>
      <c r="HT293" s="140"/>
      <c r="HU293" s="140"/>
      <c r="HV293" s="140"/>
      <c r="HW293" s="140"/>
      <c r="HX293" s="140"/>
      <c r="HY293" s="140"/>
      <c r="HZ293" s="140"/>
    </row>
    <row r="294" s="139" customFormat="1" customHeight="1" spans="1:234">
      <c r="A294" s="156" t="s">
        <v>1878</v>
      </c>
      <c r="B294" s="157" t="s">
        <v>1879</v>
      </c>
      <c r="C294" s="165">
        <v>0</v>
      </c>
      <c r="D294" s="159">
        <v>0</v>
      </c>
      <c r="E294" s="160"/>
      <c r="F294" s="140"/>
      <c r="G294" s="140"/>
      <c r="H294" s="140"/>
      <c r="I294" s="140"/>
      <c r="J294" s="140"/>
      <c r="K294" s="140"/>
      <c r="L294" s="140"/>
      <c r="M294" s="140"/>
      <c r="N294" s="140"/>
      <c r="O294" s="140"/>
      <c r="P294" s="140"/>
      <c r="Q294" s="140"/>
      <c r="R294" s="140"/>
      <c r="S294" s="140"/>
      <c r="T294" s="140"/>
      <c r="U294" s="140"/>
      <c r="V294" s="140"/>
      <c r="W294" s="140"/>
      <c r="X294" s="140"/>
      <c r="Y294" s="140"/>
      <c r="Z294" s="140"/>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c r="CN294" s="140"/>
      <c r="CO294" s="140"/>
      <c r="CP294" s="140"/>
      <c r="CQ294" s="140"/>
      <c r="CR294" s="140"/>
      <c r="CS294" s="140"/>
      <c r="CT294" s="140"/>
      <c r="CU294" s="140"/>
      <c r="CV294" s="140"/>
      <c r="CW294" s="140"/>
      <c r="CX294" s="140"/>
      <c r="CY294" s="140"/>
      <c r="CZ294" s="140"/>
      <c r="DA294" s="140"/>
      <c r="DB294" s="140"/>
      <c r="DC294" s="140"/>
      <c r="DD294" s="140"/>
      <c r="DE294" s="140"/>
      <c r="DF294" s="140"/>
      <c r="DG294" s="140"/>
      <c r="DH294" s="140"/>
      <c r="DI294" s="140"/>
      <c r="DJ294" s="140"/>
      <c r="DK294" s="140"/>
      <c r="DL294" s="140"/>
      <c r="DM294" s="140"/>
      <c r="DN294" s="140"/>
      <c r="DO294" s="140"/>
      <c r="DP294" s="140"/>
      <c r="DQ294" s="140"/>
      <c r="DR294" s="140"/>
      <c r="DS294" s="140"/>
      <c r="DT294" s="140"/>
      <c r="DU294" s="140"/>
      <c r="DV294" s="140"/>
      <c r="DW294" s="140"/>
      <c r="DX294" s="140"/>
      <c r="DY294" s="140"/>
      <c r="DZ294" s="140"/>
      <c r="EA294" s="140"/>
      <c r="EB294" s="140"/>
      <c r="EC294" s="140"/>
      <c r="ED294" s="140"/>
      <c r="EE294" s="140"/>
      <c r="EF294" s="140"/>
      <c r="EG294" s="140"/>
      <c r="EH294" s="140"/>
      <c r="EI294" s="140"/>
      <c r="EJ294" s="140"/>
      <c r="EK294" s="140"/>
      <c r="EL294" s="140"/>
      <c r="EM294" s="140"/>
      <c r="EN294" s="140"/>
      <c r="EO294" s="140"/>
      <c r="EP294" s="140"/>
      <c r="EQ294" s="140"/>
      <c r="ER294" s="140"/>
      <c r="ES294" s="140"/>
      <c r="ET294" s="140"/>
      <c r="EU294" s="140"/>
      <c r="EV294" s="140"/>
      <c r="EW294" s="140"/>
      <c r="EX294" s="140"/>
      <c r="EY294" s="140"/>
      <c r="EZ294" s="140"/>
      <c r="FA294" s="140"/>
      <c r="FB294" s="140"/>
      <c r="FC294" s="140"/>
      <c r="FD294" s="140"/>
      <c r="FE294" s="140"/>
      <c r="FF294" s="140"/>
      <c r="FG294" s="140"/>
      <c r="FH294" s="140"/>
      <c r="FI294" s="140"/>
      <c r="FJ294" s="140"/>
      <c r="FK294" s="140"/>
      <c r="FL294" s="140"/>
      <c r="FM294" s="140"/>
      <c r="FN294" s="140"/>
      <c r="FO294" s="140"/>
      <c r="FP294" s="140"/>
      <c r="FQ294" s="140"/>
      <c r="FR294" s="140"/>
      <c r="FS294" s="140"/>
      <c r="FT294" s="140"/>
      <c r="FU294" s="140"/>
      <c r="FV294" s="140"/>
      <c r="FW294" s="140"/>
      <c r="FX294" s="140"/>
      <c r="FY294" s="140"/>
      <c r="FZ294" s="140"/>
      <c r="GA294" s="140"/>
      <c r="GB294" s="140"/>
      <c r="GC294" s="140"/>
      <c r="GD294" s="140"/>
      <c r="GE294" s="140"/>
      <c r="GF294" s="140"/>
      <c r="GG294" s="140"/>
      <c r="GH294" s="140"/>
      <c r="GI294" s="140"/>
      <c r="GJ294" s="140"/>
      <c r="GK294" s="140"/>
      <c r="GL294" s="140"/>
      <c r="GM294" s="140"/>
      <c r="GN294" s="140"/>
      <c r="GO294" s="140"/>
      <c r="GP294" s="140"/>
      <c r="GQ294" s="140"/>
      <c r="GR294" s="140"/>
      <c r="GS294" s="140"/>
      <c r="GT294" s="140"/>
      <c r="GU294" s="140"/>
      <c r="GV294" s="140"/>
      <c r="GW294" s="140"/>
      <c r="GX294" s="140"/>
      <c r="GY294" s="140"/>
      <c r="GZ294" s="140"/>
      <c r="HA294" s="140"/>
      <c r="HB294" s="140"/>
      <c r="HC294" s="140"/>
      <c r="HD294" s="140"/>
      <c r="HE294" s="140"/>
      <c r="HF294" s="140"/>
      <c r="HG294" s="140"/>
      <c r="HH294" s="140"/>
      <c r="HI294" s="140"/>
      <c r="HJ294" s="140"/>
      <c r="HK294" s="140"/>
      <c r="HL294" s="140"/>
      <c r="HM294" s="140"/>
      <c r="HN294" s="140"/>
      <c r="HO294" s="140"/>
      <c r="HP294" s="140"/>
      <c r="HQ294" s="140"/>
      <c r="HR294" s="140"/>
      <c r="HS294" s="140"/>
      <c r="HT294" s="140"/>
      <c r="HU294" s="140"/>
      <c r="HV294" s="140"/>
      <c r="HW294" s="140"/>
      <c r="HX294" s="140"/>
      <c r="HY294" s="140"/>
      <c r="HZ294" s="140"/>
    </row>
    <row r="295" s="139" customFormat="1" customHeight="1" spans="1:234">
      <c r="A295" s="156" t="s">
        <v>1880</v>
      </c>
      <c r="B295" s="157" t="s">
        <v>1881</v>
      </c>
      <c r="C295" s="165">
        <v>0</v>
      </c>
      <c r="D295" s="159">
        <v>0</v>
      </c>
      <c r="E295" s="160"/>
      <c r="F295" s="140"/>
      <c r="G295" s="140"/>
      <c r="H295" s="140"/>
      <c r="I295" s="140"/>
      <c r="J295" s="140"/>
      <c r="K295" s="140"/>
      <c r="L295" s="140"/>
      <c r="M295" s="140"/>
      <c r="N295" s="140"/>
      <c r="O295" s="140"/>
      <c r="P295" s="140"/>
      <c r="Q295" s="140"/>
      <c r="R295" s="140"/>
      <c r="S295" s="140"/>
      <c r="T295" s="140"/>
      <c r="U295" s="140"/>
      <c r="V295" s="140"/>
      <c r="W295" s="140"/>
      <c r="X295" s="140"/>
      <c r="Y295" s="140"/>
      <c r="Z295" s="140"/>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c r="CN295" s="140"/>
      <c r="CO295" s="140"/>
      <c r="CP295" s="140"/>
      <c r="CQ295" s="140"/>
      <c r="CR295" s="140"/>
      <c r="CS295" s="140"/>
      <c r="CT295" s="140"/>
      <c r="CU295" s="140"/>
      <c r="CV295" s="140"/>
      <c r="CW295" s="140"/>
      <c r="CX295" s="140"/>
      <c r="CY295" s="140"/>
      <c r="CZ295" s="140"/>
      <c r="DA295" s="140"/>
      <c r="DB295" s="140"/>
      <c r="DC295" s="140"/>
      <c r="DD295" s="140"/>
      <c r="DE295" s="140"/>
      <c r="DF295" s="140"/>
      <c r="DG295" s="140"/>
      <c r="DH295" s="140"/>
      <c r="DI295" s="140"/>
      <c r="DJ295" s="140"/>
      <c r="DK295" s="140"/>
      <c r="DL295" s="140"/>
      <c r="DM295" s="140"/>
      <c r="DN295" s="140"/>
      <c r="DO295" s="140"/>
      <c r="DP295" s="140"/>
      <c r="DQ295" s="140"/>
      <c r="DR295" s="140"/>
      <c r="DS295" s="140"/>
      <c r="DT295" s="140"/>
      <c r="DU295" s="140"/>
      <c r="DV295" s="140"/>
      <c r="DW295" s="140"/>
      <c r="DX295" s="140"/>
      <c r="DY295" s="140"/>
      <c r="DZ295" s="140"/>
      <c r="EA295" s="140"/>
      <c r="EB295" s="140"/>
      <c r="EC295" s="140"/>
      <c r="ED295" s="140"/>
      <c r="EE295" s="140"/>
      <c r="EF295" s="140"/>
      <c r="EG295" s="140"/>
      <c r="EH295" s="140"/>
      <c r="EI295" s="140"/>
      <c r="EJ295" s="140"/>
      <c r="EK295" s="140"/>
      <c r="EL295" s="140"/>
      <c r="EM295" s="140"/>
      <c r="EN295" s="140"/>
      <c r="EO295" s="140"/>
      <c r="EP295" s="140"/>
      <c r="EQ295" s="140"/>
      <c r="ER295" s="140"/>
      <c r="ES295" s="140"/>
      <c r="ET295" s="140"/>
      <c r="EU295" s="140"/>
      <c r="EV295" s="140"/>
      <c r="EW295" s="140"/>
      <c r="EX295" s="140"/>
      <c r="EY295" s="140"/>
      <c r="EZ295" s="140"/>
      <c r="FA295" s="140"/>
      <c r="FB295" s="140"/>
      <c r="FC295" s="140"/>
      <c r="FD295" s="140"/>
      <c r="FE295" s="140"/>
      <c r="FF295" s="140"/>
      <c r="FG295" s="140"/>
      <c r="FH295" s="140"/>
      <c r="FI295" s="140"/>
      <c r="FJ295" s="140"/>
      <c r="FK295" s="140"/>
      <c r="FL295" s="140"/>
      <c r="FM295" s="140"/>
      <c r="FN295" s="140"/>
      <c r="FO295" s="140"/>
      <c r="FP295" s="140"/>
      <c r="FQ295" s="140"/>
      <c r="FR295" s="140"/>
      <c r="FS295" s="140"/>
      <c r="FT295" s="140"/>
      <c r="FU295" s="140"/>
      <c r="FV295" s="140"/>
      <c r="FW295" s="140"/>
      <c r="FX295" s="140"/>
      <c r="FY295" s="140"/>
      <c r="FZ295" s="140"/>
      <c r="GA295" s="140"/>
      <c r="GB295" s="140"/>
      <c r="GC295" s="140"/>
      <c r="GD295" s="140"/>
      <c r="GE295" s="140"/>
      <c r="GF295" s="140"/>
      <c r="GG295" s="140"/>
      <c r="GH295" s="140"/>
      <c r="GI295" s="140"/>
      <c r="GJ295" s="140"/>
      <c r="GK295" s="140"/>
      <c r="GL295" s="140"/>
      <c r="GM295" s="140"/>
      <c r="GN295" s="140"/>
      <c r="GO295" s="140"/>
      <c r="GP295" s="140"/>
      <c r="GQ295" s="140"/>
      <c r="GR295" s="140"/>
      <c r="GS295" s="140"/>
      <c r="GT295" s="140"/>
      <c r="GU295" s="140"/>
      <c r="GV295" s="140"/>
      <c r="GW295" s="140"/>
      <c r="GX295" s="140"/>
      <c r="GY295" s="140"/>
      <c r="GZ295" s="140"/>
      <c r="HA295" s="140"/>
      <c r="HB295" s="140"/>
      <c r="HC295" s="140"/>
      <c r="HD295" s="140"/>
      <c r="HE295" s="140"/>
      <c r="HF295" s="140"/>
      <c r="HG295" s="140"/>
      <c r="HH295" s="140"/>
      <c r="HI295" s="140"/>
      <c r="HJ295" s="140"/>
      <c r="HK295" s="140"/>
      <c r="HL295" s="140"/>
      <c r="HM295" s="140"/>
      <c r="HN295" s="140"/>
      <c r="HO295" s="140"/>
      <c r="HP295" s="140"/>
      <c r="HQ295" s="140"/>
      <c r="HR295" s="140"/>
      <c r="HS295" s="140"/>
      <c r="HT295" s="140"/>
      <c r="HU295" s="140"/>
      <c r="HV295" s="140"/>
      <c r="HW295" s="140"/>
      <c r="HX295" s="140"/>
      <c r="HY295" s="140"/>
      <c r="HZ295" s="140"/>
    </row>
    <row r="296" s="139" customFormat="1" customHeight="1" spans="1:234">
      <c r="A296" s="156" t="s">
        <v>1882</v>
      </c>
      <c r="B296" s="157" t="s">
        <v>1883</v>
      </c>
      <c r="C296" s="165">
        <v>0</v>
      </c>
      <c r="D296" s="159">
        <v>0</v>
      </c>
      <c r="E296" s="160"/>
      <c r="F296" s="140"/>
      <c r="G296" s="140"/>
      <c r="H296" s="140"/>
      <c r="I296" s="140"/>
      <c r="J296" s="140"/>
      <c r="K296" s="140"/>
      <c r="L296" s="140"/>
      <c r="M296" s="140"/>
      <c r="N296" s="140"/>
      <c r="O296" s="140"/>
      <c r="P296" s="140"/>
      <c r="Q296" s="140"/>
      <c r="R296" s="140"/>
      <c r="S296" s="140"/>
      <c r="T296" s="140"/>
      <c r="U296" s="140"/>
      <c r="V296" s="140"/>
      <c r="W296" s="140"/>
      <c r="X296" s="140"/>
      <c r="Y296" s="140"/>
      <c r="Z296" s="140"/>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c r="CN296" s="140"/>
      <c r="CO296" s="140"/>
      <c r="CP296" s="140"/>
      <c r="CQ296" s="140"/>
      <c r="CR296" s="140"/>
      <c r="CS296" s="140"/>
      <c r="CT296" s="140"/>
      <c r="CU296" s="140"/>
      <c r="CV296" s="140"/>
      <c r="CW296" s="140"/>
      <c r="CX296" s="140"/>
      <c r="CY296" s="140"/>
      <c r="CZ296" s="140"/>
      <c r="DA296" s="140"/>
      <c r="DB296" s="140"/>
      <c r="DC296" s="140"/>
      <c r="DD296" s="140"/>
      <c r="DE296" s="140"/>
      <c r="DF296" s="140"/>
      <c r="DG296" s="140"/>
      <c r="DH296" s="140"/>
      <c r="DI296" s="140"/>
      <c r="DJ296" s="140"/>
      <c r="DK296" s="140"/>
      <c r="DL296" s="140"/>
      <c r="DM296" s="140"/>
      <c r="DN296" s="140"/>
      <c r="DO296" s="140"/>
      <c r="DP296" s="140"/>
      <c r="DQ296" s="140"/>
      <c r="DR296" s="140"/>
      <c r="DS296" s="140"/>
      <c r="DT296" s="140"/>
      <c r="DU296" s="140"/>
      <c r="DV296" s="140"/>
      <c r="DW296" s="140"/>
      <c r="DX296" s="140"/>
      <c r="DY296" s="140"/>
      <c r="DZ296" s="140"/>
      <c r="EA296" s="140"/>
      <c r="EB296" s="140"/>
      <c r="EC296" s="140"/>
      <c r="ED296" s="140"/>
      <c r="EE296" s="140"/>
      <c r="EF296" s="140"/>
      <c r="EG296" s="140"/>
      <c r="EH296" s="140"/>
      <c r="EI296" s="140"/>
      <c r="EJ296" s="140"/>
      <c r="EK296" s="140"/>
      <c r="EL296" s="140"/>
      <c r="EM296" s="140"/>
      <c r="EN296" s="140"/>
      <c r="EO296" s="140"/>
      <c r="EP296" s="140"/>
      <c r="EQ296" s="140"/>
      <c r="ER296" s="140"/>
      <c r="ES296" s="140"/>
      <c r="ET296" s="140"/>
      <c r="EU296" s="140"/>
      <c r="EV296" s="140"/>
      <c r="EW296" s="140"/>
      <c r="EX296" s="140"/>
      <c r="EY296" s="140"/>
      <c r="EZ296" s="140"/>
      <c r="FA296" s="140"/>
      <c r="FB296" s="140"/>
      <c r="FC296" s="140"/>
      <c r="FD296" s="140"/>
      <c r="FE296" s="140"/>
      <c r="FF296" s="140"/>
      <c r="FG296" s="140"/>
      <c r="FH296" s="140"/>
      <c r="FI296" s="140"/>
      <c r="FJ296" s="140"/>
      <c r="FK296" s="140"/>
      <c r="FL296" s="140"/>
      <c r="FM296" s="140"/>
      <c r="FN296" s="140"/>
      <c r="FO296" s="140"/>
      <c r="FP296" s="140"/>
      <c r="FQ296" s="140"/>
      <c r="FR296" s="140"/>
      <c r="FS296" s="140"/>
      <c r="FT296" s="140"/>
      <c r="FU296" s="140"/>
      <c r="FV296" s="140"/>
      <c r="FW296" s="140"/>
      <c r="FX296" s="140"/>
      <c r="FY296" s="140"/>
      <c r="FZ296" s="140"/>
      <c r="GA296" s="140"/>
      <c r="GB296" s="140"/>
      <c r="GC296" s="140"/>
      <c r="GD296" s="140"/>
      <c r="GE296" s="140"/>
      <c r="GF296" s="140"/>
      <c r="GG296" s="140"/>
      <c r="GH296" s="140"/>
      <c r="GI296" s="140"/>
      <c r="GJ296" s="140"/>
      <c r="GK296" s="140"/>
      <c r="GL296" s="140"/>
      <c r="GM296" s="140"/>
      <c r="GN296" s="140"/>
      <c r="GO296" s="140"/>
      <c r="GP296" s="140"/>
      <c r="GQ296" s="140"/>
      <c r="GR296" s="140"/>
      <c r="GS296" s="140"/>
      <c r="GT296" s="140"/>
      <c r="GU296" s="140"/>
      <c r="GV296" s="140"/>
      <c r="GW296" s="140"/>
      <c r="GX296" s="140"/>
      <c r="GY296" s="140"/>
      <c r="GZ296" s="140"/>
      <c r="HA296" s="140"/>
      <c r="HB296" s="140"/>
      <c r="HC296" s="140"/>
      <c r="HD296" s="140"/>
      <c r="HE296" s="140"/>
      <c r="HF296" s="140"/>
      <c r="HG296" s="140"/>
      <c r="HH296" s="140"/>
      <c r="HI296" s="140"/>
      <c r="HJ296" s="140"/>
      <c r="HK296" s="140"/>
      <c r="HL296" s="140"/>
      <c r="HM296" s="140"/>
      <c r="HN296" s="140"/>
      <c r="HO296" s="140"/>
      <c r="HP296" s="140"/>
      <c r="HQ296" s="140"/>
      <c r="HR296" s="140"/>
      <c r="HS296" s="140"/>
      <c r="HT296" s="140"/>
      <c r="HU296" s="140"/>
      <c r="HV296" s="140"/>
      <c r="HW296" s="140"/>
      <c r="HX296" s="140"/>
      <c r="HY296" s="140"/>
      <c r="HZ296" s="140"/>
    </row>
    <row r="297" s="139" customFormat="1" customHeight="1" spans="1:234">
      <c r="A297" s="156" t="s">
        <v>1884</v>
      </c>
      <c r="B297" s="157" t="s">
        <v>1885</v>
      </c>
      <c r="C297" s="165">
        <v>0</v>
      </c>
      <c r="D297" s="159">
        <v>0</v>
      </c>
      <c r="E297" s="160"/>
      <c r="F297" s="140"/>
      <c r="G297" s="140"/>
      <c r="H297" s="140"/>
      <c r="I297" s="140"/>
      <c r="J297" s="140"/>
      <c r="K297" s="140"/>
      <c r="L297" s="140"/>
      <c r="M297" s="140"/>
      <c r="N297" s="140"/>
      <c r="O297" s="140"/>
      <c r="P297" s="140"/>
      <c r="Q297" s="140"/>
      <c r="R297" s="140"/>
      <c r="S297" s="140"/>
      <c r="T297" s="140"/>
      <c r="U297" s="140"/>
      <c r="V297" s="140"/>
      <c r="W297" s="140"/>
      <c r="X297" s="140"/>
      <c r="Y297" s="140"/>
      <c r="Z297" s="140"/>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c r="CN297" s="140"/>
      <c r="CO297" s="140"/>
      <c r="CP297" s="140"/>
      <c r="CQ297" s="140"/>
      <c r="CR297" s="140"/>
      <c r="CS297" s="140"/>
      <c r="CT297" s="140"/>
      <c r="CU297" s="140"/>
      <c r="CV297" s="140"/>
      <c r="CW297" s="140"/>
      <c r="CX297" s="140"/>
      <c r="CY297" s="140"/>
      <c r="CZ297" s="140"/>
      <c r="DA297" s="140"/>
      <c r="DB297" s="140"/>
      <c r="DC297" s="140"/>
      <c r="DD297" s="140"/>
      <c r="DE297" s="140"/>
      <c r="DF297" s="140"/>
      <c r="DG297" s="140"/>
      <c r="DH297" s="140"/>
      <c r="DI297" s="140"/>
      <c r="DJ297" s="140"/>
      <c r="DK297" s="140"/>
      <c r="DL297" s="140"/>
      <c r="DM297" s="140"/>
      <c r="DN297" s="140"/>
      <c r="DO297" s="140"/>
      <c r="DP297" s="140"/>
      <c r="DQ297" s="140"/>
      <c r="DR297" s="140"/>
      <c r="DS297" s="140"/>
      <c r="DT297" s="140"/>
      <c r="DU297" s="140"/>
      <c r="DV297" s="140"/>
      <c r="DW297" s="140"/>
      <c r="DX297" s="140"/>
      <c r="DY297" s="140"/>
      <c r="DZ297" s="140"/>
      <c r="EA297" s="140"/>
      <c r="EB297" s="140"/>
      <c r="EC297" s="140"/>
      <c r="ED297" s="140"/>
      <c r="EE297" s="140"/>
      <c r="EF297" s="140"/>
      <c r="EG297" s="140"/>
      <c r="EH297" s="140"/>
      <c r="EI297" s="140"/>
      <c r="EJ297" s="140"/>
      <c r="EK297" s="140"/>
      <c r="EL297" s="140"/>
      <c r="EM297" s="140"/>
      <c r="EN297" s="140"/>
      <c r="EO297" s="140"/>
      <c r="EP297" s="140"/>
      <c r="EQ297" s="140"/>
      <c r="ER297" s="140"/>
      <c r="ES297" s="140"/>
      <c r="ET297" s="140"/>
      <c r="EU297" s="140"/>
      <c r="EV297" s="140"/>
      <c r="EW297" s="140"/>
      <c r="EX297" s="140"/>
      <c r="EY297" s="140"/>
      <c r="EZ297" s="140"/>
      <c r="FA297" s="140"/>
      <c r="FB297" s="140"/>
      <c r="FC297" s="140"/>
      <c r="FD297" s="140"/>
      <c r="FE297" s="140"/>
      <c r="FF297" s="140"/>
      <c r="FG297" s="140"/>
      <c r="FH297" s="140"/>
      <c r="FI297" s="140"/>
      <c r="FJ297" s="140"/>
      <c r="FK297" s="140"/>
      <c r="FL297" s="140"/>
      <c r="FM297" s="140"/>
      <c r="FN297" s="140"/>
      <c r="FO297" s="140"/>
      <c r="FP297" s="140"/>
      <c r="FQ297" s="140"/>
      <c r="FR297" s="140"/>
      <c r="FS297" s="140"/>
      <c r="FT297" s="140"/>
      <c r="FU297" s="140"/>
      <c r="FV297" s="140"/>
      <c r="FW297" s="140"/>
      <c r="FX297" s="140"/>
      <c r="FY297" s="140"/>
      <c r="FZ297" s="140"/>
      <c r="GA297" s="140"/>
      <c r="GB297" s="140"/>
      <c r="GC297" s="140"/>
      <c r="GD297" s="140"/>
      <c r="GE297" s="140"/>
      <c r="GF297" s="140"/>
      <c r="GG297" s="140"/>
      <c r="GH297" s="140"/>
      <c r="GI297" s="140"/>
      <c r="GJ297" s="140"/>
      <c r="GK297" s="140"/>
      <c r="GL297" s="140"/>
      <c r="GM297" s="140"/>
      <c r="GN297" s="140"/>
      <c r="GO297" s="140"/>
      <c r="GP297" s="140"/>
      <c r="GQ297" s="140"/>
      <c r="GR297" s="140"/>
      <c r="GS297" s="140"/>
      <c r="GT297" s="140"/>
      <c r="GU297" s="140"/>
      <c r="GV297" s="140"/>
      <c r="GW297" s="140"/>
      <c r="GX297" s="140"/>
      <c r="GY297" s="140"/>
      <c r="GZ297" s="140"/>
      <c r="HA297" s="140"/>
      <c r="HB297" s="140"/>
      <c r="HC297" s="140"/>
      <c r="HD297" s="140"/>
      <c r="HE297" s="140"/>
      <c r="HF297" s="140"/>
      <c r="HG297" s="140"/>
      <c r="HH297" s="140"/>
      <c r="HI297" s="140"/>
      <c r="HJ297" s="140"/>
      <c r="HK297" s="140"/>
      <c r="HL297" s="140"/>
      <c r="HM297" s="140"/>
      <c r="HN297" s="140"/>
      <c r="HO297" s="140"/>
      <c r="HP297" s="140"/>
      <c r="HQ297" s="140"/>
      <c r="HR297" s="140"/>
      <c r="HS297" s="140"/>
      <c r="HT297" s="140"/>
      <c r="HU297" s="140"/>
      <c r="HV297" s="140"/>
      <c r="HW297" s="140"/>
      <c r="HX297" s="140"/>
      <c r="HY297" s="140"/>
      <c r="HZ297" s="140"/>
    </row>
    <row r="298" s="139" customFormat="1" customHeight="1" spans="1:234">
      <c r="A298" s="156" t="s">
        <v>1886</v>
      </c>
      <c r="B298" s="157" t="s">
        <v>1887</v>
      </c>
      <c r="C298" s="165">
        <v>0</v>
      </c>
      <c r="D298" s="159">
        <v>0</v>
      </c>
      <c r="E298" s="160"/>
      <c r="F298" s="140"/>
      <c r="G298" s="140"/>
      <c r="H298" s="140"/>
      <c r="I298" s="140"/>
      <c r="J298" s="140"/>
      <c r="K298" s="140"/>
      <c r="L298" s="140"/>
      <c r="M298" s="140"/>
      <c r="N298" s="140"/>
      <c r="O298" s="140"/>
      <c r="P298" s="140"/>
      <c r="Q298" s="140"/>
      <c r="R298" s="140"/>
      <c r="S298" s="140"/>
      <c r="T298" s="140"/>
      <c r="U298" s="140"/>
      <c r="V298" s="140"/>
      <c r="W298" s="140"/>
      <c r="X298" s="140"/>
      <c r="Y298" s="140"/>
      <c r="Z298" s="140"/>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c r="CN298" s="140"/>
      <c r="CO298" s="140"/>
      <c r="CP298" s="140"/>
      <c r="CQ298" s="140"/>
      <c r="CR298" s="140"/>
      <c r="CS298" s="140"/>
      <c r="CT298" s="140"/>
      <c r="CU298" s="140"/>
      <c r="CV298" s="140"/>
      <c r="CW298" s="140"/>
      <c r="CX298" s="140"/>
      <c r="CY298" s="140"/>
      <c r="CZ298" s="140"/>
      <c r="DA298" s="140"/>
      <c r="DB298" s="140"/>
      <c r="DC298" s="140"/>
      <c r="DD298" s="140"/>
      <c r="DE298" s="140"/>
      <c r="DF298" s="140"/>
      <c r="DG298" s="140"/>
      <c r="DH298" s="140"/>
      <c r="DI298" s="140"/>
      <c r="DJ298" s="140"/>
      <c r="DK298" s="140"/>
      <c r="DL298" s="140"/>
      <c r="DM298" s="140"/>
      <c r="DN298" s="140"/>
      <c r="DO298" s="140"/>
      <c r="DP298" s="140"/>
      <c r="DQ298" s="140"/>
      <c r="DR298" s="140"/>
      <c r="DS298" s="140"/>
      <c r="DT298" s="140"/>
      <c r="DU298" s="140"/>
      <c r="DV298" s="140"/>
      <c r="DW298" s="140"/>
      <c r="DX298" s="140"/>
      <c r="DY298" s="140"/>
      <c r="DZ298" s="140"/>
      <c r="EA298" s="140"/>
      <c r="EB298" s="140"/>
      <c r="EC298" s="140"/>
      <c r="ED298" s="140"/>
      <c r="EE298" s="140"/>
      <c r="EF298" s="140"/>
      <c r="EG298" s="140"/>
      <c r="EH298" s="140"/>
      <c r="EI298" s="140"/>
      <c r="EJ298" s="140"/>
      <c r="EK298" s="140"/>
      <c r="EL298" s="140"/>
      <c r="EM298" s="140"/>
      <c r="EN298" s="140"/>
      <c r="EO298" s="140"/>
      <c r="EP298" s="140"/>
      <c r="EQ298" s="140"/>
      <c r="ER298" s="140"/>
      <c r="ES298" s="140"/>
      <c r="ET298" s="140"/>
      <c r="EU298" s="140"/>
      <c r="EV298" s="140"/>
      <c r="EW298" s="140"/>
      <c r="EX298" s="140"/>
      <c r="EY298" s="140"/>
      <c r="EZ298" s="140"/>
      <c r="FA298" s="140"/>
      <c r="FB298" s="140"/>
      <c r="FC298" s="140"/>
      <c r="FD298" s="140"/>
      <c r="FE298" s="140"/>
      <c r="FF298" s="140"/>
      <c r="FG298" s="140"/>
      <c r="FH298" s="140"/>
      <c r="FI298" s="140"/>
      <c r="FJ298" s="140"/>
      <c r="FK298" s="140"/>
      <c r="FL298" s="140"/>
      <c r="FM298" s="140"/>
      <c r="FN298" s="140"/>
      <c r="FO298" s="140"/>
      <c r="FP298" s="140"/>
      <c r="FQ298" s="140"/>
      <c r="FR298" s="140"/>
      <c r="FS298" s="140"/>
      <c r="FT298" s="140"/>
      <c r="FU298" s="140"/>
      <c r="FV298" s="140"/>
      <c r="FW298" s="140"/>
      <c r="FX298" s="140"/>
      <c r="FY298" s="140"/>
      <c r="FZ298" s="140"/>
      <c r="GA298" s="140"/>
      <c r="GB298" s="140"/>
      <c r="GC298" s="140"/>
      <c r="GD298" s="140"/>
      <c r="GE298" s="140"/>
      <c r="GF298" s="140"/>
      <c r="GG298" s="140"/>
      <c r="GH298" s="140"/>
      <c r="GI298" s="140"/>
      <c r="GJ298" s="140"/>
      <c r="GK298" s="140"/>
      <c r="GL298" s="140"/>
      <c r="GM298" s="140"/>
      <c r="GN298" s="140"/>
      <c r="GO298" s="140"/>
      <c r="GP298" s="140"/>
      <c r="GQ298" s="140"/>
      <c r="GR298" s="140"/>
      <c r="GS298" s="140"/>
      <c r="GT298" s="140"/>
      <c r="GU298" s="140"/>
      <c r="GV298" s="140"/>
      <c r="GW298" s="140"/>
      <c r="GX298" s="140"/>
      <c r="GY298" s="140"/>
      <c r="GZ298" s="140"/>
      <c r="HA298" s="140"/>
      <c r="HB298" s="140"/>
      <c r="HC298" s="140"/>
      <c r="HD298" s="140"/>
      <c r="HE298" s="140"/>
      <c r="HF298" s="140"/>
      <c r="HG298" s="140"/>
      <c r="HH298" s="140"/>
      <c r="HI298" s="140"/>
      <c r="HJ298" s="140"/>
      <c r="HK298" s="140"/>
      <c r="HL298" s="140"/>
      <c r="HM298" s="140"/>
      <c r="HN298" s="140"/>
      <c r="HO298" s="140"/>
      <c r="HP298" s="140"/>
      <c r="HQ298" s="140"/>
      <c r="HR298" s="140"/>
      <c r="HS298" s="140"/>
      <c r="HT298" s="140"/>
      <c r="HU298" s="140"/>
      <c r="HV298" s="140"/>
      <c r="HW298" s="140"/>
      <c r="HX298" s="140"/>
      <c r="HY298" s="140"/>
      <c r="HZ298" s="140"/>
    </row>
    <row r="299" s="139" customFormat="1" customHeight="1" spans="1:234">
      <c r="A299" s="156" t="s">
        <v>1888</v>
      </c>
      <c r="B299" s="157" t="s">
        <v>1889</v>
      </c>
      <c r="C299" s="165">
        <v>0</v>
      </c>
      <c r="D299" s="159">
        <v>0</v>
      </c>
      <c r="E299" s="160"/>
      <c r="F299" s="140"/>
      <c r="G299" s="140"/>
      <c r="H299" s="140"/>
      <c r="I299" s="140"/>
      <c r="J299" s="140"/>
      <c r="K299" s="140"/>
      <c r="L299" s="140"/>
      <c r="M299" s="140"/>
      <c r="N299" s="140"/>
      <c r="O299" s="140"/>
      <c r="P299" s="140"/>
      <c r="Q299" s="140"/>
      <c r="R299" s="140"/>
      <c r="S299" s="140"/>
      <c r="T299" s="140"/>
      <c r="U299" s="140"/>
      <c r="V299" s="140"/>
      <c r="W299" s="140"/>
      <c r="X299" s="140"/>
      <c r="Y299" s="140"/>
      <c r="Z299" s="140"/>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c r="CN299" s="140"/>
      <c r="CO299" s="140"/>
      <c r="CP299" s="140"/>
      <c r="CQ299" s="140"/>
      <c r="CR299" s="140"/>
      <c r="CS299" s="140"/>
      <c r="CT299" s="140"/>
      <c r="CU299" s="140"/>
      <c r="CV299" s="140"/>
      <c r="CW299" s="140"/>
      <c r="CX299" s="140"/>
      <c r="CY299" s="140"/>
      <c r="CZ299" s="140"/>
      <c r="DA299" s="140"/>
      <c r="DB299" s="140"/>
      <c r="DC299" s="140"/>
      <c r="DD299" s="140"/>
      <c r="DE299" s="140"/>
      <c r="DF299" s="140"/>
      <c r="DG299" s="140"/>
      <c r="DH299" s="140"/>
      <c r="DI299" s="140"/>
      <c r="DJ299" s="140"/>
      <c r="DK299" s="140"/>
      <c r="DL299" s="140"/>
      <c r="DM299" s="140"/>
      <c r="DN299" s="140"/>
      <c r="DO299" s="140"/>
      <c r="DP299" s="140"/>
      <c r="DQ299" s="140"/>
      <c r="DR299" s="140"/>
      <c r="DS299" s="140"/>
      <c r="DT299" s="140"/>
      <c r="DU299" s="140"/>
      <c r="DV299" s="140"/>
      <c r="DW299" s="140"/>
      <c r="DX299" s="140"/>
      <c r="DY299" s="140"/>
      <c r="DZ299" s="140"/>
      <c r="EA299" s="140"/>
      <c r="EB299" s="140"/>
      <c r="EC299" s="140"/>
      <c r="ED299" s="140"/>
      <c r="EE299" s="140"/>
      <c r="EF299" s="140"/>
      <c r="EG299" s="140"/>
      <c r="EH299" s="140"/>
      <c r="EI299" s="140"/>
      <c r="EJ299" s="140"/>
      <c r="EK299" s="140"/>
      <c r="EL299" s="140"/>
      <c r="EM299" s="140"/>
      <c r="EN299" s="140"/>
      <c r="EO299" s="140"/>
      <c r="EP299" s="140"/>
      <c r="EQ299" s="140"/>
      <c r="ER299" s="140"/>
      <c r="ES299" s="140"/>
      <c r="ET299" s="140"/>
      <c r="EU299" s="140"/>
      <c r="EV299" s="140"/>
      <c r="EW299" s="140"/>
      <c r="EX299" s="140"/>
      <c r="EY299" s="140"/>
      <c r="EZ299" s="140"/>
      <c r="FA299" s="140"/>
      <c r="FB299" s="140"/>
      <c r="FC299" s="140"/>
      <c r="FD299" s="140"/>
      <c r="FE299" s="140"/>
      <c r="FF299" s="140"/>
      <c r="FG299" s="140"/>
      <c r="FH299" s="140"/>
      <c r="FI299" s="140"/>
      <c r="FJ299" s="140"/>
      <c r="FK299" s="140"/>
      <c r="FL299" s="140"/>
      <c r="FM299" s="140"/>
      <c r="FN299" s="140"/>
      <c r="FO299" s="140"/>
      <c r="FP299" s="140"/>
      <c r="FQ299" s="140"/>
      <c r="FR299" s="140"/>
      <c r="FS299" s="140"/>
      <c r="FT299" s="140"/>
      <c r="FU299" s="140"/>
      <c r="FV299" s="140"/>
      <c r="FW299" s="140"/>
      <c r="FX299" s="140"/>
      <c r="FY299" s="140"/>
      <c r="FZ299" s="140"/>
      <c r="GA299" s="140"/>
      <c r="GB299" s="140"/>
      <c r="GC299" s="140"/>
      <c r="GD299" s="140"/>
      <c r="GE299" s="140"/>
      <c r="GF299" s="140"/>
      <c r="GG299" s="140"/>
      <c r="GH299" s="140"/>
      <c r="GI299" s="140"/>
      <c r="GJ299" s="140"/>
      <c r="GK299" s="140"/>
      <c r="GL299" s="140"/>
      <c r="GM299" s="140"/>
      <c r="GN299" s="140"/>
      <c r="GO299" s="140"/>
      <c r="GP299" s="140"/>
      <c r="GQ299" s="140"/>
      <c r="GR299" s="140"/>
      <c r="GS299" s="140"/>
      <c r="GT299" s="140"/>
      <c r="GU299" s="140"/>
      <c r="GV299" s="140"/>
      <c r="GW299" s="140"/>
      <c r="GX299" s="140"/>
      <c r="GY299" s="140"/>
      <c r="GZ299" s="140"/>
      <c r="HA299" s="140"/>
      <c r="HB299" s="140"/>
      <c r="HC299" s="140"/>
      <c r="HD299" s="140"/>
      <c r="HE299" s="140"/>
      <c r="HF299" s="140"/>
      <c r="HG299" s="140"/>
      <c r="HH299" s="140"/>
      <c r="HI299" s="140"/>
      <c r="HJ299" s="140"/>
      <c r="HK299" s="140"/>
      <c r="HL299" s="140"/>
      <c r="HM299" s="140"/>
      <c r="HN299" s="140"/>
      <c r="HO299" s="140"/>
      <c r="HP299" s="140"/>
      <c r="HQ299" s="140"/>
      <c r="HR299" s="140"/>
      <c r="HS299" s="140"/>
      <c r="HT299" s="140"/>
      <c r="HU299" s="140"/>
      <c r="HV299" s="140"/>
      <c r="HW299" s="140"/>
      <c r="HX299" s="140"/>
      <c r="HY299" s="140"/>
      <c r="HZ299" s="140"/>
    </row>
    <row r="300" s="139" customFormat="1" customHeight="1" spans="1:234">
      <c r="A300" s="156" t="s">
        <v>1890</v>
      </c>
      <c r="B300" s="157" t="s">
        <v>1891</v>
      </c>
      <c r="C300" s="165">
        <v>0</v>
      </c>
      <c r="D300" s="159">
        <v>0</v>
      </c>
      <c r="E300" s="160"/>
      <c r="F300" s="140"/>
      <c r="G300" s="140"/>
      <c r="H300" s="140"/>
      <c r="I300" s="140"/>
      <c r="J300" s="140"/>
      <c r="K300" s="140"/>
      <c r="L300" s="140"/>
      <c r="M300" s="140"/>
      <c r="N300" s="140"/>
      <c r="O300" s="140"/>
      <c r="P300" s="140"/>
      <c r="Q300" s="140"/>
      <c r="R300" s="140"/>
      <c r="S300" s="140"/>
      <c r="T300" s="140"/>
      <c r="U300" s="140"/>
      <c r="V300" s="140"/>
      <c r="W300" s="140"/>
      <c r="X300" s="140"/>
      <c r="Y300" s="140"/>
      <c r="Z300" s="14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c r="CN300" s="140"/>
      <c r="CO300" s="140"/>
      <c r="CP300" s="140"/>
      <c r="CQ300" s="140"/>
      <c r="CR300" s="140"/>
      <c r="CS300" s="140"/>
      <c r="CT300" s="140"/>
      <c r="CU300" s="140"/>
      <c r="CV300" s="140"/>
      <c r="CW300" s="140"/>
      <c r="CX300" s="140"/>
      <c r="CY300" s="140"/>
      <c r="CZ300" s="140"/>
      <c r="DA300" s="140"/>
      <c r="DB300" s="140"/>
      <c r="DC300" s="140"/>
      <c r="DD300" s="140"/>
      <c r="DE300" s="140"/>
      <c r="DF300" s="140"/>
      <c r="DG300" s="140"/>
      <c r="DH300" s="140"/>
      <c r="DI300" s="140"/>
      <c r="DJ300" s="140"/>
      <c r="DK300" s="140"/>
      <c r="DL300" s="140"/>
      <c r="DM300" s="140"/>
      <c r="DN300" s="140"/>
      <c r="DO300" s="140"/>
      <c r="DP300" s="140"/>
      <c r="DQ300" s="140"/>
      <c r="DR300" s="140"/>
      <c r="DS300" s="140"/>
      <c r="DT300" s="140"/>
      <c r="DU300" s="140"/>
      <c r="DV300" s="140"/>
      <c r="DW300" s="140"/>
      <c r="DX300" s="140"/>
      <c r="DY300" s="140"/>
      <c r="DZ300" s="140"/>
      <c r="EA300" s="140"/>
      <c r="EB300" s="140"/>
      <c r="EC300" s="140"/>
      <c r="ED300" s="140"/>
      <c r="EE300" s="140"/>
      <c r="EF300" s="140"/>
      <c r="EG300" s="140"/>
      <c r="EH300" s="140"/>
      <c r="EI300" s="140"/>
      <c r="EJ300" s="140"/>
      <c r="EK300" s="140"/>
      <c r="EL300" s="140"/>
      <c r="EM300" s="140"/>
      <c r="EN300" s="140"/>
      <c r="EO300" s="140"/>
      <c r="EP300" s="140"/>
      <c r="EQ300" s="140"/>
      <c r="ER300" s="140"/>
      <c r="ES300" s="140"/>
      <c r="ET300" s="140"/>
      <c r="EU300" s="140"/>
      <c r="EV300" s="140"/>
      <c r="EW300" s="140"/>
      <c r="EX300" s="140"/>
      <c r="EY300" s="140"/>
      <c r="EZ300" s="140"/>
      <c r="FA300" s="140"/>
      <c r="FB300" s="140"/>
      <c r="FC300" s="140"/>
      <c r="FD300" s="140"/>
      <c r="FE300" s="140"/>
      <c r="FF300" s="140"/>
      <c r="FG300" s="140"/>
      <c r="FH300" s="140"/>
      <c r="FI300" s="140"/>
      <c r="FJ300" s="140"/>
      <c r="FK300" s="140"/>
      <c r="FL300" s="140"/>
      <c r="FM300" s="140"/>
      <c r="FN300" s="140"/>
      <c r="FO300" s="140"/>
      <c r="FP300" s="140"/>
      <c r="FQ300" s="140"/>
      <c r="FR300" s="140"/>
      <c r="FS300" s="140"/>
      <c r="FT300" s="140"/>
      <c r="FU300" s="140"/>
      <c r="FV300" s="140"/>
      <c r="FW300" s="140"/>
      <c r="FX300" s="140"/>
      <c r="FY300" s="140"/>
      <c r="FZ300" s="140"/>
      <c r="GA300" s="140"/>
      <c r="GB300" s="140"/>
      <c r="GC300" s="140"/>
      <c r="GD300" s="140"/>
      <c r="GE300" s="140"/>
      <c r="GF300" s="140"/>
      <c r="GG300" s="140"/>
      <c r="GH300" s="140"/>
      <c r="GI300" s="140"/>
      <c r="GJ300" s="140"/>
      <c r="GK300" s="140"/>
      <c r="GL300" s="140"/>
      <c r="GM300" s="140"/>
      <c r="GN300" s="140"/>
      <c r="GO300" s="140"/>
      <c r="GP300" s="140"/>
      <c r="GQ300" s="140"/>
      <c r="GR300" s="140"/>
      <c r="GS300" s="140"/>
      <c r="GT300" s="140"/>
      <c r="GU300" s="140"/>
      <c r="GV300" s="140"/>
      <c r="GW300" s="140"/>
      <c r="GX300" s="140"/>
      <c r="GY300" s="140"/>
      <c r="GZ300" s="140"/>
      <c r="HA300" s="140"/>
      <c r="HB300" s="140"/>
      <c r="HC300" s="140"/>
      <c r="HD300" s="140"/>
      <c r="HE300" s="140"/>
      <c r="HF300" s="140"/>
      <c r="HG300" s="140"/>
      <c r="HH300" s="140"/>
      <c r="HI300" s="140"/>
      <c r="HJ300" s="140"/>
      <c r="HK300" s="140"/>
      <c r="HL300" s="140"/>
      <c r="HM300" s="140"/>
      <c r="HN300" s="140"/>
      <c r="HO300" s="140"/>
      <c r="HP300" s="140"/>
      <c r="HQ300" s="140"/>
      <c r="HR300" s="140"/>
      <c r="HS300" s="140"/>
      <c r="HT300" s="140"/>
      <c r="HU300" s="140"/>
      <c r="HV300" s="140"/>
      <c r="HW300" s="140"/>
      <c r="HX300" s="140"/>
      <c r="HY300" s="140"/>
      <c r="HZ300" s="140"/>
    </row>
    <row r="301" s="139" customFormat="1" customHeight="1" spans="1:234">
      <c r="A301" s="156" t="s">
        <v>1892</v>
      </c>
      <c r="B301" s="157" t="s">
        <v>1893</v>
      </c>
      <c r="C301" s="165">
        <v>0</v>
      </c>
      <c r="D301" s="159">
        <v>0</v>
      </c>
      <c r="E301" s="160"/>
      <c r="F301" s="140"/>
      <c r="G301" s="140"/>
      <c r="H301" s="140"/>
      <c r="I301" s="140"/>
      <c r="J301" s="140"/>
      <c r="K301" s="140"/>
      <c r="L301" s="140"/>
      <c r="M301" s="140"/>
      <c r="N301" s="140"/>
      <c r="O301" s="140"/>
      <c r="P301" s="140"/>
      <c r="Q301" s="140"/>
      <c r="R301" s="140"/>
      <c r="S301" s="140"/>
      <c r="T301" s="140"/>
      <c r="U301" s="140"/>
      <c r="V301" s="140"/>
      <c r="W301" s="140"/>
      <c r="X301" s="140"/>
      <c r="Y301" s="140"/>
      <c r="Z301" s="140"/>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c r="CN301" s="140"/>
      <c r="CO301" s="140"/>
      <c r="CP301" s="140"/>
      <c r="CQ301" s="140"/>
      <c r="CR301" s="140"/>
      <c r="CS301" s="140"/>
      <c r="CT301" s="140"/>
      <c r="CU301" s="140"/>
      <c r="CV301" s="140"/>
      <c r="CW301" s="140"/>
      <c r="CX301" s="140"/>
      <c r="CY301" s="140"/>
      <c r="CZ301" s="140"/>
      <c r="DA301" s="140"/>
      <c r="DB301" s="140"/>
      <c r="DC301" s="140"/>
      <c r="DD301" s="140"/>
      <c r="DE301" s="140"/>
      <c r="DF301" s="140"/>
      <c r="DG301" s="140"/>
      <c r="DH301" s="140"/>
      <c r="DI301" s="140"/>
      <c r="DJ301" s="140"/>
      <c r="DK301" s="140"/>
      <c r="DL301" s="140"/>
      <c r="DM301" s="140"/>
      <c r="DN301" s="140"/>
      <c r="DO301" s="140"/>
      <c r="DP301" s="140"/>
      <c r="DQ301" s="140"/>
      <c r="DR301" s="140"/>
      <c r="DS301" s="140"/>
      <c r="DT301" s="140"/>
      <c r="DU301" s="140"/>
      <c r="DV301" s="140"/>
      <c r="DW301" s="140"/>
      <c r="DX301" s="140"/>
      <c r="DY301" s="140"/>
      <c r="DZ301" s="140"/>
      <c r="EA301" s="140"/>
      <c r="EB301" s="140"/>
      <c r="EC301" s="140"/>
      <c r="ED301" s="140"/>
      <c r="EE301" s="140"/>
      <c r="EF301" s="140"/>
      <c r="EG301" s="140"/>
      <c r="EH301" s="140"/>
      <c r="EI301" s="140"/>
      <c r="EJ301" s="140"/>
      <c r="EK301" s="140"/>
      <c r="EL301" s="140"/>
      <c r="EM301" s="140"/>
      <c r="EN301" s="140"/>
      <c r="EO301" s="140"/>
      <c r="EP301" s="140"/>
      <c r="EQ301" s="140"/>
      <c r="ER301" s="140"/>
      <c r="ES301" s="140"/>
      <c r="ET301" s="140"/>
      <c r="EU301" s="140"/>
      <c r="EV301" s="140"/>
      <c r="EW301" s="140"/>
      <c r="EX301" s="140"/>
      <c r="EY301" s="140"/>
      <c r="EZ301" s="140"/>
      <c r="FA301" s="140"/>
      <c r="FB301" s="140"/>
      <c r="FC301" s="140"/>
      <c r="FD301" s="140"/>
      <c r="FE301" s="140"/>
      <c r="FF301" s="140"/>
      <c r="FG301" s="140"/>
      <c r="FH301" s="140"/>
      <c r="FI301" s="140"/>
      <c r="FJ301" s="140"/>
      <c r="FK301" s="140"/>
      <c r="FL301" s="140"/>
      <c r="FM301" s="140"/>
      <c r="FN301" s="140"/>
      <c r="FO301" s="140"/>
      <c r="FP301" s="140"/>
      <c r="FQ301" s="140"/>
      <c r="FR301" s="140"/>
      <c r="FS301" s="140"/>
      <c r="FT301" s="140"/>
      <c r="FU301" s="140"/>
      <c r="FV301" s="140"/>
      <c r="FW301" s="140"/>
      <c r="FX301" s="140"/>
      <c r="FY301" s="140"/>
      <c r="FZ301" s="140"/>
      <c r="GA301" s="140"/>
      <c r="GB301" s="140"/>
      <c r="GC301" s="140"/>
      <c r="GD301" s="140"/>
      <c r="GE301" s="140"/>
      <c r="GF301" s="140"/>
      <c r="GG301" s="140"/>
      <c r="GH301" s="140"/>
      <c r="GI301" s="140"/>
      <c r="GJ301" s="140"/>
      <c r="GK301" s="140"/>
      <c r="GL301" s="140"/>
      <c r="GM301" s="140"/>
      <c r="GN301" s="140"/>
      <c r="GO301" s="140"/>
      <c r="GP301" s="140"/>
      <c r="GQ301" s="140"/>
      <c r="GR301" s="140"/>
      <c r="GS301" s="140"/>
      <c r="GT301" s="140"/>
      <c r="GU301" s="140"/>
      <c r="GV301" s="140"/>
      <c r="GW301" s="140"/>
      <c r="GX301" s="140"/>
      <c r="GY301" s="140"/>
      <c r="GZ301" s="140"/>
      <c r="HA301" s="140"/>
      <c r="HB301" s="140"/>
      <c r="HC301" s="140"/>
      <c r="HD301" s="140"/>
      <c r="HE301" s="140"/>
      <c r="HF301" s="140"/>
      <c r="HG301" s="140"/>
      <c r="HH301" s="140"/>
      <c r="HI301" s="140"/>
      <c r="HJ301" s="140"/>
      <c r="HK301" s="140"/>
      <c r="HL301" s="140"/>
      <c r="HM301" s="140"/>
      <c r="HN301" s="140"/>
      <c r="HO301" s="140"/>
      <c r="HP301" s="140"/>
      <c r="HQ301" s="140"/>
      <c r="HR301" s="140"/>
      <c r="HS301" s="140"/>
      <c r="HT301" s="140"/>
      <c r="HU301" s="140"/>
      <c r="HV301" s="140"/>
      <c r="HW301" s="140"/>
      <c r="HX301" s="140"/>
      <c r="HY301" s="140"/>
      <c r="HZ301" s="140"/>
    </row>
    <row r="302" s="139" customFormat="1" customHeight="1" spans="1:234">
      <c r="A302" s="156" t="s">
        <v>1894</v>
      </c>
      <c r="B302" s="157" t="s">
        <v>1895</v>
      </c>
      <c r="C302" s="165">
        <v>0</v>
      </c>
      <c r="D302" s="159">
        <v>0</v>
      </c>
      <c r="E302" s="160"/>
      <c r="F302" s="140"/>
      <c r="G302" s="140"/>
      <c r="H302" s="140"/>
      <c r="I302" s="140"/>
      <c r="J302" s="140"/>
      <c r="K302" s="140"/>
      <c r="L302" s="140"/>
      <c r="M302" s="140"/>
      <c r="N302" s="140"/>
      <c r="O302" s="140"/>
      <c r="P302" s="140"/>
      <c r="Q302" s="140"/>
      <c r="R302" s="140"/>
      <c r="S302" s="140"/>
      <c r="T302" s="140"/>
      <c r="U302" s="140"/>
      <c r="V302" s="140"/>
      <c r="W302" s="140"/>
      <c r="X302" s="140"/>
      <c r="Y302" s="140"/>
      <c r="Z302" s="140"/>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c r="CN302" s="140"/>
      <c r="CO302" s="140"/>
      <c r="CP302" s="140"/>
      <c r="CQ302" s="140"/>
      <c r="CR302" s="140"/>
      <c r="CS302" s="140"/>
      <c r="CT302" s="140"/>
      <c r="CU302" s="140"/>
      <c r="CV302" s="140"/>
      <c r="CW302" s="140"/>
      <c r="CX302" s="140"/>
      <c r="CY302" s="140"/>
      <c r="CZ302" s="140"/>
      <c r="DA302" s="140"/>
      <c r="DB302" s="140"/>
      <c r="DC302" s="140"/>
      <c r="DD302" s="140"/>
      <c r="DE302" s="140"/>
      <c r="DF302" s="140"/>
      <c r="DG302" s="140"/>
      <c r="DH302" s="140"/>
      <c r="DI302" s="140"/>
      <c r="DJ302" s="140"/>
      <c r="DK302" s="140"/>
      <c r="DL302" s="140"/>
      <c r="DM302" s="140"/>
      <c r="DN302" s="140"/>
      <c r="DO302" s="140"/>
      <c r="DP302" s="140"/>
      <c r="DQ302" s="140"/>
      <c r="DR302" s="140"/>
      <c r="DS302" s="140"/>
      <c r="DT302" s="140"/>
      <c r="DU302" s="140"/>
      <c r="DV302" s="140"/>
      <c r="DW302" s="140"/>
      <c r="DX302" s="140"/>
      <c r="DY302" s="140"/>
      <c r="DZ302" s="140"/>
      <c r="EA302" s="140"/>
      <c r="EB302" s="140"/>
      <c r="EC302" s="140"/>
      <c r="ED302" s="140"/>
      <c r="EE302" s="140"/>
      <c r="EF302" s="140"/>
      <c r="EG302" s="140"/>
      <c r="EH302" s="140"/>
      <c r="EI302" s="140"/>
      <c r="EJ302" s="140"/>
      <c r="EK302" s="140"/>
      <c r="EL302" s="140"/>
      <c r="EM302" s="140"/>
      <c r="EN302" s="140"/>
      <c r="EO302" s="140"/>
      <c r="EP302" s="140"/>
      <c r="EQ302" s="140"/>
      <c r="ER302" s="140"/>
      <c r="ES302" s="140"/>
      <c r="ET302" s="140"/>
      <c r="EU302" s="140"/>
      <c r="EV302" s="140"/>
      <c r="EW302" s="140"/>
      <c r="EX302" s="140"/>
      <c r="EY302" s="140"/>
      <c r="EZ302" s="140"/>
      <c r="FA302" s="140"/>
      <c r="FB302" s="140"/>
      <c r="FC302" s="140"/>
      <c r="FD302" s="140"/>
      <c r="FE302" s="140"/>
      <c r="FF302" s="140"/>
      <c r="FG302" s="140"/>
      <c r="FH302" s="140"/>
      <c r="FI302" s="140"/>
      <c r="FJ302" s="140"/>
      <c r="FK302" s="140"/>
      <c r="FL302" s="140"/>
      <c r="FM302" s="140"/>
      <c r="FN302" s="140"/>
      <c r="FO302" s="140"/>
      <c r="FP302" s="140"/>
      <c r="FQ302" s="140"/>
      <c r="FR302" s="140"/>
      <c r="FS302" s="140"/>
      <c r="FT302" s="140"/>
      <c r="FU302" s="140"/>
      <c r="FV302" s="140"/>
      <c r="FW302" s="140"/>
      <c r="FX302" s="140"/>
      <c r="FY302" s="140"/>
      <c r="FZ302" s="140"/>
      <c r="GA302" s="140"/>
      <c r="GB302" s="140"/>
      <c r="GC302" s="140"/>
      <c r="GD302" s="140"/>
      <c r="GE302" s="140"/>
      <c r="GF302" s="140"/>
      <c r="GG302" s="140"/>
      <c r="GH302" s="140"/>
      <c r="GI302" s="140"/>
      <c r="GJ302" s="140"/>
      <c r="GK302" s="140"/>
      <c r="GL302" s="140"/>
      <c r="GM302" s="140"/>
      <c r="GN302" s="140"/>
      <c r="GO302" s="140"/>
      <c r="GP302" s="140"/>
      <c r="GQ302" s="140"/>
      <c r="GR302" s="140"/>
      <c r="GS302" s="140"/>
      <c r="GT302" s="140"/>
      <c r="GU302" s="140"/>
      <c r="GV302" s="140"/>
      <c r="GW302" s="140"/>
      <c r="GX302" s="140"/>
      <c r="GY302" s="140"/>
      <c r="GZ302" s="140"/>
      <c r="HA302" s="140"/>
      <c r="HB302" s="140"/>
      <c r="HC302" s="140"/>
      <c r="HD302" s="140"/>
      <c r="HE302" s="140"/>
      <c r="HF302" s="140"/>
      <c r="HG302" s="140"/>
      <c r="HH302" s="140"/>
      <c r="HI302" s="140"/>
      <c r="HJ302" s="140"/>
      <c r="HK302" s="140"/>
      <c r="HL302" s="140"/>
      <c r="HM302" s="140"/>
      <c r="HN302" s="140"/>
      <c r="HO302" s="140"/>
      <c r="HP302" s="140"/>
      <c r="HQ302" s="140"/>
      <c r="HR302" s="140"/>
      <c r="HS302" s="140"/>
      <c r="HT302" s="140"/>
      <c r="HU302" s="140"/>
      <c r="HV302" s="140"/>
      <c r="HW302" s="140"/>
      <c r="HX302" s="140"/>
      <c r="HY302" s="140"/>
      <c r="HZ302" s="140"/>
    </row>
    <row r="303" s="139" customFormat="1" customHeight="1" spans="1:234">
      <c r="A303" s="156" t="s">
        <v>1896</v>
      </c>
      <c r="B303" s="157" t="s">
        <v>1897</v>
      </c>
      <c r="C303" s="165">
        <v>0</v>
      </c>
      <c r="D303" s="159">
        <v>0</v>
      </c>
      <c r="E303" s="160"/>
      <c r="F303" s="140"/>
      <c r="G303" s="140"/>
      <c r="H303" s="140"/>
      <c r="I303" s="140"/>
      <c r="J303" s="140"/>
      <c r="K303" s="140"/>
      <c r="L303" s="140"/>
      <c r="M303" s="140"/>
      <c r="N303" s="140"/>
      <c r="O303" s="140"/>
      <c r="P303" s="140"/>
      <c r="Q303" s="140"/>
      <c r="R303" s="140"/>
      <c r="S303" s="140"/>
      <c r="T303" s="140"/>
      <c r="U303" s="140"/>
      <c r="V303" s="140"/>
      <c r="W303" s="140"/>
      <c r="X303" s="140"/>
      <c r="Y303" s="140"/>
      <c r="Z303" s="140"/>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c r="CN303" s="140"/>
      <c r="CO303" s="140"/>
      <c r="CP303" s="140"/>
      <c r="CQ303" s="140"/>
      <c r="CR303" s="140"/>
      <c r="CS303" s="140"/>
      <c r="CT303" s="140"/>
      <c r="CU303" s="140"/>
      <c r="CV303" s="140"/>
      <c r="CW303" s="140"/>
      <c r="CX303" s="140"/>
      <c r="CY303" s="140"/>
      <c r="CZ303" s="140"/>
      <c r="DA303" s="140"/>
      <c r="DB303" s="140"/>
      <c r="DC303" s="140"/>
      <c r="DD303" s="140"/>
      <c r="DE303" s="140"/>
      <c r="DF303" s="140"/>
      <c r="DG303" s="140"/>
      <c r="DH303" s="140"/>
      <c r="DI303" s="140"/>
      <c r="DJ303" s="140"/>
      <c r="DK303" s="140"/>
      <c r="DL303" s="140"/>
      <c r="DM303" s="140"/>
      <c r="DN303" s="140"/>
      <c r="DO303" s="140"/>
      <c r="DP303" s="140"/>
      <c r="DQ303" s="140"/>
      <c r="DR303" s="140"/>
      <c r="DS303" s="140"/>
      <c r="DT303" s="140"/>
      <c r="DU303" s="140"/>
      <c r="DV303" s="140"/>
      <c r="DW303" s="140"/>
      <c r="DX303" s="140"/>
      <c r="DY303" s="140"/>
      <c r="DZ303" s="140"/>
      <c r="EA303" s="140"/>
      <c r="EB303" s="140"/>
      <c r="EC303" s="140"/>
      <c r="ED303" s="140"/>
      <c r="EE303" s="140"/>
      <c r="EF303" s="140"/>
      <c r="EG303" s="140"/>
      <c r="EH303" s="140"/>
      <c r="EI303" s="140"/>
      <c r="EJ303" s="140"/>
      <c r="EK303" s="140"/>
      <c r="EL303" s="140"/>
      <c r="EM303" s="140"/>
      <c r="EN303" s="140"/>
      <c r="EO303" s="140"/>
      <c r="EP303" s="140"/>
      <c r="EQ303" s="140"/>
      <c r="ER303" s="140"/>
      <c r="ES303" s="140"/>
      <c r="ET303" s="140"/>
      <c r="EU303" s="140"/>
      <c r="EV303" s="140"/>
      <c r="EW303" s="140"/>
      <c r="EX303" s="140"/>
      <c r="EY303" s="140"/>
      <c r="EZ303" s="140"/>
      <c r="FA303" s="140"/>
      <c r="FB303" s="140"/>
      <c r="FC303" s="140"/>
      <c r="FD303" s="140"/>
      <c r="FE303" s="140"/>
      <c r="FF303" s="140"/>
      <c r="FG303" s="140"/>
      <c r="FH303" s="140"/>
      <c r="FI303" s="140"/>
      <c r="FJ303" s="140"/>
      <c r="FK303" s="140"/>
      <c r="FL303" s="140"/>
      <c r="FM303" s="140"/>
      <c r="FN303" s="140"/>
      <c r="FO303" s="140"/>
      <c r="FP303" s="140"/>
      <c r="FQ303" s="140"/>
      <c r="FR303" s="140"/>
      <c r="FS303" s="140"/>
      <c r="FT303" s="140"/>
      <c r="FU303" s="140"/>
      <c r="FV303" s="140"/>
      <c r="FW303" s="140"/>
      <c r="FX303" s="140"/>
      <c r="FY303" s="140"/>
      <c r="FZ303" s="140"/>
      <c r="GA303" s="140"/>
      <c r="GB303" s="140"/>
      <c r="GC303" s="140"/>
      <c r="GD303" s="140"/>
      <c r="GE303" s="140"/>
      <c r="GF303" s="140"/>
      <c r="GG303" s="140"/>
      <c r="GH303" s="140"/>
      <c r="GI303" s="140"/>
      <c r="GJ303" s="140"/>
      <c r="GK303" s="140"/>
      <c r="GL303" s="140"/>
      <c r="GM303" s="140"/>
      <c r="GN303" s="140"/>
      <c r="GO303" s="140"/>
      <c r="GP303" s="140"/>
      <c r="GQ303" s="140"/>
      <c r="GR303" s="140"/>
      <c r="GS303" s="140"/>
      <c r="GT303" s="140"/>
      <c r="GU303" s="140"/>
      <c r="GV303" s="140"/>
      <c r="GW303" s="140"/>
      <c r="GX303" s="140"/>
      <c r="GY303" s="140"/>
      <c r="GZ303" s="140"/>
      <c r="HA303" s="140"/>
      <c r="HB303" s="140"/>
      <c r="HC303" s="140"/>
      <c r="HD303" s="140"/>
      <c r="HE303" s="140"/>
      <c r="HF303" s="140"/>
      <c r="HG303" s="140"/>
      <c r="HH303" s="140"/>
      <c r="HI303" s="140"/>
      <c r="HJ303" s="140"/>
      <c r="HK303" s="140"/>
      <c r="HL303" s="140"/>
      <c r="HM303" s="140"/>
      <c r="HN303" s="140"/>
      <c r="HO303" s="140"/>
      <c r="HP303" s="140"/>
      <c r="HQ303" s="140"/>
      <c r="HR303" s="140"/>
      <c r="HS303" s="140"/>
      <c r="HT303" s="140"/>
      <c r="HU303" s="140"/>
      <c r="HV303" s="140"/>
      <c r="HW303" s="140"/>
      <c r="HX303" s="140"/>
      <c r="HY303" s="140"/>
      <c r="HZ303" s="140"/>
    </row>
    <row r="304" s="139" customFormat="1" customHeight="1" spans="1:234">
      <c r="A304" s="156" t="s">
        <v>1898</v>
      </c>
      <c r="B304" s="157" t="s">
        <v>1899</v>
      </c>
      <c r="C304" s="165">
        <v>0</v>
      </c>
      <c r="D304" s="159">
        <v>0</v>
      </c>
      <c r="E304" s="160"/>
      <c r="F304" s="140"/>
      <c r="G304" s="140"/>
      <c r="H304" s="140"/>
      <c r="I304" s="140"/>
      <c r="J304" s="140"/>
      <c r="K304" s="140"/>
      <c r="L304" s="140"/>
      <c r="M304" s="140"/>
      <c r="N304" s="140"/>
      <c r="O304" s="140"/>
      <c r="P304" s="140"/>
      <c r="Q304" s="140"/>
      <c r="R304" s="140"/>
      <c r="S304" s="140"/>
      <c r="T304" s="140"/>
      <c r="U304" s="140"/>
      <c r="V304" s="140"/>
      <c r="W304" s="140"/>
      <c r="X304" s="140"/>
      <c r="Y304" s="140"/>
      <c r="Z304" s="140"/>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c r="CN304" s="140"/>
      <c r="CO304" s="140"/>
      <c r="CP304" s="140"/>
      <c r="CQ304" s="140"/>
      <c r="CR304" s="140"/>
      <c r="CS304" s="140"/>
      <c r="CT304" s="140"/>
      <c r="CU304" s="140"/>
      <c r="CV304" s="140"/>
      <c r="CW304" s="140"/>
      <c r="CX304" s="140"/>
      <c r="CY304" s="140"/>
      <c r="CZ304" s="140"/>
      <c r="DA304" s="140"/>
      <c r="DB304" s="140"/>
      <c r="DC304" s="140"/>
      <c r="DD304" s="140"/>
      <c r="DE304" s="140"/>
      <c r="DF304" s="140"/>
      <c r="DG304" s="140"/>
      <c r="DH304" s="140"/>
      <c r="DI304" s="140"/>
      <c r="DJ304" s="140"/>
      <c r="DK304" s="140"/>
      <c r="DL304" s="140"/>
      <c r="DM304" s="140"/>
      <c r="DN304" s="140"/>
      <c r="DO304" s="140"/>
      <c r="DP304" s="140"/>
      <c r="DQ304" s="140"/>
      <c r="DR304" s="140"/>
      <c r="DS304" s="140"/>
      <c r="DT304" s="140"/>
      <c r="DU304" s="140"/>
      <c r="DV304" s="140"/>
      <c r="DW304" s="140"/>
      <c r="DX304" s="140"/>
      <c r="DY304" s="140"/>
      <c r="DZ304" s="140"/>
      <c r="EA304" s="140"/>
      <c r="EB304" s="140"/>
      <c r="EC304" s="140"/>
      <c r="ED304" s="140"/>
      <c r="EE304" s="140"/>
      <c r="EF304" s="140"/>
      <c r="EG304" s="140"/>
      <c r="EH304" s="140"/>
      <c r="EI304" s="140"/>
      <c r="EJ304" s="140"/>
      <c r="EK304" s="140"/>
      <c r="EL304" s="140"/>
      <c r="EM304" s="140"/>
      <c r="EN304" s="140"/>
      <c r="EO304" s="140"/>
      <c r="EP304" s="140"/>
      <c r="EQ304" s="140"/>
      <c r="ER304" s="140"/>
      <c r="ES304" s="140"/>
      <c r="ET304" s="140"/>
      <c r="EU304" s="140"/>
      <c r="EV304" s="140"/>
      <c r="EW304" s="140"/>
      <c r="EX304" s="140"/>
      <c r="EY304" s="140"/>
      <c r="EZ304" s="140"/>
      <c r="FA304" s="140"/>
      <c r="FB304" s="140"/>
      <c r="FC304" s="140"/>
      <c r="FD304" s="140"/>
      <c r="FE304" s="140"/>
      <c r="FF304" s="140"/>
      <c r="FG304" s="140"/>
      <c r="FH304" s="140"/>
      <c r="FI304" s="140"/>
      <c r="FJ304" s="140"/>
      <c r="FK304" s="140"/>
      <c r="FL304" s="140"/>
      <c r="FM304" s="140"/>
      <c r="FN304" s="140"/>
      <c r="FO304" s="140"/>
      <c r="FP304" s="140"/>
      <c r="FQ304" s="140"/>
      <c r="FR304" s="140"/>
      <c r="FS304" s="140"/>
      <c r="FT304" s="140"/>
      <c r="FU304" s="140"/>
      <c r="FV304" s="140"/>
      <c r="FW304" s="140"/>
      <c r="FX304" s="140"/>
      <c r="FY304" s="140"/>
      <c r="FZ304" s="140"/>
      <c r="GA304" s="140"/>
      <c r="GB304" s="140"/>
      <c r="GC304" s="140"/>
      <c r="GD304" s="140"/>
      <c r="GE304" s="140"/>
      <c r="GF304" s="140"/>
      <c r="GG304" s="140"/>
      <c r="GH304" s="140"/>
      <c r="GI304" s="140"/>
      <c r="GJ304" s="140"/>
      <c r="GK304" s="140"/>
      <c r="GL304" s="140"/>
      <c r="GM304" s="140"/>
      <c r="GN304" s="140"/>
      <c r="GO304" s="140"/>
      <c r="GP304" s="140"/>
      <c r="GQ304" s="140"/>
      <c r="GR304" s="140"/>
      <c r="GS304" s="140"/>
      <c r="GT304" s="140"/>
      <c r="GU304" s="140"/>
      <c r="GV304" s="140"/>
      <c r="GW304" s="140"/>
      <c r="GX304" s="140"/>
      <c r="GY304" s="140"/>
      <c r="GZ304" s="140"/>
      <c r="HA304" s="140"/>
      <c r="HB304" s="140"/>
      <c r="HC304" s="140"/>
      <c r="HD304" s="140"/>
      <c r="HE304" s="140"/>
      <c r="HF304" s="140"/>
      <c r="HG304" s="140"/>
      <c r="HH304" s="140"/>
      <c r="HI304" s="140"/>
      <c r="HJ304" s="140"/>
      <c r="HK304" s="140"/>
      <c r="HL304" s="140"/>
      <c r="HM304" s="140"/>
      <c r="HN304" s="140"/>
      <c r="HO304" s="140"/>
      <c r="HP304" s="140"/>
      <c r="HQ304" s="140"/>
      <c r="HR304" s="140"/>
      <c r="HS304" s="140"/>
      <c r="HT304" s="140"/>
      <c r="HU304" s="140"/>
      <c r="HV304" s="140"/>
      <c r="HW304" s="140"/>
      <c r="HX304" s="140"/>
      <c r="HY304" s="140"/>
      <c r="HZ304" s="140"/>
    </row>
    <row r="305" s="139" customFormat="1" customHeight="1" spans="1:234">
      <c r="A305" s="156" t="s">
        <v>1900</v>
      </c>
      <c r="B305" s="157" t="s">
        <v>1901</v>
      </c>
      <c r="C305" s="165">
        <v>0</v>
      </c>
      <c r="D305" s="159">
        <v>0</v>
      </c>
      <c r="E305" s="160"/>
      <c r="F305" s="140"/>
      <c r="G305" s="140"/>
      <c r="H305" s="140"/>
      <c r="I305" s="140"/>
      <c r="J305" s="140"/>
      <c r="K305" s="140"/>
      <c r="L305" s="140"/>
      <c r="M305" s="140"/>
      <c r="N305" s="140"/>
      <c r="O305" s="140"/>
      <c r="P305" s="140"/>
      <c r="Q305" s="140"/>
      <c r="R305" s="140"/>
      <c r="S305" s="140"/>
      <c r="T305" s="140"/>
      <c r="U305" s="140"/>
      <c r="V305" s="140"/>
      <c r="W305" s="140"/>
      <c r="X305" s="140"/>
      <c r="Y305" s="140"/>
      <c r="Z305" s="140"/>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c r="CN305" s="140"/>
      <c r="CO305" s="140"/>
      <c r="CP305" s="140"/>
      <c r="CQ305" s="140"/>
      <c r="CR305" s="140"/>
      <c r="CS305" s="140"/>
      <c r="CT305" s="140"/>
      <c r="CU305" s="140"/>
      <c r="CV305" s="140"/>
      <c r="CW305" s="140"/>
      <c r="CX305" s="140"/>
      <c r="CY305" s="140"/>
      <c r="CZ305" s="140"/>
      <c r="DA305" s="140"/>
      <c r="DB305" s="140"/>
      <c r="DC305" s="140"/>
      <c r="DD305" s="140"/>
      <c r="DE305" s="140"/>
      <c r="DF305" s="140"/>
      <c r="DG305" s="140"/>
      <c r="DH305" s="140"/>
      <c r="DI305" s="140"/>
      <c r="DJ305" s="140"/>
      <c r="DK305" s="140"/>
      <c r="DL305" s="140"/>
      <c r="DM305" s="140"/>
      <c r="DN305" s="140"/>
      <c r="DO305" s="140"/>
      <c r="DP305" s="140"/>
      <c r="DQ305" s="140"/>
      <c r="DR305" s="140"/>
      <c r="DS305" s="140"/>
      <c r="DT305" s="140"/>
      <c r="DU305" s="140"/>
      <c r="DV305" s="140"/>
      <c r="DW305" s="140"/>
      <c r="DX305" s="140"/>
      <c r="DY305" s="140"/>
      <c r="DZ305" s="140"/>
      <c r="EA305" s="140"/>
      <c r="EB305" s="140"/>
      <c r="EC305" s="140"/>
      <c r="ED305" s="140"/>
      <c r="EE305" s="140"/>
      <c r="EF305" s="140"/>
      <c r="EG305" s="140"/>
      <c r="EH305" s="140"/>
      <c r="EI305" s="140"/>
      <c r="EJ305" s="140"/>
      <c r="EK305" s="140"/>
      <c r="EL305" s="140"/>
      <c r="EM305" s="140"/>
      <c r="EN305" s="140"/>
      <c r="EO305" s="140"/>
      <c r="EP305" s="140"/>
      <c r="EQ305" s="140"/>
      <c r="ER305" s="140"/>
      <c r="ES305" s="140"/>
      <c r="ET305" s="140"/>
      <c r="EU305" s="140"/>
      <c r="EV305" s="140"/>
      <c r="EW305" s="140"/>
      <c r="EX305" s="140"/>
      <c r="EY305" s="140"/>
      <c r="EZ305" s="140"/>
      <c r="FA305" s="140"/>
      <c r="FB305" s="140"/>
      <c r="FC305" s="140"/>
      <c r="FD305" s="140"/>
      <c r="FE305" s="140"/>
      <c r="FF305" s="140"/>
      <c r="FG305" s="140"/>
      <c r="FH305" s="140"/>
      <c r="FI305" s="140"/>
      <c r="FJ305" s="140"/>
      <c r="FK305" s="140"/>
      <c r="FL305" s="140"/>
      <c r="FM305" s="140"/>
      <c r="FN305" s="140"/>
      <c r="FO305" s="140"/>
      <c r="FP305" s="140"/>
      <c r="FQ305" s="140"/>
      <c r="FR305" s="140"/>
      <c r="FS305" s="140"/>
      <c r="FT305" s="140"/>
      <c r="FU305" s="140"/>
      <c r="FV305" s="140"/>
      <c r="FW305" s="140"/>
      <c r="FX305" s="140"/>
      <c r="FY305" s="140"/>
      <c r="FZ305" s="140"/>
      <c r="GA305" s="140"/>
      <c r="GB305" s="140"/>
      <c r="GC305" s="140"/>
      <c r="GD305" s="140"/>
      <c r="GE305" s="140"/>
      <c r="GF305" s="140"/>
      <c r="GG305" s="140"/>
      <c r="GH305" s="140"/>
      <c r="GI305" s="140"/>
      <c r="GJ305" s="140"/>
      <c r="GK305" s="140"/>
      <c r="GL305" s="140"/>
      <c r="GM305" s="140"/>
      <c r="GN305" s="140"/>
      <c r="GO305" s="140"/>
      <c r="GP305" s="140"/>
      <c r="GQ305" s="140"/>
      <c r="GR305" s="140"/>
      <c r="GS305" s="140"/>
      <c r="GT305" s="140"/>
      <c r="GU305" s="140"/>
      <c r="GV305" s="140"/>
      <c r="GW305" s="140"/>
      <c r="GX305" s="140"/>
      <c r="GY305" s="140"/>
      <c r="GZ305" s="140"/>
      <c r="HA305" s="140"/>
      <c r="HB305" s="140"/>
      <c r="HC305" s="140"/>
      <c r="HD305" s="140"/>
      <c r="HE305" s="140"/>
      <c r="HF305" s="140"/>
      <c r="HG305" s="140"/>
      <c r="HH305" s="140"/>
      <c r="HI305" s="140"/>
      <c r="HJ305" s="140"/>
      <c r="HK305" s="140"/>
      <c r="HL305" s="140"/>
      <c r="HM305" s="140"/>
      <c r="HN305" s="140"/>
      <c r="HO305" s="140"/>
      <c r="HP305" s="140"/>
      <c r="HQ305" s="140"/>
      <c r="HR305" s="140"/>
      <c r="HS305" s="140"/>
      <c r="HT305" s="140"/>
      <c r="HU305" s="140"/>
      <c r="HV305" s="140"/>
      <c r="HW305" s="140"/>
      <c r="HX305" s="140"/>
      <c r="HY305" s="140"/>
      <c r="HZ305" s="140"/>
    </row>
    <row r="306" s="139" customFormat="1" customHeight="1" spans="1:234">
      <c r="A306" s="156" t="s">
        <v>1902</v>
      </c>
      <c r="B306" s="157" t="s">
        <v>1903</v>
      </c>
      <c r="C306" s="165">
        <v>0</v>
      </c>
      <c r="D306" s="159">
        <v>0</v>
      </c>
      <c r="E306" s="160"/>
      <c r="F306" s="140"/>
      <c r="G306" s="140"/>
      <c r="H306" s="140"/>
      <c r="I306" s="140"/>
      <c r="J306" s="140"/>
      <c r="K306" s="140"/>
      <c r="L306" s="140"/>
      <c r="M306" s="140"/>
      <c r="N306" s="140"/>
      <c r="O306" s="140"/>
      <c r="P306" s="140"/>
      <c r="Q306" s="140"/>
      <c r="R306" s="140"/>
      <c r="S306" s="140"/>
      <c r="T306" s="140"/>
      <c r="U306" s="140"/>
      <c r="V306" s="140"/>
      <c r="W306" s="140"/>
      <c r="X306" s="140"/>
      <c r="Y306" s="140"/>
      <c r="Z306" s="140"/>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c r="CN306" s="140"/>
      <c r="CO306" s="140"/>
      <c r="CP306" s="140"/>
      <c r="CQ306" s="140"/>
      <c r="CR306" s="140"/>
      <c r="CS306" s="140"/>
      <c r="CT306" s="140"/>
      <c r="CU306" s="140"/>
      <c r="CV306" s="140"/>
      <c r="CW306" s="140"/>
      <c r="CX306" s="140"/>
      <c r="CY306" s="140"/>
      <c r="CZ306" s="140"/>
      <c r="DA306" s="140"/>
      <c r="DB306" s="140"/>
      <c r="DC306" s="140"/>
      <c r="DD306" s="140"/>
      <c r="DE306" s="140"/>
      <c r="DF306" s="140"/>
      <c r="DG306" s="140"/>
      <c r="DH306" s="140"/>
      <c r="DI306" s="140"/>
      <c r="DJ306" s="140"/>
      <c r="DK306" s="140"/>
      <c r="DL306" s="140"/>
      <c r="DM306" s="140"/>
      <c r="DN306" s="140"/>
      <c r="DO306" s="140"/>
      <c r="DP306" s="140"/>
      <c r="DQ306" s="140"/>
      <c r="DR306" s="140"/>
      <c r="DS306" s="140"/>
      <c r="DT306" s="140"/>
      <c r="DU306" s="140"/>
      <c r="DV306" s="140"/>
      <c r="DW306" s="140"/>
      <c r="DX306" s="140"/>
      <c r="DY306" s="140"/>
      <c r="DZ306" s="140"/>
      <c r="EA306" s="140"/>
      <c r="EB306" s="140"/>
      <c r="EC306" s="140"/>
      <c r="ED306" s="140"/>
      <c r="EE306" s="140"/>
      <c r="EF306" s="140"/>
      <c r="EG306" s="140"/>
      <c r="EH306" s="140"/>
      <c r="EI306" s="140"/>
      <c r="EJ306" s="140"/>
      <c r="EK306" s="140"/>
      <c r="EL306" s="140"/>
      <c r="EM306" s="140"/>
      <c r="EN306" s="140"/>
      <c r="EO306" s="140"/>
      <c r="EP306" s="140"/>
      <c r="EQ306" s="140"/>
      <c r="ER306" s="140"/>
      <c r="ES306" s="140"/>
      <c r="ET306" s="140"/>
      <c r="EU306" s="140"/>
      <c r="EV306" s="140"/>
      <c r="EW306" s="140"/>
      <c r="EX306" s="140"/>
      <c r="EY306" s="140"/>
      <c r="EZ306" s="140"/>
      <c r="FA306" s="140"/>
      <c r="FB306" s="140"/>
      <c r="FC306" s="140"/>
      <c r="FD306" s="140"/>
      <c r="FE306" s="140"/>
      <c r="FF306" s="140"/>
      <c r="FG306" s="140"/>
      <c r="FH306" s="140"/>
      <c r="FI306" s="140"/>
      <c r="FJ306" s="140"/>
      <c r="FK306" s="140"/>
      <c r="FL306" s="140"/>
      <c r="FM306" s="140"/>
      <c r="FN306" s="140"/>
      <c r="FO306" s="140"/>
      <c r="FP306" s="140"/>
      <c r="FQ306" s="140"/>
      <c r="FR306" s="140"/>
      <c r="FS306" s="140"/>
      <c r="FT306" s="140"/>
      <c r="FU306" s="140"/>
      <c r="FV306" s="140"/>
      <c r="FW306" s="140"/>
      <c r="FX306" s="140"/>
      <c r="FY306" s="140"/>
      <c r="FZ306" s="140"/>
      <c r="GA306" s="140"/>
      <c r="GB306" s="140"/>
      <c r="GC306" s="140"/>
      <c r="GD306" s="140"/>
      <c r="GE306" s="140"/>
      <c r="GF306" s="140"/>
      <c r="GG306" s="140"/>
      <c r="GH306" s="140"/>
      <c r="GI306" s="140"/>
      <c r="GJ306" s="140"/>
      <c r="GK306" s="140"/>
      <c r="GL306" s="140"/>
      <c r="GM306" s="140"/>
      <c r="GN306" s="140"/>
      <c r="GO306" s="140"/>
      <c r="GP306" s="140"/>
      <c r="GQ306" s="140"/>
      <c r="GR306" s="140"/>
      <c r="GS306" s="140"/>
      <c r="GT306" s="140"/>
      <c r="GU306" s="140"/>
      <c r="GV306" s="140"/>
      <c r="GW306" s="140"/>
      <c r="GX306" s="140"/>
      <c r="GY306" s="140"/>
      <c r="GZ306" s="140"/>
      <c r="HA306" s="140"/>
      <c r="HB306" s="140"/>
      <c r="HC306" s="140"/>
      <c r="HD306" s="140"/>
      <c r="HE306" s="140"/>
      <c r="HF306" s="140"/>
      <c r="HG306" s="140"/>
      <c r="HH306" s="140"/>
      <c r="HI306" s="140"/>
      <c r="HJ306" s="140"/>
      <c r="HK306" s="140"/>
      <c r="HL306" s="140"/>
      <c r="HM306" s="140"/>
      <c r="HN306" s="140"/>
      <c r="HO306" s="140"/>
      <c r="HP306" s="140"/>
      <c r="HQ306" s="140"/>
      <c r="HR306" s="140"/>
      <c r="HS306" s="140"/>
      <c r="HT306" s="140"/>
      <c r="HU306" s="140"/>
      <c r="HV306" s="140"/>
      <c r="HW306" s="140"/>
      <c r="HX306" s="140"/>
      <c r="HY306" s="140"/>
      <c r="HZ306" s="140"/>
    </row>
    <row r="307" s="139" customFormat="1" customHeight="1" spans="1:234">
      <c r="A307" s="156" t="s">
        <v>1904</v>
      </c>
      <c r="B307" s="157" t="s">
        <v>1905</v>
      </c>
      <c r="C307" s="165">
        <v>21789</v>
      </c>
      <c r="D307" s="159">
        <v>23657</v>
      </c>
      <c r="E307" s="160">
        <f>D307/C307</f>
        <v>1.08573133232365</v>
      </c>
      <c r="F307" s="140"/>
      <c r="G307" s="140"/>
      <c r="H307" s="140"/>
      <c r="I307" s="140"/>
      <c r="J307" s="140"/>
      <c r="K307" s="140"/>
      <c r="L307" s="140"/>
      <c r="M307" s="140"/>
      <c r="N307" s="140"/>
      <c r="O307" s="140"/>
      <c r="P307" s="140"/>
      <c r="Q307" s="140"/>
      <c r="R307" s="140"/>
      <c r="S307" s="140"/>
      <c r="T307" s="140"/>
      <c r="U307" s="140"/>
      <c r="V307" s="140"/>
      <c r="W307" s="140"/>
      <c r="X307" s="140"/>
      <c r="Y307" s="140"/>
      <c r="Z307" s="140"/>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c r="CN307" s="140"/>
      <c r="CO307" s="140"/>
      <c r="CP307" s="140"/>
      <c r="CQ307" s="140"/>
      <c r="CR307" s="140"/>
      <c r="CS307" s="140"/>
      <c r="CT307" s="140"/>
      <c r="CU307" s="140"/>
      <c r="CV307" s="140"/>
      <c r="CW307" s="140"/>
      <c r="CX307" s="140"/>
      <c r="CY307" s="140"/>
      <c r="CZ307" s="140"/>
      <c r="DA307" s="140"/>
      <c r="DB307" s="140"/>
      <c r="DC307" s="140"/>
      <c r="DD307" s="140"/>
      <c r="DE307" s="140"/>
      <c r="DF307" s="140"/>
      <c r="DG307" s="140"/>
      <c r="DH307" s="140"/>
      <c r="DI307" s="140"/>
      <c r="DJ307" s="140"/>
      <c r="DK307" s="140"/>
      <c r="DL307" s="140"/>
      <c r="DM307" s="140"/>
      <c r="DN307" s="140"/>
      <c r="DO307" s="140"/>
      <c r="DP307" s="140"/>
      <c r="DQ307" s="140"/>
      <c r="DR307" s="140"/>
      <c r="DS307" s="140"/>
      <c r="DT307" s="140"/>
      <c r="DU307" s="140"/>
      <c r="DV307" s="140"/>
      <c r="DW307" s="140"/>
      <c r="DX307" s="140"/>
      <c r="DY307" s="140"/>
      <c r="DZ307" s="140"/>
      <c r="EA307" s="140"/>
      <c r="EB307" s="140"/>
      <c r="EC307" s="140"/>
      <c r="ED307" s="140"/>
      <c r="EE307" s="140"/>
      <c r="EF307" s="140"/>
      <c r="EG307" s="140"/>
      <c r="EH307" s="140"/>
      <c r="EI307" s="140"/>
      <c r="EJ307" s="140"/>
      <c r="EK307" s="140"/>
      <c r="EL307" s="140"/>
      <c r="EM307" s="140"/>
      <c r="EN307" s="140"/>
      <c r="EO307" s="140"/>
      <c r="EP307" s="140"/>
      <c r="EQ307" s="140"/>
      <c r="ER307" s="140"/>
      <c r="ES307" s="140"/>
      <c r="ET307" s="140"/>
      <c r="EU307" s="140"/>
      <c r="EV307" s="140"/>
      <c r="EW307" s="140"/>
      <c r="EX307" s="140"/>
      <c r="EY307" s="140"/>
      <c r="EZ307" s="140"/>
      <c r="FA307" s="140"/>
      <c r="FB307" s="140"/>
      <c r="FC307" s="140"/>
      <c r="FD307" s="140"/>
      <c r="FE307" s="140"/>
      <c r="FF307" s="140"/>
      <c r="FG307" s="140"/>
      <c r="FH307" s="140"/>
      <c r="FI307" s="140"/>
      <c r="FJ307" s="140"/>
      <c r="FK307" s="140"/>
      <c r="FL307" s="140"/>
      <c r="FM307" s="140"/>
      <c r="FN307" s="140"/>
      <c r="FO307" s="140"/>
      <c r="FP307" s="140"/>
      <c r="FQ307" s="140"/>
      <c r="FR307" s="140"/>
      <c r="FS307" s="140"/>
      <c r="FT307" s="140"/>
      <c r="FU307" s="140"/>
      <c r="FV307" s="140"/>
      <c r="FW307" s="140"/>
      <c r="FX307" s="140"/>
      <c r="FY307" s="140"/>
      <c r="FZ307" s="140"/>
      <c r="GA307" s="140"/>
      <c r="GB307" s="140"/>
      <c r="GC307" s="140"/>
      <c r="GD307" s="140"/>
      <c r="GE307" s="140"/>
      <c r="GF307" s="140"/>
      <c r="GG307" s="140"/>
      <c r="GH307" s="140"/>
      <c r="GI307" s="140"/>
      <c r="GJ307" s="140"/>
      <c r="GK307" s="140"/>
      <c r="GL307" s="140"/>
      <c r="GM307" s="140"/>
      <c r="GN307" s="140"/>
      <c r="GO307" s="140"/>
      <c r="GP307" s="140"/>
      <c r="GQ307" s="140"/>
      <c r="GR307" s="140"/>
      <c r="GS307" s="140"/>
      <c r="GT307" s="140"/>
      <c r="GU307" s="140"/>
      <c r="GV307" s="140"/>
      <c r="GW307" s="140"/>
      <c r="GX307" s="140"/>
      <c r="GY307" s="140"/>
      <c r="GZ307" s="140"/>
      <c r="HA307" s="140"/>
      <c r="HB307" s="140"/>
      <c r="HC307" s="140"/>
      <c r="HD307" s="140"/>
      <c r="HE307" s="140"/>
      <c r="HF307" s="140"/>
      <c r="HG307" s="140"/>
      <c r="HH307" s="140"/>
      <c r="HI307" s="140"/>
      <c r="HJ307" s="140"/>
      <c r="HK307" s="140"/>
      <c r="HL307" s="140"/>
      <c r="HM307" s="140"/>
      <c r="HN307" s="140"/>
      <c r="HO307" s="140"/>
      <c r="HP307" s="140"/>
      <c r="HQ307" s="140"/>
      <c r="HR307" s="140"/>
      <c r="HS307" s="140"/>
      <c r="HT307" s="140"/>
      <c r="HU307" s="140"/>
      <c r="HV307" s="140"/>
      <c r="HW307" s="140"/>
      <c r="HX307" s="140"/>
      <c r="HY307" s="140"/>
      <c r="HZ307" s="140"/>
    </row>
    <row r="308" s="139" customFormat="1" customHeight="1" spans="1:234">
      <c r="A308" s="156" t="s">
        <v>1906</v>
      </c>
      <c r="B308" s="157" t="s">
        <v>1907</v>
      </c>
      <c r="C308" s="165">
        <v>0</v>
      </c>
      <c r="D308" s="159">
        <v>0</v>
      </c>
      <c r="E308" s="160"/>
      <c r="F308" s="140"/>
      <c r="G308" s="140"/>
      <c r="H308" s="140"/>
      <c r="I308" s="140"/>
      <c r="J308" s="140"/>
      <c r="K308" s="140"/>
      <c r="L308" s="140"/>
      <c r="M308" s="140"/>
      <c r="N308" s="140"/>
      <c r="O308" s="140"/>
      <c r="P308" s="140"/>
      <c r="Q308" s="140"/>
      <c r="R308" s="140"/>
      <c r="S308" s="140"/>
      <c r="T308" s="140"/>
      <c r="U308" s="140"/>
      <c r="V308" s="140"/>
      <c r="W308" s="140"/>
      <c r="X308" s="140"/>
      <c r="Y308" s="140"/>
      <c r="Z308" s="140"/>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c r="CN308" s="140"/>
      <c r="CO308" s="140"/>
      <c r="CP308" s="140"/>
      <c r="CQ308" s="140"/>
      <c r="CR308" s="140"/>
      <c r="CS308" s="140"/>
      <c r="CT308" s="140"/>
      <c r="CU308" s="140"/>
      <c r="CV308" s="140"/>
      <c r="CW308" s="140"/>
      <c r="CX308" s="140"/>
      <c r="CY308" s="140"/>
      <c r="CZ308" s="140"/>
      <c r="DA308" s="140"/>
      <c r="DB308" s="140"/>
      <c r="DC308" s="140"/>
      <c r="DD308" s="140"/>
      <c r="DE308" s="140"/>
      <c r="DF308" s="140"/>
      <c r="DG308" s="140"/>
      <c r="DH308" s="140"/>
      <c r="DI308" s="140"/>
      <c r="DJ308" s="140"/>
      <c r="DK308" s="140"/>
      <c r="DL308" s="140"/>
      <c r="DM308" s="140"/>
      <c r="DN308" s="140"/>
      <c r="DO308" s="140"/>
      <c r="DP308" s="140"/>
      <c r="DQ308" s="140"/>
      <c r="DR308" s="140"/>
      <c r="DS308" s="140"/>
      <c r="DT308" s="140"/>
      <c r="DU308" s="140"/>
      <c r="DV308" s="140"/>
      <c r="DW308" s="140"/>
      <c r="DX308" s="140"/>
      <c r="DY308" s="140"/>
      <c r="DZ308" s="140"/>
      <c r="EA308" s="140"/>
      <c r="EB308" s="140"/>
      <c r="EC308" s="140"/>
      <c r="ED308" s="140"/>
      <c r="EE308" s="140"/>
      <c r="EF308" s="140"/>
      <c r="EG308" s="140"/>
      <c r="EH308" s="140"/>
      <c r="EI308" s="140"/>
      <c r="EJ308" s="140"/>
      <c r="EK308" s="140"/>
      <c r="EL308" s="140"/>
      <c r="EM308" s="140"/>
      <c r="EN308" s="140"/>
      <c r="EO308" s="140"/>
      <c r="EP308" s="140"/>
      <c r="EQ308" s="140"/>
      <c r="ER308" s="140"/>
      <c r="ES308" s="140"/>
      <c r="ET308" s="140"/>
      <c r="EU308" s="140"/>
      <c r="EV308" s="140"/>
      <c r="EW308" s="140"/>
      <c r="EX308" s="140"/>
      <c r="EY308" s="140"/>
      <c r="EZ308" s="140"/>
      <c r="FA308" s="140"/>
      <c r="FB308" s="140"/>
      <c r="FC308" s="140"/>
      <c r="FD308" s="140"/>
      <c r="FE308" s="140"/>
      <c r="FF308" s="140"/>
      <c r="FG308" s="140"/>
      <c r="FH308" s="140"/>
      <c r="FI308" s="140"/>
      <c r="FJ308" s="140"/>
      <c r="FK308" s="140"/>
      <c r="FL308" s="140"/>
      <c r="FM308" s="140"/>
      <c r="FN308" s="140"/>
      <c r="FO308" s="140"/>
      <c r="FP308" s="140"/>
      <c r="FQ308" s="140"/>
      <c r="FR308" s="140"/>
      <c r="FS308" s="140"/>
      <c r="FT308" s="140"/>
      <c r="FU308" s="140"/>
      <c r="FV308" s="140"/>
      <c r="FW308" s="140"/>
      <c r="FX308" s="140"/>
      <c r="FY308" s="140"/>
      <c r="FZ308" s="140"/>
      <c r="GA308" s="140"/>
      <c r="GB308" s="140"/>
      <c r="GC308" s="140"/>
      <c r="GD308" s="140"/>
      <c r="GE308" s="140"/>
      <c r="GF308" s="140"/>
      <c r="GG308" s="140"/>
      <c r="GH308" s="140"/>
      <c r="GI308" s="140"/>
      <c r="GJ308" s="140"/>
      <c r="GK308" s="140"/>
      <c r="GL308" s="140"/>
      <c r="GM308" s="140"/>
      <c r="GN308" s="140"/>
      <c r="GO308" s="140"/>
      <c r="GP308" s="140"/>
      <c r="GQ308" s="140"/>
      <c r="GR308" s="140"/>
      <c r="GS308" s="140"/>
      <c r="GT308" s="140"/>
      <c r="GU308" s="140"/>
      <c r="GV308" s="140"/>
      <c r="GW308" s="140"/>
      <c r="GX308" s="140"/>
      <c r="GY308" s="140"/>
      <c r="GZ308" s="140"/>
      <c r="HA308" s="140"/>
      <c r="HB308" s="140"/>
      <c r="HC308" s="140"/>
      <c r="HD308" s="140"/>
      <c r="HE308" s="140"/>
      <c r="HF308" s="140"/>
      <c r="HG308" s="140"/>
      <c r="HH308" s="140"/>
      <c r="HI308" s="140"/>
      <c r="HJ308" s="140"/>
      <c r="HK308" s="140"/>
      <c r="HL308" s="140"/>
      <c r="HM308" s="140"/>
      <c r="HN308" s="140"/>
      <c r="HO308" s="140"/>
      <c r="HP308" s="140"/>
      <c r="HQ308" s="140"/>
      <c r="HR308" s="140"/>
      <c r="HS308" s="140"/>
      <c r="HT308" s="140"/>
      <c r="HU308" s="140"/>
      <c r="HV308" s="140"/>
      <c r="HW308" s="140"/>
      <c r="HX308" s="140"/>
      <c r="HY308" s="140"/>
      <c r="HZ308" s="140"/>
    </row>
    <row r="309" s="139" customFormat="1" customHeight="1" spans="1:234">
      <c r="A309" s="156" t="s">
        <v>1908</v>
      </c>
      <c r="B309" s="157" t="s">
        <v>1173</v>
      </c>
      <c r="C309" s="165">
        <v>0</v>
      </c>
      <c r="D309" s="159">
        <v>0</v>
      </c>
      <c r="E309" s="160"/>
      <c r="F309" s="140"/>
      <c r="G309" s="140"/>
      <c r="H309" s="140"/>
      <c r="I309" s="140"/>
      <c r="J309" s="140"/>
      <c r="K309" s="140"/>
      <c r="L309" s="140"/>
      <c r="M309" s="140"/>
      <c r="N309" s="140"/>
      <c r="O309" s="140"/>
      <c r="P309" s="140"/>
      <c r="Q309" s="140"/>
      <c r="R309" s="140"/>
      <c r="S309" s="140"/>
      <c r="T309" s="140"/>
      <c r="U309" s="140"/>
      <c r="V309" s="140"/>
      <c r="W309" s="140"/>
      <c r="X309" s="140"/>
      <c r="Y309" s="140"/>
      <c r="Z309" s="140"/>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c r="CN309" s="140"/>
      <c r="CO309" s="140"/>
      <c r="CP309" s="140"/>
      <c r="CQ309" s="140"/>
      <c r="CR309" s="140"/>
      <c r="CS309" s="140"/>
      <c r="CT309" s="140"/>
      <c r="CU309" s="140"/>
      <c r="CV309" s="140"/>
      <c r="CW309" s="140"/>
      <c r="CX309" s="140"/>
      <c r="CY309" s="140"/>
      <c r="CZ309" s="140"/>
      <c r="DA309" s="140"/>
      <c r="DB309" s="140"/>
      <c r="DC309" s="140"/>
      <c r="DD309" s="140"/>
      <c r="DE309" s="140"/>
      <c r="DF309" s="140"/>
      <c r="DG309" s="140"/>
      <c r="DH309" s="140"/>
      <c r="DI309" s="140"/>
      <c r="DJ309" s="140"/>
      <c r="DK309" s="140"/>
      <c r="DL309" s="140"/>
      <c r="DM309" s="140"/>
      <c r="DN309" s="140"/>
      <c r="DO309" s="140"/>
      <c r="DP309" s="140"/>
      <c r="DQ309" s="140"/>
      <c r="DR309" s="140"/>
      <c r="DS309" s="140"/>
      <c r="DT309" s="140"/>
      <c r="DU309" s="140"/>
      <c r="DV309" s="140"/>
      <c r="DW309" s="140"/>
      <c r="DX309" s="140"/>
      <c r="DY309" s="140"/>
      <c r="DZ309" s="140"/>
      <c r="EA309" s="140"/>
      <c r="EB309" s="140"/>
      <c r="EC309" s="140"/>
      <c r="ED309" s="140"/>
      <c r="EE309" s="140"/>
      <c r="EF309" s="140"/>
      <c r="EG309" s="140"/>
      <c r="EH309" s="140"/>
      <c r="EI309" s="140"/>
      <c r="EJ309" s="140"/>
      <c r="EK309" s="140"/>
      <c r="EL309" s="140"/>
      <c r="EM309" s="140"/>
      <c r="EN309" s="140"/>
      <c r="EO309" s="140"/>
      <c r="EP309" s="140"/>
      <c r="EQ309" s="140"/>
      <c r="ER309" s="140"/>
      <c r="ES309" s="140"/>
      <c r="ET309" s="140"/>
      <c r="EU309" s="140"/>
      <c r="EV309" s="140"/>
      <c r="EW309" s="140"/>
      <c r="EX309" s="140"/>
      <c r="EY309" s="140"/>
      <c r="EZ309" s="140"/>
      <c r="FA309" s="140"/>
      <c r="FB309" s="140"/>
      <c r="FC309" s="140"/>
      <c r="FD309" s="140"/>
      <c r="FE309" s="140"/>
      <c r="FF309" s="140"/>
      <c r="FG309" s="140"/>
      <c r="FH309" s="140"/>
      <c r="FI309" s="140"/>
      <c r="FJ309" s="140"/>
      <c r="FK309" s="140"/>
      <c r="FL309" s="140"/>
      <c r="FM309" s="140"/>
      <c r="FN309" s="140"/>
      <c r="FO309" s="140"/>
      <c r="FP309" s="140"/>
      <c r="FQ309" s="140"/>
      <c r="FR309" s="140"/>
      <c r="FS309" s="140"/>
      <c r="FT309" s="140"/>
      <c r="FU309" s="140"/>
      <c r="FV309" s="140"/>
      <c r="FW309" s="140"/>
      <c r="FX309" s="140"/>
      <c r="FY309" s="140"/>
      <c r="FZ309" s="140"/>
      <c r="GA309" s="140"/>
      <c r="GB309" s="140"/>
      <c r="GC309" s="140"/>
      <c r="GD309" s="140"/>
      <c r="GE309" s="140"/>
      <c r="GF309" s="140"/>
      <c r="GG309" s="140"/>
      <c r="GH309" s="140"/>
      <c r="GI309" s="140"/>
      <c r="GJ309" s="140"/>
      <c r="GK309" s="140"/>
      <c r="GL309" s="140"/>
      <c r="GM309" s="140"/>
      <c r="GN309" s="140"/>
      <c r="GO309" s="140"/>
      <c r="GP309" s="140"/>
      <c r="GQ309" s="140"/>
      <c r="GR309" s="140"/>
      <c r="GS309" s="140"/>
      <c r="GT309" s="140"/>
      <c r="GU309" s="140"/>
      <c r="GV309" s="140"/>
      <c r="GW309" s="140"/>
      <c r="GX309" s="140"/>
      <c r="GY309" s="140"/>
      <c r="GZ309" s="140"/>
      <c r="HA309" s="140"/>
      <c r="HB309" s="140"/>
      <c r="HC309" s="140"/>
      <c r="HD309" s="140"/>
      <c r="HE309" s="140"/>
      <c r="HF309" s="140"/>
      <c r="HG309" s="140"/>
      <c r="HH309" s="140"/>
      <c r="HI309" s="140"/>
      <c r="HJ309" s="140"/>
      <c r="HK309" s="140"/>
      <c r="HL309" s="140"/>
      <c r="HM309" s="140"/>
      <c r="HN309" s="140"/>
      <c r="HO309" s="140"/>
      <c r="HP309" s="140"/>
      <c r="HQ309" s="140"/>
      <c r="HR309" s="140"/>
      <c r="HS309" s="140"/>
      <c r="HT309" s="140"/>
      <c r="HU309" s="140"/>
      <c r="HV309" s="140"/>
      <c r="HW309" s="140"/>
      <c r="HX309" s="140"/>
      <c r="HY309" s="140"/>
      <c r="HZ309" s="140"/>
    </row>
    <row r="310" s="139" customFormat="1" customHeight="1" spans="1:234">
      <c r="A310" s="156" t="s">
        <v>1909</v>
      </c>
      <c r="B310" s="157" t="s">
        <v>1910</v>
      </c>
      <c r="C310" s="165">
        <v>0</v>
      </c>
      <c r="D310" s="159">
        <v>0</v>
      </c>
      <c r="E310" s="160"/>
      <c r="F310" s="140"/>
      <c r="G310" s="140"/>
      <c r="H310" s="140"/>
      <c r="I310" s="140"/>
      <c r="J310" s="140"/>
      <c r="K310" s="140"/>
      <c r="L310" s="140"/>
      <c r="M310" s="140"/>
      <c r="N310" s="140"/>
      <c r="O310" s="140"/>
      <c r="P310" s="140"/>
      <c r="Q310" s="140"/>
      <c r="R310" s="140"/>
      <c r="S310" s="140"/>
      <c r="T310" s="140"/>
      <c r="U310" s="140"/>
      <c r="V310" s="140"/>
      <c r="W310" s="140"/>
      <c r="X310" s="140"/>
      <c r="Y310" s="140"/>
      <c r="Z310" s="14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c r="CN310" s="140"/>
      <c r="CO310" s="140"/>
      <c r="CP310" s="140"/>
      <c r="CQ310" s="140"/>
      <c r="CR310" s="140"/>
      <c r="CS310" s="140"/>
      <c r="CT310" s="140"/>
      <c r="CU310" s="140"/>
      <c r="CV310" s="140"/>
      <c r="CW310" s="140"/>
      <c r="CX310" s="140"/>
      <c r="CY310" s="140"/>
      <c r="CZ310" s="140"/>
      <c r="DA310" s="140"/>
      <c r="DB310" s="140"/>
      <c r="DC310" s="140"/>
      <c r="DD310" s="140"/>
      <c r="DE310" s="140"/>
      <c r="DF310" s="140"/>
      <c r="DG310" s="140"/>
      <c r="DH310" s="140"/>
      <c r="DI310" s="140"/>
      <c r="DJ310" s="140"/>
      <c r="DK310" s="140"/>
      <c r="DL310" s="140"/>
      <c r="DM310" s="140"/>
      <c r="DN310" s="140"/>
      <c r="DO310" s="140"/>
      <c r="DP310" s="140"/>
      <c r="DQ310" s="140"/>
      <c r="DR310" s="140"/>
      <c r="DS310" s="140"/>
      <c r="DT310" s="140"/>
      <c r="DU310" s="140"/>
      <c r="DV310" s="140"/>
      <c r="DW310" s="140"/>
      <c r="DX310" s="140"/>
      <c r="DY310" s="140"/>
      <c r="DZ310" s="140"/>
      <c r="EA310" s="140"/>
      <c r="EB310" s="140"/>
      <c r="EC310" s="140"/>
      <c r="ED310" s="140"/>
      <c r="EE310" s="140"/>
      <c r="EF310" s="140"/>
      <c r="EG310" s="140"/>
      <c r="EH310" s="140"/>
      <c r="EI310" s="140"/>
      <c r="EJ310" s="140"/>
      <c r="EK310" s="140"/>
      <c r="EL310" s="140"/>
      <c r="EM310" s="140"/>
      <c r="EN310" s="140"/>
      <c r="EO310" s="140"/>
      <c r="EP310" s="140"/>
      <c r="EQ310" s="140"/>
      <c r="ER310" s="140"/>
      <c r="ES310" s="140"/>
      <c r="ET310" s="140"/>
      <c r="EU310" s="140"/>
      <c r="EV310" s="140"/>
      <c r="EW310" s="140"/>
      <c r="EX310" s="140"/>
      <c r="EY310" s="140"/>
      <c r="EZ310" s="140"/>
      <c r="FA310" s="140"/>
      <c r="FB310" s="140"/>
      <c r="FC310" s="140"/>
      <c r="FD310" s="140"/>
      <c r="FE310" s="140"/>
      <c r="FF310" s="140"/>
      <c r="FG310" s="140"/>
      <c r="FH310" s="140"/>
      <c r="FI310" s="140"/>
      <c r="FJ310" s="140"/>
      <c r="FK310" s="140"/>
      <c r="FL310" s="140"/>
      <c r="FM310" s="140"/>
      <c r="FN310" s="140"/>
      <c r="FO310" s="140"/>
      <c r="FP310" s="140"/>
      <c r="FQ310" s="140"/>
      <c r="FR310" s="140"/>
      <c r="FS310" s="140"/>
      <c r="FT310" s="140"/>
      <c r="FU310" s="140"/>
      <c r="FV310" s="140"/>
      <c r="FW310" s="140"/>
      <c r="FX310" s="140"/>
      <c r="FY310" s="140"/>
      <c r="FZ310" s="140"/>
      <c r="GA310" s="140"/>
      <c r="GB310" s="140"/>
      <c r="GC310" s="140"/>
      <c r="GD310" s="140"/>
      <c r="GE310" s="140"/>
      <c r="GF310" s="140"/>
      <c r="GG310" s="140"/>
      <c r="GH310" s="140"/>
      <c r="GI310" s="140"/>
      <c r="GJ310" s="140"/>
      <c r="GK310" s="140"/>
      <c r="GL310" s="140"/>
      <c r="GM310" s="140"/>
      <c r="GN310" s="140"/>
      <c r="GO310" s="140"/>
      <c r="GP310" s="140"/>
      <c r="GQ310" s="140"/>
      <c r="GR310" s="140"/>
      <c r="GS310" s="140"/>
      <c r="GT310" s="140"/>
      <c r="GU310" s="140"/>
      <c r="GV310" s="140"/>
      <c r="GW310" s="140"/>
      <c r="GX310" s="140"/>
      <c r="GY310" s="140"/>
      <c r="GZ310" s="140"/>
      <c r="HA310" s="140"/>
      <c r="HB310" s="140"/>
      <c r="HC310" s="140"/>
      <c r="HD310" s="140"/>
      <c r="HE310" s="140"/>
      <c r="HF310" s="140"/>
      <c r="HG310" s="140"/>
      <c r="HH310" s="140"/>
      <c r="HI310" s="140"/>
      <c r="HJ310" s="140"/>
      <c r="HK310" s="140"/>
      <c r="HL310" s="140"/>
      <c r="HM310" s="140"/>
      <c r="HN310" s="140"/>
      <c r="HO310" s="140"/>
      <c r="HP310" s="140"/>
      <c r="HQ310" s="140"/>
      <c r="HR310" s="140"/>
      <c r="HS310" s="140"/>
      <c r="HT310" s="140"/>
      <c r="HU310" s="140"/>
      <c r="HV310" s="140"/>
      <c r="HW310" s="140"/>
      <c r="HX310" s="140"/>
      <c r="HY310" s="140"/>
      <c r="HZ310" s="140"/>
    </row>
    <row r="311" s="139" customFormat="1" customHeight="1" spans="1:234">
      <c r="A311" s="156" t="s">
        <v>1911</v>
      </c>
      <c r="B311" s="157" t="s">
        <v>1912</v>
      </c>
      <c r="C311" s="165">
        <v>0</v>
      </c>
      <c r="D311" s="159">
        <v>0</v>
      </c>
      <c r="E311" s="160"/>
      <c r="F311" s="140"/>
      <c r="G311" s="140"/>
      <c r="H311" s="140"/>
      <c r="I311" s="140"/>
      <c r="J311" s="140"/>
      <c r="K311" s="140"/>
      <c r="L311" s="140"/>
      <c r="M311" s="140"/>
      <c r="N311" s="140"/>
      <c r="O311" s="140"/>
      <c r="P311" s="140"/>
      <c r="Q311" s="140"/>
      <c r="R311" s="140"/>
      <c r="S311" s="140"/>
      <c r="T311" s="140"/>
      <c r="U311" s="140"/>
      <c r="V311" s="140"/>
      <c r="W311" s="140"/>
      <c r="X311" s="140"/>
      <c r="Y311" s="140"/>
      <c r="Z311" s="140"/>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c r="CN311" s="140"/>
      <c r="CO311" s="140"/>
      <c r="CP311" s="140"/>
      <c r="CQ311" s="140"/>
      <c r="CR311" s="140"/>
      <c r="CS311" s="140"/>
      <c r="CT311" s="140"/>
      <c r="CU311" s="140"/>
      <c r="CV311" s="140"/>
      <c r="CW311" s="140"/>
      <c r="CX311" s="140"/>
      <c r="CY311" s="140"/>
      <c r="CZ311" s="140"/>
      <c r="DA311" s="140"/>
      <c r="DB311" s="140"/>
      <c r="DC311" s="140"/>
      <c r="DD311" s="140"/>
      <c r="DE311" s="140"/>
      <c r="DF311" s="140"/>
      <c r="DG311" s="140"/>
      <c r="DH311" s="140"/>
      <c r="DI311" s="140"/>
      <c r="DJ311" s="140"/>
      <c r="DK311" s="140"/>
      <c r="DL311" s="140"/>
      <c r="DM311" s="140"/>
      <c r="DN311" s="140"/>
      <c r="DO311" s="140"/>
      <c r="DP311" s="140"/>
      <c r="DQ311" s="140"/>
      <c r="DR311" s="140"/>
      <c r="DS311" s="140"/>
      <c r="DT311" s="140"/>
      <c r="DU311" s="140"/>
      <c r="DV311" s="140"/>
      <c r="DW311" s="140"/>
      <c r="DX311" s="140"/>
      <c r="DY311" s="140"/>
      <c r="DZ311" s="140"/>
      <c r="EA311" s="140"/>
      <c r="EB311" s="140"/>
      <c r="EC311" s="140"/>
      <c r="ED311" s="140"/>
      <c r="EE311" s="140"/>
      <c r="EF311" s="140"/>
      <c r="EG311" s="140"/>
      <c r="EH311" s="140"/>
      <c r="EI311" s="140"/>
      <c r="EJ311" s="140"/>
      <c r="EK311" s="140"/>
      <c r="EL311" s="140"/>
      <c r="EM311" s="140"/>
      <c r="EN311" s="140"/>
      <c r="EO311" s="140"/>
      <c r="EP311" s="140"/>
      <c r="EQ311" s="140"/>
      <c r="ER311" s="140"/>
      <c r="ES311" s="140"/>
      <c r="ET311" s="140"/>
      <c r="EU311" s="140"/>
      <c r="EV311" s="140"/>
      <c r="EW311" s="140"/>
      <c r="EX311" s="140"/>
      <c r="EY311" s="140"/>
      <c r="EZ311" s="140"/>
      <c r="FA311" s="140"/>
      <c r="FB311" s="140"/>
      <c r="FC311" s="140"/>
      <c r="FD311" s="140"/>
      <c r="FE311" s="140"/>
      <c r="FF311" s="140"/>
      <c r="FG311" s="140"/>
      <c r="FH311" s="140"/>
      <c r="FI311" s="140"/>
      <c r="FJ311" s="140"/>
      <c r="FK311" s="140"/>
      <c r="FL311" s="140"/>
      <c r="FM311" s="140"/>
      <c r="FN311" s="140"/>
      <c r="FO311" s="140"/>
      <c r="FP311" s="140"/>
      <c r="FQ311" s="140"/>
      <c r="FR311" s="140"/>
      <c r="FS311" s="140"/>
      <c r="FT311" s="140"/>
      <c r="FU311" s="140"/>
      <c r="FV311" s="140"/>
      <c r="FW311" s="140"/>
      <c r="FX311" s="140"/>
      <c r="FY311" s="140"/>
      <c r="FZ311" s="140"/>
      <c r="GA311" s="140"/>
      <c r="GB311" s="140"/>
      <c r="GC311" s="140"/>
      <c r="GD311" s="140"/>
      <c r="GE311" s="140"/>
      <c r="GF311" s="140"/>
      <c r="GG311" s="140"/>
      <c r="GH311" s="140"/>
      <c r="GI311" s="140"/>
      <c r="GJ311" s="140"/>
      <c r="GK311" s="140"/>
      <c r="GL311" s="140"/>
      <c r="GM311" s="140"/>
      <c r="GN311" s="140"/>
      <c r="GO311" s="140"/>
      <c r="GP311" s="140"/>
      <c r="GQ311" s="140"/>
      <c r="GR311" s="140"/>
      <c r="GS311" s="140"/>
      <c r="GT311" s="140"/>
      <c r="GU311" s="140"/>
      <c r="GV311" s="140"/>
      <c r="GW311" s="140"/>
      <c r="GX311" s="140"/>
      <c r="GY311" s="140"/>
      <c r="GZ311" s="140"/>
      <c r="HA311" s="140"/>
      <c r="HB311" s="140"/>
      <c r="HC311" s="140"/>
      <c r="HD311" s="140"/>
      <c r="HE311" s="140"/>
      <c r="HF311" s="140"/>
      <c r="HG311" s="140"/>
      <c r="HH311" s="140"/>
      <c r="HI311" s="140"/>
      <c r="HJ311" s="140"/>
      <c r="HK311" s="140"/>
      <c r="HL311" s="140"/>
      <c r="HM311" s="140"/>
      <c r="HN311" s="140"/>
      <c r="HO311" s="140"/>
      <c r="HP311" s="140"/>
      <c r="HQ311" s="140"/>
      <c r="HR311" s="140"/>
      <c r="HS311" s="140"/>
      <c r="HT311" s="140"/>
      <c r="HU311" s="140"/>
      <c r="HV311" s="140"/>
      <c r="HW311" s="140"/>
      <c r="HX311" s="140"/>
      <c r="HY311" s="140"/>
      <c r="HZ311" s="140"/>
    </row>
    <row r="312" s="139" customFormat="1" customHeight="1" spans="1:234">
      <c r="A312" s="156" t="s">
        <v>1913</v>
      </c>
      <c r="B312" s="157" t="s">
        <v>1914</v>
      </c>
      <c r="C312" s="165">
        <v>0</v>
      </c>
      <c r="D312" s="159">
        <v>0</v>
      </c>
      <c r="E312" s="160"/>
      <c r="F312" s="140"/>
      <c r="G312" s="140"/>
      <c r="H312" s="140"/>
      <c r="I312" s="140"/>
      <c r="J312" s="140"/>
      <c r="K312" s="140"/>
      <c r="L312" s="140"/>
      <c r="M312" s="140"/>
      <c r="N312" s="140"/>
      <c r="O312" s="140"/>
      <c r="P312" s="140"/>
      <c r="Q312" s="140"/>
      <c r="R312" s="140"/>
      <c r="S312" s="140"/>
      <c r="T312" s="140"/>
      <c r="U312" s="140"/>
      <c r="V312" s="140"/>
      <c r="W312" s="140"/>
      <c r="X312" s="140"/>
      <c r="Y312" s="140"/>
      <c r="Z312" s="140"/>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c r="CN312" s="140"/>
      <c r="CO312" s="140"/>
      <c r="CP312" s="140"/>
      <c r="CQ312" s="140"/>
      <c r="CR312" s="140"/>
      <c r="CS312" s="140"/>
      <c r="CT312" s="140"/>
      <c r="CU312" s="140"/>
      <c r="CV312" s="140"/>
      <c r="CW312" s="140"/>
      <c r="CX312" s="140"/>
      <c r="CY312" s="140"/>
      <c r="CZ312" s="140"/>
      <c r="DA312" s="140"/>
      <c r="DB312" s="140"/>
      <c r="DC312" s="140"/>
      <c r="DD312" s="140"/>
      <c r="DE312" s="140"/>
      <c r="DF312" s="140"/>
      <c r="DG312" s="140"/>
      <c r="DH312" s="140"/>
      <c r="DI312" s="140"/>
      <c r="DJ312" s="140"/>
      <c r="DK312" s="140"/>
      <c r="DL312" s="140"/>
      <c r="DM312" s="140"/>
      <c r="DN312" s="140"/>
      <c r="DO312" s="140"/>
      <c r="DP312" s="140"/>
      <c r="DQ312" s="140"/>
      <c r="DR312" s="140"/>
      <c r="DS312" s="140"/>
      <c r="DT312" s="140"/>
      <c r="DU312" s="140"/>
      <c r="DV312" s="140"/>
      <c r="DW312" s="140"/>
      <c r="DX312" s="140"/>
      <c r="DY312" s="140"/>
      <c r="DZ312" s="140"/>
      <c r="EA312" s="140"/>
      <c r="EB312" s="140"/>
      <c r="EC312" s="140"/>
      <c r="ED312" s="140"/>
      <c r="EE312" s="140"/>
      <c r="EF312" s="140"/>
      <c r="EG312" s="140"/>
      <c r="EH312" s="140"/>
      <c r="EI312" s="140"/>
      <c r="EJ312" s="140"/>
      <c r="EK312" s="140"/>
      <c r="EL312" s="140"/>
      <c r="EM312" s="140"/>
      <c r="EN312" s="140"/>
      <c r="EO312" s="140"/>
      <c r="EP312" s="140"/>
      <c r="EQ312" s="140"/>
      <c r="ER312" s="140"/>
      <c r="ES312" s="140"/>
      <c r="ET312" s="140"/>
      <c r="EU312" s="140"/>
      <c r="EV312" s="140"/>
      <c r="EW312" s="140"/>
      <c r="EX312" s="140"/>
      <c r="EY312" s="140"/>
      <c r="EZ312" s="140"/>
      <c r="FA312" s="140"/>
      <c r="FB312" s="140"/>
      <c r="FC312" s="140"/>
      <c r="FD312" s="140"/>
      <c r="FE312" s="140"/>
      <c r="FF312" s="140"/>
      <c r="FG312" s="140"/>
      <c r="FH312" s="140"/>
      <c r="FI312" s="140"/>
      <c r="FJ312" s="140"/>
      <c r="FK312" s="140"/>
      <c r="FL312" s="140"/>
      <c r="FM312" s="140"/>
      <c r="FN312" s="140"/>
      <c r="FO312" s="140"/>
      <c r="FP312" s="140"/>
      <c r="FQ312" s="140"/>
      <c r="FR312" s="140"/>
      <c r="FS312" s="140"/>
      <c r="FT312" s="140"/>
      <c r="FU312" s="140"/>
      <c r="FV312" s="140"/>
      <c r="FW312" s="140"/>
      <c r="FX312" s="140"/>
      <c r="FY312" s="140"/>
      <c r="FZ312" s="140"/>
      <c r="GA312" s="140"/>
      <c r="GB312" s="140"/>
      <c r="GC312" s="140"/>
      <c r="GD312" s="140"/>
      <c r="GE312" s="140"/>
      <c r="GF312" s="140"/>
      <c r="GG312" s="140"/>
      <c r="GH312" s="140"/>
      <c r="GI312" s="140"/>
      <c r="GJ312" s="140"/>
      <c r="GK312" s="140"/>
      <c r="GL312" s="140"/>
      <c r="GM312" s="140"/>
      <c r="GN312" s="140"/>
      <c r="GO312" s="140"/>
      <c r="GP312" s="140"/>
      <c r="GQ312" s="140"/>
      <c r="GR312" s="140"/>
      <c r="GS312" s="140"/>
      <c r="GT312" s="140"/>
      <c r="GU312" s="140"/>
      <c r="GV312" s="140"/>
      <c r="GW312" s="140"/>
      <c r="GX312" s="140"/>
      <c r="GY312" s="140"/>
      <c r="GZ312" s="140"/>
      <c r="HA312" s="140"/>
      <c r="HB312" s="140"/>
      <c r="HC312" s="140"/>
      <c r="HD312" s="140"/>
      <c r="HE312" s="140"/>
      <c r="HF312" s="140"/>
      <c r="HG312" s="140"/>
      <c r="HH312" s="140"/>
      <c r="HI312" s="140"/>
      <c r="HJ312" s="140"/>
      <c r="HK312" s="140"/>
      <c r="HL312" s="140"/>
      <c r="HM312" s="140"/>
      <c r="HN312" s="140"/>
      <c r="HO312" s="140"/>
      <c r="HP312" s="140"/>
      <c r="HQ312" s="140"/>
      <c r="HR312" s="140"/>
      <c r="HS312" s="140"/>
      <c r="HT312" s="140"/>
      <c r="HU312" s="140"/>
      <c r="HV312" s="140"/>
      <c r="HW312" s="140"/>
      <c r="HX312" s="140"/>
      <c r="HY312" s="140"/>
      <c r="HZ312" s="140"/>
    </row>
    <row r="313" s="139" customFormat="1" customHeight="1" spans="1:234">
      <c r="A313" s="156" t="s">
        <v>1915</v>
      </c>
      <c r="B313" s="157" t="s">
        <v>1916</v>
      </c>
      <c r="C313" s="165">
        <v>0</v>
      </c>
      <c r="D313" s="159">
        <v>0</v>
      </c>
      <c r="E313" s="160"/>
      <c r="F313" s="140"/>
      <c r="G313" s="140"/>
      <c r="H313" s="140"/>
      <c r="I313" s="140"/>
      <c r="J313" s="140"/>
      <c r="K313" s="140"/>
      <c r="L313" s="140"/>
      <c r="M313" s="140"/>
      <c r="N313" s="140"/>
      <c r="O313" s="140"/>
      <c r="P313" s="140"/>
      <c r="Q313" s="140"/>
      <c r="R313" s="140"/>
      <c r="S313" s="140"/>
      <c r="T313" s="140"/>
      <c r="U313" s="140"/>
      <c r="V313" s="140"/>
      <c r="W313" s="140"/>
      <c r="X313" s="140"/>
      <c r="Y313" s="140"/>
      <c r="Z313" s="140"/>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c r="CN313" s="140"/>
      <c r="CO313" s="140"/>
      <c r="CP313" s="140"/>
      <c r="CQ313" s="140"/>
      <c r="CR313" s="140"/>
      <c r="CS313" s="140"/>
      <c r="CT313" s="140"/>
      <c r="CU313" s="140"/>
      <c r="CV313" s="140"/>
      <c r="CW313" s="140"/>
      <c r="CX313" s="140"/>
      <c r="CY313" s="140"/>
      <c r="CZ313" s="140"/>
      <c r="DA313" s="140"/>
      <c r="DB313" s="140"/>
      <c r="DC313" s="140"/>
      <c r="DD313" s="140"/>
      <c r="DE313" s="140"/>
      <c r="DF313" s="140"/>
      <c r="DG313" s="140"/>
      <c r="DH313" s="140"/>
      <c r="DI313" s="140"/>
      <c r="DJ313" s="140"/>
      <c r="DK313" s="140"/>
      <c r="DL313" s="140"/>
      <c r="DM313" s="140"/>
      <c r="DN313" s="140"/>
      <c r="DO313" s="140"/>
      <c r="DP313" s="140"/>
      <c r="DQ313" s="140"/>
      <c r="DR313" s="140"/>
      <c r="DS313" s="140"/>
      <c r="DT313" s="140"/>
      <c r="DU313" s="140"/>
      <c r="DV313" s="140"/>
      <c r="DW313" s="140"/>
      <c r="DX313" s="140"/>
      <c r="DY313" s="140"/>
      <c r="DZ313" s="140"/>
      <c r="EA313" s="140"/>
      <c r="EB313" s="140"/>
      <c r="EC313" s="140"/>
      <c r="ED313" s="140"/>
      <c r="EE313" s="140"/>
      <c r="EF313" s="140"/>
      <c r="EG313" s="140"/>
      <c r="EH313" s="140"/>
      <c r="EI313" s="140"/>
      <c r="EJ313" s="140"/>
      <c r="EK313" s="140"/>
      <c r="EL313" s="140"/>
      <c r="EM313" s="140"/>
      <c r="EN313" s="140"/>
      <c r="EO313" s="140"/>
      <c r="EP313" s="140"/>
      <c r="EQ313" s="140"/>
      <c r="ER313" s="140"/>
      <c r="ES313" s="140"/>
      <c r="ET313" s="140"/>
      <c r="EU313" s="140"/>
      <c r="EV313" s="140"/>
      <c r="EW313" s="140"/>
      <c r="EX313" s="140"/>
      <c r="EY313" s="140"/>
      <c r="EZ313" s="140"/>
      <c r="FA313" s="140"/>
      <c r="FB313" s="140"/>
      <c r="FC313" s="140"/>
      <c r="FD313" s="140"/>
      <c r="FE313" s="140"/>
      <c r="FF313" s="140"/>
      <c r="FG313" s="140"/>
      <c r="FH313" s="140"/>
      <c r="FI313" s="140"/>
      <c r="FJ313" s="140"/>
      <c r="FK313" s="140"/>
      <c r="FL313" s="140"/>
      <c r="FM313" s="140"/>
      <c r="FN313" s="140"/>
      <c r="FO313" s="140"/>
      <c r="FP313" s="140"/>
      <c r="FQ313" s="140"/>
      <c r="FR313" s="140"/>
      <c r="FS313" s="140"/>
      <c r="FT313" s="140"/>
      <c r="FU313" s="140"/>
      <c r="FV313" s="140"/>
      <c r="FW313" s="140"/>
      <c r="FX313" s="140"/>
      <c r="FY313" s="140"/>
      <c r="FZ313" s="140"/>
      <c r="GA313" s="140"/>
      <c r="GB313" s="140"/>
      <c r="GC313" s="140"/>
      <c r="GD313" s="140"/>
      <c r="GE313" s="140"/>
      <c r="GF313" s="140"/>
      <c r="GG313" s="140"/>
      <c r="GH313" s="140"/>
      <c r="GI313" s="140"/>
      <c r="GJ313" s="140"/>
      <c r="GK313" s="140"/>
      <c r="GL313" s="140"/>
      <c r="GM313" s="140"/>
      <c r="GN313" s="140"/>
      <c r="GO313" s="140"/>
      <c r="GP313" s="140"/>
      <c r="GQ313" s="140"/>
      <c r="GR313" s="140"/>
      <c r="GS313" s="140"/>
      <c r="GT313" s="140"/>
      <c r="GU313" s="140"/>
      <c r="GV313" s="140"/>
      <c r="GW313" s="140"/>
      <c r="GX313" s="140"/>
      <c r="GY313" s="140"/>
      <c r="GZ313" s="140"/>
      <c r="HA313" s="140"/>
      <c r="HB313" s="140"/>
      <c r="HC313" s="140"/>
      <c r="HD313" s="140"/>
      <c r="HE313" s="140"/>
      <c r="HF313" s="140"/>
      <c r="HG313" s="140"/>
      <c r="HH313" s="140"/>
      <c r="HI313" s="140"/>
      <c r="HJ313" s="140"/>
      <c r="HK313" s="140"/>
      <c r="HL313" s="140"/>
      <c r="HM313" s="140"/>
      <c r="HN313" s="140"/>
      <c r="HO313" s="140"/>
      <c r="HP313" s="140"/>
      <c r="HQ313" s="140"/>
      <c r="HR313" s="140"/>
      <c r="HS313" s="140"/>
      <c r="HT313" s="140"/>
      <c r="HU313" s="140"/>
      <c r="HV313" s="140"/>
      <c r="HW313" s="140"/>
      <c r="HX313" s="140"/>
      <c r="HY313" s="140"/>
      <c r="HZ313" s="140"/>
    </row>
    <row r="314" s="139" customFormat="1" customHeight="1" spans="1:234">
      <c r="A314" s="156" t="s">
        <v>1917</v>
      </c>
      <c r="B314" s="157" t="s">
        <v>1918</v>
      </c>
      <c r="C314" s="165">
        <v>0</v>
      </c>
      <c r="D314" s="159">
        <v>0</v>
      </c>
      <c r="E314" s="160"/>
      <c r="F314" s="140"/>
      <c r="G314" s="140"/>
      <c r="H314" s="140"/>
      <c r="I314" s="140"/>
      <c r="J314" s="140"/>
      <c r="K314" s="140"/>
      <c r="L314" s="140"/>
      <c r="M314" s="140"/>
      <c r="N314" s="140"/>
      <c r="O314" s="140"/>
      <c r="P314" s="140"/>
      <c r="Q314" s="140"/>
      <c r="R314" s="140"/>
      <c r="S314" s="140"/>
      <c r="T314" s="140"/>
      <c r="U314" s="140"/>
      <c r="V314" s="140"/>
      <c r="W314" s="140"/>
      <c r="X314" s="140"/>
      <c r="Y314" s="140"/>
      <c r="Z314" s="140"/>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c r="CN314" s="140"/>
      <c r="CO314" s="140"/>
      <c r="CP314" s="140"/>
      <c r="CQ314" s="140"/>
      <c r="CR314" s="140"/>
      <c r="CS314" s="140"/>
      <c r="CT314" s="140"/>
      <c r="CU314" s="140"/>
      <c r="CV314" s="140"/>
      <c r="CW314" s="140"/>
      <c r="CX314" s="140"/>
      <c r="CY314" s="140"/>
      <c r="CZ314" s="140"/>
      <c r="DA314" s="140"/>
      <c r="DB314" s="140"/>
      <c r="DC314" s="140"/>
      <c r="DD314" s="140"/>
      <c r="DE314" s="140"/>
      <c r="DF314" s="140"/>
      <c r="DG314" s="140"/>
      <c r="DH314" s="140"/>
      <c r="DI314" s="140"/>
      <c r="DJ314" s="140"/>
      <c r="DK314" s="140"/>
      <c r="DL314" s="140"/>
      <c r="DM314" s="140"/>
      <c r="DN314" s="140"/>
      <c r="DO314" s="140"/>
      <c r="DP314" s="140"/>
      <c r="DQ314" s="140"/>
      <c r="DR314" s="140"/>
      <c r="DS314" s="140"/>
      <c r="DT314" s="140"/>
      <c r="DU314" s="140"/>
      <c r="DV314" s="140"/>
      <c r="DW314" s="140"/>
      <c r="DX314" s="140"/>
      <c r="DY314" s="140"/>
      <c r="DZ314" s="140"/>
      <c r="EA314" s="140"/>
      <c r="EB314" s="140"/>
      <c r="EC314" s="140"/>
      <c r="ED314" s="140"/>
      <c r="EE314" s="140"/>
      <c r="EF314" s="140"/>
      <c r="EG314" s="140"/>
      <c r="EH314" s="140"/>
      <c r="EI314" s="140"/>
      <c r="EJ314" s="140"/>
      <c r="EK314" s="140"/>
      <c r="EL314" s="140"/>
      <c r="EM314" s="140"/>
      <c r="EN314" s="140"/>
      <c r="EO314" s="140"/>
      <c r="EP314" s="140"/>
      <c r="EQ314" s="140"/>
      <c r="ER314" s="140"/>
      <c r="ES314" s="140"/>
      <c r="ET314" s="140"/>
      <c r="EU314" s="140"/>
      <c r="EV314" s="140"/>
      <c r="EW314" s="140"/>
      <c r="EX314" s="140"/>
      <c r="EY314" s="140"/>
      <c r="EZ314" s="140"/>
      <c r="FA314" s="140"/>
      <c r="FB314" s="140"/>
      <c r="FC314" s="140"/>
      <c r="FD314" s="140"/>
      <c r="FE314" s="140"/>
      <c r="FF314" s="140"/>
      <c r="FG314" s="140"/>
      <c r="FH314" s="140"/>
      <c r="FI314" s="140"/>
      <c r="FJ314" s="140"/>
      <c r="FK314" s="140"/>
      <c r="FL314" s="140"/>
      <c r="FM314" s="140"/>
      <c r="FN314" s="140"/>
      <c r="FO314" s="140"/>
      <c r="FP314" s="140"/>
      <c r="FQ314" s="140"/>
      <c r="FR314" s="140"/>
      <c r="FS314" s="140"/>
      <c r="FT314" s="140"/>
      <c r="FU314" s="140"/>
      <c r="FV314" s="140"/>
      <c r="FW314" s="140"/>
      <c r="FX314" s="140"/>
      <c r="FY314" s="140"/>
      <c r="FZ314" s="140"/>
      <c r="GA314" s="140"/>
      <c r="GB314" s="140"/>
      <c r="GC314" s="140"/>
      <c r="GD314" s="140"/>
      <c r="GE314" s="140"/>
      <c r="GF314" s="140"/>
      <c r="GG314" s="140"/>
      <c r="GH314" s="140"/>
      <c r="GI314" s="140"/>
      <c r="GJ314" s="140"/>
      <c r="GK314" s="140"/>
      <c r="GL314" s="140"/>
      <c r="GM314" s="140"/>
      <c r="GN314" s="140"/>
      <c r="GO314" s="140"/>
      <c r="GP314" s="140"/>
      <c r="GQ314" s="140"/>
      <c r="GR314" s="140"/>
      <c r="GS314" s="140"/>
      <c r="GT314" s="140"/>
      <c r="GU314" s="140"/>
      <c r="GV314" s="140"/>
      <c r="GW314" s="140"/>
      <c r="GX314" s="140"/>
      <c r="GY314" s="140"/>
      <c r="GZ314" s="140"/>
      <c r="HA314" s="140"/>
      <c r="HB314" s="140"/>
      <c r="HC314" s="140"/>
      <c r="HD314" s="140"/>
      <c r="HE314" s="140"/>
      <c r="HF314" s="140"/>
      <c r="HG314" s="140"/>
      <c r="HH314" s="140"/>
      <c r="HI314" s="140"/>
      <c r="HJ314" s="140"/>
      <c r="HK314" s="140"/>
      <c r="HL314" s="140"/>
      <c r="HM314" s="140"/>
      <c r="HN314" s="140"/>
      <c r="HO314" s="140"/>
      <c r="HP314" s="140"/>
      <c r="HQ314" s="140"/>
      <c r="HR314" s="140"/>
      <c r="HS314" s="140"/>
      <c r="HT314" s="140"/>
      <c r="HU314" s="140"/>
      <c r="HV314" s="140"/>
      <c r="HW314" s="140"/>
      <c r="HX314" s="140"/>
      <c r="HY314" s="140"/>
      <c r="HZ314" s="140"/>
    </row>
    <row r="315" s="139" customFormat="1" customHeight="1" spans="1:234">
      <c r="A315" s="156" t="s">
        <v>1919</v>
      </c>
      <c r="B315" s="157" t="s">
        <v>1920</v>
      </c>
      <c r="C315" s="165">
        <v>0</v>
      </c>
      <c r="D315" s="159">
        <v>0</v>
      </c>
      <c r="E315" s="160"/>
      <c r="F315" s="140"/>
      <c r="G315" s="140"/>
      <c r="H315" s="140"/>
      <c r="I315" s="140"/>
      <c r="J315" s="140"/>
      <c r="K315" s="140"/>
      <c r="L315" s="140"/>
      <c r="M315" s="140"/>
      <c r="N315" s="140"/>
      <c r="O315" s="140"/>
      <c r="P315" s="140"/>
      <c r="Q315" s="140"/>
      <c r="R315" s="140"/>
      <c r="S315" s="140"/>
      <c r="T315" s="140"/>
      <c r="U315" s="140"/>
      <c r="V315" s="140"/>
      <c r="W315" s="140"/>
      <c r="X315" s="140"/>
      <c r="Y315" s="140"/>
      <c r="Z315" s="140"/>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c r="CN315" s="140"/>
      <c r="CO315" s="140"/>
      <c r="CP315" s="140"/>
      <c r="CQ315" s="140"/>
      <c r="CR315" s="140"/>
      <c r="CS315" s="140"/>
      <c r="CT315" s="140"/>
      <c r="CU315" s="140"/>
      <c r="CV315" s="140"/>
      <c r="CW315" s="140"/>
      <c r="CX315" s="140"/>
      <c r="CY315" s="140"/>
      <c r="CZ315" s="140"/>
      <c r="DA315" s="140"/>
      <c r="DB315" s="140"/>
      <c r="DC315" s="140"/>
      <c r="DD315" s="140"/>
      <c r="DE315" s="140"/>
      <c r="DF315" s="140"/>
      <c r="DG315" s="140"/>
      <c r="DH315" s="140"/>
      <c r="DI315" s="140"/>
      <c r="DJ315" s="140"/>
      <c r="DK315" s="140"/>
      <c r="DL315" s="140"/>
      <c r="DM315" s="140"/>
      <c r="DN315" s="140"/>
      <c r="DO315" s="140"/>
      <c r="DP315" s="140"/>
      <c r="DQ315" s="140"/>
      <c r="DR315" s="140"/>
      <c r="DS315" s="140"/>
      <c r="DT315" s="140"/>
      <c r="DU315" s="140"/>
      <c r="DV315" s="140"/>
      <c r="DW315" s="140"/>
      <c r="DX315" s="140"/>
      <c r="DY315" s="140"/>
      <c r="DZ315" s="140"/>
      <c r="EA315" s="140"/>
      <c r="EB315" s="140"/>
      <c r="EC315" s="140"/>
      <c r="ED315" s="140"/>
      <c r="EE315" s="140"/>
      <c r="EF315" s="140"/>
      <c r="EG315" s="140"/>
      <c r="EH315" s="140"/>
      <c r="EI315" s="140"/>
      <c r="EJ315" s="140"/>
      <c r="EK315" s="140"/>
      <c r="EL315" s="140"/>
      <c r="EM315" s="140"/>
      <c r="EN315" s="140"/>
      <c r="EO315" s="140"/>
      <c r="EP315" s="140"/>
      <c r="EQ315" s="140"/>
      <c r="ER315" s="140"/>
      <c r="ES315" s="140"/>
      <c r="ET315" s="140"/>
      <c r="EU315" s="140"/>
      <c r="EV315" s="140"/>
      <c r="EW315" s="140"/>
      <c r="EX315" s="140"/>
      <c r="EY315" s="140"/>
      <c r="EZ315" s="140"/>
      <c r="FA315" s="140"/>
      <c r="FB315" s="140"/>
      <c r="FC315" s="140"/>
      <c r="FD315" s="140"/>
      <c r="FE315" s="140"/>
      <c r="FF315" s="140"/>
      <c r="FG315" s="140"/>
      <c r="FH315" s="140"/>
      <c r="FI315" s="140"/>
      <c r="FJ315" s="140"/>
      <c r="FK315" s="140"/>
      <c r="FL315" s="140"/>
      <c r="FM315" s="140"/>
      <c r="FN315" s="140"/>
      <c r="FO315" s="140"/>
      <c r="FP315" s="140"/>
      <c r="FQ315" s="140"/>
      <c r="FR315" s="140"/>
      <c r="FS315" s="140"/>
      <c r="FT315" s="140"/>
      <c r="FU315" s="140"/>
      <c r="FV315" s="140"/>
      <c r="FW315" s="140"/>
      <c r="FX315" s="140"/>
      <c r="FY315" s="140"/>
      <c r="FZ315" s="140"/>
      <c r="GA315" s="140"/>
      <c r="GB315" s="140"/>
      <c r="GC315" s="140"/>
      <c r="GD315" s="140"/>
      <c r="GE315" s="140"/>
      <c r="GF315" s="140"/>
      <c r="GG315" s="140"/>
      <c r="GH315" s="140"/>
      <c r="GI315" s="140"/>
      <c r="GJ315" s="140"/>
      <c r="GK315" s="140"/>
      <c r="GL315" s="140"/>
      <c r="GM315" s="140"/>
      <c r="GN315" s="140"/>
      <c r="GO315" s="140"/>
      <c r="GP315" s="140"/>
      <c r="GQ315" s="140"/>
      <c r="GR315" s="140"/>
      <c r="GS315" s="140"/>
      <c r="GT315" s="140"/>
      <c r="GU315" s="140"/>
      <c r="GV315" s="140"/>
      <c r="GW315" s="140"/>
      <c r="GX315" s="140"/>
      <c r="GY315" s="140"/>
      <c r="GZ315" s="140"/>
      <c r="HA315" s="140"/>
      <c r="HB315" s="140"/>
      <c r="HC315" s="140"/>
      <c r="HD315" s="140"/>
      <c r="HE315" s="140"/>
      <c r="HF315" s="140"/>
      <c r="HG315" s="140"/>
      <c r="HH315" s="140"/>
      <c r="HI315" s="140"/>
      <c r="HJ315" s="140"/>
      <c r="HK315" s="140"/>
      <c r="HL315" s="140"/>
      <c r="HM315" s="140"/>
      <c r="HN315" s="140"/>
      <c r="HO315" s="140"/>
      <c r="HP315" s="140"/>
      <c r="HQ315" s="140"/>
      <c r="HR315" s="140"/>
      <c r="HS315" s="140"/>
      <c r="HT315" s="140"/>
      <c r="HU315" s="140"/>
      <c r="HV315" s="140"/>
      <c r="HW315" s="140"/>
      <c r="HX315" s="140"/>
      <c r="HY315" s="140"/>
      <c r="HZ315" s="140"/>
    </row>
    <row r="316" s="139" customFormat="1" customHeight="1" spans="1:234">
      <c r="A316" s="156" t="s">
        <v>1921</v>
      </c>
      <c r="B316" s="157" t="s">
        <v>1922</v>
      </c>
      <c r="C316" s="165">
        <v>0</v>
      </c>
      <c r="D316" s="159">
        <v>0</v>
      </c>
      <c r="E316" s="160"/>
      <c r="F316" s="140"/>
      <c r="G316" s="140"/>
      <c r="H316" s="140"/>
      <c r="I316" s="140"/>
      <c r="J316" s="140"/>
      <c r="K316" s="140"/>
      <c r="L316" s="140"/>
      <c r="M316" s="140"/>
      <c r="N316" s="140"/>
      <c r="O316" s="140"/>
      <c r="P316" s="140"/>
      <c r="Q316" s="140"/>
      <c r="R316" s="140"/>
      <c r="S316" s="140"/>
      <c r="T316" s="140"/>
      <c r="U316" s="140"/>
      <c r="V316" s="140"/>
      <c r="W316" s="140"/>
      <c r="X316" s="140"/>
      <c r="Y316" s="140"/>
      <c r="Z316" s="140"/>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c r="CN316" s="140"/>
      <c r="CO316" s="140"/>
      <c r="CP316" s="140"/>
      <c r="CQ316" s="140"/>
      <c r="CR316" s="140"/>
      <c r="CS316" s="140"/>
      <c r="CT316" s="140"/>
      <c r="CU316" s="140"/>
      <c r="CV316" s="140"/>
      <c r="CW316" s="140"/>
      <c r="CX316" s="140"/>
      <c r="CY316" s="140"/>
      <c r="CZ316" s="140"/>
      <c r="DA316" s="140"/>
      <c r="DB316" s="140"/>
      <c r="DC316" s="140"/>
      <c r="DD316" s="140"/>
      <c r="DE316" s="140"/>
      <c r="DF316" s="140"/>
      <c r="DG316" s="140"/>
      <c r="DH316" s="140"/>
      <c r="DI316" s="140"/>
      <c r="DJ316" s="140"/>
      <c r="DK316" s="140"/>
      <c r="DL316" s="140"/>
      <c r="DM316" s="140"/>
      <c r="DN316" s="140"/>
      <c r="DO316" s="140"/>
      <c r="DP316" s="140"/>
      <c r="DQ316" s="140"/>
      <c r="DR316" s="140"/>
      <c r="DS316" s="140"/>
      <c r="DT316" s="140"/>
      <c r="DU316" s="140"/>
      <c r="DV316" s="140"/>
      <c r="DW316" s="140"/>
      <c r="DX316" s="140"/>
      <c r="DY316" s="140"/>
      <c r="DZ316" s="140"/>
      <c r="EA316" s="140"/>
      <c r="EB316" s="140"/>
      <c r="EC316" s="140"/>
      <c r="ED316" s="140"/>
      <c r="EE316" s="140"/>
      <c r="EF316" s="140"/>
      <c r="EG316" s="140"/>
      <c r="EH316" s="140"/>
      <c r="EI316" s="140"/>
      <c r="EJ316" s="140"/>
      <c r="EK316" s="140"/>
      <c r="EL316" s="140"/>
      <c r="EM316" s="140"/>
      <c r="EN316" s="140"/>
      <c r="EO316" s="140"/>
      <c r="EP316" s="140"/>
      <c r="EQ316" s="140"/>
      <c r="ER316" s="140"/>
      <c r="ES316" s="140"/>
      <c r="ET316" s="140"/>
      <c r="EU316" s="140"/>
      <c r="EV316" s="140"/>
      <c r="EW316" s="140"/>
      <c r="EX316" s="140"/>
      <c r="EY316" s="140"/>
      <c r="EZ316" s="140"/>
      <c r="FA316" s="140"/>
      <c r="FB316" s="140"/>
      <c r="FC316" s="140"/>
      <c r="FD316" s="140"/>
      <c r="FE316" s="140"/>
      <c r="FF316" s="140"/>
      <c r="FG316" s="140"/>
      <c r="FH316" s="140"/>
      <c r="FI316" s="140"/>
      <c r="FJ316" s="140"/>
      <c r="FK316" s="140"/>
      <c r="FL316" s="140"/>
      <c r="FM316" s="140"/>
      <c r="FN316" s="140"/>
      <c r="FO316" s="140"/>
      <c r="FP316" s="140"/>
      <c r="FQ316" s="140"/>
      <c r="FR316" s="140"/>
      <c r="FS316" s="140"/>
      <c r="FT316" s="140"/>
      <c r="FU316" s="140"/>
      <c r="FV316" s="140"/>
      <c r="FW316" s="140"/>
      <c r="FX316" s="140"/>
      <c r="FY316" s="140"/>
      <c r="FZ316" s="140"/>
      <c r="GA316" s="140"/>
      <c r="GB316" s="140"/>
      <c r="GC316" s="140"/>
      <c r="GD316" s="140"/>
      <c r="GE316" s="140"/>
      <c r="GF316" s="140"/>
      <c r="GG316" s="140"/>
      <c r="GH316" s="140"/>
      <c r="GI316" s="140"/>
      <c r="GJ316" s="140"/>
      <c r="GK316" s="140"/>
      <c r="GL316" s="140"/>
      <c r="GM316" s="140"/>
      <c r="GN316" s="140"/>
      <c r="GO316" s="140"/>
      <c r="GP316" s="140"/>
      <c r="GQ316" s="140"/>
      <c r="GR316" s="140"/>
      <c r="GS316" s="140"/>
      <c r="GT316" s="140"/>
      <c r="GU316" s="140"/>
      <c r="GV316" s="140"/>
      <c r="GW316" s="140"/>
      <c r="GX316" s="140"/>
      <c r="GY316" s="140"/>
      <c r="GZ316" s="140"/>
      <c r="HA316" s="140"/>
      <c r="HB316" s="140"/>
      <c r="HC316" s="140"/>
      <c r="HD316" s="140"/>
      <c r="HE316" s="140"/>
      <c r="HF316" s="140"/>
      <c r="HG316" s="140"/>
      <c r="HH316" s="140"/>
      <c r="HI316" s="140"/>
      <c r="HJ316" s="140"/>
      <c r="HK316" s="140"/>
      <c r="HL316" s="140"/>
      <c r="HM316" s="140"/>
      <c r="HN316" s="140"/>
      <c r="HO316" s="140"/>
      <c r="HP316" s="140"/>
      <c r="HQ316" s="140"/>
      <c r="HR316" s="140"/>
      <c r="HS316" s="140"/>
      <c r="HT316" s="140"/>
      <c r="HU316" s="140"/>
      <c r="HV316" s="140"/>
      <c r="HW316" s="140"/>
      <c r="HX316" s="140"/>
      <c r="HY316" s="140"/>
      <c r="HZ316" s="140"/>
    </row>
    <row r="317" s="139" customFormat="1" customHeight="1" spans="1:234">
      <c r="A317" s="156" t="s">
        <v>1923</v>
      </c>
      <c r="B317" s="157" t="s">
        <v>1924</v>
      </c>
      <c r="C317" s="165">
        <v>0</v>
      </c>
      <c r="D317" s="159">
        <v>0</v>
      </c>
      <c r="E317" s="160"/>
      <c r="F317" s="140"/>
      <c r="G317" s="140"/>
      <c r="H317" s="140"/>
      <c r="I317" s="140"/>
      <c r="J317" s="140"/>
      <c r="K317" s="140"/>
      <c r="L317" s="140"/>
      <c r="M317" s="140"/>
      <c r="N317" s="140"/>
      <c r="O317" s="140"/>
      <c r="P317" s="140"/>
      <c r="Q317" s="140"/>
      <c r="R317" s="140"/>
      <c r="S317" s="140"/>
      <c r="T317" s="140"/>
      <c r="U317" s="140"/>
      <c r="V317" s="140"/>
      <c r="W317" s="140"/>
      <c r="X317" s="140"/>
      <c r="Y317" s="140"/>
      <c r="Z317" s="140"/>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c r="CN317" s="140"/>
      <c r="CO317" s="140"/>
      <c r="CP317" s="140"/>
      <c r="CQ317" s="140"/>
      <c r="CR317" s="140"/>
      <c r="CS317" s="140"/>
      <c r="CT317" s="140"/>
      <c r="CU317" s="140"/>
      <c r="CV317" s="140"/>
      <c r="CW317" s="140"/>
      <c r="CX317" s="140"/>
      <c r="CY317" s="140"/>
      <c r="CZ317" s="140"/>
      <c r="DA317" s="140"/>
      <c r="DB317" s="140"/>
      <c r="DC317" s="140"/>
      <c r="DD317" s="140"/>
      <c r="DE317" s="140"/>
      <c r="DF317" s="140"/>
      <c r="DG317" s="140"/>
      <c r="DH317" s="140"/>
      <c r="DI317" s="140"/>
      <c r="DJ317" s="140"/>
      <c r="DK317" s="140"/>
      <c r="DL317" s="140"/>
      <c r="DM317" s="140"/>
      <c r="DN317" s="140"/>
      <c r="DO317" s="140"/>
      <c r="DP317" s="140"/>
      <c r="DQ317" s="140"/>
      <c r="DR317" s="140"/>
      <c r="DS317" s="140"/>
      <c r="DT317" s="140"/>
      <c r="DU317" s="140"/>
      <c r="DV317" s="140"/>
      <c r="DW317" s="140"/>
      <c r="DX317" s="140"/>
      <c r="DY317" s="140"/>
      <c r="DZ317" s="140"/>
      <c r="EA317" s="140"/>
      <c r="EB317" s="140"/>
      <c r="EC317" s="140"/>
      <c r="ED317" s="140"/>
      <c r="EE317" s="140"/>
      <c r="EF317" s="140"/>
      <c r="EG317" s="140"/>
      <c r="EH317" s="140"/>
      <c r="EI317" s="140"/>
      <c r="EJ317" s="140"/>
      <c r="EK317" s="140"/>
      <c r="EL317" s="140"/>
      <c r="EM317" s="140"/>
      <c r="EN317" s="140"/>
      <c r="EO317" s="140"/>
      <c r="EP317" s="140"/>
      <c r="EQ317" s="140"/>
      <c r="ER317" s="140"/>
      <c r="ES317" s="140"/>
      <c r="ET317" s="140"/>
      <c r="EU317" s="140"/>
      <c r="EV317" s="140"/>
      <c r="EW317" s="140"/>
      <c r="EX317" s="140"/>
      <c r="EY317" s="140"/>
      <c r="EZ317" s="140"/>
      <c r="FA317" s="140"/>
      <c r="FB317" s="140"/>
      <c r="FC317" s="140"/>
      <c r="FD317" s="140"/>
      <c r="FE317" s="140"/>
      <c r="FF317" s="140"/>
      <c r="FG317" s="140"/>
      <c r="FH317" s="140"/>
      <c r="FI317" s="140"/>
      <c r="FJ317" s="140"/>
      <c r="FK317" s="140"/>
      <c r="FL317" s="140"/>
      <c r="FM317" s="140"/>
      <c r="FN317" s="140"/>
      <c r="FO317" s="140"/>
      <c r="FP317" s="140"/>
      <c r="FQ317" s="140"/>
      <c r="FR317" s="140"/>
      <c r="FS317" s="140"/>
      <c r="FT317" s="140"/>
      <c r="FU317" s="140"/>
      <c r="FV317" s="140"/>
      <c r="FW317" s="140"/>
      <c r="FX317" s="140"/>
      <c r="FY317" s="140"/>
      <c r="FZ317" s="140"/>
      <c r="GA317" s="140"/>
      <c r="GB317" s="140"/>
      <c r="GC317" s="140"/>
      <c r="GD317" s="140"/>
      <c r="GE317" s="140"/>
      <c r="GF317" s="140"/>
      <c r="GG317" s="140"/>
      <c r="GH317" s="140"/>
      <c r="GI317" s="140"/>
      <c r="GJ317" s="140"/>
      <c r="GK317" s="140"/>
      <c r="GL317" s="140"/>
      <c r="GM317" s="140"/>
      <c r="GN317" s="140"/>
      <c r="GO317" s="140"/>
      <c r="GP317" s="140"/>
      <c r="GQ317" s="140"/>
      <c r="GR317" s="140"/>
      <c r="GS317" s="140"/>
      <c r="GT317" s="140"/>
      <c r="GU317" s="140"/>
      <c r="GV317" s="140"/>
      <c r="GW317" s="140"/>
      <c r="GX317" s="140"/>
      <c r="GY317" s="140"/>
      <c r="GZ317" s="140"/>
      <c r="HA317" s="140"/>
      <c r="HB317" s="140"/>
      <c r="HC317" s="140"/>
      <c r="HD317" s="140"/>
      <c r="HE317" s="140"/>
      <c r="HF317" s="140"/>
      <c r="HG317" s="140"/>
      <c r="HH317" s="140"/>
      <c r="HI317" s="140"/>
      <c r="HJ317" s="140"/>
      <c r="HK317" s="140"/>
      <c r="HL317" s="140"/>
      <c r="HM317" s="140"/>
      <c r="HN317" s="140"/>
      <c r="HO317" s="140"/>
      <c r="HP317" s="140"/>
      <c r="HQ317" s="140"/>
      <c r="HR317" s="140"/>
      <c r="HS317" s="140"/>
      <c r="HT317" s="140"/>
      <c r="HU317" s="140"/>
      <c r="HV317" s="140"/>
      <c r="HW317" s="140"/>
      <c r="HX317" s="140"/>
      <c r="HY317" s="140"/>
      <c r="HZ317" s="140"/>
    </row>
    <row r="318" s="139" customFormat="1" customHeight="1" spans="1:234">
      <c r="A318" s="156" t="s">
        <v>1925</v>
      </c>
      <c r="B318" s="157" t="s">
        <v>1926</v>
      </c>
      <c r="C318" s="165">
        <v>0</v>
      </c>
      <c r="D318" s="159">
        <v>0</v>
      </c>
      <c r="E318" s="160"/>
      <c r="F318" s="140"/>
      <c r="G318" s="140"/>
      <c r="H318" s="140"/>
      <c r="I318" s="140"/>
      <c r="J318" s="140"/>
      <c r="K318" s="140"/>
      <c r="L318" s="140"/>
      <c r="M318" s="140"/>
      <c r="N318" s="140"/>
      <c r="O318" s="140"/>
      <c r="P318" s="140"/>
      <c r="Q318" s="140"/>
      <c r="R318" s="140"/>
      <c r="S318" s="140"/>
      <c r="T318" s="140"/>
      <c r="U318" s="140"/>
      <c r="V318" s="140"/>
      <c r="W318" s="140"/>
      <c r="X318" s="140"/>
      <c r="Y318" s="140"/>
      <c r="Z318" s="140"/>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c r="CN318" s="140"/>
      <c r="CO318" s="140"/>
      <c r="CP318" s="140"/>
      <c r="CQ318" s="140"/>
      <c r="CR318" s="140"/>
      <c r="CS318" s="140"/>
      <c r="CT318" s="140"/>
      <c r="CU318" s="140"/>
      <c r="CV318" s="140"/>
      <c r="CW318" s="140"/>
      <c r="CX318" s="140"/>
      <c r="CY318" s="140"/>
      <c r="CZ318" s="140"/>
      <c r="DA318" s="140"/>
      <c r="DB318" s="140"/>
      <c r="DC318" s="140"/>
      <c r="DD318" s="140"/>
      <c r="DE318" s="140"/>
      <c r="DF318" s="140"/>
      <c r="DG318" s="140"/>
      <c r="DH318" s="140"/>
      <c r="DI318" s="140"/>
      <c r="DJ318" s="140"/>
      <c r="DK318" s="140"/>
      <c r="DL318" s="140"/>
      <c r="DM318" s="140"/>
      <c r="DN318" s="140"/>
      <c r="DO318" s="140"/>
      <c r="DP318" s="140"/>
      <c r="DQ318" s="140"/>
      <c r="DR318" s="140"/>
      <c r="DS318" s="140"/>
      <c r="DT318" s="140"/>
      <c r="DU318" s="140"/>
      <c r="DV318" s="140"/>
      <c r="DW318" s="140"/>
      <c r="DX318" s="140"/>
      <c r="DY318" s="140"/>
      <c r="DZ318" s="140"/>
      <c r="EA318" s="140"/>
      <c r="EB318" s="140"/>
      <c r="EC318" s="140"/>
      <c r="ED318" s="140"/>
      <c r="EE318" s="140"/>
      <c r="EF318" s="140"/>
      <c r="EG318" s="140"/>
      <c r="EH318" s="140"/>
      <c r="EI318" s="140"/>
      <c r="EJ318" s="140"/>
      <c r="EK318" s="140"/>
      <c r="EL318" s="140"/>
      <c r="EM318" s="140"/>
      <c r="EN318" s="140"/>
      <c r="EO318" s="140"/>
      <c r="EP318" s="140"/>
      <c r="EQ318" s="140"/>
      <c r="ER318" s="140"/>
      <c r="ES318" s="140"/>
      <c r="ET318" s="140"/>
      <c r="EU318" s="140"/>
      <c r="EV318" s="140"/>
      <c r="EW318" s="140"/>
      <c r="EX318" s="140"/>
      <c r="EY318" s="140"/>
      <c r="EZ318" s="140"/>
      <c r="FA318" s="140"/>
      <c r="FB318" s="140"/>
      <c r="FC318" s="140"/>
      <c r="FD318" s="140"/>
      <c r="FE318" s="140"/>
      <c r="FF318" s="140"/>
      <c r="FG318" s="140"/>
      <c r="FH318" s="140"/>
      <c r="FI318" s="140"/>
      <c r="FJ318" s="140"/>
      <c r="FK318" s="140"/>
      <c r="FL318" s="140"/>
      <c r="FM318" s="140"/>
      <c r="FN318" s="140"/>
      <c r="FO318" s="140"/>
      <c r="FP318" s="140"/>
      <c r="FQ318" s="140"/>
      <c r="FR318" s="140"/>
      <c r="FS318" s="140"/>
      <c r="FT318" s="140"/>
      <c r="FU318" s="140"/>
      <c r="FV318" s="140"/>
      <c r="FW318" s="140"/>
      <c r="FX318" s="140"/>
      <c r="FY318" s="140"/>
      <c r="FZ318" s="140"/>
      <c r="GA318" s="140"/>
      <c r="GB318" s="140"/>
      <c r="GC318" s="140"/>
      <c r="GD318" s="140"/>
      <c r="GE318" s="140"/>
      <c r="GF318" s="140"/>
      <c r="GG318" s="140"/>
      <c r="GH318" s="140"/>
      <c r="GI318" s="140"/>
      <c r="GJ318" s="140"/>
      <c r="GK318" s="140"/>
      <c r="GL318" s="140"/>
      <c r="GM318" s="140"/>
      <c r="GN318" s="140"/>
      <c r="GO318" s="140"/>
      <c r="GP318" s="140"/>
      <c r="GQ318" s="140"/>
      <c r="GR318" s="140"/>
      <c r="GS318" s="140"/>
      <c r="GT318" s="140"/>
      <c r="GU318" s="140"/>
      <c r="GV318" s="140"/>
      <c r="GW318" s="140"/>
      <c r="GX318" s="140"/>
      <c r="GY318" s="140"/>
      <c r="GZ318" s="140"/>
      <c r="HA318" s="140"/>
      <c r="HB318" s="140"/>
      <c r="HC318" s="140"/>
      <c r="HD318" s="140"/>
      <c r="HE318" s="140"/>
      <c r="HF318" s="140"/>
      <c r="HG318" s="140"/>
      <c r="HH318" s="140"/>
      <c r="HI318" s="140"/>
      <c r="HJ318" s="140"/>
      <c r="HK318" s="140"/>
      <c r="HL318" s="140"/>
      <c r="HM318" s="140"/>
      <c r="HN318" s="140"/>
      <c r="HO318" s="140"/>
      <c r="HP318" s="140"/>
      <c r="HQ318" s="140"/>
      <c r="HR318" s="140"/>
      <c r="HS318" s="140"/>
      <c r="HT318" s="140"/>
      <c r="HU318" s="140"/>
      <c r="HV318" s="140"/>
      <c r="HW318" s="140"/>
      <c r="HX318" s="140"/>
      <c r="HY318" s="140"/>
      <c r="HZ318" s="140"/>
    </row>
    <row r="319" s="139" customFormat="1" customHeight="1" spans="1:234">
      <c r="A319" s="156" t="s">
        <v>1927</v>
      </c>
      <c r="B319" s="157" t="s">
        <v>1928</v>
      </c>
      <c r="C319" s="165">
        <v>0</v>
      </c>
      <c r="D319" s="159">
        <v>0</v>
      </c>
      <c r="E319" s="160"/>
      <c r="F319" s="140"/>
      <c r="G319" s="140"/>
      <c r="H319" s="140"/>
      <c r="I319" s="140"/>
      <c r="J319" s="140"/>
      <c r="K319" s="140"/>
      <c r="L319" s="140"/>
      <c r="M319" s="140"/>
      <c r="N319" s="140"/>
      <c r="O319" s="140"/>
      <c r="P319" s="140"/>
      <c r="Q319" s="140"/>
      <c r="R319" s="140"/>
      <c r="S319" s="140"/>
      <c r="T319" s="140"/>
      <c r="U319" s="140"/>
      <c r="V319" s="140"/>
      <c r="W319" s="140"/>
      <c r="X319" s="140"/>
      <c r="Y319" s="140"/>
      <c r="Z319" s="140"/>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c r="CN319" s="140"/>
      <c r="CO319" s="140"/>
      <c r="CP319" s="140"/>
      <c r="CQ319" s="140"/>
      <c r="CR319" s="140"/>
      <c r="CS319" s="140"/>
      <c r="CT319" s="140"/>
      <c r="CU319" s="140"/>
      <c r="CV319" s="140"/>
      <c r="CW319" s="140"/>
      <c r="CX319" s="140"/>
      <c r="CY319" s="140"/>
      <c r="CZ319" s="140"/>
      <c r="DA319" s="140"/>
      <c r="DB319" s="140"/>
      <c r="DC319" s="140"/>
      <c r="DD319" s="140"/>
      <c r="DE319" s="140"/>
      <c r="DF319" s="140"/>
      <c r="DG319" s="140"/>
      <c r="DH319" s="140"/>
      <c r="DI319" s="140"/>
      <c r="DJ319" s="140"/>
      <c r="DK319" s="140"/>
      <c r="DL319" s="140"/>
      <c r="DM319" s="140"/>
      <c r="DN319" s="140"/>
      <c r="DO319" s="140"/>
      <c r="DP319" s="140"/>
      <c r="DQ319" s="140"/>
      <c r="DR319" s="140"/>
      <c r="DS319" s="140"/>
      <c r="DT319" s="140"/>
      <c r="DU319" s="140"/>
      <c r="DV319" s="140"/>
      <c r="DW319" s="140"/>
      <c r="DX319" s="140"/>
      <c r="DY319" s="140"/>
      <c r="DZ319" s="140"/>
      <c r="EA319" s="140"/>
      <c r="EB319" s="140"/>
      <c r="EC319" s="140"/>
      <c r="ED319" s="140"/>
      <c r="EE319" s="140"/>
      <c r="EF319" s="140"/>
      <c r="EG319" s="140"/>
      <c r="EH319" s="140"/>
      <c r="EI319" s="140"/>
      <c r="EJ319" s="140"/>
      <c r="EK319" s="140"/>
      <c r="EL319" s="140"/>
      <c r="EM319" s="140"/>
      <c r="EN319" s="140"/>
      <c r="EO319" s="140"/>
      <c r="EP319" s="140"/>
      <c r="EQ319" s="140"/>
      <c r="ER319" s="140"/>
      <c r="ES319" s="140"/>
      <c r="ET319" s="140"/>
      <c r="EU319" s="140"/>
      <c r="EV319" s="140"/>
      <c r="EW319" s="140"/>
      <c r="EX319" s="140"/>
      <c r="EY319" s="140"/>
      <c r="EZ319" s="140"/>
      <c r="FA319" s="140"/>
      <c r="FB319" s="140"/>
      <c r="FC319" s="140"/>
      <c r="FD319" s="140"/>
      <c r="FE319" s="140"/>
      <c r="FF319" s="140"/>
      <c r="FG319" s="140"/>
      <c r="FH319" s="140"/>
      <c r="FI319" s="140"/>
      <c r="FJ319" s="140"/>
      <c r="FK319" s="140"/>
      <c r="FL319" s="140"/>
      <c r="FM319" s="140"/>
      <c r="FN319" s="140"/>
      <c r="FO319" s="140"/>
      <c r="FP319" s="140"/>
      <c r="FQ319" s="140"/>
      <c r="FR319" s="140"/>
      <c r="FS319" s="140"/>
      <c r="FT319" s="140"/>
      <c r="FU319" s="140"/>
      <c r="FV319" s="140"/>
      <c r="FW319" s="140"/>
      <c r="FX319" s="140"/>
      <c r="FY319" s="140"/>
      <c r="FZ319" s="140"/>
      <c r="GA319" s="140"/>
      <c r="GB319" s="140"/>
      <c r="GC319" s="140"/>
      <c r="GD319" s="140"/>
      <c r="GE319" s="140"/>
      <c r="GF319" s="140"/>
      <c r="GG319" s="140"/>
      <c r="GH319" s="140"/>
      <c r="GI319" s="140"/>
      <c r="GJ319" s="140"/>
      <c r="GK319" s="140"/>
      <c r="GL319" s="140"/>
      <c r="GM319" s="140"/>
      <c r="GN319" s="140"/>
      <c r="GO319" s="140"/>
      <c r="GP319" s="140"/>
      <c r="GQ319" s="140"/>
      <c r="GR319" s="140"/>
      <c r="GS319" s="140"/>
      <c r="GT319" s="140"/>
      <c r="GU319" s="140"/>
      <c r="GV319" s="140"/>
      <c r="GW319" s="140"/>
      <c r="GX319" s="140"/>
      <c r="GY319" s="140"/>
      <c r="GZ319" s="140"/>
      <c r="HA319" s="140"/>
      <c r="HB319" s="140"/>
      <c r="HC319" s="140"/>
      <c r="HD319" s="140"/>
      <c r="HE319" s="140"/>
      <c r="HF319" s="140"/>
      <c r="HG319" s="140"/>
      <c r="HH319" s="140"/>
      <c r="HI319" s="140"/>
      <c r="HJ319" s="140"/>
      <c r="HK319" s="140"/>
      <c r="HL319" s="140"/>
      <c r="HM319" s="140"/>
      <c r="HN319" s="140"/>
      <c r="HO319" s="140"/>
      <c r="HP319" s="140"/>
      <c r="HQ319" s="140"/>
      <c r="HR319" s="140"/>
      <c r="HS319" s="140"/>
      <c r="HT319" s="140"/>
      <c r="HU319" s="140"/>
      <c r="HV319" s="140"/>
      <c r="HW319" s="140"/>
      <c r="HX319" s="140"/>
      <c r="HY319" s="140"/>
      <c r="HZ319" s="140"/>
    </row>
    <row r="320" s="139" customFormat="1" customHeight="1" spans="1:234">
      <c r="A320" s="156" t="s">
        <v>1929</v>
      </c>
      <c r="B320" s="157" t="s">
        <v>1930</v>
      </c>
      <c r="C320" s="165">
        <v>0</v>
      </c>
      <c r="D320" s="159">
        <v>0</v>
      </c>
      <c r="E320" s="160"/>
      <c r="F320" s="140"/>
      <c r="G320" s="140"/>
      <c r="H320" s="140"/>
      <c r="I320" s="140"/>
      <c r="J320" s="140"/>
      <c r="K320" s="140"/>
      <c r="L320" s="140"/>
      <c r="M320" s="140"/>
      <c r="N320" s="140"/>
      <c r="O320" s="140"/>
      <c r="P320" s="140"/>
      <c r="Q320" s="140"/>
      <c r="R320" s="140"/>
      <c r="S320" s="140"/>
      <c r="T320" s="140"/>
      <c r="U320" s="140"/>
      <c r="V320" s="140"/>
      <c r="W320" s="140"/>
      <c r="X320" s="140"/>
      <c r="Y320" s="140"/>
      <c r="Z320" s="14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c r="CN320" s="140"/>
      <c r="CO320" s="140"/>
      <c r="CP320" s="140"/>
      <c r="CQ320" s="140"/>
      <c r="CR320" s="140"/>
      <c r="CS320" s="140"/>
      <c r="CT320" s="140"/>
      <c r="CU320" s="140"/>
      <c r="CV320" s="140"/>
      <c r="CW320" s="140"/>
      <c r="CX320" s="140"/>
      <c r="CY320" s="140"/>
      <c r="CZ320" s="140"/>
      <c r="DA320" s="140"/>
      <c r="DB320" s="140"/>
      <c r="DC320" s="140"/>
      <c r="DD320" s="140"/>
      <c r="DE320" s="140"/>
      <c r="DF320" s="140"/>
      <c r="DG320" s="140"/>
      <c r="DH320" s="140"/>
      <c r="DI320" s="140"/>
      <c r="DJ320" s="140"/>
      <c r="DK320" s="140"/>
      <c r="DL320" s="140"/>
      <c r="DM320" s="140"/>
      <c r="DN320" s="140"/>
      <c r="DO320" s="140"/>
      <c r="DP320" s="140"/>
      <c r="DQ320" s="140"/>
      <c r="DR320" s="140"/>
      <c r="DS320" s="140"/>
      <c r="DT320" s="140"/>
      <c r="DU320" s="140"/>
      <c r="DV320" s="140"/>
      <c r="DW320" s="140"/>
      <c r="DX320" s="140"/>
      <c r="DY320" s="140"/>
      <c r="DZ320" s="140"/>
      <c r="EA320" s="140"/>
      <c r="EB320" s="140"/>
      <c r="EC320" s="140"/>
      <c r="ED320" s="140"/>
      <c r="EE320" s="140"/>
      <c r="EF320" s="140"/>
      <c r="EG320" s="140"/>
      <c r="EH320" s="140"/>
      <c r="EI320" s="140"/>
      <c r="EJ320" s="140"/>
      <c r="EK320" s="140"/>
      <c r="EL320" s="140"/>
      <c r="EM320" s="140"/>
      <c r="EN320" s="140"/>
      <c r="EO320" s="140"/>
      <c r="EP320" s="140"/>
      <c r="EQ320" s="140"/>
      <c r="ER320" s="140"/>
      <c r="ES320" s="140"/>
      <c r="ET320" s="140"/>
      <c r="EU320" s="140"/>
      <c r="EV320" s="140"/>
      <c r="EW320" s="140"/>
      <c r="EX320" s="140"/>
      <c r="EY320" s="140"/>
      <c r="EZ320" s="140"/>
      <c r="FA320" s="140"/>
      <c r="FB320" s="140"/>
      <c r="FC320" s="140"/>
      <c r="FD320" s="140"/>
      <c r="FE320" s="140"/>
      <c r="FF320" s="140"/>
      <c r="FG320" s="140"/>
      <c r="FH320" s="140"/>
      <c r="FI320" s="140"/>
      <c r="FJ320" s="140"/>
      <c r="FK320" s="140"/>
      <c r="FL320" s="140"/>
      <c r="FM320" s="140"/>
      <c r="FN320" s="140"/>
      <c r="FO320" s="140"/>
      <c r="FP320" s="140"/>
      <c r="FQ320" s="140"/>
      <c r="FR320" s="140"/>
      <c r="FS320" s="140"/>
      <c r="FT320" s="140"/>
      <c r="FU320" s="140"/>
      <c r="FV320" s="140"/>
      <c r="FW320" s="140"/>
      <c r="FX320" s="140"/>
      <c r="FY320" s="140"/>
      <c r="FZ320" s="140"/>
      <c r="GA320" s="140"/>
      <c r="GB320" s="140"/>
      <c r="GC320" s="140"/>
      <c r="GD320" s="140"/>
      <c r="GE320" s="140"/>
      <c r="GF320" s="140"/>
      <c r="GG320" s="140"/>
      <c r="GH320" s="140"/>
      <c r="GI320" s="140"/>
      <c r="GJ320" s="140"/>
      <c r="GK320" s="140"/>
      <c r="GL320" s="140"/>
      <c r="GM320" s="140"/>
      <c r="GN320" s="140"/>
      <c r="GO320" s="140"/>
      <c r="GP320" s="140"/>
      <c r="GQ320" s="140"/>
      <c r="GR320" s="140"/>
      <c r="GS320" s="140"/>
      <c r="GT320" s="140"/>
      <c r="GU320" s="140"/>
      <c r="GV320" s="140"/>
      <c r="GW320" s="140"/>
      <c r="GX320" s="140"/>
      <c r="GY320" s="140"/>
      <c r="GZ320" s="140"/>
      <c r="HA320" s="140"/>
      <c r="HB320" s="140"/>
      <c r="HC320" s="140"/>
      <c r="HD320" s="140"/>
      <c r="HE320" s="140"/>
      <c r="HF320" s="140"/>
      <c r="HG320" s="140"/>
      <c r="HH320" s="140"/>
      <c r="HI320" s="140"/>
      <c r="HJ320" s="140"/>
      <c r="HK320" s="140"/>
      <c r="HL320" s="140"/>
      <c r="HM320" s="140"/>
      <c r="HN320" s="140"/>
      <c r="HO320" s="140"/>
      <c r="HP320" s="140"/>
      <c r="HQ320" s="140"/>
      <c r="HR320" s="140"/>
      <c r="HS320" s="140"/>
      <c r="HT320" s="140"/>
      <c r="HU320" s="140"/>
      <c r="HV320" s="140"/>
      <c r="HW320" s="140"/>
      <c r="HX320" s="140"/>
      <c r="HY320" s="140"/>
      <c r="HZ320" s="140"/>
    </row>
    <row r="321" s="139" customFormat="1" customHeight="1" spans="1:234">
      <c r="A321" s="156" t="s">
        <v>1931</v>
      </c>
      <c r="B321" s="157" t="s">
        <v>1932</v>
      </c>
      <c r="C321" s="165">
        <v>0</v>
      </c>
      <c r="D321" s="159">
        <v>0</v>
      </c>
      <c r="E321" s="160"/>
      <c r="F321" s="140"/>
      <c r="G321" s="140"/>
      <c r="H321" s="140"/>
      <c r="I321" s="140"/>
      <c r="J321" s="140"/>
      <c r="K321" s="140"/>
      <c r="L321" s="140"/>
      <c r="M321" s="140"/>
      <c r="N321" s="140"/>
      <c r="O321" s="140"/>
      <c r="P321" s="140"/>
      <c r="Q321" s="140"/>
      <c r="R321" s="140"/>
      <c r="S321" s="140"/>
      <c r="T321" s="140"/>
      <c r="U321" s="140"/>
      <c r="V321" s="140"/>
      <c r="W321" s="140"/>
      <c r="X321" s="140"/>
      <c r="Y321" s="140"/>
      <c r="Z321" s="140"/>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c r="CN321" s="140"/>
      <c r="CO321" s="140"/>
      <c r="CP321" s="140"/>
      <c r="CQ321" s="140"/>
      <c r="CR321" s="140"/>
      <c r="CS321" s="140"/>
      <c r="CT321" s="140"/>
      <c r="CU321" s="140"/>
      <c r="CV321" s="140"/>
      <c r="CW321" s="140"/>
      <c r="CX321" s="140"/>
      <c r="CY321" s="140"/>
      <c r="CZ321" s="140"/>
      <c r="DA321" s="140"/>
      <c r="DB321" s="140"/>
      <c r="DC321" s="140"/>
      <c r="DD321" s="140"/>
      <c r="DE321" s="140"/>
      <c r="DF321" s="140"/>
      <c r="DG321" s="140"/>
      <c r="DH321" s="140"/>
      <c r="DI321" s="140"/>
      <c r="DJ321" s="140"/>
      <c r="DK321" s="140"/>
      <c r="DL321" s="140"/>
      <c r="DM321" s="140"/>
      <c r="DN321" s="140"/>
      <c r="DO321" s="140"/>
      <c r="DP321" s="140"/>
      <c r="DQ321" s="140"/>
      <c r="DR321" s="140"/>
      <c r="DS321" s="140"/>
      <c r="DT321" s="140"/>
      <c r="DU321" s="140"/>
      <c r="DV321" s="140"/>
      <c r="DW321" s="140"/>
      <c r="DX321" s="140"/>
      <c r="DY321" s="140"/>
      <c r="DZ321" s="140"/>
      <c r="EA321" s="140"/>
      <c r="EB321" s="140"/>
      <c r="EC321" s="140"/>
      <c r="ED321" s="140"/>
      <c r="EE321" s="140"/>
      <c r="EF321" s="140"/>
      <c r="EG321" s="140"/>
      <c r="EH321" s="140"/>
      <c r="EI321" s="140"/>
      <c r="EJ321" s="140"/>
      <c r="EK321" s="140"/>
      <c r="EL321" s="140"/>
      <c r="EM321" s="140"/>
      <c r="EN321" s="140"/>
      <c r="EO321" s="140"/>
      <c r="EP321" s="140"/>
      <c r="EQ321" s="140"/>
      <c r="ER321" s="140"/>
      <c r="ES321" s="140"/>
      <c r="ET321" s="140"/>
      <c r="EU321" s="140"/>
      <c r="EV321" s="140"/>
      <c r="EW321" s="140"/>
      <c r="EX321" s="140"/>
      <c r="EY321" s="140"/>
      <c r="EZ321" s="140"/>
      <c r="FA321" s="140"/>
      <c r="FB321" s="140"/>
      <c r="FC321" s="140"/>
      <c r="FD321" s="140"/>
      <c r="FE321" s="140"/>
      <c r="FF321" s="140"/>
      <c r="FG321" s="140"/>
      <c r="FH321" s="140"/>
      <c r="FI321" s="140"/>
      <c r="FJ321" s="140"/>
      <c r="FK321" s="140"/>
      <c r="FL321" s="140"/>
      <c r="FM321" s="140"/>
      <c r="FN321" s="140"/>
      <c r="FO321" s="140"/>
      <c r="FP321" s="140"/>
      <c r="FQ321" s="140"/>
      <c r="FR321" s="140"/>
      <c r="FS321" s="140"/>
      <c r="FT321" s="140"/>
      <c r="FU321" s="140"/>
      <c r="FV321" s="140"/>
      <c r="FW321" s="140"/>
      <c r="FX321" s="140"/>
      <c r="FY321" s="140"/>
      <c r="FZ321" s="140"/>
      <c r="GA321" s="140"/>
      <c r="GB321" s="140"/>
      <c r="GC321" s="140"/>
      <c r="GD321" s="140"/>
      <c r="GE321" s="140"/>
      <c r="GF321" s="140"/>
      <c r="GG321" s="140"/>
      <c r="GH321" s="140"/>
      <c r="GI321" s="140"/>
      <c r="GJ321" s="140"/>
      <c r="GK321" s="140"/>
      <c r="GL321" s="140"/>
      <c r="GM321" s="140"/>
      <c r="GN321" s="140"/>
      <c r="GO321" s="140"/>
      <c r="GP321" s="140"/>
      <c r="GQ321" s="140"/>
      <c r="GR321" s="140"/>
      <c r="GS321" s="140"/>
      <c r="GT321" s="140"/>
      <c r="GU321" s="140"/>
      <c r="GV321" s="140"/>
      <c r="GW321" s="140"/>
      <c r="GX321" s="140"/>
      <c r="GY321" s="140"/>
      <c r="GZ321" s="140"/>
      <c r="HA321" s="140"/>
      <c r="HB321" s="140"/>
      <c r="HC321" s="140"/>
      <c r="HD321" s="140"/>
      <c r="HE321" s="140"/>
      <c r="HF321" s="140"/>
      <c r="HG321" s="140"/>
      <c r="HH321" s="140"/>
      <c r="HI321" s="140"/>
      <c r="HJ321" s="140"/>
      <c r="HK321" s="140"/>
      <c r="HL321" s="140"/>
      <c r="HM321" s="140"/>
      <c r="HN321" s="140"/>
      <c r="HO321" s="140"/>
      <c r="HP321" s="140"/>
      <c r="HQ321" s="140"/>
      <c r="HR321" s="140"/>
      <c r="HS321" s="140"/>
      <c r="HT321" s="140"/>
      <c r="HU321" s="140"/>
      <c r="HV321" s="140"/>
      <c r="HW321" s="140"/>
      <c r="HX321" s="140"/>
      <c r="HY321" s="140"/>
      <c r="HZ321" s="140"/>
    </row>
    <row r="322" s="139" customFormat="1" customHeight="1" spans="1:234">
      <c r="A322" s="156" t="s">
        <v>1933</v>
      </c>
      <c r="B322" s="157" t="s">
        <v>1934</v>
      </c>
      <c r="C322" s="165">
        <v>0</v>
      </c>
      <c r="D322" s="159">
        <v>0</v>
      </c>
      <c r="E322" s="160"/>
      <c r="F322" s="140"/>
      <c r="G322" s="140"/>
      <c r="H322" s="140"/>
      <c r="I322" s="140"/>
      <c r="J322" s="140"/>
      <c r="K322" s="140"/>
      <c r="L322" s="140"/>
      <c r="M322" s="140"/>
      <c r="N322" s="140"/>
      <c r="O322" s="140"/>
      <c r="P322" s="140"/>
      <c r="Q322" s="140"/>
      <c r="R322" s="140"/>
      <c r="S322" s="140"/>
      <c r="T322" s="140"/>
      <c r="U322" s="140"/>
      <c r="V322" s="140"/>
      <c r="W322" s="140"/>
      <c r="X322" s="140"/>
      <c r="Y322" s="140"/>
      <c r="Z322" s="140"/>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c r="CN322" s="140"/>
      <c r="CO322" s="140"/>
      <c r="CP322" s="140"/>
      <c r="CQ322" s="140"/>
      <c r="CR322" s="140"/>
      <c r="CS322" s="140"/>
      <c r="CT322" s="140"/>
      <c r="CU322" s="140"/>
      <c r="CV322" s="140"/>
      <c r="CW322" s="140"/>
      <c r="CX322" s="140"/>
      <c r="CY322" s="140"/>
      <c r="CZ322" s="140"/>
      <c r="DA322" s="140"/>
      <c r="DB322" s="140"/>
      <c r="DC322" s="140"/>
      <c r="DD322" s="140"/>
      <c r="DE322" s="140"/>
      <c r="DF322" s="140"/>
      <c r="DG322" s="140"/>
      <c r="DH322" s="140"/>
      <c r="DI322" s="140"/>
      <c r="DJ322" s="140"/>
      <c r="DK322" s="140"/>
      <c r="DL322" s="140"/>
      <c r="DM322" s="140"/>
      <c r="DN322" s="140"/>
      <c r="DO322" s="140"/>
      <c r="DP322" s="140"/>
      <c r="DQ322" s="140"/>
      <c r="DR322" s="140"/>
      <c r="DS322" s="140"/>
      <c r="DT322" s="140"/>
      <c r="DU322" s="140"/>
      <c r="DV322" s="140"/>
      <c r="DW322" s="140"/>
      <c r="DX322" s="140"/>
      <c r="DY322" s="140"/>
      <c r="DZ322" s="140"/>
      <c r="EA322" s="140"/>
      <c r="EB322" s="140"/>
      <c r="EC322" s="140"/>
      <c r="ED322" s="140"/>
      <c r="EE322" s="140"/>
      <c r="EF322" s="140"/>
      <c r="EG322" s="140"/>
      <c r="EH322" s="140"/>
      <c r="EI322" s="140"/>
      <c r="EJ322" s="140"/>
      <c r="EK322" s="140"/>
      <c r="EL322" s="140"/>
      <c r="EM322" s="140"/>
      <c r="EN322" s="140"/>
      <c r="EO322" s="140"/>
      <c r="EP322" s="140"/>
      <c r="EQ322" s="140"/>
      <c r="ER322" s="140"/>
      <c r="ES322" s="140"/>
      <c r="ET322" s="140"/>
      <c r="EU322" s="140"/>
      <c r="EV322" s="140"/>
      <c r="EW322" s="140"/>
      <c r="EX322" s="140"/>
      <c r="EY322" s="140"/>
      <c r="EZ322" s="140"/>
      <c r="FA322" s="140"/>
      <c r="FB322" s="140"/>
      <c r="FC322" s="140"/>
      <c r="FD322" s="140"/>
      <c r="FE322" s="140"/>
      <c r="FF322" s="140"/>
      <c r="FG322" s="140"/>
      <c r="FH322" s="140"/>
      <c r="FI322" s="140"/>
      <c r="FJ322" s="140"/>
      <c r="FK322" s="140"/>
      <c r="FL322" s="140"/>
      <c r="FM322" s="140"/>
      <c r="FN322" s="140"/>
      <c r="FO322" s="140"/>
      <c r="FP322" s="140"/>
      <c r="FQ322" s="140"/>
      <c r="FR322" s="140"/>
      <c r="FS322" s="140"/>
      <c r="FT322" s="140"/>
      <c r="FU322" s="140"/>
      <c r="FV322" s="140"/>
      <c r="FW322" s="140"/>
      <c r="FX322" s="140"/>
      <c r="FY322" s="140"/>
      <c r="FZ322" s="140"/>
      <c r="GA322" s="140"/>
      <c r="GB322" s="140"/>
      <c r="GC322" s="140"/>
      <c r="GD322" s="140"/>
      <c r="GE322" s="140"/>
      <c r="GF322" s="140"/>
      <c r="GG322" s="140"/>
      <c r="GH322" s="140"/>
      <c r="GI322" s="140"/>
      <c r="GJ322" s="140"/>
      <c r="GK322" s="140"/>
      <c r="GL322" s="140"/>
      <c r="GM322" s="140"/>
      <c r="GN322" s="140"/>
      <c r="GO322" s="140"/>
      <c r="GP322" s="140"/>
      <c r="GQ322" s="140"/>
      <c r="GR322" s="140"/>
      <c r="GS322" s="140"/>
      <c r="GT322" s="140"/>
      <c r="GU322" s="140"/>
      <c r="GV322" s="140"/>
      <c r="GW322" s="140"/>
      <c r="GX322" s="140"/>
      <c r="GY322" s="140"/>
      <c r="GZ322" s="140"/>
      <c r="HA322" s="140"/>
      <c r="HB322" s="140"/>
      <c r="HC322" s="140"/>
      <c r="HD322" s="140"/>
      <c r="HE322" s="140"/>
      <c r="HF322" s="140"/>
      <c r="HG322" s="140"/>
      <c r="HH322" s="140"/>
      <c r="HI322" s="140"/>
      <c r="HJ322" s="140"/>
      <c r="HK322" s="140"/>
      <c r="HL322" s="140"/>
      <c r="HM322" s="140"/>
      <c r="HN322" s="140"/>
      <c r="HO322" s="140"/>
      <c r="HP322" s="140"/>
      <c r="HQ322" s="140"/>
      <c r="HR322" s="140"/>
      <c r="HS322" s="140"/>
      <c r="HT322" s="140"/>
      <c r="HU322" s="140"/>
      <c r="HV322" s="140"/>
      <c r="HW322" s="140"/>
      <c r="HX322" s="140"/>
      <c r="HY322" s="140"/>
      <c r="HZ322" s="140"/>
    </row>
    <row r="323" s="139" customFormat="1" customHeight="1" spans="1:234">
      <c r="A323" s="156" t="s">
        <v>1935</v>
      </c>
      <c r="B323" s="157" t="s">
        <v>1936</v>
      </c>
      <c r="C323" s="165">
        <v>0</v>
      </c>
      <c r="D323" s="159">
        <v>0</v>
      </c>
      <c r="E323" s="160"/>
      <c r="F323" s="140"/>
      <c r="G323" s="140"/>
      <c r="H323" s="140"/>
      <c r="I323" s="140"/>
      <c r="J323" s="140"/>
      <c r="K323" s="140"/>
      <c r="L323" s="140"/>
      <c r="M323" s="140"/>
      <c r="N323" s="140"/>
      <c r="O323" s="140"/>
      <c r="P323" s="140"/>
      <c r="Q323" s="140"/>
      <c r="R323" s="140"/>
      <c r="S323" s="140"/>
      <c r="T323" s="140"/>
      <c r="U323" s="140"/>
      <c r="V323" s="140"/>
      <c r="W323" s="140"/>
      <c r="X323" s="140"/>
      <c r="Y323" s="140"/>
      <c r="Z323" s="140"/>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c r="CN323" s="140"/>
      <c r="CO323" s="140"/>
      <c r="CP323" s="140"/>
      <c r="CQ323" s="140"/>
      <c r="CR323" s="140"/>
      <c r="CS323" s="140"/>
      <c r="CT323" s="140"/>
      <c r="CU323" s="140"/>
      <c r="CV323" s="140"/>
      <c r="CW323" s="140"/>
      <c r="CX323" s="140"/>
      <c r="CY323" s="140"/>
      <c r="CZ323" s="140"/>
      <c r="DA323" s="140"/>
      <c r="DB323" s="140"/>
      <c r="DC323" s="140"/>
      <c r="DD323" s="140"/>
      <c r="DE323" s="140"/>
      <c r="DF323" s="140"/>
      <c r="DG323" s="140"/>
      <c r="DH323" s="140"/>
      <c r="DI323" s="140"/>
      <c r="DJ323" s="140"/>
      <c r="DK323" s="140"/>
      <c r="DL323" s="140"/>
      <c r="DM323" s="140"/>
      <c r="DN323" s="140"/>
      <c r="DO323" s="140"/>
      <c r="DP323" s="140"/>
      <c r="DQ323" s="140"/>
      <c r="DR323" s="140"/>
      <c r="DS323" s="140"/>
      <c r="DT323" s="140"/>
      <c r="DU323" s="140"/>
      <c r="DV323" s="140"/>
      <c r="DW323" s="140"/>
      <c r="DX323" s="140"/>
      <c r="DY323" s="140"/>
      <c r="DZ323" s="140"/>
      <c r="EA323" s="140"/>
      <c r="EB323" s="140"/>
      <c r="EC323" s="140"/>
      <c r="ED323" s="140"/>
      <c r="EE323" s="140"/>
      <c r="EF323" s="140"/>
      <c r="EG323" s="140"/>
      <c r="EH323" s="140"/>
      <c r="EI323" s="140"/>
      <c r="EJ323" s="140"/>
      <c r="EK323" s="140"/>
      <c r="EL323" s="140"/>
      <c r="EM323" s="140"/>
      <c r="EN323" s="140"/>
      <c r="EO323" s="140"/>
      <c r="EP323" s="140"/>
      <c r="EQ323" s="140"/>
      <c r="ER323" s="140"/>
      <c r="ES323" s="140"/>
      <c r="ET323" s="140"/>
      <c r="EU323" s="140"/>
      <c r="EV323" s="140"/>
      <c r="EW323" s="140"/>
      <c r="EX323" s="140"/>
      <c r="EY323" s="140"/>
      <c r="EZ323" s="140"/>
      <c r="FA323" s="140"/>
      <c r="FB323" s="140"/>
      <c r="FC323" s="140"/>
      <c r="FD323" s="140"/>
      <c r="FE323" s="140"/>
      <c r="FF323" s="140"/>
      <c r="FG323" s="140"/>
      <c r="FH323" s="140"/>
      <c r="FI323" s="140"/>
      <c r="FJ323" s="140"/>
      <c r="FK323" s="140"/>
      <c r="FL323" s="140"/>
      <c r="FM323" s="140"/>
      <c r="FN323" s="140"/>
      <c r="FO323" s="140"/>
      <c r="FP323" s="140"/>
      <c r="FQ323" s="140"/>
      <c r="FR323" s="140"/>
      <c r="FS323" s="140"/>
      <c r="FT323" s="140"/>
      <c r="FU323" s="140"/>
      <c r="FV323" s="140"/>
      <c r="FW323" s="140"/>
      <c r="FX323" s="140"/>
      <c r="FY323" s="140"/>
      <c r="FZ323" s="140"/>
      <c r="GA323" s="140"/>
      <c r="GB323" s="140"/>
      <c r="GC323" s="140"/>
      <c r="GD323" s="140"/>
      <c r="GE323" s="140"/>
      <c r="GF323" s="140"/>
      <c r="GG323" s="140"/>
      <c r="GH323" s="140"/>
      <c r="GI323" s="140"/>
      <c r="GJ323" s="140"/>
      <c r="GK323" s="140"/>
      <c r="GL323" s="140"/>
      <c r="GM323" s="140"/>
      <c r="GN323" s="140"/>
      <c r="GO323" s="140"/>
      <c r="GP323" s="140"/>
      <c r="GQ323" s="140"/>
      <c r="GR323" s="140"/>
      <c r="GS323" s="140"/>
      <c r="GT323" s="140"/>
      <c r="GU323" s="140"/>
      <c r="GV323" s="140"/>
      <c r="GW323" s="140"/>
      <c r="GX323" s="140"/>
      <c r="GY323" s="140"/>
      <c r="GZ323" s="140"/>
      <c r="HA323" s="140"/>
      <c r="HB323" s="140"/>
      <c r="HC323" s="140"/>
      <c r="HD323" s="140"/>
      <c r="HE323" s="140"/>
      <c r="HF323" s="140"/>
      <c r="HG323" s="140"/>
      <c r="HH323" s="140"/>
      <c r="HI323" s="140"/>
      <c r="HJ323" s="140"/>
      <c r="HK323" s="140"/>
      <c r="HL323" s="140"/>
      <c r="HM323" s="140"/>
      <c r="HN323" s="140"/>
      <c r="HO323" s="140"/>
      <c r="HP323" s="140"/>
      <c r="HQ323" s="140"/>
      <c r="HR323" s="140"/>
      <c r="HS323" s="140"/>
      <c r="HT323" s="140"/>
      <c r="HU323" s="140"/>
      <c r="HV323" s="140"/>
      <c r="HW323" s="140"/>
      <c r="HX323" s="140"/>
      <c r="HY323" s="140"/>
      <c r="HZ323" s="140"/>
    </row>
    <row r="324" s="139" customFormat="1" customHeight="1" spans="1:234">
      <c r="A324" s="156" t="s">
        <v>1937</v>
      </c>
      <c r="B324" s="157" t="s">
        <v>1938</v>
      </c>
      <c r="C324" s="165">
        <v>0</v>
      </c>
      <c r="D324" s="159">
        <v>0</v>
      </c>
      <c r="E324" s="160"/>
      <c r="F324" s="140"/>
      <c r="G324" s="140"/>
      <c r="H324" s="140"/>
      <c r="I324" s="140"/>
      <c r="J324" s="140"/>
      <c r="K324" s="140"/>
      <c r="L324" s="140"/>
      <c r="M324" s="140"/>
      <c r="N324" s="140"/>
      <c r="O324" s="140"/>
      <c r="P324" s="140"/>
      <c r="Q324" s="140"/>
      <c r="R324" s="140"/>
      <c r="S324" s="140"/>
      <c r="T324" s="140"/>
      <c r="U324" s="140"/>
      <c r="V324" s="140"/>
      <c r="W324" s="140"/>
      <c r="X324" s="140"/>
      <c r="Y324" s="140"/>
      <c r="Z324" s="140"/>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c r="CN324" s="140"/>
      <c r="CO324" s="140"/>
      <c r="CP324" s="140"/>
      <c r="CQ324" s="140"/>
      <c r="CR324" s="140"/>
      <c r="CS324" s="140"/>
      <c r="CT324" s="140"/>
      <c r="CU324" s="140"/>
      <c r="CV324" s="140"/>
      <c r="CW324" s="140"/>
      <c r="CX324" s="140"/>
      <c r="CY324" s="140"/>
      <c r="CZ324" s="140"/>
      <c r="DA324" s="140"/>
      <c r="DB324" s="140"/>
      <c r="DC324" s="140"/>
      <c r="DD324" s="140"/>
      <c r="DE324" s="140"/>
      <c r="DF324" s="140"/>
      <c r="DG324" s="140"/>
      <c r="DH324" s="140"/>
      <c r="DI324" s="140"/>
      <c r="DJ324" s="140"/>
      <c r="DK324" s="140"/>
      <c r="DL324" s="140"/>
      <c r="DM324" s="140"/>
      <c r="DN324" s="140"/>
      <c r="DO324" s="140"/>
      <c r="DP324" s="140"/>
      <c r="DQ324" s="140"/>
      <c r="DR324" s="140"/>
      <c r="DS324" s="140"/>
      <c r="DT324" s="140"/>
      <c r="DU324" s="140"/>
      <c r="DV324" s="140"/>
      <c r="DW324" s="140"/>
      <c r="DX324" s="140"/>
      <c r="DY324" s="140"/>
      <c r="DZ324" s="140"/>
      <c r="EA324" s="140"/>
      <c r="EB324" s="140"/>
      <c r="EC324" s="140"/>
      <c r="ED324" s="140"/>
      <c r="EE324" s="140"/>
      <c r="EF324" s="140"/>
      <c r="EG324" s="140"/>
      <c r="EH324" s="140"/>
      <c r="EI324" s="140"/>
      <c r="EJ324" s="140"/>
      <c r="EK324" s="140"/>
      <c r="EL324" s="140"/>
      <c r="EM324" s="140"/>
      <c r="EN324" s="140"/>
      <c r="EO324" s="140"/>
      <c r="EP324" s="140"/>
      <c r="EQ324" s="140"/>
      <c r="ER324" s="140"/>
      <c r="ES324" s="140"/>
      <c r="ET324" s="140"/>
      <c r="EU324" s="140"/>
      <c r="EV324" s="140"/>
      <c r="EW324" s="140"/>
      <c r="EX324" s="140"/>
      <c r="EY324" s="140"/>
      <c r="EZ324" s="140"/>
      <c r="FA324" s="140"/>
      <c r="FB324" s="140"/>
      <c r="FC324" s="140"/>
      <c r="FD324" s="140"/>
      <c r="FE324" s="140"/>
      <c r="FF324" s="140"/>
      <c r="FG324" s="140"/>
      <c r="FH324" s="140"/>
      <c r="FI324" s="140"/>
      <c r="FJ324" s="140"/>
      <c r="FK324" s="140"/>
      <c r="FL324" s="140"/>
      <c r="FM324" s="140"/>
      <c r="FN324" s="140"/>
      <c r="FO324" s="140"/>
      <c r="FP324" s="140"/>
      <c r="FQ324" s="140"/>
      <c r="FR324" s="140"/>
      <c r="FS324" s="140"/>
      <c r="FT324" s="140"/>
      <c r="FU324" s="140"/>
      <c r="FV324" s="140"/>
      <c r="FW324" s="140"/>
      <c r="FX324" s="140"/>
      <c r="FY324" s="140"/>
      <c r="FZ324" s="140"/>
      <c r="GA324" s="140"/>
      <c r="GB324" s="140"/>
      <c r="GC324" s="140"/>
      <c r="GD324" s="140"/>
      <c r="GE324" s="140"/>
      <c r="GF324" s="140"/>
      <c r="GG324" s="140"/>
      <c r="GH324" s="140"/>
      <c r="GI324" s="140"/>
      <c r="GJ324" s="140"/>
      <c r="GK324" s="140"/>
      <c r="GL324" s="140"/>
      <c r="GM324" s="140"/>
      <c r="GN324" s="140"/>
      <c r="GO324" s="140"/>
      <c r="GP324" s="140"/>
      <c r="GQ324" s="140"/>
      <c r="GR324" s="140"/>
      <c r="GS324" s="140"/>
      <c r="GT324" s="140"/>
      <c r="GU324" s="140"/>
      <c r="GV324" s="140"/>
      <c r="GW324" s="140"/>
      <c r="GX324" s="140"/>
      <c r="GY324" s="140"/>
      <c r="GZ324" s="140"/>
      <c r="HA324" s="140"/>
      <c r="HB324" s="140"/>
      <c r="HC324" s="140"/>
      <c r="HD324" s="140"/>
      <c r="HE324" s="140"/>
      <c r="HF324" s="140"/>
      <c r="HG324" s="140"/>
      <c r="HH324" s="140"/>
      <c r="HI324" s="140"/>
      <c r="HJ324" s="140"/>
      <c r="HK324" s="140"/>
      <c r="HL324" s="140"/>
      <c r="HM324" s="140"/>
      <c r="HN324" s="140"/>
      <c r="HO324" s="140"/>
      <c r="HP324" s="140"/>
      <c r="HQ324" s="140"/>
      <c r="HR324" s="140"/>
      <c r="HS324" s="140"/>
      <c r="HT324" s="140"/>
      <c r="HU324" s="140"/>
      <c r="HV324" s="140"/>
      <c r="HW324" s="140"/>
      <c r="HX324" s="140"/>
      <c r="HY324" s="140"/>
      <c r="HZ324" s="140"/>
    </row>
    <row r="325" s="139" customFormat="1" customHeight="1" spans="1:234">
      <c r="A325" s="156" t="s">
        <v>1939</v>
      </c>
      <c r="B325" s="157" t="s">
        <v>1940</v>
      </c>
      <c r="C325" s="165">
        <v>0</v>
      </c>
      <c r="D325" s="159">
        <v>0</v>
      </c>
      <c r="E325" s="160"/>
      <c r="F325" s="140"/>
      <c r="G325" s="140"/>
      <c r="H325" s="140"/>
      <c r="I325" s="140"/>
      <c r="J325" s="140"/>
      <c r="K325" s="140"/>
      <c r="L325" s="140"/>
      <c r="M325" s="140"/>
      <c r="N325" s="140"/>
      <c r="O325" s="140"/>
      <c r="P325" s="140"/>
      <c r="Q325" s="140"/>
      <c r="R325" s="140"/>
      <c r="S325" s="140"/>
      <c r="T325" s="140"/>
      <c r="U325" s="140"/>
      <c r="V325" s="140"/>
      <c r="W325" s="140"/>
      <c r="X325" s="140"/>
      <c r="Y325" s="140"/>
      <c r="Z325" s="140"/>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c r="CN325" s="140"/>
      <c r="CO325" s="140"/>
      <c r="CP325" s="140"/>
      <c r="CQ325" s="140"/>
      <c r="CR325" s="140"/>
      <c r="CS325" s="140"/>
      <c r="CT325" s="140"/>
      <c r="CU325" s="140"/>
      <c r="CV325" s="140"/>
      <c r="CW325" s="140"/>
      <c r="CX325" s="140"/>
      <c r="CY325" s="140"/>
      <c r="CZ325" s="140"/>
      <c r="DA325" s="140"/>
      <c r="DB325" s="140"/>
      <c r="DC325" s="140"/>
      <c r="DD325" s="140"/>
      <c r="DE325" s="140"/>
      <c r="DF325" s="140"/>
      <c r="DG325" s="140"/>
      <c r="DH325" s="140"/>
      <c r="DI325" s="140"/>
      <c r="DJ325" s="140"/>
      <c r="DK325" s="140"/>
      <c r="DL325" s="140"/>
      <c r="DM325" s="140"/>
      <c r="DN325" s="140"/>
      <c r="DO325" s="140"/>
      <c r="DP325" s="140"/>
      <c r="DQ325" s="140"/>
      <c r="DR325" s="140"/>
      <c r="DS325" s="140"/>
      <c r="DT325" s="140"/>
      <c r="DU325" s="140"/>
      <c r="DV325" s="140"/>
      <c r="DW325" s="140"/>
      <c r="DX325" s="140"/>
      <c r="DY325" s="140"/>
      <c r="DZ325" s="140"/>
      <c r="EA325" s="140"/>
      <c r="EB325" s="140"/>
      <c r="EC325" s="140"/>
      <c r="ED325" s="140"/>
      <c r="EE325" s="140"/>
      <c r="EF325" s="140"/>
      <c r="EG325" s="140"/>
      <c r="EH325" s="140"/>
      <c r="EI325" s="140"/>
      <c r="EJ325" s="140"/>
      <c r="EK325" s="140"/>
      <c r="EL325" s="140"/>
      <c r="EM325" s="140"/>
      <c r="EN325" s="140"/>
      <c r="EO325" s="140"/>
      <c r="EP325" s="140"/>
      <c r="EQ325" s="140"/>
      <c r="ER325" s="140"/>
      <c r="ES325" s="140"/>
      <c r="ET325" s="140"/>
      <c r="EU325" s="140"/>
      <c r="EV325" s="140"/>
      <c r="EW325" s="140"/>
      <c r="EX325" s="140"/>
      <c r="EY325" s="140"/>
      <c r="EZ325" s="140"/>
      <c r="FA325" s="140"/>
      <c r="FB325" s="140"/>
      <c r="FC325" s="140"/>
      <c r="FD325" s="140"/>
      <c r="FE325" s="140"/>
      <c r="FF325" s="140"/>
      <c r="FG325" s="140"/>
      <c r="FH325" s="140"/>
      <c r="FI325" s="140"/>
      <c r="FJ325" s="140"/>
      <c r="FK325" s="140"/>
      <c r="FL325" s="140"/>
      <c r="FM325" s="140"/>
      <c r="FN325" s="140"/>
      <c r="FO325" s="140"/>
      <c r="FP325" s="140"/>
      <c r="FQ325" s="140"/>
      <c r="FR325" s="140"/>
      <c r="FS325" s="140"/>
      <c r="FT325" s="140"/>
      <c r="FU325" s="140"/>
      <c r="FV325" s="140"/>
      <c r="FW325" s="140"/>
      <c r="FX325" s="140"/>
      <c r="FY325" s="140"/>
      <c r="FZ325" s="140"/>
      <c r="GA325" s="140"/>
      <c r="GB325" s="140"/>
      <c r="GC325" s="140"/>
      <c r="GD325" s="140"/>
      <c r="GE325" s="140"/>
      <c r="GF325" s="140"/>
      <c r="GG325" s="140"/>
      <c r="GH325" s="140"/>
      <c r="GI325" s="140"/>
      <c r="GJ325" s="140"/>
      <c r="GK325" s="140"/>
      <c r="GL325" s="140"/>
      <c r="GM325" s="140"/>
      <c r="GN325" s="140"/>
      <c r="GO325" s="140"/>
      <c r="GP325" s="140"/>
      <c r="GQ325" s="140"/>
      <c r="GR325" s="140"/>
      <c r="GS325" s="140"/>
      <c r="GT325" s="140"/>
      <c r="GU325" s="140"/>
      <c r="GV325" s="140"/>
      <c r="GW325" s="140"/>
      <c r="GX325" s="140"/>
      <c r="GY325" s="140"/>
      <c r="GZ325" s="140"/>
      <c r="HA325" s="140"/>
      <c r="HB325" s="140"/>
      <c r="HC325" s="140"/>
      <c r="HD325" s="140"/>
      <c r="HE325" s="140"/>
      <c r="HF325" s="140"/>
      <c r="HG325" s="140"/>
      <c r="HH325" s="140"/>
      <c r="HI325" s="140"/>
      <c r="HJ325" s="140"/>
      <c r="HK325" s="140"/>
      <c r="HL325" s="140"/>
      <c r="HM325" s="140"/>
      <c r="HN325" s="140"/>
      <c r="HO325" s="140"/>
      <c r="HP325" s="140"/>
      <c r="HQ325" s="140"/>
      <c r="HR325" s="140"/>
      <c r="HS325" s="140"/>
      <c r="HT325" s="140"/>
      <c r="HU325" s="140"/>
      <c r="HV325" s="140"/>
      <c r="HW325" s="140"/>
      <c r="HX325" s="140"/>
      <c r="HY325" s="140"/>
      <c r="HZ325" s="140"/>
    </row>
    <row r="326" s="139" customFormat="1" customHeight="1" spans="1:234">
      <c r="A326" s="156" t="s">
        <v>1941</v>
      </c>
      <c r="B326" s="157" t="s">
        <v>1942</v>
      </c>
      <c r="C326" s="165">
        <v>0</v>
      </c>
      <c r="D326" s="159">
        <v>0</v>
      </c>
      <c r="E326" s="160"/>
      <c r="F326" s="140"/>
      <c r="G326" s="140"/>
      <c r="H326" s="140"/>
      <c r="I326" s="140"/>
      <c r="J326" s="140"/>
      <c r="K326" s="140"/>
      <c r="L326" s="140"/>
      <c r="M326" s="140"/>
      <c r="N326" s="140"/>
      <c r="O326" s="140"/>
      <c r="P326" s="140"/>
      <c r="Q326" s="140"/>
      <c r="R326" s="140"/>
      <c r="S326" s="140"/>
      <c r="T326" s="140"/>
      <c r="U326" s="140"/>
      <c r="V326" s="140"/>
      <c r="W326" s="140"/>
      <c r="X326" s="140"/>
      <c r="Y326" s="140"/>
      <c r="Z326" s="140"/>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c r="CN326" s="140"/>
      <c r="CO326" s="140"/>
      <c r="CP326" s="140"/>
      <c r="CQ326" s="140"/>
      <c r="CR326" s="140"/>
      <c r="CS326" s="140"/>
      <c r="CT326" s="140"/>
      <c r="CU326" s="140"/>
      <c r="CV326" s="140"/>
      <c r="CW326" s="140"/>
      <c r="CX326" s="140"/>
      <c r="CY326" s="140"/>
      <c r="CZ326" s="140"/>
      <c r="DA326" s="140"/>
      <c r="DB326" s="140"/>
      <c r="DC326" s="140"/>
      <c r="DD326" s="140"/>
      <c r="DE326" s="140"/>
      <c r="DF326" s="140"/>
      <c r="DG326" s="140"/>
      <c r="DH326" s="140"/>
      <c r="DI326" s="140"/>
      <c r="DJ326" s="140"/>
      <c r="DK326" s="140"/>
      <c r="DL326" s="140"/>
      <c r="DM326" s="140"/>
      <c r="DN326" s="140"/>
      <c r="DO326" s="140"/>
      <c r="DP326" s="140"/>
      <c r="DQ326" s="140"/>
      <c r="DR326" s="140"/>
      <c r="DS326" s="140"/>
      <c r="DT326" s="140"/>
      <c r="DU326" s="140"/>
      <c r="DV326" s="140"/>
      <c r="DW326" s="140"/>
      <c r="DX326" s="140"/>
      <c r="DY326" s="140"/>
      <c r="DZ326" s="140"/>
      <c r="EA326" s="140"/>
      <c r="EB326" s="140"/>
      <c r="EC326" s="140"/>
      <c r="ED326" s="140"/>
      <c r="EE326" s="140"/>
      <c r="EF326" s="140"/>
      <c r="EG326" s="140"/>
      <c r="EH326" s="140"/>
      <c r="EI326" s="140"/>
      <c r="EJ326" s="140"/>
      <c r="EK326" s="140"/>
      <c r="EL326" s="140"/>
      <c r="EM326" s="140"/>
      <c r="EN326" s="140"/>
      <c r="EO326" s="140"/>
      <c r="EP326" s="140"/>
      <c r="EQ326" s="140"/>
      <c r="ER326" s="140"/>
      <c r="ES326" s="140"/>
      <c r="ET326" s="140"/>
      <c r="EU326" s="140"/>
      <c r="EV326" s="140"/>
      <c r="EW326" s="140"/>
      <c r="EX326" s="140"/>
      <c r="EY326" s="140"/>
      <c r="EZ326" s="140"/>
      <c r="FA326" s="140"/>
      <c r="FB326" s="140"/>
      <c r="FC326" s="140"/>
      <c r="FD326" s="140"/>
      <c r="FE326" s="140"/>
      <c r="FF326" s="140"/>
      <c r="FG326" s="140"/>
      <c r="FH326" s="140"/>
      <c r="FI326" s="140"/>
      <c r="FJ326" s="140"/>
      <c r="FK326" s="140"/>
      <c r="FL326" s="140"/>
      <c r="FM326" s="140"/>
      <c r="FN326" s="140"/>
      <c r="FO326" s="140"/>
      <c r="FP326" s="140"/>
      <c r="FQ326" s="140"/>
      <c r="FR326" s="140"/>
      <c r="FS326" s="140"/>
      <c r="FT326" s="140"/>
      <c r="FU326" s="140"/>
      <c r="FV326" s="140"/>
      <c r="FW326" s="140"/>
      <c r="FX326" s="140"/>
      <c r="FY326" s="140"/>
      <c r="FZ326" s="140"/>
      <c r="GA326" s="140"/>
      <c r="GB326" s="140"/>
      <c r="GC326" s="140"/>
      <c r="GD326" s="140"/>
      <c r="GE326" s="140"/>
      <c r="GF326" s="140"/>
      <c r="GG326" s="140"/>
      <c r="GH326" s="140"/>
      <c r="GI326" s="140"/>
      <c r="GJ326" s="140"/>
      <c r="GK326" s="140"/>
      <c r="GL326" s="140"/>
      <c r="GM326" s="140"/>
      <c r="GN326" s="140"/>
      <c r="GO326" s="140"/>
      <c r="GP326" s="140"/>
      <c r="GQ326" s="140"/>
      <c r="GR326" s="140"/>
      <c r="GS326" s="140"/>
      <c r="GT326" s="140"/>
      <c r="GU326" s="140"/>
      <c r="GV326" s="140"/>
      <c r="GW326" s="140"/>
      <c r="GX326" s="140"/>
      <c r="GY326" s="140"/>
      <c r="GZ326" s="140"/>
      <c r="HA326" s="140"/>
      <c r="HB326" s="140"/>
      <c r="HC326" s="140"/>
      <c r="HD326" s="140"/>
      <c r="HE326" s="140"/>
      <c r="HF326" s="140"/>
      <c r="HG326" s="140"/>
      <c r="HH326" s="140"/>
      <c r="HI326" s="140"/>
      <c r="HJ326" s="140"/>
      <c r="HK326" s="140"/>
      <c r="HL326" s="140"/>
      <c r="HM326" s="140"/>
      <c r="HN326" s="140"/>
      <c r="HO326" s="140"/>
      <c r="HP326" s="140"/>
      <c r="HQ326" s="140"/>
      <c r="HR326" s="140"/>
      <c r="HS326" s="140"/>
      <c r="HT326" s="140"/>
      <c r="HU326" s="140"/>
      <c r="HV326" s="140"/>
      <c r="HW326" s="140"/>
      <c r="HX326" s="140"/>
      <c r="HY326" s="140"/>
      <c r="HZ326" s="140"/>
    </row>
    <row r="327" s="139" customFormat="1" customHeight="1" spans="1:234">
      <c r="A327" s="156" t="s">
        <v>1943</v>
      </c>
      <c r="B327" s="157" t="s">
        <v>1944</v>
      </c>
      <c r="C327" s="165">
        <v>0</v>
      </c>
      <c r="D327" s="159">
        <v>0</v>
      </c>
      <c r="E327" s="160"/>
      <c r="F327" s="140"/>
      <c r="G327" s="140"/>
      <c r="H327" s="140"/>
      <c r="I327" s="140"/>
      <c r="J327" s="140"/>
      <c r="K327" s="140"/>
      <c r="L327" s="140"/>
      <c r="M327" s="140"/>
      <c r="N327" s="140"/>
      <c r="O327" s="140"/>
      <c r="P327" s="140"/>
      <c r="Q327" s="140"/>
      <c r="R327" s="140"/>
      <c r="S327" s="140"/>
      <c r="T327" s="140"/>
      <c r="U327" s="140"/>
      <c r="V327" s="140"/>
      <c r="W327" s="140"/>
      <c r="X327" s="140"/>
      <c r="Y327" s="140"/>
      <c r="Z327" s="140"/>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c r="CN327" s="140"/>
      <c r="CO327" s="140"/>
      <c r="CP327" s="140"/>
      <c r="CQ327" s="140"/>
      <c r="CR327" s="140"/>
      <c r="CS327" s="140"/>
      <c r="CT327" s="140"/>
      <c r="CU327" s="140"/>
      <c r="CV327" s="140"/>
      <c r="CW327" s="140"/>
      <c r="CX327" s="140"/>
      <c r="CY327" s="140"/>
      <c r="CZ327" s="140"/>
      <c r="DA327" s="140"/>
      <c r="DB327" s="140"/>
      <c r="DC327" s="140"/>
      <c r="DD327" s="140"/>
      <c r="DE327" s="140"/>
      <c r="DF327" s="140"/>
      <c r="DG327" s="140"/>
      <c r="DH327" s="140"/>
      <c r="DI327" s="140"/>
      <c r="DJ327" s="140"/>
      <c r="DK327" s="140"/>
      <c r="DL327" s="140"/>
      <c r="DM327" s="140"/>
      <c r="DN327" s="140"/>
      <c r="DO327" s="140"/>
      <c r="DP327" s="140"/>
      <c r="DQ327" s="140"/>
      <c r="DR327" s="140"/>
      <c r="DS327" s="140"/>
      <c r="DT327" s="140"/>
      <c r="DU327" s="140"/>
      <c r="DV327" s="140"/>
      <c r="DW327" s="140"/>
      <c r="DX327" s="140"/>
      <c r="DY327" s="140"/>
      <c r="DZ327" s="140"/>
      <c r="EA327" s="140"/>
      <c r="EB327" s="140"/>
      <c r="EC327" s="140"/>
      <c r="ED327" s="140"/>
      <c r="EE327" s="140"/>
      <c r="EF327" s="140"/>
      <c r="EG327" s="140"/>
      <c r="EH327" s="140"/>
      <c r="EI327" s="140"/>
      <c r="EJ327" s="140"/>
      <c r="EK327" s="140"/>
      <c r="EL327" s="140"/>
      <c r="EM327" s="140"/>
      <c r="EN327" s="140"/>
      <c r="EO327" s="140"/>
      <c r="EP327" s="140"/>
      <c r="EQ327" s="140"/>
      <c r="ER327" s="140"/>
      <c r="ES327" s="140"/>
      <c r="ET327" s="140"/>
      <c r="EU327" s="140"/>
      <c r="EV327" s="140"/>
      <c r="EW327" s="140"/>
      <c r="EX327" s="140"/>
      <c r="EY327" s="140"/>
      <c r="EZ327" s="140"/>
      <c r="FA327" s="140"/>
      <c r="FB327" s="140"/>
      <c r="FC327" s="140"/>
      <c r="FD327" s="140"/>
      <c r="FE327" s="140"/>
      <c r="FF327" s="140"/>
      <c r="FG327" s="140"/>
      <c r="FH327" s="140"/>
      <c r="FI327" s="140"/>
      <c r="FJ327" s="140"/>
      <c r="FK327" s="140"/>
      <c r="FL327" s="140"/>
      <c r="FM327" s="140"/>
      <c r="FN327" s="140"/>
      <c r="FO327" s="140"/>
      <c r="FP327" s="140"/>
      <c r="FQ327" s="140"/>
      <c r="FR327" s="140"/>
      <c r="FS327" s="140"/>
      <c r="FT327" s="140"/>
      <c r="FU327" s="140"/>
      <c r="FV327" s="140"/>
      <c r="FW327" s="140"/>
      <c r="FX327" s="140"/>
      <c r="FY327" s="140"/>
      <c r="FZ327" s="140"/>
      <c r="GA327" s="140"/>
      <c r="GB327" s="140"/>
      <c r="GC327" s="140"/>
      <c r="GD327" s="140"/>
      <c r="GE327" s="140"/>
      <c r="GF327" s="140"/>
      <c r="GG327" s="140"/>
      <c r="GH327" s="140"/>
      <c r="GI327" s="140"/>
      <c r="GJ327" s="140"/>
      <c r="GK327" s="140"/>
      <c r="GL327" s="140"/>
      <c r="GM327" s="140"/>
      <c r="GN327" s="140"/>
      <c r="GO327" s="140"/>
      <c r="GP327" s="140"/>
      <c r="GQ327" s="140"/>
      <c r="GR327" s="140"/>
      <c r="GS327" s="140"/>
      <c r="GT327" s="140"/>
      <c r="GU327" s="140"/>
      <c r="GV327" s="140"/>
      <c r="GW327" s="140"/>
      <c r="GX327" s="140"/>
      <c r="GY327" s="140"/>
      <c r="GZ327" s="140"/>
      <c r="HA327" s="140"/>
      <c r="HB327" s="140"/>
      <c r="HC327" s="140"/>
      <c r="HD327" s="140"/>
      <c r="HE327" s="140"/>
      <c r="HF327" s="140"/>
      <c r="HG327" s="140"/>
      <c r="HH327" s="140"/>
      <c r="HI327" s="140"/>
      <c r="HJ327" s="140"/>
      <c r="HK327" s="140"/>
      <c r="HL327" s="140"/>
      <c r="HM327" s="140"/>
      <c r="HN327" s="140"/>
      <c r="HO327" s="140"/>
      <c r="HP327" s="140"/>
      <c r="HQ327" s="140"/>
      <c r="HR327" s="140"/>
      <c r="HS327" s="140"/>
      <c r="HT327" s="140"/>
      <c r="HU327" s="140"/>
      <c r="HV327" s="140"/>
      <c r="HW327" s="140"/>
      <c r="HX327" s="140"/>
      <c r="HY327" s="140"/>
      <c r="HZ327" s="140"/>
    </row>
    <row r="328" s="139" customFormat="1" customHeight="1" spans="1:234">
      <c r="A328" s="156" t="s">
        <v>1945</v>
      </c>
      <c r="B328" s="157" t="s">
        <v>1946</v>
      </c>
      <c r="C328" s="165">
        <v>0</v>
      </c>
      <c r="D328" s="159">
        <v>0</v>
      </c>
      <c r="E328" s="160"/>
      <c r="F328" s="140"/>
      <c r="G328" s="140"/>
      <c r="H328" s="140"/>
      <c r="I328" s="140"/>
      <c r="J328" s="140"/>
      <c r="K328" s="140"/>
      <c r="L328" s="140"/>
      <c r="M328" s="140"/>
      <c r="N328" s="140"/>
      <c r="O328" s="140"/>
      <c r="P328" s="140"/>
      <c r="Q328" s="140"/>
      <c r="R328" s="140"/>
      <c r="S328" s="140"/>
      <c r="T328" s="140"/>
      <c r="U328" s="140"/>
      <c r="V328" s="140"/>
      <c r="W328" s="140"/>
      <c r="X328" s="140"/>
      <c r="Y328" s="140"/>
      <c r="Z328" s="140"/>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c r="CN328" s="140"/>
      <c r="CO328" s="140"/>
      <c r="CP328" s="140"/>
      <c r="CQ328" s="140"/>
      <c r="CR328" s="140"/>
      <c r="CS328" s="140"/>
      <c r="CT328" s="140"/>
      <c r="CU328" s="140"/>
      <c r="CV328" s="140"/>
      <c r="CW328" s="140"/>
      <c r="CX328" s="140"/>
      <c r="CY328" s="140"/>
      <c r="CZ328" s="140"/>
      <c r="DA328" s="140"/>
      <c r="DB328" s="140"/>
      <c r="DC328" s="140"/>
      <c r="DD328" s="140"/>
      <c r="DE328" s="140"/>
      <c r="DF328" s="140"/>
      <c r="DG328" s="140"/>
      <c r="DH328" s="140"/>
      <c r="DI328" s="140"/>
      <c r="DJ328" s="140"/>
      <c r="DK328" s="140"/>
      <c r="DL328" s="140"/>
      <c r="DM328" s="140"/>
      <c r="DN328" s="140"/>
      <c r="DO328" s="140"/>
      <c r="DP328" s="140"/>
      <c r="DQ328" s="140"/>
      <c r="DR328" s="140"/>
      <c r="DS328" s="140"/>
      <c r="DT328" s="140"/>
      <c r="DU328" s="140"/>
      <c r="DV328" s="140"/>
      <c r="DW328" s="140"/>
      <c r="DX328" s="140"/>
      <c r="DY328" s="140"/>
      <c r="DZ328" s="140"/>
      <c r="EA328" s="140"/>
      <c r="EB328" s="140"/>
      <c r="EC328" s="140"/>
      <c r="ED328" s="140"/>
      <c r="EE328" s="140"/>
      <c r="EF328" s="140"/>
      <c r="EG328" s="140"/>
      <c r="EH328" s="140"/>
      <c r="EI328" s="140"/>
      <c r="EJ328" s="140"/>
      <c r="EK328" s="140"/>
      <c r="EL328" s="140"/>
      <c r="EM328" s="140"/>
      <c r="EN328" s="140"/>
      <c r="EO328" s="140"/>
      <c r="EP328" s="140"/>
      <c r="EQ328" s="140"/>
      <c r="ER328" s="140"/>
      <c r="ES328" s="140"/>
      <c r="ET328" s="140"/>
      <c r="EU328" s="140"/>
      <c r="EV328" s="140"/>
      <c r="EW328" s="140"/>
      <c r="EX328" s="140"/>
      <c r="EY328" s="140"/>
      <c r="EZ328" s="140"/>
      <c r="FA328" s="140"/>
      <c r="FB328" s="140"/>
      <c r="FC328" s="140"/>
      <c r="FD328" s="140"/>
      <c r="FE328" s="140"/>
      <c r="FF328" s="140"/>
      <c r="FG328" s="140"/>
      <c r="FH328" s="140"/>
      <c r="FI328" s="140"/>
      <c r="FJ328" s="140"/>
      <c r="FK328" s="140"/>
      <c r="FL328" s="140"/>
      <c r="FM328" s="140"/>
      <c r="FN328" s="140"/>
      <c r="FO328" s="140"/>
      <c r="FP328" s="140"/>
      <c r="FQ328" s="140"/>
      <c r="FR328" s="140"/>
      <c r="FS328" s="140"/>
      <c r="FT328" s="140"/>
      <c r="FU328" s="140"/>
      <c r="FV328" s="140"/>
      <c r="FW328" s="140"/>
      <c r="FX328" s="140"/>
      <c r="FY328" s="140"/>
      <c r="FZ328" s="140"/>
      <c r="GA328" s="140"/>
      <c r="GB328" s="140"/>
      <c r="GC328" s="140"/>
      <c r="GD328" s="140"/>
      <c r="GE328" s="140"/>
      <c r="GF328" s="140"/>
      <c r="GG328" s="140"/>
      <c r="GH328" s="140"/>
      <c r="GI328" s="140"/>
      <c r="GJ328" s="140"/>
      <c r="GK328" s="140"/>
      <c r="GL328" s="140"/>
      <c r="GM328" s="140"/>
      <c r="GN328" s="140"/>
      <c r="GO328" s="140"/>
      <c r="GP328" s="140"/>
      <c r="GQ328" s="140"/>
      <c r="GR328" s="140"/>
      <c r="GS328" s="140"/>
      <c r="GT328" s="140"/>
      <c r="GU328" s="140"/>
      <c r="GV328" s="140"/>
      <c r="GW328" s="140"/>
      <c r="GX328" s="140"/>
      <c r="GY328" s="140"/>
      <c r="GZ328" s="140"/>
      <c r="HA328" s="140"/>
      <c r="HB328" s="140"/>
      <c r="HC328" s="140"/>
      <c r="HD328" s="140"/>
      <c r="HE328" s="140"/>
      <c r="HF328" s="140"/>
      <c r="HG328" s="140"/>
      <c r="HH328" s="140"/>
      <c r="HI328" s="140"/>
      <c r="HJ328" s="140"/>
      <c r="HK328" s="140"/>
      <c r="HL328" s="140"/>
      <c r="HM328" s="140"/>
      <c r="HN328" s="140"/>
      <c r="HO328" s="140"/>
      <c r="HP328" s="140"/>
      <c r="HQ328" s="140"/>
      <c r="HR328" s="140"/>
      <c r="HS328" s="140"/>
      <c r="HT328" s="140"/>
      <c r="HU328" s="140"/>
      <c r="HV328" s="140"/>
      <c r="HW328" s="140"/>
      <c r="HX328" s="140"/>
      <c r="HY328" s="140"/>
      <c r="HZ328" s="140"/>
    </row>
    <row r="329" s="139" customFormat="1" customHeight="1" spans="1:234">
      <c r="A329" s="156" t="s">
        <v>1947</v>
      </c>
      <c r="B329" s="157" t="s">
        <v>1948</v>
      </c>
      <c r="C329" s="165">
        <v>0</v>
      </c>
      <c r="D329" s="159">
        <v>0</v>
      </c>
      <c r="E329" s="160"/>
      <c r="F329" s="140"/>
      <c r="G329" s="140"/>
      <c r="H329" s="140"/>
      <c r="I329" s="140"/>
      <c r="J329" s="140"/>
      <c r="K329" s="140"/>
      <c r="L329" s="140"/>
      <c r="M329" s="140"/>
      <c r="N329" s="140"/>
      <c r="O329" s="140"/>
      <c r="P329" s="140"/>
      <c r="Q329" s="140"/>
      <c r="R329" s="140"/>
      <c r="S329" s="140"/>
      <c r="T329" s="140"/>
      <c r="U329" s="140"/>
      <c r="V329" s="140"/>
      <c r="W329" s="140"/>
      <c r="X329" s="140"/>
      <c r="Y329" s="140"/>
      <c r="Z329" s="140"/>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c r="CN329" s="140"/>
      <c r="CO329" s="140"/>
      <c r="CP329" s="140"/>
      <c r="CQ329" s="140"/>
      <c r="CR329" s="140"/>
      <c r="CS329" s="140"/>
      <c r="CT329" s="140"/>
      <c r="CU329" s="140"/>
      <c r="CV329" s="140"/>
      <c r="CW329" s="140"/>
      <c r="CX329" s="140"/>
      <c r="CY329" s="140"/>
      <c r="CZ329" s="140"/>
      <c r="DA329" s="140"/>
      <c r="DB329" s="140"/>
      <c r="DC329" s="140"/>
      <c r="DD329" s="140"/>
      <c r="DE329" s="140"/>
      <c r="DF329" s="140"/>
      <c r="DG329" s="140"/>
      <c r="DH329" s="140"/>
      <c r="DI329" s="140"/>
      <c r="DJ329" s="140"/>
      <c r="DK329" s="140"/>
      <c r="DL329" s="140"/>
      <c r="DM329" s="140"/>
      <c r="DN329" s="140"/>
      <c r="DO329" s="140"/>
      <c r="DP329" s="140"/>
      <c r="DQ329" s="140"/>
      <c r="DR329" s="140"/>
      <c r="DS329" s="140"/>
      <c r="DT329" s="140"/>
      <c r="DU329" s="140"/>
      <c r="DV329" s="140"/>
      <c r="DW329" s="140"/>
      <c r="DX329" s="140"/>
      <c r="DY329" s="140"/>
      <c r="DZ329" s="140"/>
      <c r="EA329" s="140"/>
      <c r="EB329" s="140"/>
      <c r="EC329" s="140"/>
      <c r="ED329" s="140"/>
      <c r="EE329" s="140"/>
      <c r="EF329" s="140"/>
      <c r="EG329" s="140"/>
      <c r="EH329" s="140"/>
      <c r="EI329" s="140"/>
      <c r="EJ329" s="140"/>
      <c r="EK329" s="140"/>
      <c r="EL329" s="140"/>
      <c r="EM329" s="140"/>
      <c r="EN329" s="140"/>
      <c r="EO329" s="140"/>
      <c r="EP329" s="140"/>
      <c r="EQ329" s="140"/>
      <c r="ER329" s="140"/>
      <c r="ES329" s="140"/>
      <c r="ET329" s="140"/>
      <c r="EU329" s="140"/>
      <c r="EV329" s="140"/>
      <c r="EW329" s="140"/>
      <c r="EX329" s="140"/>
      <c r="EY329" s="140"/>
      <c r="EZ329" s="140"/>
      <c r="FA329" s="140"/>
      <c r="FB329" s="140"/>
      <c r="FC329" s="140"/>
      <c r="FD329" s="140"/>
      <c r="FE329" s="140"/>
      <c r="FF329" s="140"/>
      <c r="FG329" s="140"/>
      <c r="FH329" s="140"/>
      <c r="FI329" s="140"/>
      <c r="FJ329" s="140"/>
      <c r="FK329" s="140"/>
      <c r="FL329" s="140"/>
      <c r="FM329" s="140"/>
      <c r="FN329" s="140"/>
      <c r="FO329" s="140"/>
      <c r="FP329" s="140"/>
      <c r="FQ329" s="140"/>
      <c r="FR329" s="140"/>
      <c r="FS329" s="140"/>
      <c r="FT329" s="140"/>
      <c r="FU329" s="140"/>
      <c r="FV329" s="140"/>
      <c r="FW329" s="140"/>
      <c r="FX329" s="140"/>
      <c r="FY329" s="140"/>
      <c r="FZ329" s="140"/>
      <c r="GA329" s="140"/>
      <c r="GB329" s="140"/>
      <c r="GC329" s="140"/>
      <c r="GD329" s="140"/>
      <c r="GE329" s="140"/>
      <c r="GF329" s="140"/>
      <c r="GG329" s="140"/>
      <c r="GH329" s="140"/>
      <c r="GI329" s="140"/>
      <c r="GJ329" s="140"/>
      <c r="GK329" s="140"/>
      <c r="GL329" s="140"/>
      <c r="GM329" s="140"/>
      <c r="GN329" s="140"/>
      <c r="GO329" s="140"/>
      <c r="GP329" s="140"/>
      <c r="GQ329" s="140"/>
      <c r="GR329" s="140"/>
      <c r="GS329" s="140"/>
      <c r="GT329" s="140"/>
      <c r="GU329" s="140"/>
      <c r="GV329" s="140"/>
      <c r="GW329" s="140"/>
      <c r="GX329" s="140"/>
      <c r="GY329" s="140"/>
      <c r="GZ329" s="140"/>
      <c r="HA329" s="140"/>
      <c r="HB329" s="140"/>
      <c r="HC329" s="140"/>
      <c r="HD329" s="140"/>
      <c r="HE329" s="140"/>
      <c r="HF329" s="140"/>
      <c r="HG329" s="140"/>
      <c r="HH329" s="140"/>
      <c r="HI329" s="140"/>
      <c r="HJ329" s="140"/>
      <c r="HK329" s="140"/>
      <c r="HL329" s="140"/>
      <c r="HM329" s="140"/>
      <c r="HN329" s="140"/>
      <c r="HO329" s="140"/>
      <c r="HP329" s="140"/>
      <c r="HQ329" s="140"/>
      <c r="HR329" s="140"/>
      <c r="HS329" s="140"/>
      <c r="HT329" s="140"/>
      <c r="HU329" s="140"/>
      <c r="HV329" s="140"/>
      <c r="HW329" s="140"/>
      <c r="HX329" s="140"/>
      <c r="HY329" s="140"/>
      <c r="HZ329" s="140"/>
    </row>
    <row r="330" s="139" customFormat="1" customHeight="1" spans="1:234">
      <c r="A330" s="156" t="s">
        <v>1949</v>
      </c>
      <c r="B330" s="157" t="s">
        <v>1950</v>
      </c>
      <c r="C330" s="165">
        <v>0</v>
      </c>
      <c r="D330" s="159">
        <v>0</v>
      </c>
      <c r="E330" s="160"/>
      <c r="F330" s="140"/>
      <c r="G330" s="140"/>
      <c r="H330" s="140"/>
      <c r="I330" s="140"/>
      <c r="J330" s="140"/>
      <c r="K330" s="140"/>
      <c r="L330" s="140"/>
      <c r="M330" s="140"/>
      <c r="N330" s="140"/>
      <c r="O330" s="140"/>
      <c r="P330" s="140"/>
      <c r="Q330" s="140"/>
      <c r="R330" s="140"/>
      <c r="S330" s="140"/>
      <c r="T330" s="140"/>
      <c r="U330" s="140"/>
      <c r="V330" s="140"/>
      <c r="W330" s="140"/>
      <c r="X330" s="140"/>
      <c r="Y330" s="140"/>
      <c r="Z330" s="14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c r="CN330" s="140"/>
      <c r="CO330" s="140"/>
      <c r="CP330" s="140"/>
      <c r="CQ330" s="140"/>
      <c r="CR330" s="140"/>
      <c r="CS330" s="140"/>
      <c r="CT330" s="140"/>
      <c r="CU330" s="140"/>
      <c r="CV330" s="140"/>
      <c r="CW330" s="140"/>
      <c r="CX330" s="140"/>
      <c r="CY330" s="140"/>
      <c r="CZ330" s="140"/>
      <c r="DA330" s="140"/>
      <c r="DB330" s="140"/>
      <c r="DC330" s="140"/>
      <c r="DD330" s="140"/>
      <c r="DE330" s="140"/>
      <c r="DF330" s="140"/>
      <c r="DG330" s="140"/>
      <c r="DH330" s="140"/>
      <c r="DI330" s="140"/>
      <c r="DJ330" s="140"/>
      <c r="DK330" s="140"/>
      <c r="DL330" s="140"/>
      <c r="DM330" s="140"/>
      <c r="DN330" s="140"/>
      <c r="DO330" s="140"/>
      <c r="DP330" s="140"/>
      <c r="DQ330" s="140"/>
      <c r="DR330" s="140"/>
      <c r="DS330" s="140"/>
      <c r="DT330" s="140"/>
      <c r="DU330" s="140"/>
      <c r="DV330" s="140"/>
      <c r="DW330" s="140"/>
      <c r="DX330" s="140"/>
      <c r="DY330" s="140"/>
      <c r="DZ330" s="140"/>
      <c r="EA330" s="140"/>
      <c r="EB330" s="140"/>
      <c r="EC330" s="140"/>
      <c r="ED330" s="140"/>
      <c r="EE330" s="140"/>
      <c r="EF330" s="140"/>
      <c r="EG330" s="140"/>
      <c r="EH330" s="140"/>
      <c r="EI330" s="140"/>
      <c r="EJ330" s="140"/>
      <c r="EK330" s="140"/>
      <c r="EL330" s="140"/>
      <c r="EM330" s="140"/>
      <c r="EN330" s="140"/>
      <c r="EO330" s="140"/>
      <c r="EP330" s="140"/>
      <c r="EQ330" s="140"/>
      <c r="ER330" s="140"/>
      <c r="ES330" s="140"/>
      <c r="ET330" s="140"/>
      <c r="EU330" s="140"/>
      <c r="EV330" s="140"/>
      <c r="EW330" s="140"/>
      <c r="EX330" s="140"/>
      <c r="EY330" s="140"/>
      <c r="EZ330" s="140"/>
      <c r="FA330" s="140"/>
      <c r="FB330" s="140"/>
      <c r="FC330" s="140"/>
      <c r="FD330" s="140"/>
      <c r="FE330" s="140"/>
      <c r="FF330" s="140"/>
      <c r="FG330" s="140"/>
      <c r="FH330" s="140"/>
      <c r="FI330" s="140"/>
      <c r="FJ330" s="140"/>
      <c r="FK330" s="140"/>
      <c r="FL330" s="140"/>
      <c r="FM330" s="140"/>
      <c r="FN330" s="140"/>
      <c r="FO330" s="140"/>
      <c r="FP330" s="140"/>
      <c r="FQ330" s="140"/>
      <c r="FR330" s="140"/>
      <c r="FS330" s="140"/>
      <c r="FT330" s="140"/>
      <c r="FU330" s="140"/>
      <c r="FV330" s="140"/>
      <c r="FW330" s="140"/>
      <c r="FX330" s="140"/>
      <c r="FY330" s="140"/>
      <c r="FZ330" s="140"/>
      <c r="GA330" s="140"/>
      <c r="GB330" s="140"/>
      <c r="GC330" s="140"/>
      <c r="GD330" s="140"/>
      <c r="GE330" s="140"/>
      <c r="GF330" s="140"/>
      <c r="GG330" s="140"/>
      <c r="GH330" s="140"/>
      <c r="GI330" s="140"/>
      <c r="GJ330" s="140"/>
      <c r="GK330" s="140"/>
      <c r="GL330" s="140"/>
      <c r="GM330" s="140"/>
      <c r="GN330" s="140"/>
      <c r="GO330" s="140"/>
      <c r="GP330" s="140"/>
      <c r="GQ330" s="140"/>
      <c r="GR330" s="140"/>
      <c r="GS330" s="140"/>
      <c r="GT330" s="140"/>
      <c r="GU330" s="140"/>
      <c r="GV330" s="140"/>
      <c r="GW330" s="140"/>
      <c r="GX330" s="140"/>
      <c r="GY330" s="140"/>
      <c r="GZ330" s="140"/>
      <c r="HA330" s="140"/>
      <c r="HB330" s="140"/>
      <c r="HC330" s="140"/>
      <c r="HD330" s="140"/>
      <c r="HE330" s="140"/>
      <c r="HF330" s="140"/>
      <c r="HG330" s="140"/>
      <c r="HH330" s="140"/>
      <c r="HI330" s="140"/>
      <c r="HJ330" s="140"/>
      <c r="HK330" s="140"/>
      <c r="HL330" s="140"/>
      <c r="HM330" s="140"/>
      <c r="HN330" s="140"/>
      <c r="HO330" s="140"/>
      <c r="HP330" s="140"/>
      <c r="HQ330" s="140"/>
      <c r="HR330" s="140"/>
      <c r="HS330" s="140"/>
      <c r="HT330" s="140"/>
      <c r="HU330" s="140"/>
      <c r="HV330" s="140"/>
      <c r="HW330" s="140"/>
      <c r="HX330" s="140"/>
      <c r="HY330" s="140"/>
      <c r="HZ330" s="140"/>
    </row>
    <row r="331" s="139" customFormat="1" customHeight="1" spans="1:234">
      <c r="A331" s="156" t="s">
        <v>1951</v>
      </c>
      <c r="B331" s="157" t="s">
        <v>1952</v>
      </c>
      <c r="C331" s="165">
        <v>0</v>
      </c>
      <c r="D331" s="159">
        <v>0</v>
      </c>
      <c r="E331" s="160"/>
      <c r="F331" s="140"/>
      <c r="G331" s="140"/>
      <c r="H331" s="140"/>
      <c r="I331" s="140"/>
      <c r="J331" s="140"/>
      <c r="K331" s="140"/>
      <c r="L331" s="140"/>
      <c r="M331" s="140"/>
      <c r="N331" s="140"/>
      <c r="O331" s="140"/>
      <c r="P331" s="140"/>
      <c r="Q331" s="140"/>
      <c r="R331" s="140"/>
      <c r="S331" s="140"/>
      <c r="T331" s="140"/>
      <c r="U331" s="140"/>
      <c r="V331" s="140"/>
      <c r="W331" s="140"/>
      <c r="X331" s="140"/>
      <c r="Y331" s="140"/>
      <c r="Z331" s="140"/>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c r="CN331" s="140"/>
      <c r="CO331" s="140"/>
      <c r="CP331" s="140"/>
      <c r="CQ331" s="140"/>
      <c r="CR331" s="140"/>
      <c r="CS331" s="140"/>
      <c r="CT331" s="140"/>
      <c r="CU331" s="140"/>
      <c r="CV331" s="140"/>
      <c r="CW331" s="140"/>
      <c r="CX331" s="140"/>
      <c r="CY331" s="140"/>
      <c r="CZ331" s="140"/>
      <c r="DA331" s="140"/>
      <c r="DB331" s="140"/>
      <c r="DC331" s="140"/>
      <c r="DD331" s="140"/>
      <c r="DE331" s="140"/>
      <c r="DF331" s="140"/>
      <c r="DG331" s="140"/>
      <c r="DH331" s="140"/>
      <c r="DI331" s="140"/>
      <c r="DJ331" s="140"/>
      <c r="DK331" s="140"/>
      <c r="DL331" s="140"/>
      <c r="DM331" s="140"/>
      <c r="DN331" s="140"/>
      <c r="DO331" s="140"/>
      <c r="DP331" s="140"/>
      <c r="DQ331" s="140"/>
      <c r="DR331" s="140"/>
      <c r="DS331" s="140"/>
      <c r="DT331" s="140"/>
      <c r="DU331" s="140"/>
      <c r="DV331" s="140"/>
      <c r="DW331" s="140"/>
      <c r="DX331" s="140"/>
      <c r="DY331" s="140"/>
      <c r="DZ331" s="140"/>
      <c r="EA331" s="140"/>
      <c r="EB331" s="140"/>
      <c r="EC331" s="140"/>
      <c r="ED331" s="140"/>
      <c r="EE331" s="140"/>
      <c r="EF331" s="140"/>
      <c r="EG331" s="140"/>
      <c r="EH331" s="140"/>
      <c r="EI331" s="140"/>
      <c r="EJ331" s="140"/>
      <c r="EK331" s="140"/>
      <c r="EL331" s="140"/>
      <c r="EM331" s="140"/>
      <c r="EN331" s="140"/>
      <c r="EO331" s="140"/>
      <c r="EP331" s="140"/>
      <c r="EQ331" s="140"/>
      <c r="ER331" s="140"/>
      <c r="ES331" s="140"/>
      <c r="ET331" s="140"/>
      <c r="EU331" s="140"/>
      <c r="EV331" s="140"/>
      <c r="EW331" s="140"/>
      <c r="EX331" s="140"/>
      <c r="EY331" s="140"/>
      <c r="EZ331" s="140"/>
      <c r="FA331" s="140"/>
      <c r="FB331" s="140"/>
      <c r="FC331" s="140"/>
      <c r="FD331" s="140"/>
      <c r="FE331" s="140"/>
      <c r="FF331" s="140"/>
      <c r="FG331" s="140"/>
      <c r="FH331" s="140"/>
      <c r="FI331" s="140"/>
      <c r="FJ331" s="140"/>
      <c r="FK331" s="140"/>
      <c r="FL331" s="140"/>
      <c r="FM331" s="140"/>
      <c r="FN331" s="140"/>
      <c r="FO331" s="140"/>
      <c r="FP331" s="140"/>
      <c r="FQ331" s="140"/>
      <c r="FR331" s="140"/>
      <c r="FS331" s="140"/>
      <c r="FT331" s="140"/>
      <c r="FU331" s="140"/>
      <c r="FV331" s="140"/>
      <c r="FW331" s="140"/>
      <c r="FX331" s="140"/>
      <c r="FY331" s="140"/>
      <c r="FZ331" s="140"/>
      <c r="GA331" s="140"/>
      <c r="GB331" s="140"/>
      <c r="GC331" s="140"/>
      <c r="GD331" s="140"/>
      <c r="GE331" s="140"/>
      <c r="GF331" s="140"/>
      <c r="GG331" s="140"/>
      <c r="GH331" s="140"/>
      <c r="GI331" s="140"/>
      <c r="GJ331" s="140"/>
      <c r="GK331" s="140"/>
      <c r="GL331" s="140"/>
      <c r="GM331" s="140"/>
      <c r="GN331" s="140"/>
      <c r="GO331" s="140"/>
      <c r="GP331" s="140"/>
      <c r="GQ331" s="140"/>
      <c r="GR331" s="140"/>
      <c r="GS331" s="140"/>
      <c r="GT331" s="140"/>
      <c r="GU331" s="140"/>
      <c r="GV331" s="140"/>
      <c r="GW331" s="140"/>
      <c r="GX331" s="140"/>
      <c r="GY331" s="140"/>
      <c r="GZ331" s="140"/>
      <c r="HA331" s="140"/>
      <c r="HB331" s="140"/>
      <c r="HC331" s="140"/>
      <c r="HD331" s="140"/>
      <c r="HE331" s="140"/>
      <c r="HF331" s="140"/>
      <c r="HG331" s="140"/>
      <c r="HH331" s="140"/>
      <c r="HI331" s="140"/>
      <c r="HJ331" s="140"/>
      <c r="HK331" s="140"/>
      <c r="HL331" s="140"/>
      <c r="HM331" s="140"/>
      <c r="HN331" s="140"/>
      <c r="HO331" s="140"/>
      <c r="HP331" s="140"/>
      <c r="HQ331" s="140"/>
      <c r="HR331" s="140"/>
      <c r="HS331" s="140"/>
      <c r="HT331" s="140"/>
      <c r="HU331" s="140"/>
      <c r="HV331" s="140"/>
      <c r="HW331" s="140"/>
      <c r="HX331" s="140"/>
      <c r="HY331" s="140"/>
      <c r="HZ331" s="140"/>
    </row>
    <row r="332" s="139" customFormat="1" customHeight="1" spans="1:234">
      <c r="A332" s="156" t="s">
        <v>1953</v>
      </c>
      <c r="B332" s="157" t="s">
        <v>1954</v>
      </c>
      <c r="C332" s="165">
        <v>0</v>
      </c>
      <c r="D332" s="159">
        <v>0</v>
      </c>
      <c r="E332" s="160"/>
      <c r="F332" s="140"/>
      <c r="G332" s="140"/>
      <c r="H332" s="140"/>
      <c r="I332" s="140"/>
      <c r="J332" s="140"/>
      <c r="K332" s="140"/>
      <c r="L332" s="140"/>
      <c r="M332" s="140"/>
      <c r="N332" s="140"/>
      <c r="O332" s="140"/>
      <c r="P332" s="140"/>
      <c r="Q332" s="140"/>
      <c r="R332" s="140"/>
      <c r="S332" s="140"/>
      <c r="T332" s="140"/>
      <c r="U332" s="140"/>
      <c r="V332" s="140"/>
      <c r="W332" s="140"/>
      <c r="X332" s="140"/>
      <c r="Y332" s="140"/>
      <c r="Z332" s="140"/>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c r="CN332" s="140"/>
      <c r="CO332" s="140"/>
      <c r="CP332" s="140"/>
      <c r="CQ332" s="140"/>
      <c r="CR332" s="140"/>
      <c r="CS332" s="140"/>
      <c r="CT332" s="140"/>
      <c r="CU332" s="140"/>
      <c r="CV332" s="140"/>
      <c r="CW332" s="140"/>
      <c r="CX332" s="140"/>
      <c r="CY332" s="140"/>
      <c r="CZ332" s="140"/>
      <c r="DA332" s="140"/>
      <c r="DB332" s="140"/>
      <c r="DC332" s="140"/>
      <c r="DD332" s="140"/>
      <c r="DE332" s="140"/>
      <c r="DF332" s="140"/>
      <c r="DG332" s="140"/>
      <c r="DH332" s="140"/>
      <c r="DI332" s="140"/>
      <c r="DJ332" s="140"/>
      <c r="DK332" s="140"/>
      <c r="DL332" s="140"/>
      <c r="DM332" s="140"/>
      <c r="DN332" s="140"/>
      <c r="DO332" s="140"/>
      <c r="DP332" s="140"/>
      <c r="DQ332" s="140"/>
      <c r="DR332" s="140"/>
      <c r="DS332" s="140"/>
      <c r="DT332" s="140"/>
      <c r="DU332" s="140"/>
      <c r="DV332" s="140"/>
      <c r="DW332" s="140"/>
      <c r="DX332" s="140"/>
      <c r="DY332" s="140"/>
      <c r="DZ332" s="140"/>
      <c r="EA332" s="140"/>
      <c r="EB332" s="140"/>
      <c r="EC332" s="140"/>
      <c r="ED332" s="140"/>
      <c r="EE332" s="140"/>
      <c r="EF332" s="140"/>
      <c r="EG332" s="140"/>
      <c r="EH332" s="140"/>
      <c r="EI332" s="140"/>
      <c r="EJ332" s="140"/>
      <c r="EK332" s="140"/>
      <c r="EL332" s="140"/>
      <c r="EM332" s="140"/>
      <c r="EN332" s="140"/>
      <c r="EO332" s="140"/>
      <c r="EP332" s="140"/>
      <c r="EQ332" s="140"/>
      <c r="ER332" s="140"/>
      <c r="ES332" s="140"/>
      <c r="ET332" s="140"/>
      <c r="EU332" s="140"/>
      <c r="EV332" s="140"/>
      <c r="EW332" s="140"/>
      <c r="EX332" s="140"/>
      <c r="EY332" s="140"/>
      <c r="EZ332" s="140"/>
      <c r="FA332" s="140"/>
      <c r="FB332" s="140"/>
      <c r="FC332" s="140"/>
      <c r="FD332" s="140"/>
      <c r="FE332" s="140"/>
      <c r="FF332" s="140"/>
      <c r="FG332" s="140"/>
      <c r="FH332" s="140"/>
      <c r="FI332" s="140"/>
      <c r="FJ332" s="140"/>
      <c r="FK332" s="140"/>
      <c r="FL332" s="140"/>
      <c r="FM332" s="140"/>
      <c r="FN332" s="140"/>
      <c r="FO332" s="140"/>
      <c r="FP332" s="140"/>
      <c r="FQ332" s="140"/>
      <c r="FR332" s="140"/>
      <c r="FS332" s="140"/>
      <c r="FT332" s="140"/>
      <c r="FU332" s="140"/>
      <c r="FV332" s="140"/>
      <c r="FW332" s="140"/>
      <c r="FX332" s="140"/>
      <c r="FY332" s="140"/>
      <c r="FZ332" s="140"/>
      <c r="GA332" s="140"/>
      <c r="GB332" s="140"/>
      <c r="GC332" s="140"/>
      <c r="GD332" s="140"/>
      <c r="GE332" s="140"/>
      <c r="GF332" s="140"/>
      <c r="GG332" s="140"/>
      <c r="GH332" s="140"/>
      <c r="GI332" s="140"/>
      <c r="GJ332" s="140"/>
      <c r="GK332" s="140"/>
      <c r="GL332" s="140"/>
      <c r="GM332" s="140"/>
      <c r="GN332" s="140"/>
      <c r="GO332" s="140"/>
      <c r="GP332" s="140"/>
      <c r="GQ332" s="140"/>
      <c r="GR332" s="140"/>
      <c r="GS332" s="140"/>
      <c r="GT332" s="140"/>
      <c r="GU332" s="140"/>
      <c r="GV332" s="140"/>
      <c r="GW332" s="140"/>
      <c r="GX332" s="140"/>
      <c r="GY332" s="140"/>
      <c r="GZ332" s="140"/>
      <c r="HA332" s="140"/>
      <c r="HB332" s="140"/>
      <c r="HC332" s="140"/>
      <c r="HD332" s="140"/>
      <c r="HE332" s="140"/>
      <c r="HF332" s="140"/>
      <c r="HG332" s="140"/>
      <c r="HH332" s="140"/>
      <c r="HI332" s="140"/>
      <c r="HJ332" s="140"/>
      <c r="HK332" s="140"/>
      <c r="HL332" s="140"/>
      <c r="HM332" s="140"/>
      <c r="HN332" s="140"/>
      <c r="HO332" s="140"/>
      <c r="HP332" s="140"/>
      <c r="HQ332" s="140"/>
      <c r="HR332" s="140"/>
      <c r="HS332" s="140"/>
      <c r="HT332" s="140"/>
      <c r="HU332" s="140"/>
      <c r="HV332" s="140"/>
      <c r="HW332" s="140"/>
      <c r="HX332" s="140"/>
      <c r="HY332" s="140"/>
      <c r="HZ332" s="140"/>
    </row>
    <row r="333" s="139" customFormat="1" customHeight="1" spans="1:234">
      <c r="A333" s="156" t="s">
        <v>1955</v>
      </c>
      <c r="B333" s="157" t="s">
        <v>1956</v>
      </c>
      <c r="C333" s="165">
        <v>0</v>
      </c>
      <c r="D333" s="159">
        <v>0</v>
      </c>
      <c r="E333" s="160"/>
      <c r="F333" s="140"/>
      <c r="G333" s="140"/>
      <c r="H333" s="140"/>
      <c r="I333" s="140"/>
      <c r="J333" s="140"/>
      <c r="K333" s="140"/>
      <c r="L333" s="140"/>
      <c r="M333" s="140"/>
      <c r="N333" s="140"/>
      <c r="O333" s="140"/>
      <c r="P333" s="140"/>
      <c r="Q333" s="140"/>
      <c r="R333" s="140"/>
      <c r="S333" s="140"/>
      <c r="T333" s="140"/>
      <c r="U333" s="140"/>
      <c r="V333" s="140"/>
      <c r="W333" s="140"/>
      <c r="X333" s="140"/>
      <c r="Y333" s="140"/>
      <c r="Z333" s="140"/>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c r="CN333" s="140"/>
      <c r="CO333" s="140"/>
      <c r="CP333" s="140"/>
      <c r="CQ333" s="140"/>
      <c r="CR333" s="140"/>
      <c r="CS333" s="140"/>
      <c r="CT333" s="140"/>
      <c r="CU333" s="140"/>
      <c r="CV333" s="140"/>
      <c r="CW333" s="140"/>
      <c r="CX333" s="140"/>
      <c r="CY333" s="140"/>
      <c r="CZ333" s="140"/>
      <c r="DA333" s="140"/>
      <c r="DB333" s="140"/>
      <c r="DC333" s="140"/>
      <c r="DD333" s="140"/>
      <c r="DE333" s="140"/>
      <c r="DF333" s="140"/>
      <c r="DG333" s="140"/>
      <c r="DH333" s="140"/>
      <c r="DI333" s="140"/>
      <c r="DJ333" s="140"/>
      <c r="DK333" s="140"/>
      <c r="DL333" s="140"/>
      <c r="DM333" s="140"/>
      <c r="DN333" s="140"/>
      <c r="DO333" s="140"/>
      <c r="DP333" s="140"/>
      <c r="DQ333" s="140"/>
      <c r="DR333" s="140"/>
      <c r="DS333" s="140"/>
      <c r="DT333" s="140"/>
      <c r="DU333" s="140"/>
      <c r="DV333" s="140"/>
      <c r="DW333" s="140"/>
      <c r="DX333" s="140"/>
      <c r="DY333" s="140"/>
      <c r="DZ333" s="140"/>
      <c r="EA333" s="140"/>
      <c r="EB333" s="140"/>
      <c r="EC333" s="140"/>
      <c r="ED333" s="140"/>
      <c r="EE333" s="140"/>
      <c r="EF333" s="140"/>
      <c r="EG333" s="140"/>
      <c r="EH333" s="140"/>
      <c r="EI333" s="140"/>
      <c r="EJ333" s="140"/>
      <c r="EK333" s="140"/>
      <c r="EL333" s="140"/>
      <c r="EM333" s="140"/>
      <c r="EN333" s="140"/>
      <c r="EO333" s="140"/>
      <c r="EP333" s="140"/>
      <c r="EQ333" s="140"/>
      <c r="ER333" s="140"/>
      <c r="ES333" s="140"/>
      <c r="ET333" s="140"/>
      <c r="EU333" s="140"/>
      <c r="EV333" s="140"/>
      <c r="EW333" s="140"/>
      <c r="EX333" s="140"/>
      <c r="EY333" s="140"/>
      <c r="EZ333" s="140"/>
      <c r="FA333" s="140"/>
      <c r="FB333" s="140"/>
      <c r="FC333" s="140"/>
      <c r="FD333" s="140"/>
      <c r="FE333" s="140"/>
      <c r="FF333" s="140"/>
      <c r="FG333" s="140"/>
      <c r="FH333" s="140"/>
      <c r="FI333" s="140"/>
      <c r="FJ333" s="140"/>
      <c r="FK333" s="140"/>
      <c r="FL333" s="140"/>
      <c r="FM333" s="140"/>
      <c r="FN333" s="140"/>
      <c r="FO333" s="140"/>
      <c r="FP333" s="140"/>
      <c r="FQ333" s="140"/>
      <c r="FR333" s="140"/>
      <c r="FS333" s="140"/>
      <c r="FT333" s="140"/>
      <c r="FU333" s="140"/>
      <c r="FV333" s="140"/>
      <c r="FW333" s="140"/>
      <c r="FX333" s="140"/>
      <c r="FY333" s="140"/>
      <c r="FZ333" s="140"/>
      <c r="GA333" s="140"/>
      <c r="GB333" s="140"/>
      <c r="GC333" s="140"/>
      <c r="GD333" s="140"/>
      <c r="GE333" s="140"/>
      <c r="GF333" s="140"/>
      <c r="GG333" s="140"/>
      <c r="GH333" s="140"/>
      <c r="GI333" s="140"/>
      <c r="GJ333" s="140"/>
      <c r="GK333" s="140"/>
      <c r="GL333" s="140"/>
      <c r="GM333" s="140"/>
      <c r="GN333" s="140"/>
      <c r="GO333" s="140"/>
      <c r="GP333" s="140"/>
      <c r="GQ333" s="140"/>
      <c r="GR333" s="140"/>
      <c r="GS333" s="140"/>
      <c r="GT333" s="140"/>
      <c r="GU333" s="140"/>
      <c r="GV333" s="140"/>
      <c r="GW333" s="140"/>
      <c r="GX333" s="140"/>
      <c r="GY333" s="140"/>
      <c r="GZ333" s="140"/>
      <c r="HA333" s="140"/>
      <c r="HB333" s="140"/>
      <c r="HC333" s="140"/>
      <c r="HD333" s="140"/>
      <c r="HE333" s="140"/>
      <c r="HF333" s="140"/>
      <c r="HG333" s="140"/>
      <c r="HH333" s="140"/>
      <c r="HI333" s="140"/>
      <c r="HJ333" s="140"/>
      <c r="HK333" s="140"/>
      <c r="HL333" s="140"/>
      <c r="HM333" s="140"/>
      <c r="HN333" s="140"/>
      <c r="HO333" s="140"/>
      <c r="HP333" s="140"/>
      <c r="HQ333" s="140"/>
      <c r="HR333" s="140"/>
      <c r="HS333" s="140"/>
      <c r="HT333" s="140"/>
      <c r="HU333" s="140"/>
      <c r="HV333" s="140"/>
      <c r="HW333" s="140"/>
      <c r="HX333" s="140"/>
      <c r="HY333" s="140"/>
      <c r="HZ333" s="140"/>
    </row>
    <row r="334" s="139" customFormat="1" customHeight="1" spans="1:234">
      <c r="A334" s="156" t="s">
        <v>1957</v>
      </c>
      <c r="B334" s="157" t="s">
        <v>1958</v>
      </c>
      <c r="C334" s="165">
        <v>0</v>
      </c>
      <c r="D334" s="159">
        <v>0</v>
      </c>
      <c r="E334" s="160"/>
      <c r="F334" s="140"/>
      <c r="G334" s="140"/>
      <c r="H334" s="140"/>
      <c r="I334" s="140"/>
      <c r="J334" s="140"/>
      <c r="K334" s="140"/>
      <c r="L334" s="140"/>
      <c r="M334" s="140"/>
      <c r="N334" s="140"/>
      <c r="O334" s="140"/>
      <c r="P334" s="140"/>
      <c r="Q334" s="140"/>
      <c r="R334" s="140"/>
      <c r="S334" s="140"/>
      <c r="T334" s="140"/>
      <c r="U334" s="140"/>
      <c r="V334" s="140"/>
      <c r="W334" s="140"/>
      <c r="X334" s="140"/>
      <c r="Y334" s="140"/>
      <c r="Z334" s="140"/>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c r="CN334" s="140"/>
      <c r="CO334" s="140"/>
      <c r="CP334" s="140"/>
      <c r="CQ334" s="140"/>
      <c r="CR334" s="140"/>
      <c r="CS334" s="140"/>
      <c r="CT334" s="140"/>
      <c r="CU334" s="140"/>
      <c r="CV334" s="140"/>
      <c r="CW334" s="140"/>
      <c r="CX334" s="140"/>
      <c r="CY334" s="140"/>
      <c r="CZ334" s="140"/>
      <c r="DA334" s="140"/>
      <c r="DB334" s="140"/>
      <c r="DC334" s="140"/>
      <c r="DD334" s="140"/>
      <c r="DE334" s="140"/>
      <c r="DF334" s="140"/>
      <c r="DG334" s="140"/>
      <c r="DH334" s="140"/>
      <c r="DI334" s="140"/>
      <c r="DJ334" s="140"/>
      <c r="DK334" s="140"/>
      <c r="DL334" s="140"/>
      <c r="DM334" s="140"/>
      <c r="DN334" s="140"/>
      <c r="DO334" s="140"/>
      <c r="DP334" s="140"/>
      <c r="DQ334" s="140"/>
      <c r="DR334" s="140"/>
      <c r="DS334" s="140"/>
      <c r="DT334" s="140"/>
      <c r="DU334" s="140"/>
      <c r="DV334" s="140"/>
      <c r="DW334" s="140"/>
      <c r="DX334" s="140"/>
      <c r="DY334" s="140"/>
      <c r="DZ334" s="140"/>
      <c r="EA334" s="140"/>
      <c r="EB334" s="140"/>
      <c r="EC334" s="140"/>
      <c r="ED334" s="140"/>
      <c r="EE334" s="140"/>
      <c r="EF334" s="140"/>
      <c r="EG334" s="140"/>
      <c r="EH334" s="140"/>
      <c r="EI334" s="140"/>
      <c r="EJ334" s="140"/>
      <c r="EK334" s="140"/>
      <c r="EL334" s="140"/>
      <c r="EM334" s="140"/>
      <c r="EN334" s="140"/>
      <c r="EO334" s="140"/>
      <c r="EP334" s="140"/>
      <c r="EQ334" s="140"/>
      <c r="ER334" s="140"/>
      <c r="ES334" s="140"/>
      <c r="ET334" s="140"/>
      <c r="EU334" s="140"/>
      <c r="EV334" s="140"/>
      <c r="EW334" s="140"/>
      <c r="EX334" s="140"/>
      <c r="EY334" s="140"/>
      <c r="EZ334" s="140"/>
      <c r="FA334" s="140"/>
      <c r="FB334" s="140"/>
      <c r="FC334" s="140"/>
      <c r="FD334" s="140"/>
      <c r="FE334" s="140"/>
      <c r="FF334" s="140"/>
      <c r="FG334" s="140"/>
      <c r="FH334" s="140"/>
      <c r="FI334" s="140"/>
      <c r="FJ334" s="140"/>
      <c r="FK334" s="140"/>
      <c r="FL334" s="140"/>
      <c r="FM334" s="140"/>
      <c r="FN334" s="140"/>
      <c r="FO334" s="140"/>
      <c r="FP334" s="140"/>
      <c r="FQ334" s="140"/>
      <c r="FR334" s="140"/>
      <c r="FS334" s="140"/>
      <c r="FT334" s="140"/>
      <c r="FU334" s="140"/>
      <c r="FV334" s="140"/>
      <c r="FW334" s="140"/>
      <c r="FX334" s="140"/>
      <c r="FY334" s="140"/>
      <c r="FZ334" s="140"/>
      <c r="GA334" s="140"/>
      <c r="GB334" s="140"/>
      <c r="GC334" s="140"/>
      <c r="GD334" s="140"/>
      <c r="GE334" s="140"/>
      <c r="GF334" s="140"/>
      <c r="GG334" s="140"/>
      <c r="GH334" s="140"/>
      <c r="GI334" s="140"/>
      <c r="GJ334" s="140"/>
      <c r="GK334" s="140"/>
      <c r="GL334" s="140"/>
      <c r="GM334" s="140"/>
      <c r="GN334" s="140"/>
      <c r="GO334" s="140"/>
      <c r="GP334" s="140"/>
      <c r="GQ334" s="140"/>
      <c r="GR334" s="140"/>
      <c r="GS334" s="140"/>
      <c r="GT334" s="140"/>
      <c r="GU334" s="140"/>
      <c r="GV334" s="140"/>
      <c r="GW334" s="140"/>
      <c r="GX334" s="140"/>
      <c r="GY334" s="140"/>
      <c r="GZ334" s="140"/>
      <c r="HA334" s="140"/>
      <c r="HB334" s="140"/>
      <c r="HC334" s="140"/>
      <c r="HD334" s="140"/>
      <c r="HE334" s="140"/>
      <c r="HF334" s="140"/>
      <c r="HG334" s="140"/>
      <c r="HH334" s="140"/>
      <c r="HI334" s="140"/>
      <c r="HJ334" s="140"/>
      <c r="HK334" s="140"/>
      <c r="HL334" s="140"/>
      <c r="HM334" s="140"/>
      <c r="HN334" s="140"/>
      <c r="HO334" s="140"/>
      <c r="HP334" s="140"/>
      <c r="HQ334" s="140"/>
      <c r="HR334" s="140"/>
      <c r="HS334" s="140"/>
      <c r="HT334" s="140"/>
      <c r="HU334" s="140"/>
      <c r="HV334" s="140"/>
      <c r="HW334" s="140"/>
      <c r="HX334" s="140"/>
      <c r="HY334" s="140"/>
      <c r="HZ334" s="140"/>
    </row>
    <row r="335" s="139" customFormat="1" customHeight="1" spans="1:234">
      <c r="A335" s="156" t="s">
        <v>1959</v>
      </c>
      <c r="B335" s="157" t="s">
        <v>1960</v>
      </c>
      <c r="C335" s="165">
        <v>0</v>
      </c>
      <c r="D335" s="159">
        <v>0</v>
      </c>
      <c r="E335" s="160"/>
      <c r="F335" s="140"/>
      <c r="G335" s="140"/>
      <c r="H335" s="140"/>
      <c r="I335" s="140"/>
      <c r="J335" s="140"/>
      <c r="K335" s="140"/>
      <c r="L335" s="140"/>
      <c r="M335" s="140"/>
      <c r="N335" s="140"/>
      <c r="O335" s="140"/>
      <c r="P335" s="140"/>
      <c r="Q335" s="140"/>
      <c r="R335" s="140"/>
      <c r="S335" s="140"/>
      <c r="T335" s="140"/>
      <c r="U335" s="140"/>
      <c r="V335" s="140"/>
      <c r="W335" s="140"/>
      <c r="X335" s="140"/>
      <c r="Y335" s="140"/>
      <c r="Z335" s="140"/>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c r="CN335" s="140"/>
      <c r="CO335" s="140"/>
      <c r="CP335" s="140"/>
      <c r="CQ335" s="140"/>
      <c r="CR335" s="140"/>
      <c r="CS335" s="140"/>
      <c r="CT335" s="140"/>
      <c r="CU335" s="140"/>
      <c r="CV335" s="140"/>
      <c r="CW335" s="140"/>
      <c r="CX335" s="140"/>
      <c r="CY335" s="140"/>
      <c r="CZ335" s="140"/>
      <c r="DA335" s="140"/>
      <c r="DB335" s="140"/>
      <c r="DC335" s="140"/>
      <c r="DD335" s="140"/>
      <c r="DE335" s="140"/>
      <c r="DF335" s="140"/>
      <c r="DG335" s="140"/>
      <c r="DH335" s="140"/>
      <c r="DI335" s="140"/>
      <c r="DJ335" s="140"/>
      <c r="DK335" s="140"/>
      <c r="DL335" s="140"/>
      <c r="DM335" s="140"/>
      <c r="DN335" s="140"/>
      <c r="DO335" s="140"/>
      <c r="DP335" s="140"/>
      <c r="DQ335" s="140"/>
      <c r="DR335" s="140"/>
      <c r="DS335" s="140"/>
      <c r="DT335" s="140"/>
      <c r="DU335" s="140"/>
      <c r="DV335" s="140"/>
      <c r="DW335" s="140"/>
      <c r="DX335" s="140"/>
      <c r="DY335" s="140"/>
      <c r="DZ335" s="140"/>
      <c r="EA335" s="140"/>
      <c r="EB335" s="140"/>
      <c r="EC335" s="140"/>
      <c r="ED335" s="140"/>
      <c r="EE335" s="140"/>
      <c r="EF335" s="140"/>
      <c r="EG335" s="140"/>
      <c r="EH335" s="140"/>
      <c r="EI335" s="140"/>
      <c r="EJ335" s="140"/>
      <c r="EK335" s="140"/>
      <c r="EL335" s="140"/>
      <c r="EM335" s="140"/>
      <c r="EN335" s="140"/>
      <c r="EO335" s="140"/>
      <c r="EP335" s="140"/>
      <c r="EQ335" s="140"/>
      <c r="ER335" s="140"/>
      <c r="ES335" s="140"/>
      <c r="ET335" s="140"/>
      <c r="EU335" s="140"/>
      <c r="EV335" s="140"/>
      <c r="EW335" s="140"/>
      <c r="EX335" s="140"/>
      <c r="EY335" s="140"/>
      <c r="EZ335" s="140"/>
      <c r="FA335" s="140"/>
      <c r="FB335" s="140"/>
      <c r="FC335" s="140"/>
      <c r="FD335" s="140"/>
      <c r="FE335" s="140"/>
      <c r="FF335" s="140"/>
      <c r="FG335" s="140"/>
      <c r="FH335" s="140"/>
      <c r="FI335" s="140"/>
      <c r="FJ335" s="140"/>
      <c r="FK335" s="140"/>
      <c r="FL335" s="140"/>
      <c r="FM335" s="140"/>
      <c r="FN335" s="140"/>
      <c r="FO335" s="140"/>
      <c r="FP335" s="140"/>
      <c r="FQ335" s="140"/>
      <c r="FR335" s="140"/>
      <c r="FS335" s="140"/>
      <c r="FT335" s="140"/>
      <c r="FU335" s="140"/>
      <c r="FV335" s="140"/>
      <c r="FW335" s="140"/>
      <c r="FX335" s="140"/>
      <c r="FY335" s="140"/>
      <c r="FZ335" s="140"/>
      <c r="GA335" s="140"/>
      <c r="GB335" s="140"/>
      <c r="GC335" s="140"/>
      <c r="GD335" s="140"/>
      <c r="GE335" s="140"/>
      <c r="GF335" s="140"/>
      <c r="GG335" s="140"/>
      <c r="GH335" s="140"/>
      <c r="GI335" s="140"/>
      <c r="GJ335" s="140"/>
      <c r="GK335" s="140"/>
      <c r="GL335" s="140"/>
      <c r="GM335" s="140"/>
      <c r="GN335" s="140"/>
      <c r="GO335" s="140"/>
      <c r="GP335" s="140"/>
      <c r="GQ335" s="140"/>
      <c r="GR335" s="140"/>
      <c r="GS335" s="140"/>
      <c r="GT335" s="140"/>
      <c r="GU335" s="140"/>
      <c r="GV335" s="140"/>
      <c r="GW335" s="140"/>
      <c r="GX335" s="140"/>
      <c r="GY335" s="140"/>
      <c r="GZ335" s="140"/>
      <c r="HA335" s="140"/>
      <c r="HB335" s="140"/>
      <c r="HC335" s="140"/>
      <c r="HD335" s="140"/>
      <c r="HE335" s="140"/>
      <c r="HF335" s="140"/>
      <c r="HG335" s="140"/>
      <c r="HH335" s="140"/>
      <c r="HI335" s="140"/>
      <c r="HJ335" s="140"/>
      <c r="HK335" s="140"/>
      <c r="HL335" s="140"/>
      <c r="HM335" s="140"/>
      <c r="HN335" s="140"/>
      <c r="HO335" s="140"/>
      <c r="HP335" s="140"/>
      <c r="HQ335" s="140"/>
      <c r="HR335" s="140"/>
      <c r="HS335" s="140"/>
      <c r="HT335" s="140"/>
      <c r="HU335" s="140"/>
      <c r="HV335" s="140"/>
      <c r="HW335" s="140"/>
      <c r="HX335" s="140"/>
      <c r="HY335" s="140"/>
      <c r="HZ335" s="140"/>
    </row>
    <row r="336" s="139" customFormat="1" customHeight="1" spans="1:234">
      <c r="A336" s="156" t="s">
        <v>1961</v>
      </c>
      <c r="B336" s="157" t="s">
        <v>1962</v>
      </c>
      <c r="C336" s="165">
        <v>0</v>
      </c>
      <c r="D336" s="159">
        <v>0</v>
      </c>
      <c r="E336" s="160"/>
      <c r="F336" s="140"/>
      <c r="G336" s="140"/>
      <c r="H336" s="140"/>
      <c r="I336" s="140"/>
      <c r="J336" s="140"/>
      <c r="K336" s="140"/>
      <c r="L336" s="140"/>
      <c r="M336" s="140"/>
      <c r="N336" s="140"/>
      <c r="O336" s="140"/>
      <c r="P336" s="140"/>
      <c r="Q336" s="140"/>
      <c r="R336" s="140"/>
      <c r="S336" s="140"/>
      <c r="T336" s="140"/>
      <c r="U336" s="140"/>
      <c r="V336" s="140"/>
      <c r="W336" s="140"/>
      <c r="X336" s="140"/>
      <c r="Y336" s="140"/>
      <c r="Z336" s="140"/>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c r="CN336" s="140"/>
      <c r="CO336" s="140"/>
      <c r="CP336" s="140"/>
      <c r="CQ336" s="140"/>
      <c r="CR336" s="140"/>
      <c r="CS336" s="140"/>
      <c r="CT336" s="140"/>
      <c r="CU336" s="140"/>
      <c r="CV336" s="140"/>
      <c r="CW336" s="140"/>
      <c r="CX336" s="140"/>
      <c r="CY336" s="140"/>
      <c r="CZ336" s="140"/>
      <c r="DA336" s="140"/>
      <c r="DB336" s="140"/>
      <c r="DC336" s="140"/>
      <c r="DD336" s="140"/>
      <c r="DE336" s="140"/>
      <c r="DF336" s="140"/>
      <c r="DG336" s="140"/>
      <c r="DH336" s="140"/>
      <c r="DI336" s="140"/>
      <c r="DJ336" s="140"/>
      <c r="DK336" s="140"/>
      <c r="DL336" s="140"/>
      <c r="DM336" s="140"/>
      <c r="DN336" s="140"/>
      <c r="DO336" s="140"/>
      <c r="DP336" s="140"/>
      <c r="DQ336" s="140"/>
      <c r="DR336" s="140"/>
      <c r="DS336" s="140"/>
      <c r="DT336" s="140"/>
      <c r="DU336" s="140"/>
      <c r="DV336" s="140"/>
      <c r="DW336" s="140"/>
      <c r="DX336" s="140"/>
      <c r="DY336" s="140"/>
      <c r="DZ336" s="140"/>
      <c r="EA336" s="140"/>
      <c r="EB336" s="140"/>
      <c r="EC336" s="140"/>
      <c r="ED336" s="140"/>
      <c r="EE336" s="140"/>
      <c r="EF336" s="140"/>
      <c r="EG336" s="140"/>
      <c r="EH336" s="140"/>
      <c r="EI336" s="140"/>
      <c r="EJ336" s="140"/>
      <c r="EK336" s="140"/>
      <c r="EL336" s="140"/>
      <c r="EM336" s="140"/>
      <c r="EN336" s="140"/>
      <c r="EO336" s="140"/>
      <c r="EP336" s="140"/>
      <c r="EQ336" s="140"/>
      <c r="ER336" s="140"/>
      <c r="ES336" s="140"/>
      <c r="ET336" s="140"/>
      <c r="EU336" s="140"/>
      <c r="EV336" s="140"/>
      <c r="EW336" s="140"/>
      <c r="EX336" s="140"/>
      <c r="EY336" s="140"/>
      <c r="EZ336" s="140"/>
      <c r="FA336" s="140"/>
      <c r="FB336" s="140"/>
      <c r="FC336" s="140"/>
      <c r="FD336" s="140"/>
      <c r="FE336" s="140"/>
      <c r="FF336" s="140"/>
      <c r="FG336" s="140"/>
      <c r="FH336" s="140"/>
      <c r="FI336" s="140"/>
      <c r="FJ336" s="140"/>
      <c r="FK336" s="140"/>
      <c r="FL336" s="140"/>
      <c r="FM336" s="140"/>
      <c r="FN336" s="140"/>
      <c r="FO336" s="140"/>
      <c r="FP336" s="140"/>
      <c r="FQ336" s="140"/>
      <c r="FR336" s="140"/>
      <c r="FS336" s="140"/>
      <c r="FT336" s="140"/>
      <c r="FU336" s="140"/>
      <c r="FV336" s="140"/>
      <c r="FW336" s="140"/>
      <c r="FX336" s="140"/>
      <c r="FY336" s="140"/>
      <c r="FZ336" s="140"/>
      <c r="GA336" s="140"/>
      <c r="GB336" s="140"/>
      <c r="GC336" s="140"/>
      <c r="GD336" s="140"/>
      <c r="GE336" s="140"/>
      <c r="GF336" s="140"/>
      <c r="GG336" s="140"/>
      <c r="GH336" s="140"/>
      <c r="GI336" s="140"/>
      <c r="GJ336" s="140"/>
      <c r="GK336" s="140"/>
      <c r="GL336" s="140"/>
      <c r="GM336" s="140"/>
      <c r="GN336" s="140"/>
      <c r="GO336" s="140"/>
      <c r="GP336" s="140"/>
      <c r="GQ336" s="140"/>
      <c r="GR336" s="140"/>
      <c r="GS336" s="140"/>
      <c r="GT336" s="140"/>
      <c r="GU336" s="140"/>
      <c r="GV336" s="140"/>
      <c r="GW336" s="140"/>
      <c r="GX336" s="140"/>
      <c r="GY336" s="140"/>
      <c r="GZ336" s="140"/>
      <c r="HA336" s="140"/>
      <c r="HB336" s="140"/>
      <c r="HC336" s="140"/>
      <c r="HD336" s="140"/>
      <c r="HE336" s="140"/>
      <c r="HF336" s="140"/>
      <c r="HG336" s="140"/>
      <c r="HH336" s="140"/>
      <c r="HI336" s="140"/>
      <c r="HJ336" s="140"/>
      <c r="HK336" s="140"/>
      <c r="HL336" s="140"/>
      <c r="HM336" s="140"/>
      <c r="HN336" s="140"/>
      <c r="HO336" s="140"/>
      <c r="HP336" s="140"/>
      <c r="HQ336" s="140"/>
      <c r="HR336" s="140"/>
      <c r="HS336" s="140"/>
      <c r="HT336" s="140"/>
      <c r="HU336" s="140"/>
      <c r="HV336" s="140"/>
      <c r="HW336" s="140"/>
      <c r="HX336" s="140"/>
      <c r="HY336" s="140"/>
      <c r="HZ336" s="140"/>
    </row>
    <row r="337" s="139" customFormat="1" customHeight="1" spans="1:234">
      <c r="A337" s="156" t="s">
        <v>1963</v>
      </c>
      <c r="B337" s="157" t="s">
        <v>1964</v>
      </c>
      <c r="C337" s="165">
        <v>0</v>
      </c>
      <c r="D337" s="159">
        <v>0</v>
      </c>
      <c r="E337" s="160"/>
      <c r="F337" s="140"/>
      <c r="G337" s="140"/>
      <c r="H337" s="140"/>
      <c r="I337" s="140"/>
      <c r="J337" s="140"/>
      <c r="K337" s="140"/>
      <c r="L337" s="140"/>
      <c r="M337" s="140"/>
      <c r="N337" s="140"/>
      <c r="O337" s="140"/>
      <c r="P337" s="140"/>
      <c r="Q337" s="140"/>
      <c r="R337" s="140"/>
      <c r="S337" s="140"/>
      <c r="T337" s="140"/>
      <c r="U337" s="140"/>
      <c r="V337" s="140"/>
      <c r="W337" s="140"/>
      <c r="X337" s="140"/>
      <c r="Y337" s="140"/>
      <c r="Z337" s="140"/>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c r="CN337" s="140"/>
      <c r="CO337" s="140"/>
      <c r="CP337" s="140"/>
      <c r="CQ337" s="140"/>
      <c r="CR337" s="140"/>
      <c r="CS337" s="140"/>
      <c r="CT337" s="140"/>
      <c r="CU337" s="140"/>
      <c r="CV337" s="140"/>
      <c r="CW337" s="140"/>
      <c r="CX337" s="140"/>
      <c r="CY337" s="140"/>
      <c r="CZ337" s="140"/>
      <c r="DA337" s="140"/>
      <c r="DB337" s="140"/>
      <c r="DC337" s="140"/>
      <c r="DD337" s="140"/>
      <c r="DE337" s="140"/>
      <c r="DF337" s="140"/>
      <c r="DG337" s="140"/>
      <c r="DH337" s="140"/>
      <c r="DI337" s="140"/>
      <c r="DJ337" s="140"/>
      <c r="DK337" s="140"/>
      <c r="DL337" s="140"/>
      <c r="DM337" s="140"/>
      <c r="DN337" s="140"/>
      <c r="DO337" s="140"/>
      <c r="DP337" s="140"/>
      <c r="DQ337" s="140"/>
      <c r="DR337" s="140"/>
      <c r="DS337" s="140"/>
      <c r="DT337" s="140"/>
      <c r="DU337" s="140"/>
      <c r="DV337" s="140"/>
      <c r="DW337" s="140"/>
      <c r="DX337" s="140"/>
      <c r="DY337" s="140"/>
      <c r="DZ337" s="140"/>
      <c r="EA337" s="140"/>
      <c r="EB337" s="140"/>
      <c r="EC337" s="140"/>
      <c r="ED337" s="140"/>
      <c r="EE337" s="140"/>
      <c r="EF337" s="140"/>
      <c r="EG337" s="140"/>
      <c r="EH337" s="140"/>
      <c r="EI337" s="140"/>
      <c r="EJ337" s="140"/>
      <c r="EK337" s="140"/>
      <c r="EL337" s="140"/>
      <c r="EM337" s="140"/>
      <c r="EN337" s="140"/>
      <c r="EO337" s="140"/>
      <c r="EP337" s="140"/>
      <c r="EQ337" s="140"/>
      <c r="ER337" s="140"/>
      <c r="ES337" s="140"/>
      <c r="ET337" s="140"/>
      <c r="EU337" s="140"/>
      <c r="EV337" s="140"/>
      <c r="EW337" s="140"/>
      <c r="EX337" s="140"/>
      <c r="EY337" s="140"/>
      <c r="EZ337" s="140"/>
      <c r="FA337" s="140"/>
      <c r="FB337" s="140"/>
      <c r="FC337" s="140"/>
      <c r="FD337" s="140"/>
      <c r="FE337" s="140"/>
      <c r="FF337" s="140"/>
      <c r="FG337" s="140"/>
      <c r="FH337" s="140"/>
      <c r="FI337" s="140"/>
      <c r="FJ337" s="140"/>
      <c r="FK337" s="140"/>
      <c r="FL337" s="140"/>
      <c r="FM337" s="140"/>
      <c r="FN337" s="140"/>
      <c r="FO337" s="140"/>
      <c r="FP337" s="140"/>
      <c r="FQ337" s="140"/>
      <c r="FR337" s="140"/>
      <c r="FS337" s="140"/>
      <c r="FT337" s="140"/>
      <c r="FU337" s="140"/>
      <c r="FV337" s="140"/>
      <c r="FW337" s="140"/>
      <c r="FX337" s="140"/>
      <c r="FY337" s="140"/>
      <c r="FZ337" s="140"/>
      <c r="GA337" s="140"/>
      <c r="GB337" s="140"/>
      <c r="GC337" s="140"/>
      <c r="GD337" s="140"/>
      <c r="GE337" s="140"/>
      <c r="GF337" s="140"/>
      <c r="GG337" s="140"/>
      <c r="GH337" s="140"/>
      <c r="GI337" s="140"/>
      <c r="GJ337" s="140"/>
      <c r="GK337" s="140"/>
      <c r="GL337" s="140"/>
      <c r="GM337" s="140"/>
      <c r="GN337" s="140"/>
      <c r="GO337" s="140"/>
      <c r="GP337" s="140"/>
      <c r="GQ337" s="140"/>
      <c r="GR337" s="140"/>
      <c r="GS337" s="140"/>
      <c r="GT337" s="140"/>
      <c r="GU337" s="140"/>
      <c r="GV337" s="140"/>
      <c r="GW337" s="140"/>
      <c r="GX337" s="140"/>
      <c r="GY337" s="140"/>
      <c r="GZ337" s="140"/>
      <c r="HA337" s="140"/>
      <c r="HB337" s="140"/>
      <c r="HC337" s="140"/>
      <c r="HD337" s="140"/>
      <c r="HE337" s="140"/>
      <c r="HF337" s="140"/>
      <c r="HG337" s="140"/>
      <c r="HH337" s="140"/>
      <c r="HI337" s="140"/>
      <c r="HJ337" s="140"/>
      <c r="HK337" s="140"/>
      <c r="HL337" s="140"/>
      <c r="HM337" s="140"/>
      <c r="HN337" s="140"/>
      <c r="HO337" s="140"/>
      <c r="HP337" s="140"/>
      <c r="HQ337" s="140"/>
      <c r="HR337" s="140"/>
      <c r="HS337" s="140"/>
      <c r="HT337" s="140"/>
      <c r="HU337" s="140"/>
      <c r="HV337" s="140"/>
      <c r="HW337" s="140"/>
      <c r="HX337" s="140"/>
      <c r="HY337" s="140"/>
      <c r="HZ337" s="140"/>
    </row>
    <row r="338" s="139" customFormat="1" customHeight="1" spans="1:234">
      <c r="A338" s="156" t="s">
        <v>1965</v>
      </c>
      <c r="B338" s="157" t="s">
        <v>1966</v>
      </c>
      <c r="C338" s="165">
        <v>0</v>
      </c>
      <c r="D338" s="159">
        <v>0</v>
      </c>
      <c r="E338" s="160"/>
      <c r="F338" s="140"/>
      <c r="G338" s="140"/>
      <c r="H338" s="140"/>
      <c r="I338" s="140"/>
      <c r="J338" s="140"/>
      <c r="K338" s="140"/>
      <c r="L338" s="140"/>
      <c r="M338" s="140"/>
      <c r="N338" s="140"/>
      <c r="O338" s="140"/>
      <c r="P338" s="140"/>
      <c r="Q338" s="140"/>
      <c r="R338" s="140"/>
      <c r="S338" s="140"/>
      <c r="T338" s="140"/>
      <c r="U338" s="140"/>
      <c r="V338" s="140"/>
      <c r="W338" s="140"/>
      <c r="X338" s="140"/>
      <c r="Y338" s="140"/>
      <c r="Z338" s="140"/>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c r="CN338" s="140"/>
      <c r="CO338" s="140"/>
      <c r="CP338" s="140"/>
      <c r="CQ338" s="140"/>
      <c r="CR338" s="140"/>
      <c r="CS338" s="140"/>
      <c r="CT338" s="140"/>
      <c r="CU338" s="140"/>
      <c r="CV338" s="140"/>
      <c r="CW338" s="140"/>
      <c r="CX338" s="140"/>
      <c r="CY338" s="140"/>
      <c r="CZ338" s="140"/>
      <c r="DA338" s="140"/>
      <c r="DB338" s="140"/>
      <c r="DC338" s="140"/>
      <c r="DD338" s="140"/>
      <c r="DE338" s="140"/>
      <c r="DF338" s="140"/>
      <c r="DG338" s="140"/>
      <c r="DH338" s="140"/>
      <c r="DI338" s="140"/>
      <c r="DJ338" s="140"/>
      <c r="DK338" s="140"/>
      <c r="DL338" s="140"/>
      <c r="DM338" s="140"/>
      <c r="DN338" s="140"/>
      <c r="DO338" s="140"/>
      <c r="DP338" s="140"/>
      <c r="DQ338" s="140"/>
      <c r="DR338" s="140"/>
      <c r="DS338" s="140"/>
      <c r="DT338" s="140"/>
      <c r="DU338" s="140"/>
      <c r="DV338" s="140"/>
      <c r="DW338" s="140"/>
      <c r="DX338" s="140"/>
      <c r="DY338" s="140"/>
      <c r="DZ338" s="140"/>
      <c r="EA338" s="140"/>
      <c r="EB338" s="140"/>
      <c r="EC338" s="140"/>
      <c r="ED338" s="140"/>
      <c r="EE338" s="140"/>
      <c r="EF338" s="140"/>
      <c r="EG338" s="140"/>
      <c r="EH338" s="140"/>
      <c r="EI338" s="140"/>
      <c r="EJ338" s="140"/>
      <c r="EK338" s="140"/>
      <c r="EL338" s="140"/>
      <c r="EM338" s="140"/>
      <c r="EN338" s="140"/>
      <c r="EO338" s="140"/>
      <c r="EP338" s="140"/>
      <c r="EQ338" s="140"/>
      <c r="ER338" s="140"/>
      <c r="ES338" s="140"/>
      <c r="ET338" s="140"/>
      <c r="EU338" s="140"/>
      <c r="EV338" s="140"/>
      <c r="EW338" s="140"/>
      <c r="EX338" s="140"/>
      <c r="EY338" s="140"/>
      <c r="EZ338" s="140"/>
      <c r="FA338" s="140"/>
      <c r="FB338" s="140"/>
      <c r="FC338" s="140"/>
      <c r="FD338" s="140"/>
      <c r="FE338" s="140"/>
      <c r="FF338" s="140"/>
      <c r="FG338" s="140"/>
      <c r="FH338" s="140"/>
      <c r="FI338" s="140"/>
      <c r="FJ338" s="140"/>
      <c r="FK338" s="140"/>
      <c r="FL338" s="140"/>
      <c r="FM338" s="140"/>
      <c r="FN338" s="140"/>
      <c r="FO338" s="140"/>
      <c r="FP338" s="140"/>
      <c r="FQ338" s="140"/>
      <c r="FR338" s="140"/>
      <c r="FS338" s="140"/>
      <c r="FT338" s="140"/>
      <c r="FU338" s="140"/>
      <c r="FV338" s="140"/>
      <c r="FW338" s="140"/>
      <c r="FX338" s="140"/>
      <c r="FY338" s="140"/>
      <c r="FZ338" s="140"/>
      <c r="GA338" s="140"/>
      <c r="GB338" s="140"/>
      <c r="GC338" s="140"/>
      <c r="GD338" s="140"/>
      <c r="GE338" s="140"/>
      <c r="GF338" s="140"/>
      <c r="GG338" s="140"/>
      <c r="GH338" s="140"/>
      <c r="GI338" s="140"/>
      <c r="GJ338" s="140"/>
      <c r="GK338" s="140"/>
      <c r="GL338" s="140"/>
      <c r="GM338" s="140"/>
      <c r="GN338" s="140"/>
      <c r="GO338" s="140"/>
      <c r="GP338" s="140"/>
      <c r="GQ338" s="140"/>
      <c r="GR338" s="140"/>
      <c r="GS338" s="140"/>
      <c r="GT338" s="140"/>
      <c r="GU338" s="140"/>
      <c r="GV338" s="140"/>
      <c r="GW338" s="140"/>
      <c r="GX338" s="140"/>
      <c r="GY338" s="140"/>
      <c r="GZ338" s="140"/>
      <c r="HA338" s="140"/>
      <c r="HB338" s="140"/>
      <c r="HC338" s="140"/>
      <c r="HD338" s="140"/>
      <c r="HE338" s="140"/>
      <c r="HF338" s="140"/>
      <c r="HG338" s="140"/>
      <c r="HH338" s="140"/>
      <c r="HI338" s="140"/>
      <c r="HJ338" s="140"/>
      <c r="HK338" s="140"/>
      <c r="HL338" s="140"/>
      <c r="HM338" s="140"/>
      <c r="HN338" s="140"/>
      <c r="HO338" s="140"/>
      <c r="HP338" s="140"/>
      <c r="HQ338" s="140"/>
      <c r="HR338" s="140"/>
      <c r="HS338" s="140"/>
      <c r="HT338" s="140"/>
      <c r="HU338" s="140"/>
      <c r="HV338" s="140"/>
      <c r="HW338" s="140"/>
      <c r="HX338" s="140"/>
      <c r="HY338" s="140"/>
      <c r="HZ338" s="140"/>
    </row>
    <row r="339" s="139" customFormat="1" customHeight="1" spans="1:234">
      <c r="A339" s="156" t="s">
        <v>1967</v>
      </c>
      <c r="B339" s="157" t="s">
        <v>1968</v>
      </c>
      <c r="C339" s="165">
        <v>0</v>
      </c>
      <c r="D339" s="159">
        <v>0</v>
      </c>
      <c r="E339" s="160"/>
      <c r="F339" s="140"/>
      <c r="G339" s="140"/>
      <c r="H339" s="140"/>
      <c r="I339" s="140"/>
      <c r="J339" s="140"/>
      <c r="K339" s="140"/>
      <c r="L339" s="140"/>
      <c r="M339" s="140"/>
      <c r="N339" s="140"/>
      <c r="O339" s="140"/>
      <c r="P339" s="140"/>
      <c r="Q339" s="140"/>
      <c r="R339" s="140"/>
      <c r="S339" s="140"/>
      <c r="T339" s="140"/>
      <c r="U339" s="140"/>
      <c r="V339" s="140"/>
      <c r="W339" s="140"/>
      <c r="X339" s="140"/>
      <c r="Y339" s="140"/>
      <c r="Z339" s="140"/>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c r="CN339" s="140"/>
      <c r="CO339" s="140"/>
      <c r="CP339" s="140"/>
      <c r="CQ339" s="140"/>
      <c r="CR339" s="140"/>
      <c r="CS339" s="140"/>
      <c r="CT339" s="140"/>
      <c r="CU339" s="140"/>
      <c r="CV339" s="140"/>
      <c r="CW339" s="140"/>
      <c r="CX339" s="140"/>
      <c r="CY339" s="140"/>
      <c r="CZ339" s="140"/>
      <c r="DA339" s="140"/>
      <c r="DB339" s="140"/>
      <c r="DC339" s="140"/>
      <c r="DD339" s="140"/>
      <c r="DE339" s="140"/>
      <c r="DF339" s="140"/>
      <c r="DG339" s="140"/>
      <c r="DH339" s="140"/>
      <c r="DI339" s="140"/>
      <c r="DJ339" s="140"/>
      <c r="DK339" s="140"/>
      <c r="DL339" s="140"/>
      <c r="DM339" s="140"/>
      <c r="DN339" s="140"/>
      <c r="DO339" s="140"/>
      <c r="DP339" s="140"/>
      <c r="DQ339" s="140"/>
      <c r="DR339" s="140"/>
      <c r="DS339" s="140"/>
      <c r="DT339" s="140"/>
      <c r="DU339" s="140"/>
      <c r="DV339" s="140"/>
      <c r="DW339" s="140"/>
      <c r="DX339" s="140"/>
      <c r="DY339" s="140"/>
      <c r="DZ339" s="140"/>
      <c r="EA339" s="140"/>
      <c r="EB339" s="140"/>
      <c r="EC339" s="140"/>
      <c r="ED339" s="140"/>
      <c r="EE339" s="140"/>
      <c r="EF339" s="140"/>
      <c r="EG339" s="140"/>
      <c r="EH339" s="140"/>
      <c r="EI339" s="140"/>
      <c r="EJ339" s="140"/>
      <c r="EK339" s="140"/>
      <c r="EL339" s="140"/>
      <c r="EM339" s="140"/>
      <c r="EN339" s="140"/>
      <c r="EO339" s="140"/>
      <c r="EP339" s="140"/>
      <c r="EQ339" s="140"/>
      <c r="ER339" s="140"/>
      <c r="ES339" s="140"/>
      <c r="ET339" s="140"/>
      <c r="EU339" s="140"/>
      <c r="EV339" s="140"/>
      <c r="EW339" s="140"/>
      <c r="EX339" s="140"/>
      <c r="EY339" s="140"/>
      <c r="EZ339" s="140"/>
      <c r="FA339" s="140"/>
      <c r="FB339" s="140"/>
      <c r="FC339" s="140"/>
      <c r="FD339" s="140"/>
      <c r="FE339" s="140"/>
      <c r="FF339" s="140"/>
      <c r="FG339" s="140"/>
      <c r="FH339" s="140"/>
      <c r="FI339" s="140"/>
      <c r="FJ339" s="140"/>
      <c r="FK339" s="140"/>
      <c r="FL339" s="140"/>
      <c r="FM339" s="140"/>
      <c r="FN339" s="140"/>
      <c r="FO339" s="140"/>
      <c r="FP339" s="140"/>
      <c r="FQ339" s="140"/>
      <c r="FR339" s="140"/>
      <c r="FS339" s="140"/>
      <c r="FT339" s="140"/>
      <c r="FU339" s="140"/>
      <c r="FV339" s="140"/>
      <c r="FW339" s="140"/>
      <c r="FX339" s="140"/>
      <c r="FY339" s="140"/>
      <c r="FZ339" s="140"/>
      <c r="GA339" s="140"/>
      <c r="GB339" s="140"/>
      <c r="GC339" s="140"/>
      <c r="GD339" s="140"/>
      <c r="GE339" s="140"/>
      <c r="GF339" s="140"/>
      <c r="GG339" s="140"/>
      <c r="GH339" s="140"/>
      <c r="GI339" s="140"/>
      <c r="GJ339" s="140"/>
      <c r="GK339" s="140"/>
      <c r="GL339" s="140"/>
      <c r="GM339" s="140"/>
      <c r="GN339" s="140"/>
      <c r="GO339" s="140"/>
      <c r="GP339" s="140"/>
      <c r="GQ339" s="140"/>
      <c r="GR339" s="140"/>
      <c r="GS339" s="140"/>
      <c r="GT339" s="140"/>
      <c r="GU339" s="140"/>
      <c r="GV339" s="140"/>
      <c r="GW339" s="140"/>
      <c r="GX339" s="140"/>
      <c r="GY339" s="140"/>
      <c r="GZ339" s="140"/>
      <c r="HA339" s="140"/>
      <c r="HB339" s="140"/>
      <c r="HC339" s="140"/>
      <c r="HD339" s="140"/>
      <c r="HE339" s="140"/>
      <c r="HF339" s="140"/>
      <c r="HG339" s="140"/>
      <c r="HH339" s="140"/>
      <c r="HI339" s="140"/>
      <c r="HJ339" s="140"/>
      <c r="HK339" s="140"/>
      <c r="HL339" s="140"/>
      <c r="HM339" s="140"/>
      <c r="HN339" s="140"/>
      <c r="HO339" s="140"/>
      <c r="HP339" s="140"/>
      <c r="HQ339" s="140"/>
      <c r="HR339" s="140"/>
      <c r="HS339" s="140"/>
      <c r="HT339" s="140"/>
      <c r="HU339" s="140"/>
      <c r="HV339" s="140"/>
      <c r="HW339" s="140"/>
      <c r="HX339" s="140"/>
      <c r="HY339" s="140"/>
      <c r="HZ339" s="140"/>
    </row>
    <row r="340" s="139" customFormat="1" customHeight="1" spans="1:234">
      <c r="A340" s="156" t="s">
        <v>1969</v>
      </c>
      <c r="B340" s="157" t="s">
        <v>1970</v>
      </c>
      <c r="C340" s="165">
        <v>0</v>
      </c>
      <c r="D340" s="159">
        <v>0</v>
      </c>
      <c r="E340" s="160"/>
      <c r="F340" s="140"/>
      <c r="G340" s="140"/>
      <c r="H340" s="140"/>
      <c r="I340" s="140"/>
      <c r="J340" s="140"/>
      <c r="K340" s="140"/>
      <c r="L340" s="140"/>
      <c r="M340" s="140"/>
      <c r="N340" s="140"/>
      <c r="O340" s="140"/>
      <c r="P340" s="140"/>
      <c r="Q340" s="140"/>
      <c r="R340" s="140"/>
      <c r="S340" s="140"/>
      <c r="T340" s="140"/>
      <c r="U340" s="140"/>
      <c r="V340" s="140"/>
      <c r="W340" s="140"/>
      <c r="X340" s="140"/>
      <c r="Y340" s="140"/>
      <c r="Z340" s="1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c r="CN340" s="140"/>
      <c r="CO340" s="140"/>
      <c r="CP340" s="140"/>
      <c r="CQ340" s="140"/>
      <c r="CR340" s="140"/>
      <c r="CS340" s="140"/>
      <c r="CT340" s="140"/>
      <c r="CU340" s="140"/>
      <c r="CV340" s="140"/>
      <c r="CW340" s="140"/>
      <c r="CX340" s="140"/>
      <c r="CY340" s="140"/>
      <c r="CZ340" s="140"/>
      <c r="DA340" s="140"/>
      <c r="DB340" s="140"/>
      <c r="DC340" s="140"/>
      <c r="DD340" s="140"/>
      <c r="DE340" s="140"/>
      <c r="DF340" s="140"/>
      <c r="DG340" s="140"/>
      <c r="DH340" s="140"/>
      <c r="DI340" s="140"/>
      <c r="DJ340" s="140"/>
      <c r="DK340" s="140"/>
      <c r="DL340" s="140"/>
      <c r="DM340" s="140"/>
      <c r="DN340" s="140"/>
      <c r="DO340" s="140"/>
      <c r="DP340" s="140"/>
      <c r="DQ340" s="140"/>
      <c r="DR340" s="140"/>
      <c r="DS340" s="140"/>
      <c r="DT340" s="140"/>
      <c r="DU340" s="140"/>
      <c r="DV340" s="140"/>
      <c r="DW340" s="140"/>
      <c r="DX340" s="140"/>
      <c r="DY340" s="140"/>
      <c r="DZ340" s="140"/>
      <c r="EA340" s="140"/>
      <c r="EB340" s="140"/>
      <c r="EC340" s="140"/>
      <c r="ED340" s="140"/>
      <c r="EE340" s="140"/>
      <c r="EF340" s="140"/>
      <c r="EG340" s="140"/>
      <c r="EH340" s="140"/>
      <c r="EI340" s="140"/>
      <c r="EJ340" s="140"/>
      <c r="EK340" s="140"/>
      <c r="EL340" s="140"/>
      <c r="EM340" s="140"/>
      <c r="EN340" s="140"/>
      <c r="EO340" s="140"/>
      <c r="EP340" s="140"/>
      <c r="EQ340" s="140"/>
      <c r="ER340" s="140"/>
      <c r="ES340" s="140"/>
      <c r="ET340" s="140"/>
      <c r="EU340" s="140"/>
      <c r="EV340" s="140"/>
      <c r="EW340" s="140"/>
      <c r="EX340" s="140"/>
      <c r="EY340" s="140"/>
      <c r="EZ340" s="140"/>
      <c r="FA340" s="140"/>
      <c r="FB340" s="140"/>
      <c r="FC340" s="140"/>
      <c r="FD340" s="140"/>
      <c r="FE340" s="140"/>
      <c r="FF340" s="140"/>
      <c r="FG340" s="140"/>
      <c r="FH340" s="140"/>
      <c r="FI340" s="140"/>
      <c r="FJ340" s="140"/>
      <c r="FK340" s="140"/>
      <c r="FL340" s="140"/>
      <c r="FM340" s="140"/>
      <c r="FN340" s="140"/>
      <c r="FO340" s="140"/>
      <c r="FP340" s="140"/>
      <c r="FQ340" s="140"/>
      <c r="FR340" s="140"/>
      <c r="FS340" s="140"/>
      <c r="FT340" s="140"/>
      <c r="FU340" s="140"/>
      <c r="FV340" s="140"/>
      <c r="FW340" s="140"/>
      <c r="FX340" s="140"/>
      <c r="FY340" s="140"/>
      <c r="FZ340" s="140"/>
      <c r="GA340" s="140"/>
      <c r="GB340" s="140"/>
      <c r="GC340" s="140"/>
      <c r="GD340" s="140"/>
      <c r="GE340" s="140"/>
      <c r="GF340" s="140"/>
      <c r="GG340" s="140"/>
      <c r="GH340" s="140"/>
      <c r="GI340" s="140"/>
      <c r="GJ340" s="140"/>
      <c r="GK340" s="140"/>
      <c r="GL340" s="140"/>
      <c r="GM340" s="140"/>
      <c r="GN340" s="140"/>
      <c r="GO340" s="140"/>
      <c r="GP340" s="140"/>
      <c r="GQ340" s="140"/>
      <c r="GR340" s="140"/>
      <c r="GS340" s="140"/>
      <c r="GT340" s="140"/>
      <c r="GU340" s="140"/>
      <c r="GV340" s="140"/>
      <c r="GW340" s="140"/>
      <c r="GX340" s="140"/>
      <c r="GY340" s="140"/>
      <c r="GZ340" s="140"/>
      <c r="HA340" s="140"/>
      <c r="HB340" s="140"/>
      <c r="HC340" s="140"/>
      <c r="HD340" s="140"/>
      <c r="HE340" s="140"/>
      <c r="HF340" s="140"/>
      <c r="HG340" s="140"/>
      <c r="HH340" s="140"/>
      <c r="HI340" s="140"/>
      <c r="HJ340" s="140"/>
      <c r="HK340" s="140"/>
      <c r="HL340" s="140"/>
      <c r="HM340" s="140"/>
      <c r="HN340" s="140"/>
      <c r="HO340" s="140"/>
      <c r="HP340" s="140"/>
      <c r="HQ340" s="140"/>
      <c r="HR340" s="140"/>
      <c r="HS340" s="140"/>
      <c r="HT340" s="140"/>
      <c r="HU340" s="140"/>
      <c r="HV340" s="140"/>
      <c r="HW340" s="140"/>
      <c r="HX340" s="140"/>
      <c r="HY340" s="140"/>
      <c r="HZ340" s="140"/>
    </row>
    <row r="341" s="139" customFormat="1" customHeight="1" spans="1:234">
      <c r="A341" s="156" t="s">
        <v>1971</v>
      </c>
      <c r="B341" s="157" t="s">
        <v>1972</v>
      </c>
      <c r="C341" s="165">
        <v>0</v>
      </c>
      <c r="D341" s="159">
        <v>0</v>
      </c>
      <c r="E341" s="160"/>
      <c r="F341" s="140"/>
      <c r="G341" s="140"/>
      <c r="H341" s="140"/>
      <c r="I341" s="140"/>
      <c r="J341" s="140"/>
      <c r="K341" s="140"/>
      <c r="L341" s="140"/>
      <c r="M341" s="140"/>
      <c r="N341" s="140"/>
      <c r="O341" s="140"/>
      <c r="P341" s="140"/>
      <c r="Q341" s="140"/>
      <c r="R341" s="140"/>
      <c r="S341" s="140"/>
      <c r="T341" s="140"/>
      <c r="U341" s="140"/>
      <c r="V341" s="140"/>
      <c r="W341" s="140"/>
      <c r="X341" s="140"/>
      <c r="Y341" s="140"/>
      <c r="Z341" s="140"/>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c r="CN341" s="140"/>
      <c r="CO341" s="140"/>
      <c r="CP341" s="140"/>
      <c r="CQ341" s="140"/>
      <c r="CR341" s="140"/>
      <c r="CS341" s="140"/>
      <c r="CT341" s="140"/>
      <c r="CU341" s="140"/>
      <c r="CV341" s="140"/>
      <c r="CW341" s="140"/>
      <c r="CX341" s="140"/>
      <c r="CY341" s="140"/>
      <c r="CZ341" s="140"/>
      <c r="DA341" s="140"/>
      <c r="DB341" s="140"/>
      <c r="DC341" s="140"/>
      <c r="DD341" s="140"/>
      <c r="DE341" s="140"/>
      <c r="DF341" s="140"/>
      <c r="DG341" s="140"/>
      <c r="DH341" s="140"/>
      <c r="DI341" s="140"/>
      <c r="DJ341" s="140"/>
      <c r="DK341" s="140"/>
      <c r="DL341" s="140"/>
      <c r="DM341" s="140"/>
      <c r="DN341" s="140"/>
      <c r="DO341" s="140"/>
      <c r="DP341" s="140"/>
      <c r="DQ341" s="140"/>
      <c r="DR341" s="140"/>
      <c r="DS341" s="140"/>
      <c r="DT341" s="140"/>
      <c r="DU341" s="140"/>
      <c r="DV341" s="140"/>
      <c r="DW341" s="140"/>
      <c r="DX341" s="140"/>
      <c r="DY341" s="140"/>
      <c r="DZ341" s="140"/>
      <c r="EA341" s="140"/>
      <c r="EB341" s="140"/>
      <c r="EC341" s="140"/>
      <c r="ED341" s="140"/>
      <c r="EE341" s="140"/>
      <c r="EF341" s="140"/>
      <c r="EG341" s="140"/>
      <c r="EH341" s="140"/>
      <c r="EI341" s="140"/>
      <c r="EJ341" s="140"/>
      <c r="EK341" s="140"/>
      <c r="EL341" s="140"/>
      <c r="EM341" s="140"/>
      <c r="EN341" s="140"/>
      <c r="EO341" s="140"/>
      <c r="EP341" s="140"/>
      <c r="EQ341" s="140"/>
      <c r="ER341" s="140"/>
      <c r="ES341" s="140"/>
      <c r="ET341" s="140"/>
      <c r="EU341" s="140"/>
      <c r="EV341" s="140"/>
      <c r="EW341" s="140"/>
      <c r="EX341" s="140"/>
      <c r="EY341" s="140"/>
      <c r="EZ341" s="140"/>
      <c r="FA341" s="140"/>
      <c r="FB341" s="140"/>
      <c r="FC341" s="140"/>
      <c r="FD341" s="140"/>
      <c r="FE341" s="140"/>
      <c r="FF341" s="140"/>
      <c r="FG341" s="140"/>
      <c r="FH341" s="140"/>
      <c r="FI341" s="140"/>
      <c r="FJ341" s="140"/>
      <c r="FK341" s="140"/>
      <c r="FL341" s="140"/>
      <c r="FM341" s="140"/>
      <c r="FN341" s="140"/>
      <c r="FO341" s="140"/>
      <c r="FP341" s="140"/>
      <c r="FQ341" s="140"/>
      <c r="FR341" s="140"/>
      <c r="FS341" s="140"/>
      <c r="FT341" s="140"/>
      <c r="FU341" s="140"/>
      <c r="FV341" s="140"/>
      <c r="FW341" s="140"/>
      <c r="FX341" s="140"/>
      <c r="FY341" s="140"/>
      <c r="FZ341" s="140"/>
      <c r="GA341" s="140"/>
      <c r="GB341" s="140"/>
      <c r="GC341" s="140"/>
      <c r="GD341" s="140"/>
      <c r="GE341" s="140"/>
      <c r="GF341" s="140"/>
      <c r="GG341" s="140"/>
      <c r="GH341" s="140"/>
      <c r="GI341" s="140"/>
      <c r="GJ341" s="140"/>
      <c r="GK341" s="140"/>
      <c r="GL341" s="140"/>
      <c r="GM341" s="140"/>
      <c r="GN341" s="140"/>
      <c r="GO341" s="140"/>
      <c r="GP341" s="140"/>
      <c r="GQ341" s="140"/>
      <c r="GR341" s="140"/>
      <c r="GS341" s="140"/>
      <c r="GT341" s="140"/>
      <c r="GU341" s="140"/>
      <c r="GV341" s="140"/>
      <c r="GW341" s="140"/>
      <c r="GX341" s="140"/>
      <c r="GY341" s="140"/>
      <c r="GZ341" s="140"/>
      <c r="HA341" s="140"/>
      <c r="HB341" s="140"/>
      <c r="HC341" s="140"/>
      <c r="HD341" s="140"/>
      <c r="HE341" s="140"/>
      <c r="HF341" s="140"/>
      <c r="HG341" s="140"/>
      <c r="HH341" s="140"/>
      <c r="HI341" s="140"/>
      <c r="HJ341" s="140"/>
      <c r="HK341" s="140"/>
      <c r="HL341" s="140"/>
      <c r="HM341" s="140"/>
      <c r="HN341" s="140"/>
      <c r="HO341" s="140"/>
      <c r="HP341" s="140"/>
      <c r="HQ341" s="140"/>
      <c r="HR341" s="140"/>
      <c r="HS341" s="140"/>
      <c r="HT341" s="140"/>
      <c r="HU341" s="140"/>
      <c r="HV341" s="140"/>
      <c r="HW341" s="140"/>
      <c r="HX341" s="140"/>
      <c r="HY341" s="140"/>
      <c r="HZ341" s="140"/>
    </row>
    <row r="342" s="139" customFormat="1" customHeight="1" spans="1:234">
      <c r="A342" s="156" t="s">
        <v>1973</v>
      </c>
      <c r="B342" s="157" t="s">
        <v>1974</v>
      </c>
      <c r="C342" s="165">
        <v>0</v>
      </c>
      <c r="D342" s="159">
        <v>0</v>
      </c>
      <c r="E342" s="160"/>
      <c r="F342" s="140"/>
      <c r="G342" s="140"/>
      <c r="H342" s="140"/>
      <c r="I342" s="140"/>
      <c r="J342" s="140"/>
      <c r="K342" s="140"/>
      <c r="L342" s="140"/>
      <c r="M342" s="140"/>
      <c r="N342" s="140"/>
      <c r="O342" s="140"/>
      <c r="P342" s="140"/>
      <c r="Q342" s="140"/>
      <c r="R342" s="140"/>
      <c r="S342" s="140"/>
      <c r="T342" s="140"/>
      <c r="U342" s="140"/>
      <c r="V342" s="140"/>
      <c r="W342" s="140"/>
      <c r="X342" s="140"/>
      <c r="Y342" s="140"/>
      <c r="Z342" s="140"/>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c r="CN342" s="140"/>
      <c r="CO342" s="140"/>
      <c r="CP342" s="140"/>
      <c r="CQ342" s="140"/>
      <c r="CR342" s="140"/>
      <c r="CS342" s="140"/>
      <c r="CT342" s="140"/>
      <c r="CU342" s="140"/>
      <c r="CV342" s="140"/>
      <c r="CW342" s="140"/>
      <c r="CX342" s="140"/>
      <c r="CY342" s="140"/>
      <c r="CZ342" s="140"/>
      <c r="DA342" s="140"/>
      <c r="DB342" s="140"/>
      <c r="DC342" s="140"/>
      <c r="DD342" s="140"/>
      <c r="DE342" s="140"/>
      <c r="DF342" s="140"/>
      <c r="DG342" s="140"/>
      <c r="DH342" s="140"/>
      <c r="DI342" s="140"/>
      <c r="DJ342" s="140"/>
      <c r="DK342" s="140"/>
      <c r="DL342" s="140"/>
      <c r="DM342" s="140"/>
      <c r="DN342" s="140"/>
      <c r="DO342" s="140"/>
      <c r="DP342" s="140"/>
      <c r="DQ342" s="140"/>
      <c r="DR342" s="140"/>
      <c r="DS342" s="140"/>
      <c r="DT342" s="140"/>
      <c r="DU342" s="140"/>
      <c r="DV342" s="140"/>
      <c r="DW342" s="140"/>
      <c r="DX342" s="140"/>
      <c r="DY342" s="140"/>
      <c r="DZ342" s="140"/>
      <c r="EA342" s="140"/>
      <c r="EB342" s="140"/>
      <c r="EC342" s="140"/>
      <c r="ED342" s="140"/>
      <c r="EE342" s="140"/>
      <c r="EF342" s="140"/>
      <c r="EG342" s="140"/>
      <c r="EH342" s="140"/>
      <c r="EI342" s="140"/>
      <c r="EJ342" s="140"/>
      <c r="EK342" s="140"/>
      <c r="EL342" s="140"/>
      <c r="EM342" s="140"/>
      <c r="EN342" s="140"/>
      <c r="EO342" s="140"/>
      <c r="EP342" s="140"/>
      <c r="EQ342" s="140"/>
      <c r="ER342" s="140"/>
      <c r="ES342" s="140"/>
      <c r="ET342" s="140"/>
      <c r="EU342" s="140"/>
      <c r="EV342" s="140"/>
      <c r="EW342" s="140"/>
      <c r="EX342" s="140"/>
      <c r="EY342" s="140"/>
      <c r="EZ342" s="140"/>
      <c r="FA342" s="140"/>
      <c r="FB342" s="140"/>
      <c r="FC342" s="140"/>
      <c r="FD342" s="140"/>
      <c r="FE342" s="140"/>
      <c r="FF342" s="140"/>
      <c r="FG342" s="140"/>
      <c r="FH342" s="140"/>
      <c r="FI342" s="140"/>
      <c r="FJ342" s="140"/>
      <c r="FK342" s="140"/>
      <c r="FL342" s="140"/>
      <c r="FM342" s="140"/>
      <c r="FN342" s="140"/>
      <c r="FO342" s="140"/>
      <c r="FP342" s="140"/>
      <c r="FQ342" s="140"/>
      <c r="FR342" s="140"/>
      <c r="FS342" s="140"/>
      <c r="FT342" s="140"/>
      <c r="FU342" s="140"/>
      <c r="FV342" s="140"/>
      <c r="FW342" s="140"/>
      <c r="FX342" s="140"/>
      <c r="FY342" s="140"/>
      <c r="FZ342" s="140"/>
      <c r="GA342" s="140"/>
      <c r="GB342" s="140"/>
      <c r="GC342" s="140"/>
      <c r="GD342" s="140"/>
      <c r="GE342" s="140"/>
      <c r="GF342" s="140"/>
      <c r="GG342" s="140"/>
      <c r="GH342" s="140"/>
      <c r="GI342" s="140"/>
      <c r="GJ342" s="140"/>
      <c r="GK342" s="140"/>
      <c r="GL342" s="140"/>
      <c r="GM342" s="140"/>
      <c r="GN342" s="140"/>
      <c r="GO342" s="140"/>
      <c r="GP342" s="140"/>
      <c r="GQ342" s="140"/>
      <c r="GR342" s="140"/>
      <c r="GS342" s="140"/>
      <c r="GT342" s="140"/>
      <c r="GU342" s="140"/>
      <c r="GV342" s="140"/>
      <c r="GW342" s="140"/>
      <c r="GX342" s="140"/>
      <c r="GY342" s="140"/>
      <c r="GZ342" s="140"/>
      <c r="HA342" s="140"/>
      <c r="HB342" s="140"/>
      <c r="HC342" s="140"/>
      <c r="HD342" s="140"/>
      <c r="HE342" s="140"/>
      <c r="HF342" s="140"/>
      <c r="HG342" s="140"/>
      <c r="HH342" s="140"/>
      <c r="HI342" s="140"/>
      <c r="HJ342" s="140"/>
      <c r="HK342" s="140"/>
      <c r="HL342" s="140"/>
      <c r="HM342" s="140"/>
      <c r="HN342" s="140"/>
      <c r="HO342" s="140"/>
      <c r="HP342" s="140"/>
      <c r="HQ342" s="140"/>
      <c r="HR342" s="140"/>
      <c r="HS342" s="140"/>
      <c r="HT342" s="140"/>
      <c r="HU342" s="140"/>
      <c r="HV342" s="140"/>
      <c r="HW342" s="140"/>
      <c r="HX342" s="140"/>
      <c r="HY342" s="140"/>
      <c r="HZ342" s="140"/>
    </row>
    <row r="343" s="139" customFormat="1" customHeight="1" spans="1:234">
      <c r="A343" s="156" t="s">
        <v>1975</v>
      </c>
      <c r="B343" s="157" t="s">
        <v>1976</v>
      </c>
      <c r="C343" s="165">
        <v>0</v>
      </c>
      <c r="D343" s="159">
        <v>0</v>
      </c>
      <c r="E343" s="160"/>
      <c r="F343" s="140"/>
      <c r="G343" s="140"/>
      <c r="H343" s="140"/>
      <c r="I343" s="140"/>
      <c r="J343" s="140"/>
      <c r="K343" s="140"/>
      <c r="L343" s="140"/>
      <c r="M343" s="140"/>
      <c r="N343" s="140"/>
      <c r="O343" s="140"/>
      <c r="P343" s="140"/>
      <c r="Q343" s="140"/>
      <c r="R343" s="140"/>
      <c r="S343" s="140"/>
      <c r="T343" s="140"/>
      <c r="U343" s="140"/>
      <c r="V343" s="140"/>
      <c r="W343" s="140"/>
      <c r="X343" s="140"/>
      <c r="Y343" s="140"/>
      <c r="Z343" s="140"/>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c r="CN343" s="140"/>
      <c r="CO343" s="140"/>
      <c r="CP343" s="140"/>
      <c r="CQ343" s="140"/>
      <c r="CR343" s="140"/>
      <c r="CS343" s="140"/>
      <c r="CT343" s="140"/>
      <c r="CU343" s="140"/>
      <c r="CV343" s="140"/>
      <c r="CW343" s="140"/>
      <c r="CX343" s="140"/>
      <c r="CY343" s="140"/>
      <c r="CZ343" s="140"/>
      <c r="DA343" s="140"/>
      <c r="DB343" s="140"/>
      <c r="DC343" s="140"/>
      <c r="DD343" s="140"/>
      <c r="DE343" s="140"/>
      <c r="DF343" s="140"/>
      <c r="DG343" s="140"/>
      <c r="DH343" s="140"/>
      <c r="DI343" s="140"/>
      <c r="DJ343" s="140"/>
      <c r="DK343" s="140"/>
      <c r="DL343" s="140"/>
      <c r="DM343" s="140"/>
      <c r="DN343" s="140"/>
      <c r="DO343" s="140"/>
      <c r="DP343" s="140"/>
      <c r="DQ343" s="140"/>
      <c r="DR343" s="140"/>
      <c r="DS343" s="140"/>
      <c r="DT343" s="140"/>
      <c r="DU343" s="140"/>
      <c r="DV343" s="140"/>
      <c r="DW343" s="140"/>
      <c r="DX343" s="140"/>
      <c r="DY343" s="140"/>
      <c r="DZ343" s="140"/>
      <c r="EA343" s="140"/>
      <c r="EB343" s="140"/>
      <c r="EC343" s="140"/>
      <c r="ED343" s="140"/>
      <c r="EE343" s="140"/>
      <c r="EF343" s="140"/>
      <c r="EG343" s="140"/>
      <c r="EH343" s="140"/>
      <c r="EI343" s="140"/>
      <c r="EJ343" s="140"/>
      <c r="EK343" s="140"/>
      <c r="EL343" s="140"/>
      <c r="EM343" s="140"/>
      <c r="EN343" s="140"/>
      <c r="EO343" s="140"/>
      <c r="EP343" s="140"/>
      <c r="EQ343" s="140"/>
      <c r="ER343" s="140"/>
      <c r="ES343" s="140"/>
      <c r="ET343" s="140"/>
      <c r="EU343" s="140"/>
      <c r="EV343" s="140"/>
      <c r="EW343" s="140"/>
      <c r="EX343" s="140"/>
      <c r="EY343" s="140"/>
      <c r="EZ343" s="140"/>
      <c r="FA343" s="140"/>
      <c r="FB343" s="140"/>
      <c r="FC343" s="140"/>
      <c r="FD343" s="140"/>
      <c r="FE343" s="140"/>
      <c r="FF343" s="140"/>
      <c r="FG343" s="140"/>
      <c r="FH343" s="140"/>
      <c r="FI343" s="140"/>
      <c r="FJ343" s="140"/>
      <c r="FK343" s="140"/>
      <c r="FL343" s="140"/>
      <c r="FM343" s="140"/>
      <c r="FN343" s="140"/>
      <c r="FO343" s="140"/>
      <c r="FP343" s="140"/>
      <c r="FQ343" s="140"/>
      <c r="FR343" s="140"/>
      <c r="FS343" s="140"/>
      <c r="FT343" s="140"/>
      <c r="FU343" s="140"/>
      <c r="FV343" s="140"/>
      <c r="FW343" s="140"/>
      <c r="FX343" s="140"/>
      <c r="FY343" s="140"/>
      <c r="FZ343" s="140"/>
      <c r="GA343" s="140"/>
      <c r="GB343" s="140"/>
      <c r="GC343" s="140"/>
      <c r="GD343" s="140"/>
      <c r="GE343" s="140"/>
      <c r="GF343" s="140"/>
      <c r="GG343" s="140"/>
      <c r="GH343" s="140"/>
      <c r="GI343" s="140"/>
      <c r="GJ343" s="140"/>
      <c r="GK343" s="140"/>
      <c r="GL343" s="140"/>
      <c r="GM343" s="140"/>
      <c r="GN343" s="140"/>
      <c r="GO343" s="140"/>
      <c r="GP343" s="140"/>
      <c r="GQ343" s="140"/>
      <c r="GR343" s="140"/>
      <c r="GS343" s="140"/>
      <c r="GT343" s="140"/>
      <c r="GU343" s="140"/>
      <c r="GV343" s="140"/>
      <c r="GW343" s="140"/>
      <c r="GX343" s="140"/>
      <c r="GY343" s="140"/>
      <c r="GZ343" s="140"/>
      <c r="HA343" s="140"/>
      <c r="HB343" s="140"/>
      <c r="HC343" s="140"/>
      <c r="HD343" s="140"/>
      <c r="HE343" s="140"/>
      <c r="HF343" s="140"/>
      <c r="HG343" s="140"/>
      <c r="HH343" s="140"/>
      <c r="HI343" s="140"/>
      <c r="HJ343" s="140"/>
      <c r="HK343" s="140"/>
      <c r="HL343" s="140"/>
      <c r="HM343" s="140"/>
      <c r="HN343" s="140"/>
      <c r="HO343" s="140"/>
      <c r="HP343" s="140"/>
      <c r="HQ343" s="140"/>
      <c r="HR343" s="140"/>
      <c r="HS343" s="140"/>
      <c r="HT343" s="140"/>
      <c r="HU343" s="140"/>
      <c r="HV343" s="140"/>
      <c r="HW343" s="140"/>
      <c r="HX343" s="140"/>
      <c r="HY343" s="140"/>
      <c r="HZ343" s="140"/>
    </row>
    <row r="344" s="139" customFormat="1" customHeight="1" spans="1:234">
      <c r="A344" s="156" t="s">
        <v>1977</v>
      </c>
      <c r="B344" s="157" t="s">
        <v>1978</v>
      </c>
      <c r="C344" s="165">
        <v>0</v>
      </c>
      <c r="D344" s="159">
        <v>0</v>
      </c>
      <c r="E344" s="160"/>
      <c r="F344" s="140"/>
      <c r="G344" s="140"/>
      <c r="H344" s="140"/>
      <c r="I344" s="140"/>
      <c r="J344" s="140"/>
      <c r="K344" s="140"/>
      <c r="L344" s="140"/>
      <c r="M344" s="140"/>
      <c r="N344" s="140"/>
      <c r="O344" s="140"/>
      <c r="P344" s="140"/>
      <c r="Q344" s="140"/>
      <c r="R344" s="140"/>
      <c r="S344" s="140"/>
      <c r="T344" s="140"/>
      <c r="U344" s="140"/>
      <c r="V344" s="140"/>
      <c r="W344" s="140"/>
      <c r="X344" s="140"/>
      <c r="Y344" s="140"/>
      <c r="Z344" s="140"/>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c r="CN344" s="140"/>
      <c r="CO344" s="140"/>
      <c r="CP344" s="140"/>
      <c r="CQ344" s="140"/>
      <c r="CR344" s="140"/>
      <c r="CS344" s="140"/>
      <c r="CT344" s="140"/>
      <c r="CU344" s="140"/>
      <c r="CV344" s="140"/>
      <c r="CW344" s="140"/>
      <c r="CX344" s="140"/>
      <c r="CY344" s="140"/>
      <c r="CZ344" s="140"/>
      <c r="DA344" s="140"/>
      <c r="DB344" s="140"/>
      <c r="DC344" s="140"/>
      <c r="DD344" s="140"/>
      <c r="DE344" s="140"/>
      <c r="DF344" s="140"/>
      <c r="DG344" s="140"/>
      <c r="DH344" s="140"/>
      <c r="DI344" s="140"/>
      <c r="DJ344" s="140"/>
      <c r="DK344" s="140"/>
      <c r="DL344" s="140"/>
      <c r="DM344" s="140"/>
      <c r="DN344" s="140"/>
      <c r="DO344" s="140"/>
      <c r="DP344" s="140"/>
      <c r="DQ344" s="140"/>
      <c r="DR344" s="140"/>
      <c r="DS344" s="140"/>
      <c r="DT344" s="140"/>
      <c r="DU344" s="140"/>
      <c r="DV344" s="140"/>
      <c r="DW344" s="140"/>
      <c r="DX344" s="140"/>
      <c r="DY344" s="140"/>
      <c r="DZ344" s="140"/>
      <c r="EA344" s="140"/>
      <c r="EB344" s="140"/>
      <c r="EC344" s="140"/>
      <c r="ED344" s="140"/>
      <c r="EE344" s="140"/>
      <c r="EF344" s="140"/>
      <c r="EG344" s="140"/>
      <c r="EH344" s="140"/>
      <c r="EI344" s="140"/>
      <c r="EJ344" s="140"/>
      <c r="EK344" s="140"/>
      <c r="EL344" s="140"/>
      <c r="EM344" s="140"/>
      <c r="EN344" s="140"/>
      <c r="EO344" s="140"/>
      <c r="EP344" s="140"/>
      <c r="EQ344" s="140"/>
      <c r="ER344" s="140"/>
      <c r="ES344" s="140"/>
      <c r="ET344" s="140"/>
      <c r="EU344" s="140"/>
      <c r="EV344" s="140"/>
      <c r="EW344" s="140"/>
      <c r="EX344" s="140"/>
      <c r="EY344" s="140"/>
      <c r="EZ344" s="140"/>
      <c r="FA344" s="140"/>
      <c r="FB344" s="140"/>
      <c r="FC344" s="140"/>
      <c r="FD344" s="140"/>
      <c r="FE344" s="140"/>
      <c r="FF344" s="140"/>
      <c r="FG344" s="140"/>
      <c r="FH344" s="140"/>
      <c r="FI344" s="140"/>
      <c r="FJ344" s="140"/>
      <c r="FK344" s="140"/>
      <c r="FL344" s="140"/>
      <c r="FM344" s="140"/>
      <c r="FN344" s="140"/>
      <c r="FO344" s="140"/>
      <c r="FP344" s="140"/>
      <c r="FQ344" s="140"/>
      <c r="FR344" s="140"/>
      <c r="FS344" s="140"/>
      <c r="FT344" s="140"/>
      <c r="FU344" s="140"/>
      <c r="FV344" s="140"/>
      <c r="FW344" s="140"/>
      <c r="FX344" s="140"/>
      <c r="FY344" s="140"/>
      <c r="FZ344" s="140"/>
      <c r="GA344" s="140"/>
      <c r="GB344" s="140"/>
      <c r="GC344" s="140"/>
      <c r="GD344" s="140"/>
      <c r="GE344" s="140"/>
      <c r="GF344" s="140"/>
      <c r="GG344" s="140"/>
      <c r="GH344" s="140"/>
      <c r="GI344" s="140"/>
      <c r="GJ344" s="140"/>
      <c r="GK344" s="140"/>
      <c r="GL344" s="140"/>
      <c r="GM344" s="140"/>
      <c r="GN344" s="140"/>
      <c r="GO344" s="140"/>
      <c r="GP344" s="140"/>
      <c r="GQ344" s="140"/>
      <c r="GR344" s="140"/>
      <c r="GS344" s="140"/>
      <c r="GT344" s="140"/>
      <c r="GU344" s="140"/>
      <c r="GV344" s="140"/>
      <c r="GW344" s="140"/>
      <c r="GX344" s="140"/>
      <c r="GY344" s="140"/>
      <c r="GZ344" s="140"/>
      <c r="HA344" s="140"/>
      <c r="HB344" s="140"/>
      <c r="HC344" s="140"/>
      <c r="HD344" s="140"/>
      <c r="HE344" s="140"/>
      <c r="HF344" s="140"/>
      <c r="HG344" s="140"/>
      <c r="HH344" s="140"/>
      <c r="HI344" s="140"/>
      <c r="HJ344" s="140"/>
      <c r="HK344" s="140"/>
      <c r="HL344" s="140"/>
      <c r="HM344" s="140"/>
      <c r="HN344" s="140"/>
      <c r="HO344" s="140"/>
      <c r="HP344" s="140"/>
      <c r="HQ344" s="140"/>
      <c r="HR344" s="140"/>
      <c r="HS344" s="140"/>
      <c r="HT344" s="140"/>
      <c r="HU344" s="140"/>
      <c r="HV344" s="140"/>
      <c r="HW344" s="140"/>
      <c r="HX344" s="140"/>
      <c r="HY344" s="140"/>
      <c r="HZ344" s="140"/>
    </row>
    <row r="345" s="139" customFormat="1" customHeight="1" spans="1:234">
      <c r="A345" s="156" t="s">
        <v>1979</v>
      </c>
      <c r="B345" s="157" t="s">
        <v>1980</v>
      </c>
      <c r="C345" s="165">
        <v>0</v>
      </c>
      <c r="D345" s="159">
        <v>0</v>
      </c>
      <c r="E345" s="160"/>
      <c r="F345" s="140"/>
      <c r="G345" s="140"/>
      <c r="H345" s="140"/>
      <c r="I345" s="140"/>
      <c r="J345" s="140"/>
      <c r="K345" s="140"/>
      <c r="L345" s="140"/>
      <c r="M345" s="140"/>
      <c r="N345" s="140"/>
      <c r="O345" s="140"/>
      <c r="P345" s="140"/>
      <c r="Q345" s="140"/>
      <c r="R345" s="140"/>
      <c r="S345" s="140"/>
      <c r="T345" s="140"/>
      <c r="U345" s="140"/>
      <c r="V345" s="140"/>
      <c r="W345" s="140"/>
      <c r="X345" s="140"/>
      <c r="Y345" s="140"/>
      <c r="Z345" s="140"/>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c r="CN345" s="140"/>
      <c r="CO345" s="140"/>
      <c r="CP345" s="140"/>
      <c r="CQ345" s="140"/>
      <c r="CR345" s="140"/>
      <c r="CS345" s="140"/>
      <c r="CT345" s="140"/>
      <c r="CU345" s="140"/>
      <c r="CV345" s="140"/>
      <c r="CW345" s="140"/>
      <c r="CX345" s="140"/>
      <c r="CY345" s="140"/>
      <c r="CZ345" s="140"/>
      <c r="DA345" s="140"/>
      <c r="DB345" s="140"/>
      <c r="DC345" s="140"/>
      <c r="DD345" s="140"/>
      <c r="DE345" s="140"/>
      <c r="DF345" s="140"/>
      <c r="DG345" s="140"/>
      <c r="DH345" s="140"/>
      <c r="DI345" s="140"/>
      <c r="DJ345" s="140"/>
      <c r="DK345" s="140"/>
      <c r="DL345" s="140"/>
      <c r="DM345" s="140"/>
      <c r="DN345" s="140"/>
      <c r="DO345" s="140"/>
      <c r="DP345" s="140"/>
      <c r="DQ345" s="140"/>
      <c r="DR345" s="140"/>
      <c r="DS345" s="140"/>
      <c r="DT345" s="140"/>
      <c r="DU345" s="140"/>
      <c r="DV345" s="140"/>
      <c r="DW345" s="140"/>
      <c r="DX345" s="140"/>
      <c r="DY345" s="140"/>
      <c r="DZ345" s="140"/>
      <c r="EA345" s="140"/>
      <c r="EB345" s="140"/>
      <c r="EC345" s="140"/>
      <c r="ED345" s="140"/>
      <c r="EE345" s="140"/>
      <c r="EF345" s="140"/>
      <c r="EG345" s="140"/>
      <c r="EH345" s="140"/>
      <c r="EI345" s="140"/>
      <c r="EJ345" s="140"/>
      <c r="EK345" s="140"/>
      <c r="EL345" s="140"/>
      <c r="EM345" s="140"/>
      <c r="EN345" s="140"/>
      <c r="EO345" s="140"/>
      <c r="EP345" s="140"/>
      <c r="EQ345" s="140"/>
      <c r="ER345" s="140"/>
      <c r="ES345" s="140"/>
      <c r="ET345" s="140"/>
      <c r="EU345" s="140"/>
      <c r="EV345" s="140"/>
      <c r="EW345" s="140"/>
      <c r="EX345" s="140"/>
      <c r="EY345" s="140"/>
      <c r="EZ345" s="140"/>
      <c r="FA345" s="140"/>
      <c r="FB345" s="140"/>
      <c r="FC345" s="140"/>
      <c r="FD345" s="140"/>
      <c r="FE345" s="140"/>
      <c r="FF345" s="140"/>
      <c r="FG345" s="140"/>
      <c r="FH345" s="140"/>
      <c r="FI345" s="140"/>
      <c r="FJ345" s="140"/>
      <c r="FK345" s="140"/>
      <c r="FL345" s="140"/>
      <c r="FM345" s="140"/>
      <c r="FN345" s="140"/>
      <c r="FO345" s="140"/>
      <c r="FP345" s="140"/>
      <c r="FQ345" s="140"/>
      <c r="FR345" s="140"/>
      <c r="FS345" s="140"/>
      <c r="FT345" s="140"/>
      <c r="FU345" s="140"/>
      <c r="FV345" s="140"/>
      <c r="FW345" s="140"/>
      <c r="FX345" s="140"/>
      <c r="FY345" s="140"/>
      <c r="FZ345" s="140"/>
      <c r="GA345" s="140"/>
      <c r="GB345" s="140"/>
      <c r="GC345" s="140"/>
      <c r="GD345" s="140"/>
      <c r="GE345" s="140"/>
      <c r="GF345" s="140"/>
      <c r="GG345" s="140"/>
      <c r="GH345" s="140"/>
      <c r="GI345" s="140"/>
      <c r="GJ345" s="140"/>
      <c r="GK345" s="140"/>
      <c r="GL345" s="140"/>
      <c r="GM345" s="140"/>
      <c r="GN345" s="140"/>
      <c r="GO345" s="140"/>
      <c r="GP345" s="140"/>
      <c r="GQ345" s="140"/>
      <c r="GR345" s="140"/>
      <c r="GS345" s="140"/>
      <c r="GT345" s="140"/>
      <c r="GU345" s="140"/>
      <c r="GV345" s="140"/>
      <c r="GW345" s="140"/>
      <c r="GX345" s="140"/>
      <c r="GY345" s="140"/>
      <c r="GZ345" s="140"/>
      <c r="HA345" s="140"/>
      <c r="HB345" s="140"/>
      <c r="HC345" s="140"/>
      <c r="HD345" s="140"/>
      <c r="HE345" s="140"/>
      <c r="HF345" s="140"/>
      <c r="HG345" s="140"/>
      <c r="HH345" s="140"/>
      <c r="HI345" s="140"/>
      <c r="HJ345" s="140"/>
      <c r="HK345" s="140"/>
      <c r="HL345" s="140"/>
      <c r="HM345" s="140"/>
      <c r="HN345" s="140"/>
      <c r="HO345" s="140"/>
      <c r="HP345" s="140"/>
      <c r="HQ345" s="140"/>
      <c r="HR345" s="140"/>
      <c r="HS345" s="140"/>
      <c r="HT345" s="140"/>
      <c r="HU345" s="140"/>
      <c r="HV345" s="140"/>
      <c r="HW345" s="140"/>
      <c r="HX345" s="140"/>
      <c r="HY345" s="140"/>
      <c r="HZ345" s="140"/>
    </row>
    <row r="346" s="139" customFormat="1" customHeight="1" spans="1:234">
      <c r="A346" s="156" t="s">
        <v>1981</v>
      </c>
      <c r="B346" s="157" t="s">
        <v>1982</v>
      </c>
      <c r="C346" s="165">
        <v>0</v>
      </c>
      <c r="D346" s="159">
        <v>0</v>
      </c>
      <c r="E346" s="160"/>
      <c r="F346" s="140"/>
      <c r="G346" s="140"/>
      <c r="H346" s="140"/>
      <c r="I346" s="140"/>
      <c r="J346" s="140"/>
      <c r="K346" s="140"/>
      <c r="L346" s="140"/>
      <c r="M346" s="140"/>
      <c r="N346" s="140"/>
      <c r="O346" s="140"/>
      <c r="P346" s="140"/>
      <c r="Q346" s="140"/>
      <c r="R346" s="140"/>
      <c r="S346" s="140"/>
      <c r="T346" s="140"/>
      <c r="U346" s="140"/>
      <c r="V346" s="140"/>
      <c r="W346" s="140"/>
      <c r="X346" s="140"/>
      <c r="Y346" s="140"/>
      <c r="Z346" s="140"/>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c r="CN346" s="140"/>
      <c r="CO346" s="140"/>
      <c r="CP346" s="140"/>
      <c r="CQ346" s="140"/>
      <c r="CR346" s="140"/>
      <c r="CS346" s="140"/>
      <c r="CT346" s="140"/>
      <c r="CU346" s="140"/>
      <c r="CV346" s="140"/>
      <c r="CW346" s="140"/>
      <c r="CX346" s="140"/>
      <c r="CY346" s="140"/>
      <c r="CZ346" s="140"/>
      <c r="DA346" s="140"/>
      <c r="DB346" s="140"/>
      <c r="DC346" s="140"/>
      <c r="DD346" s="140"/>
      <c r="DE346" s="140"/>
      <c r="DF346" s="140"/>
      <c r="DG346" s="140"/>
      <c r="DH346" s="140"/>
      <c r="DI346" s="140"/>
      <c r="DJ346" s="140"/>
      <c r="DK346" s="140"/>
      <c r="DL346" s="140"/>
      <c r="DM346" s="140"/>
      <c r="DN346" s="140"/>
      <c r="DO346" s="140"/>
      <c r="DP346" s="140"/>
      <c r="DQ346" s="140"/>
      <c r="DR346" s="140"/>
      <c r="DS346" s="140"/>
      <c r="DT346" s="140"/>
      <c r="DU346" s="140"/>
      <c r="DV346" s="140"/>
      <c r="DW346" s="140"/>
      <c r="DX346" s="140"/>
      <c r="DY346" s="140"/>
      <c r="DZ346" s="140"/>
      <c r="EA346" s="140"/>
      <c r="EB346" s="140"/>
      <c r="EC346" s="140"/>
      <c r="ED346" s="140"/>
      <c r="EE346" s="140"/>
      <c r="EF346" s="140"/>
      <c r="EG346" s="140"/>
      <c r="EH346" s="140"/>
      <c r="EI346" s="140"/>
      <c r="EJ346" s="140"/>
      <c r="EK346" s="140"/>
      <c r="EL346" s="140"/>
      <c r="EM346" s="140"/>
      <c r="EN346" s="140"/>
      <c r="EO346" s="140"/>
      <c r="EP346" s="140"/>
      <c r="EQ346" s="140"/>
      <c r="ER346" s="140"/>
      <c r="ES346" s="140"/>
      <c r="ET346" s="140"/>
      <c r="EU346" s="140"/>
      <c r="EV346" s="140"/>
      <c r="EW346" s="140"/>
      <c r="EX346" s="140"/>
      <c r="EY346" s="140"/>
      <c r="EZ346" s="140"/>
      <c r="FA346" s="140"/>
      <c r="FB346" s="140"/>
      <c r="FC346" s="140"/>
      <c r="FD346" s="140"/>
      <c r="FE346" s="140"/>
      <c r="FF346" s="140"/>
      <c r="FG346" s="140"/>
      <c r="FH346" s="140"/>
      <c r="FI346" s="140"/>
      <c r="FJ346" s="140"/>
      <c r="FK346" s="140"/>
      <c r="FL346" s="140"/>
      <c r="FM346" s="140"/>
      <c r="FN346" s="140"/>
      <c r="FO346" s="140"/>
      <c r="FP346" s="140"/>
      <c r="FQ346" s="140"/>
      <c r="FR346" s="140"/>
      <c r="FS346" s="140"/>
      <c r="FT346" s="140"/>
      <c r="FU346" s="140"/>
      <c r="FV346" s="140"/>
      <c r="FW346" s="140"/>
      <c r="FX346" s="140"/>
      <c r="FY346" s="140"/>
      <c r="FZ346" s="140"/>
      <c r="GA346" s="140"/>
      <c r="GB346" s="140"/>
      <c r="GC346" s="140"/>
      <c r="GD346" s="140"/>
      <c r="GE346" s="140"/>
      <c r="GF346" s="140"/>
      <c r="GG346" s="140"/>
      <c r="GH346" s="140"/>
      <c r="GI346" s="140"/>
      <c r="GJ346" s="140"/>
      <c r="GK346" s="140"/>
      <c r="GL346" s="140"/>
      <c r="GM346" s="140"/>
      <c r="GN346" s="140"/>
      <c r="GO346" s="140"/>
      <c r="GP346" s="140"/>
      <c r="GQ346" s="140"/>
      <c r="GR346" s="140"/>
      <c r="GS346" s="140"/>
      <c r="GT346" s="140"/>
      <c r="GU346" s="140"/>
      <c r="GV346" s="140"/>
      <c r="GW346" s="140"/>
      <c r="GX346" s="140"/>
      <c r="GY346" s="140"/>
      <c r="GZ346" s="140"/>
      <c r="HA346" s="140"/>
      <c r="HB346" s="140"/>
      <c r="HC346" s="140"/>
      <c r="HD346" s="140"/>
      <c r="HE346" s="140"/>
      <c r="HF346" s="140"/>
      <c r="HG346" s="140"/>
      <c r="HH346" s="140"/>
      <c r="HI346" s="140"/>
      <c r="HJ346" s="140"/>
      <c r="HK346" s="140"/>
      <c r="HL346" s="140"/>
      <c r="HM346" s="140"/>
      <c r="HN346" s="140"/>
      <c r="HO346" s="140"/>
      <c r="HP346" s="140"/>
      <c r="HQ346" s="140"/>
      <c r="HR346" s="140"/>
      <c r="HS346" s="140"/>
      <c r="HT346" s="140"/>
      <c r="HU346" s="140"/>
      <c r="HV346" s="140"/>
      <c r="HW346" s="140"/>
      <c r="HX346" s="140"/>
      <c r="HY346" s="140"/>
      <c r="HZ346" s="140"/>
    </row>
  </sheetData>
  <mergeCells count="2">
    <mergeCell ref="A1:E1"/>
    <mergeCell ref="A2:E2"/>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9"/>
  <sheetViews>
    <sheetView workbookViewId="0">
      <selection activeCell="N24" sqref="N24"/>
    </sheetView>
  </sheetViews>
  <sheetFormatPr defaultColWidth="9.13333333333333" defaultRowHeight="14.25"/>
  <cols>
    <col min="1" max="1" width="56.25" style="57" customWidth="1"/>
    <col min="2" max="3" width="22.3833333333333" style="57" customWidth="1"/>
    <col min="4" max="4" width="19.1333333333333" style="123" customWidth="1"/>
    <col min="5" max="232" width="9.13333333333333" style="57"/>
    <col min="233" max="233" width="29.6333333333333" style="57" customWidth="1"/>
    <col min="234" max="247" width="9.13333333333333" style="57"/>
    <col min="248" max="256" width="9.13333333333333" style="106"/>
    <col min="257" max="257" width="56.25" style="106" customWidth="1"/>
    <col min="258" max="259" width="22.3833333333333" style="106" customWidth="1"/>
    <col min="260" max="260" width="19.1333333333333" style="106" customWidth="1"/>
    <col min="261" max="488" width="9.13333333333333" style="106"/>
    <col min="489" max="489" width="29.6333333333333" style="106" customWidth="1"/>
    <col min="490" max="512" width="9.13333333333333" style="106"/>
    <col min="513" max="513" width="56.25" style="106" customWidth="1"/>
    <col min="514" max="515" width="22.3833333333333" style="106" customWidth="1"/>
    <col min="516" max="516" width="19.1333333333333" style="106" customWidth="1"/>
    <col min="517" max="744" width="9.13333333333333" style="106"/>
    <col min="745" max="745" width="29.6333333333333" style="106" customWidth="1"/>
    <col min="746" max="768" width="9.13333333333333" style="106"/>
    <col min="769" max="769" width="56.25" style="106" customWidth="1"/>
    <col min="770" max="771" width="22.3833333333333" style="106" customWidth="1"/>
    <col min="772" max="772" width="19.1333333333333" style="106" customWidth="1"/>
    <col min="773" max="1000" width="9.13333333333333" style="106"/>
    <col min="1001" max="1001" width="29.6333333333333" style="106" customWidth="1"/>
    <col min="1002" max="1024" width="9.13333333333333" style="106"/>
    <col min="1025" max="1025" width="56.25" style="106" customWidth="1"/>
    <col min="1026" max="1027" width="22.3833333333333" style="106" customWidth="1"/>
    <col min="1028" max="1028" width="19.1333333333333" style="106" customWidth="1"/>
    <col min="1029" max="1256" width="9.13333333333333" style="106"/>
    <col min="1257" max="1257" width="29.6333333333333" style="106" customWidth="1"/>
    <col min="1258" max="1280" width="9.13333333333333" style="106"/>
    <col min="1281" max="1281" width="56.25" style="106" customWidth="1"/>
    <col min="1282" max="1283" width="22.3833333333333" style="106" customWidth="1"/>
    <col min="1284" max="1284" width="19.1333333333333" style="106" customWidth="1"/>
    <col min="1285" max="1512" width="9.13333333333333" style="106"/>
    <col min="1513" max="1513" width="29.6333333333333" style="106" customWidth="1"/>
    <col min="1514" max="1536" width="9.13333333333333" style="106"/>
    <col min="1537" max="1537" width="56.25" style="106" customWidth="1"/>
    <col min="1538" max="1539" width="22.3833333333333" style="106" customWidth="1"/>
    <col min="1540" max="1540" width="19.1333333333333" style="106" customWidth="1"/>
    <col min="1541" max="1768" width="9.13333333333333" style="106"/>
    <col min="1769" max="1769" width="29.6333333333333" style="106" customWidth="1"/>
    <col min="1770" max="1792" width="9.13333333333333" style="106"/>
    <col min="1793" max="1793" width="56.25" style="106" customWidth="1"/>
    <col min="1794" max="1795" width="22.3833333333333" style="106" customWidth="1"/>
    <col min="1796" max="1796" width="19.1333333333333" style="106" customWidth="1"/>
    <col min="1797" max="2024" width="9.13333333333333" style="106"/>
    <col min="2025" max="2025" width="29.6333333333333" style="106" customWidth="1"/>
    <col min="2026" max="2048" width="9.13333333333333" style="106"/>
    <col min="2049" max="2049" width="56.25" style="106" customWidth="1"/>
    <col min="2050" max="2051" width="22.3833333333333" style="106" customWidth="1"/>
    <col min="2052" max="2052" width="19.1333333333333" style="106" customWidth="1"/>
    <col min="2053" max="2280" width="9.13333333333333" style="106"/>
    <col min="2281" max="2281" width="29.6333333333333" style="106" customWidth="1"/>
    <col min="2282" max="2304" width="9.13333333333333" style="106"/>
    <col min="2305" max="2305" width="56.25" style="106" customWidth="1"/>
    <col min="2306" max="2307" width="22.3833333333333" style="106" customWidth="1"/>
    <col min="2308" max="2308" width="19.1333333333333" style="106" customWidth="1"/>
    <col min="2309" max="2536" width="9.13333333333333" style="106"/>
    <col min="2537" max="2537" width="29.6333333333333" style="106" customWidth="1"/>
    <col min="2538" max="2560" width="9.13333333333333" style="106"/>
    <col min="2561" max="2561" width="56.25" style="106" customWidth="1"/>
    <col min="2562" max="2563" width="22.3833333333333" style="106" customWidth="1"/>
    <col min="2564" max="2564" width="19.1333333333333" style="106" customWidth="1"/>
    <col min="2565" max="2792" width="9.13333333333333" style="106"/>
    <col min="2793" max="2793" width="29.6333333333333" style="106" customWidth="1"/>
    <col min="2794" max="2816" width="9.13333333333333" style="106"/>
    <col min="2817" max="2817" width="56.25" style="106" customWidth="1"/>
    <col min="2818" max="2819" width="22.3833333333333" style="106" customWidth="1"/>
    <col min="2820" max="2820" width="19.1333333333333" style="106" customWidth="1"/>
    <col min="2821" max="3048" width="9.13333333333333" style="106"/>
    <col min="3049" max="3049" width="29.6333333333333" style="106" customWidth="1"/>
    <col min="3050" max="3072" width="9.13333333333333" style="106"/>
    <col min="3073" max="3073" width="56.25" style="106" customWidth="1"/>
    <col min="3074" max="3075" width="22.3833333333333" style="106" customWidth="1"/>
    <col min="3076" max="3076" width="19.1333333333333" style="106" customWidth="1"/>
    <col min="3077" max="3304" width="9.13333333333333" style="106"/>
    <col min="3305" max="3305" width="29.6333333333333" style="106" customWidth="1"/>
    <col min="3306" max="3328" width="9.13333333333333" style="106"/>
    <col min="3329" max="3329" width="56.25" style="106" customWidth="1"/>
    <col min="3330" max="3331" width="22.3833333333333" style="106" customWidth="1"/>
    <col min="3332" max="3332" width="19.1333333333333" style="106" customWidth="1"/>
    <col min="3333" max="3560" width="9.13333333333333" style="106"/>
    <col min="3561" max="3561" width="29.6333333333333" style="106" customWidth="1"/>
    <col min="3562" max="3584" width="9.13333333333333" style="106"/>
    <col min="3585" max="3585" width="56.25" style="106" customWidth="1"/>
    <col min="3586" max="3587" width="22.3833333333333" style="106" customWidth="1"/>
    <col min="3588" max="3588" width="19.1333333333333" style="106" customWidth="1"/>
    <col min="3589" max="3816" width="9.13333333333333" style="106"/>
    <col min="3817" max="3817" width="29.6333333333333" style="106" customWidth="1"/>
    <col min="3818" max="3840" width="9.13333333333333" style="106"/>
    <col min="3841" max="3841" width="56.25" style="106" customWidth="1"/>
    <col min="3842" max="3843" width="22.3833333333333" style="106" customWidth="1"/>
    <col min="3844" max="3844" width="19.1333333333333" style="106" customWidth="1"/>
    <col min="3845" max="4072" width="9.13333333333333" style="106"/>
    <col min="4073" max="4073" width="29.6333333333333" style="106" customWidth="1"/>
    <col min="4074" max="4096" width="9.13333333333333" style="106"/>
    <col min="4097" max="4097" width="56.25" style="106" customWidth="1"/>
    <col min="4098" max="4099" width="22.3833333333333" style="106" customWidth="1"/>
    <col min="4100" max="4100" width="19.1333333333333" style="106" customWidth="1"/>
    <col min="4101" max="4328" width="9.13333333333333" style="106"/>
    <col min="4329" max="4329" width="29.6333333333333" style="106" customWidth="1"/>
    <col min="4330" max="4352" width="9.13333333333333" style="106"/>
    <col min="4353" max="4353" width="56.25" style="106" customWidth="1"/>
    <col min="4354" max="4355" width="22.3833333333333" style="106" customWidth="1"/>
    <col min="4356" max="4356" width="19.1333333333333" style="106" customWidth="1"/>
    <col min="4357" max="4584" width="9.13333333333333" style="106"/>
    <col min="4585" max="4585" width="29.6333333333333" style="106" customWidth="1"/>
    <col min="4586" max="4608" width="9.13333333333333" style="106"/>
    <col min="4609" max="4609" width="56.25" style="106" customWidth="1"/>
    <col min="4610" max="4611" width="22.3833333333333" style="106" customWidth="1"/>
    <col min="4612" max="4612" width="19.1333333333333" style="106" customWidth="1"/>
    <col min="4613" max="4840" width="9.13333333333333" style="106"/>
    <col min="4841" max="4841" width="29.6333333333333" style="106" customWidth="1"/>
    <col min="4842" max="4864" width="9.13333333333333" style="106"/>
    <col min="4865" max="4865" width="56.25" style="106" customWidth="1"/>
    <col min="4866" max="4867" width="22.3833333333333" style="106" customWidth="1"/>
    <col min="4868" max="4868" width="19.1333333333333" style="106" customWidth="1"/>
    <col min="4869" max="5096" width="9.13333333333333" style="106"/>
    <col min="5097" max="5097" width="29.6333333333333" style="106" customWidth="1"/>
    <col min="5098" max="5120" width="9.13333333333333" style="106"/>
    <col min="5121" max="5121" width="56.25" style="106" customWidth="1"/>
    <col min="5122" max="5123" width="22.3833333333333" style="106" customWidth="1"/>
    <col min="5124" max="5124" width="19.1333333333333" style="106" customWidth="1"/>
    <col min="5125" max="5352" width="9.13333333333333" style="106"/>
    <col min="5353" max="5353" width="29.6333333333333" style="106" customWidth="1"/>
    <col min="5354" max="5376" width="9.13333333333333" style="106"/>
    <col min="5377" max="5377" width="56.25" style="106" customWidth="1"/>
    <col min="5378" max="5379" width="22.3833333333333" style="106" customWidth="1"/>
    <col min="5380" max="5380" width="19.1333333333333" style="106" customWidth="1"/>
    <col min="5381" max="5608" width="9.13333333333333" style="106"/>
    <col min="5609" max="5609" width="29.6333333333333" style="106" customWidth="1"/>
    <col min="5610" max="5632" width="9.13333333333333" style="106"/>
    <col min="5633" max="5633" width="56.25" style="106" customWidth="1"/>
    <col min="5634" max="5635" width="22.3833333333333" style="106" customWidth="1"/>
    <col min="5636" max="5636" width="19.1333333333333" style="106" customWidth="1"/>
    <col min="5637" max="5864" width="9.13333333333333" style="106"/>
    <col min="5865" max="5865" width="29.6333333333333" style="106" customWidth="1"/>
    <col min="5866" max="5888" width="9.13333333333333" style="106"/>
    <col min="5889" max="5889" width="56.25" style="106" customWidth="1"/>
    <col min="5890" max="5891" width="22.3833333333333" style="106" customWidth="1"/>
    <col min="5892" max="5892" width="19.1333333333333" style="106" customWidth="1"/>
    <col min="5893" max="6120" width="9.13333333333333" style="106"/>
    <col min="6121" max="6121" width="29.6333333333333" style="106" customWidth="1"/>
    <col min="6122" max="6144" width="9.13333333333333" style="106"/>
    <col min="6145" max="6145" width="56.25" style="106" customWidth="1"/>
    <col min="6146" max="6147" width="22.3833333333333" style="106" customWidth="1"/>
    <col min="6148" max="6148" width="19.1333333333333" style="106" customWidth="1"/>
    <col min="6149" max="6376" width="9.13333333333333" style="106"/>
    <col min="6377" max="6377" width="29.6333333333333" style="106" customWidth="1"/>
    <col min="6378" max="6400" width="9.13333333333333" style="106"/>
    <col min="6401" max="6401" width="56.25" style="106" customWidth="1"/>
    <col min="6402" max="6403" width="22.3833333333333" style="106" customWidth="1"/>
    <col min="6404" max="6404" width="19.1333333333333" style="106" customWidth="1"/>
    <col min="6405" max="6632" width="9.13333333333333" style="106"/>
    <col min="6633" max="6633" width="29.6333333333333" style="106" customWidth="1"/>
    <col min="6634" max="6656" width="9.13333333333333" style="106"/>
    <col min="6657" max="6657" width="56.25" style="106" customWidth="1"/>
    <col min="6658" max="6659" width="22.3833333333333" style="106" customWidth="1"/>
    <col min="6660" max="6660" width="19.1333333333333" style="106" customWidth="1"/>
    <col min="6661" max="6888" width="9.13333333333333" style="106"/>
    <col min="6889" max="6889" width="29.6333333333333" style="106" customWidth="1"/>
    <col min="6890" max="6912" width="9.13333333333333" style="106"/>
    <col min="6913" max="6913" width="56.25" style="106" customWidth="1"/>
    <col min="6914" max="6915" width="22.3833333333333" style="106" customWidth="1"/>
    <col min="6916" max="6916" width="19.1333333333333" style="106" customWidth="1"/>
    <col min="6917" max="7144" width="9.13333333333333" style="106"/>
    <col min="7145" max="7145" width="29.6333333333333" style="106" customWidth="1"/>
    <col min="7146" max="7168" width="9.13333333333333" style="106"/>
    <col min="7169" max="7169" width="56.25" style="106" customWidth="1"/>
    <col min="7170" max="7171" width="22.3833333333333" style="106" customWidth="1"/>
    <col min="7172" max="7172" width="19.1333333333333" style="106" customWidth="1"/>
    <col min="7173" max="7400" width="9.13333333333333" style="106"/>
    <col min="7401" max="7401" width="29.6333333333333" style="106" customWidth="1"/>
    <col min="7402" max="7424" width="9.13333333333333" style="106"/>
    <col min="7425" max="7425" width="56.25" style="106" customWidth="1"/>
    <col min="7426" max="7427" width="22.3833333333333" style="106" customWidth="1"/>
    <col min="7428" max="7428" width="19.1333333333333" style="106" customWidth="1"/>
    <col min="7429" max="7656" width="9.13333333333333" style="106"/>
    <col min="7657" max="7657" width="29.6333333333333" style="106" customWidth="1"/>
    <col min="7658" max="7680" width="9.13333333333333" style="106"/>
    <col min="7681" max="7681" width="56.25" style="106" customWidth="1"/>
    <col min="7682" max="7683" width="22.3833333333333" style="106" customWidth="1"/>
    <col min="7684" max="7684" width="19.1333333333333" style="106" customWidth="1"/>
    <col min="7685" max="7912" width="9.13333333333333" style="106"/>
    <col min="7913" max="7913" width="29.6333333333333" style="106" customWidth="1"/>
    <col min="7914" max="7936" width="9.13333333333333" style="106"/>
    <col min="7937" max="7937" width="56.25" style="106" customWidth="1"/>
    <col min="7938" max="7939" width="22.3833333333333" style="106" customWidth="1"/>
    <col min="7940" max="7940" width="19.1333333333333" style="106" customWidth="1"/>
    <col min="7941" max="8168" width="9.13333333333333" style="106"/>
    <col min="8169" max="8169" width="29.6333333333333" style="106" customWidth="1"/>
    <col min="8170" max="8192" width="9.13333333333333" style="106"/>
    <col min="8193" max="8193" width="56.25" style="106" customWidth="1"/>
    <col min="8194" max="8195" width="22.3833333333333" style="106" customWidth="1"/>
    <col min="8196" max="8196" width="19.1333333333333" style="106" customWidth="1"/>
    <col min="8197" max="8424" width="9.13333333333333" style="106"/>
    <col min="8425" max="8425" width="29.6333333333333" style="106" customWidth="1"/>
    <col min="8426" max="8448" width="9.13333333333333" style="106"/>
    <col min="8449" max="8449" width="56.25" style="106" customWidth="1"/>
    <col min="8450" max="8451" width="22.3833333333333" style="106" customWidth="1"/>
    <col min="8452" max="8452" width="19.1333333333333" style="106" customWidth="1"/>
    <col min="8453" max="8680" width="9.13333333333333" style="106"/>
    <col min="8681" max="8681" width="29.6333333333333" style="106" customWidth="1"/>
    <col min="8682" max="8704" width="9.13333333333333" style="106"/>
    <col min="8705" max="8705" width="56.25" style="106" customWidth="1"/>
    <col min="8706" max="8707" width="22.3833333333333" style="106" customWidth="1"/>
    <col min="8708" max="8708" width="19.1333333333333" style="106" customWidth="1"/>
    <col min="8709" max="8936" width="9.13333333333333" style="106"/>
    <col min="8937" max="8937" width="29.6333333333333" style="106" customWidth="1"/>
    <col min="8938" max="8960" width="9.13333333333333" style="106"/>
    <col min="8961" max="8961" width="56.25" style="106" customWidth="1"/>
    <col min="8962" max="8963" width="22.3833333333333" style="106" customWidth="1"/>
    <col min="8964" max="8964" width="19.1333333333333" style="106" customWidth="1"/>
    <col min="8965" max="9192" width="9.13333333333333" style="106"/>
    <col min="9193" max="9193" width="29.6333333333333" style="106" customWidth="1"/>
    <col min="9194" max="9216" width="9.13333333333333" style="106"/>
    <col min="9217" max="9217" width="56.25" style="106" customWidth="1"/>
    <col min="9218" max="9219" width="22.3833333333333" style="106" customWidth="1"/>
    <col min="9220" max="9220" width="19.1333333333333" style="106" customWidth="1"/>
    <col min="9221" max="9448" width="9.13333333333333" style="106"/>
    <col min="9449" max="9449" width="29.6333333333333" style="106" customWidth="1"/>
    <col min="9450" max="9472" width="9.13333333333333" style="106"/>
    <col min="9473" max="9473" width="56.25" style="106" customWidth="1"/>
    <col min="9474" max="9475" width="22.3833333333333" style="106" customWidth="1"/>
    <col min="9476" max="9476" width="19.1333333333333" style="106" customWidth="1"/>
    <col min="9477" max="9704" width="9.13333333333333" style="106"/>
    <col min="9705" max="9705" width="29.6333333333333" style="106" customWidth="1"/>
    <col min="9706" max="9728" width="9.13333333333333" style="106"/>
    <col min="9729" max="9729" width="56.25" style="106" customWidth="1"/>
    <col min="9730" max="9731" width="22.3833333333333" style="106" customWidth="1"/>
    <col min="9732" max="9732" width="19.1333333333333" style="106" customWidth="1"/>
    <col min="9733" max="9960" width="9.13333333333333" style="106"/>
    <col min="9961" max="9961" width="29.6333333333333" style="106" customWidth="1"/>
    <col min="9962" max="9984" width="9.13333333333333" style="106"/>
    <col min="9985" max="9985" width="56.25" style="106" customWidth="1"/>
    <col min="9986" max="9987" width="22.3833333333333" style="106" customWidth="1"/>
    <col min="9988" max="9988" width="19.1333333333333" style="106" customWidth="1"/>
    <col min="9989" max="10216" width="9.13333333333333" style="106"/>
    <col min="10217" max="10217" width="29.6333333333333" style="106" customWidth="1"/>
    <col min="10218" max="10240" width="9.13333333333333" style="106"/>
    <col min="10241" max="10241" width="56.25" style="106" customWidth="1"/>
    <col min="10242" max="10243" width="22.3833333333333" style="106" customWidth="1"/>
    <col min="10244" max="10244" width="19.1333333333333" style="106" customWidth="1"/>
    <col min="10245" max="10472" width="9.13333333333333" style="106"/>
    <col min="10473" max="10473" width="29.6333333333333" style="106" customWidth="1"/>
    <col min="10474" max="10496" width="9.13333333333333" style="106"/>
    <col min="10497" max="10497" width="56.25" style="106" customWidth="1"/>
    <col min="10498" max="10499" width="22.3833333333333" style="106" customWidth="1"/>
    <col min="10500" max="10500" width="19.1333333333333" style="106" customWidth="1"/>
    <col min="10501" max="10728" width="9.13333333333333" style="106"/>
    <col min="10729" max="10729" width="29.6333333333333" style="106" customWidth="1"/>
    <col min="10730" max="10752" width="9.13333333333333" style="106"/>
    <col min="10753" max="10753" width="56.25" style="106" customWidth="1"/>
    <col min="10754" max="10755" width="22.3833333333333" style="106" customWidth="1"/>
    <col min="10756" max="10756" width="19.1333333333333" style="106" customWidth="1"/>
    <col min="10757" max="10984" width="9.13333333333333" style="106"/>
    <col min="10985" max="10985" width="29.6333333333333" style="106" customWidth="1"/>
    <col min="10986" max="11008" width="9.13333333333333" style="106"/>
    <col min="11009" max="11009" width="56.25" style="106" customWidth="1"/>
    <col min="11010" max="11011" width="22.3833333333333" style="106" customWidth="1"/>
    <col min="11012" max="11012" width="19.1333333333333" style="106" customWidth="1"/>
    <col min="11013" max="11240" width="9.13333333333333" style="106"/>
    <col min="11241" max="11241" width="29.6333333333333" style="106" customWidth="1"/>
    <col min="11242" max="11264" width="9.13333333333333" style="106"/>
    <col min="11265" max="11265" width="56.25" style="106" customWidth="1"/>
    <col min="11266" max="11267" width="22.3833333333333" style="106" customWidth="1"/>
    <col min="11268" max="11268" width="19.1333333333333" style="106" customWidth="1"/>
    <col min="11269" max="11496" width="9.13333333333333" style="106"/>
    <col min="11497" max="11497" width="29.6333333333333" style="106" customWidth="1"/>
    <col min="11498" max="11520" width="9.13333333333333" style="106"/>
    <col min="11521" max="11521" width="56.25" style="106" customWidth="1"/>
    <col min="11522" max="11523" width="22.3833333333333" style="106" customWidth="1"/>
    <col min="11524" max="11524" width="19.1333333333333" style="106" customWidth="1"/>
    <col min="11525" max="11752" width="9.13333333333333" style="106"/>
    <col min="11753" max="11753" width="29.6333333333333" style="106" customWidth="1"/>
    <col min="11754" max="11776" width="9.13333333333333" style="106"/>
    <col min="11777" max="11777" width="56.25" style="106" customWidth="1"/>
    <col min="11778" max="11779" width="22.3833333333333" style="106" customWidth="1"/>
    <col min="11780" max="11780" width="19.1333333333333" style="106" customWidth="1"/>
    <col min="11781" max="12008" width="9.13333333333333" style="106"/>
    <col min="12009" max="12009" width="29.6333333333333" style="106" customWidth="1"/>
    <col min="12010" max="12032" width="9.13333333333333" style="106"/>
    <col min="12033" max="12033" width="56.25" style="106" customWidth="1"/>
    <col min="12034" max="12035" width="22.3833333333333" style="106" customWidth="1"/>
    <col min="12036" max="12036" width="19.1333333333333" style="106" customWidth="1"/>
    <col min="12037" max="12264" width="9.13333333333333" style="106"/>
    <col min="12265" max="12265" width="29.6333333333333" style="106" customWidth="1"/>
    <col min="12266" max="12288" width="9.13333333333333" style="106"/>
    <col min="12289" max="12289" width="56.25" style="106" customWidth="1"/>
    <col min="12290" max="12291" width="22.3833333333333" style="106" customWidth="1"/>
    <col min="12292" max="12292" width="19.1333333333333" style="106" customWidth="1"/>
    <col min="12293" max="12520" width="9.13333333333333" style="106"/>
    <col min="12521" max="12521" width="29.6333333333333" style="106" customWidth="1"/>
    <col min="12522" max="12544" width="9.13333333333333" style="106"/>
    <col min="12545" max="12545" width="56.25" style="106" customWidth="1"/>
    <col min="12546" max="12547" width="22.3833333333333" style="106" customWidth="1"/>
    <col min="12548" max="12548" width="19.1333333333333" style="106" customWidth="1"/>
    <col min="12549" max="12776" width="9.13333333333333" style="106"/>
    <col min="12777" max="12777" width="29.6333333333333" style="106" customWidth="1"/>
    <col min="12778" max="12800" width="9.13333333333333" style="106"/>
    <col min="12801" max="12801" width="56.25" style="106" customWidth="1"/>
    <col min="12802" max="12803" width="22.3833333333333" style="106" customWidth="1"/>
    <col min="12804" max="12804" width="19.1333333333333" style="106" customWidth="1"/>
    <col min="12805" max="13032" width="9.13333333333333" style="106"/>
    <col min="13033" max="13033" width="29.6333333333333" style="106" customWidth="1"/>
    <col min="13034" max="13056" width="9.13333333333333" style="106"/>
    <col min="13057" max="13057" width="56.25" style="106" customWidth="1"/>
    <col min="13058" max="13059" width="22.3833333333333" style="106" customWidth="1"/>
    <col min="13060" max="13060" width="19.1333333333333" style="106" customWidth="1"/>
    <col min="13061" max="13288" width="9.13333333333333" style="106"/>
    <col min="13289" max="13289" width="29.6333333333333" style="106" customWidth="1"/>
    <col min="13290" max="13312" width="9.13333333333333" style="106"/>
    <col min="13313" max="13313" width="56.25" style="106" customWidth="1"/>
    <col min="13314" max="13315" width="22.3833333333333" style="106" customWidth="1"/>
    <col min="13316" max="13316" width="19.1333333333333" style="106" customWidth="1"/>
    <col min="13317" max="13544" width="9.13333333333333" style="106"/>
    <col min="13545" max="13545" width="29.6333333333333" style="106" customWidth="1"/>
    <col min="13546" max="13568" width="9.13333333333333" style="106"/>
    <col min="13569" max="13569" width="56.25" style="106" customWidth="1"/>
    <col min="13570" max="13571" width="22.3833333333333" style="106" customWidth="1"/>
    <col min="13572" max="13572" width="19.1333333333333" style="106" customWidth="1"/>
    <col min="13573" max="13800" width="9.13333333333333" style="106"/>
    <col min="13801" max="13801" width="29.6333333333333" style="106" customWidth="1"/>
    <col min="13802" max="13824" width="9.13333333333333" style="106"/>
    <col min="13825" max="13825" width="56.25" style="106" customWidth="1"/>
    <col min="13826" max="13827" width="22.3833333333333" style="106" customWidth="1"/>
    <col min="13828" max="13828" width="19.1333333333333" style="106" customWidth="1"/>
    <col min="13829" max="14056" width="9.13333333333333" style="106"/>
    <col min="14057" max="14057" width="29.6333333333333" style="106" customWidth="1"/>
    <col min="14058" max="14080" width="9.13333333333333" style="106"/>
    <col min="14081" max="14081" width="56.25" style="106" customWidth="1"/>
    <col min="14082" max="14083" width="22.3833333333333" style="106" customWidth="1"/>
    <col min="14084" max="14084" width="19.1333333333333" style="106" customWidth="1"/>
    <col min="14085" max="14312" width="9.13333333333333" style="106"/>
    <col min="14313" max="14313" width="29.6333333333333" style="106" customWidth="1"/>
    <col min="14314" max="14336" width="9.13333333333333" style="106"/>
    <col min="14337" max="14337" width="56.25" style="106" customWidth="1"/>
    <col min="14338" max="14339" width="22.3833333333333" style="106" customWidth="1"/>
    <col min="14340" max="14340" width="19.1333333333333" style="106" customWidth="1"/>
    <col min="14341" max="14568" width="9.13333333333333" style="106"/>
    <col min="14569" max="14569" width="29.6333333333333" style="106" customWidth="1"/>
    <col min="14570" max="14592" width="9.13333333333333" style="106"/>
    <col min="14593" max="14593" width="56.25" style="106" customWidth="1"/>
    <col min="14594" max="14595" width="22.3833333333333" style="106" customWidth="1"/>
    <col min="14596" max="14596" width="19.1333333333333" style="106" customWidth="1"/>
    <col min="14597" max="14824" width="9.13333333333333" style="106"/>
    <col min="14825" max="14825" width="29.6333333333333" style="106" customWidth="1"/>
    <col min="14826" max="14848" width="9.13333333333333" style="106"/>
    <col min="14849" max="14849" width="56.25" style="106" customWidth="1"/>
    <col min="14850" max="14851" width="22.3833333333333" style="106" customWidth="1"/>
    <col min="14852" max="14852" width="19.1333333333333" style="106" customWidth="1"/>
    <col min="14853" max="15080" width="9.13333333333333" style="106"/>
    <col min="15081" max="15081" width="29.6333333333333" style="106" customWidth="1"/>
    <col min="15082" max="15104" width="9.13333333333333" style="106"/>
    <col min="15105" max="15105" width="56.25" style="106" customWidth="1"/>
    <col min="15106" max="15107" width="22.3833333333333" style="106" customWidth="1"/>
    <col min="15108" max="15108" width="19.1333333333333" style="106" customWidth="1"/>
    <col min="15109" max="15336" width="9.13333333333333" style="106"/>
    <col min="15337" max="15337" width="29.6333333333333" style="106" customWidth="1"/>
    <col min="15338" max="15360" width="9.13333333333333" style="106"/>
    <col min="15361" max="15361" width="56.25" style="106" customWidth="1"/>
    <col min="15362" max="15363" width="22.3833333333333" style="106" customWidth="1"/>
    <col min="15364" max="15364" width="19.1333333333333" style="106" customWidth="1"/>
    <col min="15365" max="15592" width="9.13333333333333" style="106"/>
    <col min="15593" max="15593" width="29.6333333333333" style="106" customWidth="1"/>
    <col min="15594" max="15616" width="9.13333333333333" style="106"/>
    <col min="15617" max="15617" width="56.25" style="106" customWidth="1"/>
    <col min="15618" max="15619" width="22.3833333333333" style="106" customWidth="1"/>
    <col min="15620" max="15620" width="19.1333333333333" style="106" customWidth="1"/>
    <col min="15621" max="15848" width="9.13333333333333" style="106"/>
    <col min="15849" max="15849" width="29.6333333333333" style="106" customWidth="1"/>
    <col min="15850" max="15872" width="9.13333333333333" style="106"/>
    <col min="15873" max="15873" width="56.25" style="106" customWidth="1"/>
    <col min="15874" max="15875" width="22.3833333333333" style="106" customWidth="1"/>
    <col min="15876" max="15876" width="19.1333333333333" style="106" customWidth="1"/>
    <col min="15877" max="16104" width="9.13333333333333" style="106"/>
    <col min="16105" max="16105" width="29.6333333333333" style="106" customWidth="1"/>
    <col min="16106" max="16128" width="9.13333333333333" style="106"/>
    <col min="16129" max="16129" width="56.25" style="106" customWidth="1"/>
    <col min="16130" max="16131" width="22.3833333333333" style="106" customWidth="1"/>
    <col min="16132" max="16132" width="19.1333333333333" style="106" customWidth="1"/>
    <col min="16133" max="16360" width="9.13333333333333" style="106"/>
    <col min="16361" max="16361" width="29.6333333333333" style="106" customWidth="1"/>
    <col min="16362" max="16384" width="9.13333333333333" style="106"/>
  </cols>
  <sheetData>
    <row r="1" s="57" customFormat="1" ht="19.5" customHeight="1" spans="1:5">
      <c r="A1" s="115" t="s">
        <v>1983</v>
      </c>
      <c r="B1" s="115"/>
      <c r="C1" s="115"/>
      <c r="D1" s="115"/>
      <c r="E1" s="124"/>
    </row>
    <row r="2" s="57" customFormat="1" ht="33" customHeight="1" spans="1:4">
      <c r="A2" s="125" t="s">
        <v>1984</v>
      </c>
      <c r="B2" s="125"/>
      <c r="C2" s="125"/>
      <c r="D2" s="126"/>
    </row>
    <row r="3" s="57" customFormat="1" ht="19.5" customHeight="1" spans="1:4">
      <c r="A3" s="127"/>
      <c r="C3" s="128"/>
      <c r="D3" s="129" t="s">
        <v>2</v>
      </c>
    </row>
    <row r="4" s="57" customFormat="1" ht="36" customHeight="1" spans="1:4">
      <c r="A4" s="130" t="s">
        <v>1985</v>
      </c>
      <c r="B4" s="131" t="s">
        <v>4</v>
      </c>
      <c r="C4" s="131" t="s">
        <v>5</v>
      </c>
      <c r="D4" s="132" t="s">
        <v>47</v>
      </c>
    </row>
    <row r="5" s="57" customFormat="1" ht="19.5" customHeight="1" spans="1:4">
      <c r="A5" s="133" t="s">
        <v>1986</v>
      </c>
      <c r="B5" s="134"/>
      <c r="C5" s="134"/>
      <c r="D5" s="135"/>
    </row>
    <row r="6" s="57" customFormat="1" ht="19.5" customHeight="1" spans="1:4">
      <c r="A6" s="136" t="s">
        <v>491</v>
      </c>
      <c r="B6" s="137"/>
      <c r="C6" s="137"/>
      <c r="D6" s="138"/>
    </row>
    <row r="7" s="57" customFormat="1" ht="19.5" customHeight="1" spans="1:4">
      <c r="A7" s="136" t="s">
        <v>1300</v>
      </c>
      <c r="B7" s="137"/>
      <c r="C7" s="137"/>
      <c r="D7" s="138"/>
    </row>
    <row r="8" s="57" customFormat="1" ht="19.5" customHeight="1" spans="1:4">
      <c r="A8" s="136" t="s">
        <v>1301</v>
      </c>
      <c r="B8" s="137"/>
      <c r="C8" s="137"/>
      <c r="D8" s="138"/>
    </row>
    <row r="9" s="57" customFormat="1" ht="19.5" customHeight="1" spans="1:4">
      <c r="A9" s="136" t="s">
        <v>801</v>
      </c>
      <c r="B9" s="137"/>
      <c r="C9" s="137"/>
      <c r="D9" s="138"/>
    </row>
    <row r="10" s="57" customFormat="1" ht="19.5" customHeight="1" spans="1:4">
      <c r="A10" s="136" t="s">
        <v>1319</v>
      </c>
      <c r="B10" s="137"/>
      <c r="C10" s="137"/>
      <c r="D10" s="138"/>
    </row>
    <row r="11" s="57" customFormat="1" ht="19.5" customHeight="1" spans="1:4">
      <c r="A11" s="136" t="s">
        <v>1320</v>
      </c>
      <c r="B11" s="137"/>
      <c r="C11" s="137"/>
      <c r="D11" s="138"/>
    </row>
    <row r="12" s="57" customFormat="1" ht="19.5" customHeight="1" spans="1:4">
      <c r="A12" s="136" t="s">
        <v>1321</v>
      </c>
      <c r="B12" s="137"/>
      <c r="C12" s="137"/>
      <c r="D12" s="138"/>
    </row>
    <row r="13" s="57" customFormat="1" ht="19.5" customHeight="1" spans="1:4">
      <c r="A13" s="136" t="s">
        <v>1322</v>
      </c>
      <c r="B13" s="137"/>
      <c r="C13" s="137"/>
      <c r="D13" s="138"/>
    </row>
    <row r="14" s="57" customFormat="1" ht="19.5" customHeight="1" spans="1:4">
      <c r="A14" s="136" t="s">
        <v>1987</v>
      </c>
      <c r="B14" s="137"/>
      <c r="C14" s="137"/>
      <c r="D14" s="138"/>
    </row>
    <row r="15" s="57" customFormat="1" ht="19.5" customHeight="1" spans="1:4">
      <c r="A15" s="136" t="s">
        <v>1321</v>
      </c>
      <c r="B15" s="137"/>
      <c r="C15" s="137"/>
      <c r="D15" s="138"/>
    </row>
    <row r="16" s="57" customFormat="1" ht="19.5" customHeight="1" spans="1:4">
      <c r="A16" s="136" t="s">
        <v>1988</v>
      </c>
      <c r="B16" s="137"/>
      <c r="C16" s="137"/>
      <c r="D16" s="138"/>
    </row>
    <row r="17" s="57" customFormat="1" ht="19.5" customHeight="1" spans="1:4">
      <c r="A17" s="136" t="s">
        <v>1302</v>
      </c>
      <c r="B17" s="137"/>
      <c r="C17" s="137"/>
      <c r="D17" s="138"/>
    </row>
    <row r="18" s="57" customFormat="1" ht="19.5" customHeight="1" spans="1:4">
      <c r="A18" s="136" t="s">
        <v>1989</v>
      </c>
      <c r="B18" s="137"/>
      <c r="C18" s="137"/>
      <c r="D18" s="138"/>
    </row>
    <row r="19" ht="24.95" customHeight="1" spans="1:16384">
      <c r="A19" s="56" t="s">
        <v>1990</v>
      </c>
      <c r="B19" s="56"/>
      <c r="C19" s="56"/>
      <c r="D19" s="56"/>
      <c r="IN19" s="57"/>
      <c r="IO19" s="57"/>
      <c r="IP19" s="57"/>
      <c r="IQ19" s="57"/>
      <c r="IR19" s="57"/>
      <c r="IS19" s="57"/>
      <c r="IT19" s="57"/>
      <c r="IU19" s="57"/>
      <c r="IV19" s="57"/>
      <c r="IW19" s="57"/>
      <c r="IX19" s="57"/>
      <c r="IY19" s="57"/>
      <c r="IZ19" s="57"/>
      <c r="JA19" s="57"/>
      <c r="JB19" s="57"/>
      <c r="JC19" s="57"/>
      <c r="JD19" s="57"/>
      <c r="JE19" s="57"/>
      <c r="JF19" s="57"/>
      <c r="JG19" s="57"/>
      <c r="JH19" s="57"/>
      <c r="JI19" s="57"/>
      <c r="JJ19" s="57"/>
      <c r="JK19" s="57"/>
      <c r="JL19" s="57"/>
      <c r="JM19" s="57"/>
      <c r="JN19" s="57"/>
      <c r="JO19" s="57"/>
      <c r="JP19" s="57"/>
      <c r="JQ19" s="57"/>
      <c r="JR19" s="57"/>
      <c r="JS19" s="57"/>
      <c r="JT19" s="57"/>
      <c r="JU19" s="57"/>
      <c r="JV19" s="57"/>
      <c r="JW19" s="57"/>
      <c r="JX19" s="57"/>
      <c r="JY19" s="57"/>
      <c r="JZ19" s="57"/>
      <c r="KA19" s="57"/>
      <c r="KB19" s="57"/>
      <c r="KC19" s="57"/>
      <c r="KD19" s="57"/>
      <c r="KE19" s="57"/>
      <c r="KF19" s="57"/>
      <c r="KG19" s="57"/>
      <c r="KH19" s="57"/>
      <c r="KI19" s="57"/>
      <c r="KJ19" s="57"/>
      <c r="KK19" s="57"/>
      <c r="KL19" s="57"/>
      <c r="KM19" s="57"/>
      <c r="KN19" s="57"/>
      <c r="KO19" s="57"/>
      <c r="KP19" s="57"/>
      <c r="KQ19" s="57"/>
      <c r="KR19" s="57"/>
      <c r="KS19" s="57"/>
      <c r="KT19" s="57"/>
      <c r="KU19" s="57"/>
      <c r="KV19" s="57"/>
      <c r="KW19" s="57"/>
      <c r="KX19" s="57"/>
      <c r="KY19" s="57"/>
      <c r="KZ19" s="57"/>
      <c r="LA19" s="57"/>
      <c r="LB19" s="57"/>
      <c r="LC19" s="57"/>
      <c r="LD19" s="57"/>
      <c r="LE19" s="57"/>
      <c r="LF19" s="57"/>
      <c r="LG19" s="57"/>
      <c r="LH19" s="57"/>
      <c r="LI19" s="57"/>
      <c r="LJ19" s="57"/>
      <c r="LK19" s="57"/>
      <c r="LL19" s="57"/>
      <c r="LM19" s="57"/>
      <c r="LN19" s="57"/>
      <c r="LO19" s="57"/>
      <c r="LP19" s="57"/>
      <c r="LQ19" s="57"/>
      <c r="LR19" s="57"/>
      <c r="LS19" s="57"/>
      <c r="LT19" s="57"/>
      <c r="LU19" s="57"/>
      <c r="LV19" s="57"/>
      <c r="LW19" s="57"/>
      <c r="LX19" s="57"/>
      <c r="LY19" s="57"/>
      <c r="LZ19" s="57"/>
      <c r="MA19" s="57"/>
      <c r="MB19" s="57"/>
      <c r="MC19" s="57"/>
      <c r="MD19" s="57"/>
      <c r="ME19" s="57"/>
      <c r="MF19" s="57"/>
      <c r="MG19" s="57"/>
      <c r="MH19" s="57"/>
      <c r="MI19" s="57"/>
      <c r="MJ19" s="57"/>
      <c r="MK19" s="57"/>
      <c r="ML19" s="57"/>
      <c r="MM19" s="57"/>
      <c r="MN19" s="57"/>
      <c r="MO19" s="57"/>
      <c r="MP19" s="57"/>
      <c r="MQ19" s="57"/>
      <c r="MR19" s="57"/>
      <c r="MS19" s="57"/>
      <c r="MT19" s="57"/>
      <c r="MU19" s="57"/>
      <c r="MV19" s="57"/>
      <c r="MW19" s="57"/>
      <c r="MX19" s="57"/>
      <c r="MY19" s="57"/>
      <c r="MZ19" s="57"/>
      <c r="NA19" s="57"/>
      <c r="NB19" s="57"/>
      <c r="NC19" s="57"/>
      <c r="ND19" s="57"/>
      <c r="NE19" s="57"/>
      <c r="NF19" s="57"/>
      <c r="NG19" s="57"/>
      <c r="NH19" s="57"/>
      <c r="NI19" s="57"/>
      <c r="NJ19" s="57"/>
      <c r="NK19" s="57"/>
      <c r="NL19" s="57"/>
      <c r="NM19" s="57"/>
      <c r="NN19" s="57"/>
      <c r="NO19" s="57"/>
      <c r="NP19" s="57"/>
      <c r="NQ19" s="57"/>
      <c r="NR19" s="57"/>
      <c r="NS19" s="57"/>
      <c r="NT19" s="57"/>
      <c r="NU19" s="57"/>
      <c r="NV19" s="57"/>
      <c r="NW19" s="57"/>
      <c r="NX19" s="57"/>
      <c r="NY19" s="57"/>
      <c r="NZ19" s="57"/>
      <c r="OA19" s="57"/>
      <c r="OB19" s="57"/>
      <c r="OC19" s="57"/>
      <c r="OD19" s="57"/>
      <c r="OE19" s="57"/>
      <c r="OF19" s="57"/>
      <c r="OG19" s="57"/>
      <c r="OH19" s="57"/>
      <c r="OI19" s="57"/>
      <c r="OJ19" s="57"/>
      <c r="OK19" s="57"/>
      <c r="OL19" s="57"/>
      <c r="OM19" s="57"/>
      <c r="ON19" s="57"/>
      <c r="OO19" s="57"/>
      <c r="OP19" s="57"/>
      <c r="OQ19" s="57"/>
      <c r="OR19" s="57"/>
      <c r="OS19" s="57"/>
      <c r="OT19" s="57"/>
      <c r="OU19" s="57"/>
      <c r="OV19" s="57"/>
      <c r="OW19" s="57"/>
      <c r="OX19" s="57"/>
      <c r="OY19" s="57"/>
      <c r="OZ19" s="57"/>
      <c r="PA19" s="57"/>
      <c r="PB19" s="57"/>
      <c r="PC19" s="57"/>
      <c r="PD19" s="57"/>
      <c r="PE19" s="57"/>
      <c r="PF19" s="57"/>
      <c r="PG19" s="57"/>
      <c r="PH19" s="57"/>
      <c r="PI19" s="57"/>
      <c r="PJ19" s="57"/>
      <c r="PK19" s="57"/>
      <c r="PL19" s="57"/>
      <c r="PM19" s="57"/>
      <c r="PN19" s="57"/>
      <c r="PO19" s="57"/>
      <c r="PP19" s="57"/>
      <c r="PQ19" s="57"/>
      <c r="PR19" s="57"/>
      <c r="PS19" s="57"/>
      <c r="PT19" s="57"/>
      <c r="PU19" s="57"/>
      <c r="PV19" s="57"/>
      <c r="PW19" s="57"/>
      <c r="PX19" s="57"/>
      <c r="PY19" s="57"/>
      <c r="PZ19" s="57"/>
      <c r="QA19" s="57"/>
      <c r="QB19" s="57"/>
      <c r="QC19" s="57"/>
      <c r="QD19" s="57"/>
      <c r="QE19" s="57"/>
      <c r="QF19" s="57"/>
      <c r="QG19" s="57"/>
      <c r="QH19" s="57"/>
      <c r="QI19" s="57"/>
      <c r="QJ19" s="57"/>
      <c r="QK19" s="57"/>
      <c r="QL19" s="57"/>
      <c r="QM19" s="57"/>
      <c r="QN19" s="57"/>
      <c r="QO19" s="57"/>
      <c r="QP19" s="57"/>
      <c r="QQ19" s="57"/>
      <c r="QR19" s="57"/>
      <c r="QS19" s="57"/>
      <c r="QT19" s="57"/>
      <c r="QU19" s="57"/>
      <c r="QV19" s="57"/>
      <c r="QW19" s="57"/>
      <c r="QX19" s="57"/>
      <c r="QY19" s="57"/>
      <c r="QZ19" s="57"/>
      <c r="RA19" s="57"/>
      <c r="RB19" s="57"/>
      <c r="RC19" s="57"/>
      <c r="RD19" s="57"/>
      <c r="RE19" s="57"/>
      <c r="RF19" s="57"/>
      <c r="RG19" s="57"/>
      <c r="RH19" s="57"/>
      <c r="RI19" s="57"/>
      <c r="RJ19" s="57"/>
      <c r="RK19" s="57"/>
      <c r="RL19" s="57"/>
      <c r="RM19" s="57"/>
      <c r="RN19" s="57"/>
      <c r="RO19" s="57"/>
      <c r="RP19" s="57"/>
      <c r="RQ19" s="57"/>
      <c r="RR19" s="57"/>
      <c r="RS19" s="57"/>
      <c r="RT19" s="57"/>
      <c r="RU19" s="57"/>
      <c r="RV19" s="57"/>
      <c r="RW19" s="57"/>
      <c r="RX19" s="57"/>
      <c r="RY19" s="57"/>
      <c r="RZ19" s="57"/>
      <c r="SA19" s="57"/>
      <c r="SB19" s="57"/>
      <c r="SC19" s="57"/>
      <c r="SD19" s="57"/>
      <c r="SE19" s="57"/>
      <c r="SF19" s="57"/>
      <c r="SG19" s="57"/>
      <c r="SH19" s="57"/>
      <c r="SI19" s="57"/>
      <c r="SJ19" s="57"/>
      <c r="SK19" s="57"/>
      <c r="SL19" s="57"/>
      <c r="SM19" s="57"/>
      <c r="SN19" s="57"/>
      <c r="SO19" s="57"/>
      <c r="SP19" s="57"/>
      <c r="SQ19" s="57"/>
      <c r="SR19" s="57"/>
      <c r="SS19" s="57"/>
      <c r="ST19" s="57"/>
      <c r="SU19" s="57"/>
      <c r="SV19" s="57"/>
      <c r="SW19" s="57"/>
      <c r="SX19" s="57"/>
      <c r="SY19" s="57"/>
      <c r="SZ19" s="57"/>
      <c r="TA19" s="57"/>
      <c r="TB19" s="57"/>
      <c r="TC19" s="57"/>
      <c r="TD19" s="57"/>
      <c r="TE19" s="57"/>
      <c r="TF19" s="57"/>
      <c r="TG19" s="57"/>
      <c r="TH19" s="57"/>
      <c r="TI19" s="57"/>
      <c r="TJ19" s="57"/>
      <c r="TK19" s="57"/>
      <c r="TL19" s="57"/>
      <c r="TM19" s="57"/>
      <c r="TN19" s="57"/>
      <c r="TO19" s="57"/>
      <c r="TP19" s="57"/>
      <c r="TQ19" s="57"/>
      <c r="TR19" s="57"/>
      <c r="TS19" s="57"/>
      <c r="TT19" s="57"/>
      <c r="TU19" s="57"/>
      <c r="TV19" s="57"/>
      <c r="TW19" s="57"/>
      <c r="TX19" s="57"/>
      <c r="TY19" s="57"/>
      <c r="TZ19" s="57"/>
      <c r="UA19" s="57"/>
      <c r="UB19" s="57"/>
      <c r="UC19" s="57"/>
      <c r="UD19" s="57"/>
      <c r="UE19" s="57"/>
      <c r="UF19" s="57"/>
      <c r="UG19" s="57"/>
      <c r="UH19" s="57"/>
      <c r="UI19" s="57"/>
      <c r="UJ19" s="57"/>
      <c r="UK19" s="57"/>
      <c r="UL19" s="57"/>
      <c r="UM19" s="57"/>
      <c r="UN19" s="57"/>
      <c r="UO19" s="57"/>
      <c r="UP19" s="57"/>
      <c r="UQ19" s="57"/>
      <c r="UR19" s="57"/>
      <c r="US19" s="57"/>
      <c r="UT19" s="57"/>
      <c r="UU19" s="57"/>
      <c r="UV19" s="57"/>
      <c r="UW19" s="57"/>
      <c r="UX19" s="57"/>
      <c r="UY19" s="57"/>
      <c r="UZ19" s="57"/>
      <c r="VA19" s="57"/>
      <c r="VB19" s="57"/>
      <c r="VC19" s="57"/>
      <c r="VD19" s="57"/>
      <c r="VE19" s="57"/>
      <c r="VF19" s="57"/>
      <c r="VG19" s="57"/>
      <c r="VH19" s="57"/>
      <c r="VI19" s="57"/>
      <c r="VJ19" s="57"/>
      <c r="VK19" s="57"/>
      <c r="VL19" s="57"/>
      <c r="VM19" s="57"/>
      <c r="VN19" s="57"/>
      <c r="VO19" s="57"/>
      <c r="VP19" s="57"/>
      <c r="VQ19" s="57"/>
      <c r="VR19" s="57"/>
      <c r="VS19" s="57"/>
      <c r="VT19" s="57"/>
      <c r="VU19" s="57"/>
      <c r="VV19" s="57"/>
      <c r="VW19" s="57"/>
      <c r="VX19" s="57"/>
      <c r="VY19" s="57"/>
      <c r="VZ19" s="57"/>
      <c r="WA19" s="57"/>
      <c r="WB19" s="57"/>
      <c r="WC19" s="57"/>
      <c r="WD19" s="57"/>
      <c r="WE19" s="57"/>
      <c r="WF19" s="57"/>
      <c r="WG19" s="57"/>
      <c r="WH19" s="57"/>
      <c r="WI19" s="57"/>
      <c r="WJ19" s="57"/>
      <c r="WK19" s="57"/>
      <c r="WL19" s="57"/>
      <c r="WM19" s="57"/>
      <c r="WN19" s="57"/>
      <c r="WO19" s="57"/>
      <c r="WP19" s="57"/>
      <c r="WQ19" s="57"/>
      <c r="WR19" s="57"/>
      <c r="WS19" s="57"/>
      <c r="WT19" s="57"/>
      <c r="WU19" s="57"/>
      <c r="WV19" s="57"/>
      <c r="WW19" s="57"/>
      <c r="WX19" s="57"/>
      <c r="WY19" s="57"/>
      <c r="WZ19" s="57"/>
      <c r="XA19" s="57"/>
      <c r="XB19" s="57"/>
      <c r="XC19" s="57"/>
      <c r="XD19" s="57"/>
      <c r="XE19" s="57"/>
      <c r="XF19" s="57"/>
      <c r="XG19" s="57"/>
      <c r="XH19" s="57"/>
      <c r="XI19" s="57"/>
      <c r="XJ19" s="57"/>
      <c r="XK19" s="57"/>
      <c r="XL19" s="57"/>
      <c r="XM19" s="57"/>
      <c r="XN19" s="57"/>
      <c r="XO19" s="57"/>
      <c r="XP19" s="57"/>
      <c r="XQ19" s="57"/>
      <c r="XR19" s="57"/>
      <c r="XS19" s="57"/>
      <c r="XT19" s="57"/>
      <c r="XU19" s="57"/>
      <c r="XV19" s="57"/>
      <c r="XW19" s="57"/>
      <c r="XX19" s="57"/>
      <c r="XY19" s="57"/>
      <c r="XZ19" s="57"/>
      <c r="YA19" s="57"/>
      <c r="YB19" s="57"/>
      <c r="YC19" s="57"/>
      <c r="YD19" s="57"/>
      <c r="YE19" s="57"/>
      <c r="YF19" s="57"/>
      <c r="YG19" s="57"/>
      <c r="YH19" s="57"/>
      <c r="YI19" s="57"/>
      <c r="YJ19" s="57"/>
      <c r="YK19" s="57"/>
      <c r="YL19" s="57"/>
      <c r="YM19" s="57"/>
      <c r="YN19" s="57"/>
      <c r="YO19" s="57"/>
      <c r="YP19" s="57"/>
      <c r="YQ19" s="57"/>
      <c r="YR19" s="57"/>
      <c r="YS19" s="57"/>
      <c r="YT19" s="57"/>
      <c r="YU19" s="57"/>
      <c r="YV19" s="57"/>
      <c r="YW19" s="57"/>
      <c r="YX19" s="57"/>
      <c r="YY19" s="57"/>
      <c r="YZ19" s="57"/>
      <c r="ZA19" s="57"/>
      <c r="ZB19" s="57"/>
      <c r="ZC19" s="57"/>
      <c r="ZD19" s="57"/>
      <c r="ZE19" s="57"/>
      <c r="ZF19" s="57"/>
      <c r="ZG19" s="57"/>
      <c r="ZH19" s="57"/>
      <c r="ZI19" s="57"/>
      <c r="ZJ19" s="57"/>
      <c r="ZK19" s="57"/>
      <c r="ZL19" s="57"/>
      <c r="ZM19" s="57"/>
      <c r="ZN19" s="57"/>
      <c r="ZO19" s="57"/>
      <c r="ZP19" s="57"/>
      <c r="ZQ19" s="57"/>
      <c r="ZR19" s="57"/>
      <c r="ZS19" s="57"/>
      <c r="ZT19" s="57"/>
      <c r="ZU19" s="57"/>
      <c r="ZV19" s="57"/>
      <c r="ZW19" s="57"/>
      <c r="ZX19" s="57"/>
      <c r="ZY19" s="57"/>
      <c r="ZZ19" s="57"/>
      <c r="AAA19" s="57"/>
      <c r="AAB19" s="57"/>
      <c r="AAC19" s="57"/>
      <c r="AAD19" s="57"/>
      <c r="AAE19" s="57"/>
      <c r="AAF19" s="57"/>
      <c r="AAG19" s="57"/>
      <c r="AAH19" s="57"/>
      <c r="AAI19" s="57"/>
      <c r="AAJ19" s="57"/>
      <c r="AAK19" s="57"/>
      <c r="AAL19" s="57"/>
      <c r="AAM19" s="57"/>
      <c r="AAN19" s="57"/>
      <c r="AAO19" s="57"/>
      <c r="AAP19" s="57"/>
      <c r="AAQ19" s="57"/>
      <c r="AAR19" s="57"/>
      <c r="AAS19" s="57"/>
      <c r="AAT19" s="57"/>
      <c r="AAU19" s="57"/>
      <c r="AAV19" s="57"/>
      <c r="AAW19" s="57"/>
      <c r="AAX19" s="57"/>
      <c r="AAY19" s="57"/>
      <c r="AAZ19" s="57"/>
      <c r="ABA19" s="57"/>
      <c r="ABB19" s="57"/>
      <c r="ABC19" s="57"/>
      <c r="ABD19" s="57"/>
      <c r="ABE19" s="57"/>
      <c r="ABF19" s="57"/>
      <c r="ABG19" s="57"/>
      <c r="ABH19" s="57"/>
      <c r="ABI19" s="57"/>
      <c r="ABJ19" s="57"/>
      <c r="ABK19" s="57"/>
      <c r="ABL19" s="57"/>
      <c r="ABM19" s="57"/>
      <c r="ABN19" s="57"/>
      <c r="ABO19" s="57"/>
      <c r="ABP19" s="57"/>
      <c r="ABQ19" s="57"/>
      <c r="ABR19" s="57"/>
      <c r="ABS19" s="57"/>
      <c r="ABT19" s="57"/>
      <c r="ABU19" s="57"/>
      <c r="ABV19" s="57"/>
      <c r="ABW19" s="57"/>
      <c r="ABX19" s="57"/>
      <c r="ABY19" s="57"/>
      <c r="ABZ19" s="57"/>
      <c r="ACA19" s="57"/>
      <c r="ACB19" s="57"/>
      <c r="ACC19" s="57"/>
      <c r="ACD19" s="57"/>
      <c r="ACE19" s="57"/>
      <c r="ACF19" s="57"/>
      <c r="ACG19" s="57"/>
      <c r="ACH19" s="57"/>
      <c r="ACI19" s="57"/>
      <c r="ACJ19" s="57"/>
      <c r="ACK19" s="57"/>
      <c r="ACL19" s="57"/>
      <c r="ACM19" s="57"/>
      <c r="ACN19" s="57"/>
      <c r="ACO19" s="57"/>
      <c r="ACP19" s="57"/>
      <c r="ACQ19" s="57"/>
      <c r="ACR19" s="57"/>
      <c r="ACS19" s="57"/>
      <c r="ACT19" s="57"/>
      <c r="ACU19" s="57"/>
      <c r="ACV19" s="57"/>
      <c r="ACW19" s="57"/>
      <c r="ACX19" s="57"/>
      <c r="ACY19" s="57"/>
      <c r="ACZ19" s="57"/>
      <c r="ADA19" s="57"/>
      <c r="ADB19" s="57"/>
      <c r="ADC19" s="57"/>
      <c r="ADD19" s="57"/>
      <c r="ADE19" s="57"/>
      <c r="ADF19" s="57"/>
      <c r="ADG19" s="57"/>
      <c r="ADH19" s="57"/>
      <c r="ADI19" s="57"/>
      <c r="ADJ19" s="57"/>
      <c r="ADK19" s="57"/>
      <c r="ADL19" s="57"/>
      <c r="ADM19" s="57"/>
      <c r="ADN19" s="57"/>
      <c r="ADO19" s="57"/>
      <c r="ADP19" s="57"/>
      <c r="ADQ19" s="57"/>
      <c r="ADR19" s="57"/>
      <c r="ADS19" s="57"/>
      <c r="ADT19" s="57"/>
      <c r="ADU19" s="57"/>
      <c r="ADV19" s="57"/>
      <c r="ADW19" s="57"/>
      <c r="ADX19" s="57"/>
      <c r="ADY19" s="57"/>
      <c r="ADZ19" s="57"/>
      <c r="AEA19" s="57"/>
      <c r="AEB19" s="57"/>
      <c r="AEC19" s="57"/>
      <c r="AED19" s="57"/>
      <c r="AEE19" s="57"/>
      <c r="AEF19" s="57"/>
      <c r="AEG19" s="57"/>
      <c r="AEH19" s="57"/>
      <c r="AEI19" s="57"/>
      <c r="AEJ19" s="57"/>
      <c r="AEK19" s="57"/>
      <c r="AEL19" s="57"/>
      <c r="AEM19" s="57"/>
      <c r="AEN19" s="57"/>
      <c r="AEO19" s="57"/>
      <c r="AEP19" s="57"/>
      <c r="AEQ19" s="57"/>
      <c r="AER19" s="57"/>
      <c r="AES19" s="57"/>
      <c r="AET19" s="57"/>
      <c r="AEU19" s="57"/>
      <c r="AEV19" s="57"/>
      <c r="AEW19" s="57"/>
      <c r="AEX19" s="57"/>
      <c r="AEY19" s="57"/>
      <c r="AEZ19" s="57"/>
      <c r="AFA19" s="57"/>
      <c r="AFB19" s="57"/>
      <c r="AFC19" s="57"/>
      <c r="AFD19" s="57"/>
      <c r="AFE19" s="57"/>
      <c r="AFF19" s="57"/>
      <c r="AFG19" s="57"/>
      <c r="AFH19" s="57"/>
      <c r="AFI19" s="57"/>
      <c r="AFJ19" s="57"/>
      <c r="AFK19" s="57"/>
      <c r="AFL19" s="57"/>
      <c r="AFM19" s="57"/>
      <c r="AFN19" s="57"/>
      <c r="AFO19" s="57"/>
      <c r="AFP19" s="57"/>
      <c r="AFQ19" s="57"/>
      <c r="AFR19" s="57"/>
      <c r="AFS19" s="57"/>
      <c r="AFT19" s="57"/>
      <c r="AFU19" s="57"/>
      <c r="AFV19" s="57"/>
      <c r="AFW19" s="57"/>
      <c r="AFX19" s="57"/>
      <c r="AFY19" s="57"/>
      <c r="AFZ19" s="57"/>
      <c r="AGA19" s="57"/>
      <c r="AGB19" s="57"/>
      <c r="AGC19" s="57"/>
      <c r="AGD19" s="57"/>
      <c r="AGE19" s="57"/>
      <c r="AGF19" s="57"/>
      <c r="AGG19" s="57"/>
      <c r="AGH19" s="57"/>
      <c r="AGI19" s="57"/>
      <c r="AGJ19" s="57"/>
      <c r="AGK19" s="57"/>
      <c r="AGL19" s="57"/>
      <c r="AGM19" s="57"/>
      <c r="AGN19" s="57"/>
      <c r="AGO19" s="57"/>
      <c r="AGP19" s="57"/>
      <c r="AGQ19" s="57"/>
      <c r="AGR19" s="57"/>
      <c r="AGS19" s="57"/>
      <c r="AGT19" s="57"/>
      <c r="AGU19" s="57"/>
      <c r="AGV19" s="57"/>
      <c r="AGW19" s="57"/>
      <c r="AGX19" s="57"/>
      <c r="AGY19" s="57"/>
      <c r="AGZ19" s="57"/>
      <c r="AHA19" s="57"/>
      <c r="AHB19" s="57"/>
      <c r="AHC19" s="57"/>
      <c r="AHD19" s="57"/>
      <c r="AHE19" s="57"/>
      <c r="AHF19" s="57"/>
      <c r="AHG19" s="57"/>
      <c r="AHH19" s="57"/>
      <c r="AHI19" s="57"/>
      <c r="AHJ19" s="57"/>
      <c r="AHK19" s="57"/>
      <c r="AHL19" s="57"/>
      <c r="AHM19" s="57"/>
      <c r="AHN19" s="57"/>
      <c r="AHO19" s="57"/>
      <c r="AHP19" s="57"/>
      <c r="AHQ19" s="57"/>
      <c r="AHR19" s="57"/>
      <c r="AHS19" s="57"/>
      <c r="AHT19" s="57"/>
      <c r="AHU19" s="57"/>
      <c r="AHV19" s="57"/>
      <c r="AHW19" s="57"/>
      <c r="AHX19" s="57"/>
      <c r="AHY19" s="57"/>
      <c r="AHZ19" s="57"/>
      <c r="AIA19" s="57"/>
      <c r="AIB19" s="57"/>
      <c r="AIC19" s="57"/>
      <c r="AID19" s="57"/>
      <c r="AIE19" s="57"/>
      <c r="AIF19" s="57"/>
      <c r="AIG19" s="57"/>
      <c r="AIH19" s="57"/>
      <c r="AII19" s="57"/>
      <c r="AIJ19" s="57"/>
      <c r="AIK19" s="57"/>
      <c r="AIL19" s="57"/>
      <c r="AIM19" s="57"/>
      <c r="AIN19" s="57"/>
      <c r="AIO19" s="57"/>
      <c r="AIP19" s="57"/>
      <c r="AIQ19" s="57"/>
      <c r="AIR19" s="57"/>
      <c r="AIS19" s="57"/>
      <c r="AIT19" s="57"/>
      <c r="AIU19" s="57"/>
      <c r="AIV19" s="57"/>
      <c r="AIW19" s="57"/>
      <c r="AIX19" s="57"/>
      <c r="AIY19" s="57"/>
      <c r="AIZ19" s="57"/>
      <c r="AJA19" s="57"/>
      <c r="AJB19" s="57"/>
      <c r="AJC19" s="57"/>
      <c r="AJD19" s="57"/>
      <c r="AJE19" s="57"/>
      <c r="AJF19" s="57"/>
      <c r="AJG19" s="57"/>
      <c r="AJH19" s="57"/>
      <c r="AJI19" s="57"/>
      <c r="AJJ19" s="57"/>
      <c r="AJK19" s="57"/>
      <c r="AJL19" s="57"/>
      <c r="AJM19" s="57"/>
      <c r="AJN19" s="57"/>
      <c r="AJO19" s="57"/>
      <c r="AJP19" s="57"/>
      <c r="AJQ19" s="57"/>
      <c r="AJR19" s="57"/>
      <c r="AJS19" s="57"/>
      <c r="AJT19" s="57"/>
      <c r="AJU19" s="57"/>
      <c r="AJV19" s="57"/>
      <c r="AJW19" s="57"/>
      <c r="AJX19" s="57"/>
      <c r="AJY19" s="57"/>
      <c r="AJZ19" s="57"/>
      <c r="AKA19" s="57"/>
      <c r="AKB19" s="57"/>
      <c r="AKC19" s="57"/>
      <c r="AKD19" s="57"/>
      <c r="AKE19" s="57"/>
      <c r="AKF19" s="57"/>
      <c r="AKG19" s="57"/>
      <c r="AKH19" s="57"/>
      <c r="AKI19" s="57"/>
      <c r="AKJ19" s="57"/>
      <c r="AKK19" s="57"/>
      <c r="AKL19" s="57"/>
      <c r="AKM19" s="57"/>
      <c r="AKN19" s="57"/>
      <c r="AKO19" s="57"/>
      <c r="AKP19" s="57"/>
      <c r="AKQ19" s="57"/>
      <c r="AKR19" s="57"/>
      <c r="AKS19" s="57"/>
      <c r="AKT19" s="57"/>
      <c r="AKU19" s="57"/>
      <c r="AKV19" s="57"/>
      <c r="AKW19" s="57"/>
      <c r="AKX19" s="57"/>
      <c r="AKY19" s="57"/>
      <c r="AKZ19" s="57"/>
      <c r="ALA19" s="57"/>
      <c r="ALB19" s="57"/>
      <c r="ALC19" s="57"/>
      <c r="ALD19" s="57"/>
      <c r="ALE19" s="57"/>
      <c r="ALF19" s="57"/>
      <c r="ALG19" s="57"/>
      <c r="ALH19" s="57"/>
      <c r="ALI19" s="57"/>
      <c r="ALJ19" s="57"/>
      <c r="ALK19" s="57"/>
      <c r="ALL19" s="57"/>
      <c r="ALM19" s="57"/>
      <c r="ALN19" s="57"/>
      <c r="ALO19" s="57"/>
      <c r="ALP19" s="57"/>
      <c r="ALQ19" s="57"/>
      <c r="ALR19" s="57"/>
      <c r="ALS19" s="57"/>
      <c r="ALT19" s="57"/>
      <c r="ALU19" s="57"/>
      <c r="ALV19" s="57"/>
      <c r="ALW19" s="57"/>
      <c r="ALX19" s="57"/>
      <c r="ALY19" s="57"/>
      <c r="ALZ19" s="57"/>
      <c r="AMA19" s="57"/>
      <c r="AMB19" s="57"/>
      <c r="AMC19" s="57"/>
      <c r="AMD19" s="57"/>
      <c r="AME19" s="57"/>
      <c r="AMF19" s="57"/>
      <c r="AMG19" s="57"/>
      <c r="AMH19" s="57"/>
      <c r="AMI19" s="57"/>
      <c r="AMJ19" s="57"/>
      <c r="AMK19" s="57"/>
      <c r="AML19" s="57"/>
      <c r="AMM19" s="57"/>
      <c r="AMN19" s="57"/>
      <c r="AMO19" s="57"/>
      <c r="AMP19" s="57"/>
      <c r="AMQ19" s="57"/>
      <c r="AMR19" s="57"/>
      <c r="AMS19" s="57"/>
      <c r="AMT19" s="57"/>
      <c r="AMU19" s="57"/>
      <c r="AMV19" s="57"/>
      <c r="AMW19" s="57"/>
      <c r="AMX19" s="57"/>
      <c r="AMY19" s="57"/>
      <c r="AMZ19" s="57"/>
      <c r="ANA19" s="57"/>
      <c r="ANB19" s="57"/>
      <c r="ANC19" s="57"/>
      <c r="AND19" s="57"/>
      <c r="ANE19" s="57"/>
      <c r="ANF19" s="57"/>
      <c r="ANG19" s="57"/>
      <c r="ANH19" s="57"/>
      <c r="ANI19" s="57"/>
      <c r="ANJ19" s="57"/>
      <c r="ANK19" s="57"/>
      <c r="ANL19" s="57"/>
      <c r="ANM19" s="57"/>
      <c r="ANN19" s="57"/>
      <c r="ANO19" s="57"/>
      <c r="ANP19" s="57"/>
      <c r="ANQ19" s="57"/>
      <c r="ANR19" s="57"/>
      <c r="ANS19" s="57"/>
      <c r="ANT19" s="57"/>
      <c r="ANU19" s="57"/>
      <c r="ANV19" s="57"/>
      <c r="ANW19" s="57"/>
      <c r="ANX19" s="57"/>
      <c r="ANY19" s="57"/>
      <c r="ANZ19" s="57"/>
      <c r="AOA19" s="57"/>
      <c r="AOB19" s="57"/>
      <c r="AOC19" s="57"/>
      <c r="AOD19" s="57"/>
      <c r="AOE19" s="57"/>
      <c r="AOF19" s="57"/>
      <c r="AOG19" s="57"/>
      <c r="AOH19" s="57"/>
      <c r="AOI19" s="57"/>
      <c r="AOJ19" s="57"/>
      <c r="AOK19" s="57"/>
      <c r="AOL19" s="57"/>
      <c r="AOM19" s="57"/>
      <c r="AON19" s="57"/>
      <c r="AOO19" s="57"/>
      <c r="AOP19" s="57"/>
      <c r="AOQ19" s="57"/>
      <c r="AOR19" s="57"/>
      <c r="AOS19" s="57"/>
      <c r="AOT19" s="57"/>
      <c r="AOU19" s="57"/>
      <c r="AOV19" s="57"/>
      <c r="AOW19" s="57"/>
      <c r="AOX19" s="57"/>
      <c r="AOY19" s="57"/>
      <c r="AOZ19" s="57"/>
      <c r="APA19" s="57"/>
      <c r="APB19" s="57"/>
      <c r="APC19" s="57"/>
      <c r="APD19" s="57"/>
      <c r="APE19" s="57"/>
      <c r="APF19" s="57"/>
      <c r="APG19" s="57"/>
      <c r="APH19" s="57"/>
      <c r="API19" s="57"/>
      <c r="APJ19" s="57"/>
      <c r="APK19" s="57"/>
      <c r="APL19" s="57"/>
      <c r="APM19" s="57"/>
      <c r="APN19" s="57"/>
      <c r="APO19" s="57"/>
      <c r="APP19" s="57"/>
      <c r="APQ19" s="57"/>
      <c r="APR19" s="57"/>
      <c r="APS19" s="57"/>
      <c r="APT19" s="57"/>
      <c r="APU19" s="57"/>
      <c r="APV19" s="57"/>
      <c r="APW19" s="57"/>
      <c r="APX19" s="57"/>
      <c r="APY19" s="57"/>
      <c r="APZ19" s="57"/>
      <c r="AQA19" s="57"/>
      <c r="AQB19" s="57"/>
      <c r="AQC19" s="57"/>
      <c r="AQD19" s="57"/>
      <c r="AQE19" s="57"/>
      <c r="AQF19" s="57"/>
      <c r="AQG19" s="57"/>
      <c r="AQH19" s="57"/>
      <c r="AQI19" s="57"/>
      <c r="AQJ19" s="57"/>
      <c r="AQK19" s="57"/>
      <c r="AQL19" s="57"/>
      <c r="AQM19" s="57"/>
      <c r="AQN19" s="57"/>
      <c r="AQO19" s="57"/>
      <c r="AQP19" s="57"/>
      <c r="AQQ19" s="57"/>
      <c r="AQR19" s="57"/>
      <c r="AQS19" s="57"/>
      <c r="AQT19" s="57"/>
      <c r="AQU19" s="57"/>
      <c r="AQV19" s="57"/>
      <c r="AQW19" s="57"/>
      <c r="AQX19" s="57"/>
      <c r="AQY19" s="57"/>
      <c r="AQZ19" s="57"/>
      <c r="ARA19" s="57"/>
      <c r="ARB19" s="57"/>
      <c r="ARC19" s="57"/>
      <c r="ARD19" s="57"/>
      <c r="ARE19" s="57"/>
      <c r="ARF19" s="57"/>
      <c r="ARG19" s="57"/>
      <c r="ARH19" s="57"/>
      <c r="ARI19" s="57"/>
      <c r="ARJ19" s="57"/>
      <c r="ARK19" s="57"/>
      <c r="ARL19" s="57"/>
      <c r="ARM19" s="57"/>
      <c r="ARN19" s="57"/>
      <c r="ARO19" s="57"/>
      <c r="ARP19" s="57"/>
      <c r="ARQ19" s="57"/>
      <c r="ARR19" s="57"/>
      <c r="ARS19" s="57"/>
      <c r="ART19" s="57"/>
      <c r="ARU19" s="57"/>
      <c r="ARV19" s="57"/>
      <c r="ARW19" s="57"/>
      <c r="ARX19" s="57"/>
      <c r="ARY19" s="57"/>
      <c r="ARZ19" s="57"/>
      <c r="ASA19" s="57"/>
      <c r="ASB19" s="57"/>
      <c r="ASC19" s="57"/>
      <c r="ASD19" s="57"/>
      <c r="ASE19" s="57"/>
      <c r="ASF19" s="57"/>
      <c r="ASG19" s="57"/>
      <c r="ASH19" s="57"/>
      <c r="ASI19" s="57"/>
      <c r="ASJ19" s="57"/>
      <c r="ASK19" s="57"/>
      <c r="ASL19" s="57"/>
      <c r="ASM19" s="57"/>
      <c r="ASN19" s="57"/>
      <c r="ASO19" s="57"/>
      <c r="ASP19" s="57"/>
      <c r="ASQ19" s="57"/>
      <c r="ASR19" s="57"/>
      <c r="ASS19" s="57"/>
      <c r="AST19" s="57"/>
      <c r="ASU19" s="57"/>
      <c r="ASV19" s="57"/>
      <c r="ASW19" s="57"/>
      <c r="ASX19" s="57"/>
      <c r="ASY19" s="57"/>
      <c r="ASZ19" s="57"/>
      <c r="ATA19" s="57"/>
      <c r="ATB19" s="57"/>
      <c r="ATC19" s="57"/>
      <c r="ATD19" s="57"/>
      <c r="ATE19" s="57"/>
      <c r="ATF19" s="57"/>
      <c r="ATG19" s="57"/>
      <c r="ATH19" s="57"/>
      <c r="ATI19" s="57"/>
      <c r="ATJ19" s="57"/>
      <c r="ATK19" s="57"/>
      <c r="ATL19" s="57"/>
      <c r="ATM19" s="57"/>
      <c r="ATN19" s="57"/>
      <c r="ATO19" s="57"/>
      <c r="ATP19" s="57"/>
      <c r="ATQ19" s="57"/>
      <c r="ATR19" s="57"/>
      <c r="ATS19" s="57"/>
      <c r="ATT19" s="57"/>
      <c r="ATU19" s="57"/>
      <c r="ATV19" s="57"/>
      <c r="ATW19" s="57"/>
      <c r="ATX19" s="57"/>
      <c r="ATY19" s="57"/>
      <c r="ATZ19" s="57"/>
      <c r="AUA19" s="57"/>
      <c r="AUB19" s="57"/>
      <c r="AUC19" s="57"/>
      <c r="AUD19" s="57"/>
      <c r="AUE19" s="57"/>
      <c r="AUF19" s="57"/>
      <c r="AUG19" s="57"/>
      <c r="AUH19" s="57"/>
      <c r="AUI19" s="57"/>
      <c r="AUJ19" s="57"/>
      <c r="AUK19" s="57"/>
      <c r="AUL19" s="57"/>
      <c r="AUM19" s="57"/>
      <c r="AUN19" s="57"/>
      <c r="AUO19" s="57"/>
      <c r="AUP19" s="57"/>
      <c r="AUQ19" s="57"/>
      <c r="AUR19" s="57"/>
      <c r="AUS19" s="57"/>
      <c r="AUT19" s="57"/>
      <c r="AUU19" s="57"/>
      <c r="AUV19" s="57"/>
      <c r="AUW19" s="57"/>
      <c r="AUX19" s="57"/>
      <c r="AUY19" s="57"/>
      <c r="AUZ19" s="57"/>
      <c r="AVA19" s="57"/>
      <c r="AVB19" s="57"/>
      <c r="AVC19" s="57"/>
      <c r="AVD19" s="57"/>
      <c r="AVE19" s="57"/>
      <c r="AVF19" s="57"/>
      <c r="AVG19" s="57"/>
      <c r="AVH19" s="57"/>
      <c r="AVI19" s="57"/>
      <c r="AVJ19" s="57"/>
      <c r="AVK19" s="57"/>
      <c r="AVL19" s="57"/>
      <c r="AVM19" s="57"/>
      <c r="AVN19" s="57"/>
      <c r="AVO19" s="57"/>
      <c r="AVP19" s="57"/>
      <c r="AVQ19" s="57"/>
      <c r="AVR19" s="57"/>
      <c r="AVS19" s="57"/>
      <c r="AVT19" s="57"/>
      <c r="AVU19" s="57"/>
      <c r="AVV19" s="57"/>
      <c r="AVW19" s="57"/>
      <c r="AVX19" s="57"/>
      <c r="AVY19" s="57"/>
      <c r="AVZ19" s="57"/>
      <c r="AWA19" s="57"/>
      <c r="AWB19" s="57"/>
      <c r="AWC19" s="57"/>
      <c r="AWD19" s="57"/>
      <c r="AWE19" s="57"/>
      <c r="AWF19" s="57"/>
      <c r="AWG19" s="57"/>
      <c r="AWH19" s="57"/>
      <c r="AWI19" s="57"/>
      <c r="AWJ19" s="57"/>
      <c r="AWK19" s="57"/>
      <c r="AWL19" s="57"/>
      <c r="AWM19" s="57"/>
      <c r="AWN19" s="57"/>
      <c r="AWO19" s="57"/>
      <c r="AWP19" s="57"/>
      <c r="AWQ19" s="57"/>
      <c r="AWR19" s="57"/>
      <c r="AWS19" s="57"/>
      <c r="AWT19" s="57"/>
      <c r="AWU19" s="57"/>
      <c r="AWV19" s="57"/>
      <c r="AWW19" s="57"/>
      <c r="AWX19" s="57"/>
      <c r="AWY19" s="57"/>
      <c r="AWZ19" s="57"/>
      <c r="AXA19" s="57"/>
      <c r="AXB19" s="57"/>
      <c r="AXC19" s="57"/>
      <c r="AXD19" s="57"/>
      <c r="AXE19" s="57"/>
      <c r="AXF19" s="57"/>
      <c r="AXG19" s="57"/>
      <c r="AXH19" s="57"/>
      <c r="AXI19" s="57"/>
      <c r="AXJ19" s="57"/>
      <c r="AXK19" s="57"/>
      <c r="AXL19" s="57"/>
      <c r="AXM19" s="57"/>
      <c r="AXN19" s="57"/>
      <c r="AXO19" s="57"/>
      <c r="AXP19" s="57"/>
      <c r="AXQ19" s="57"/>
      <c r="AXR19" s="57"/>
      <c r="AXS19" s="57"/>
      <c r="AXT19" s="57"/>
      <c r="AXU19" s="57"/>
      <c r="AXV19" s="57"/>
      <c r="AXW19" s="57"/>
      <c r="AXX19" s="57"/>
      <c r="AXY19" s="57"/>
      <c r="AXZ19" s="57"/>
      <c r="AYA19" s="57"/>
      <c r="AYB19" s="57"/>
      <c r="AYC19" s="57"/>
      <c r="AYD19" s="57"/>
      <c r="AYE19" s="57"/>
      <c r="AYF19" s="57"/>
      <c r="AYG19" s="57"/>
      <c r="AYH19" s="57"/>
      <c r="AYI19" s="57"/>
      <c r="AYJ19" s="57"/>
      <c r="AYK19" s="57"/>
      <c r="AYL19" s="57"/>
      <c r="AYM19" s="57"/>
      <c r="AYN19" s="57"/>
      <c r="AYO19" s="57"/>
      <c r="AYP19" s="57"/>
      <c r="AYQ19" s="57"/>
      <c r="AYR19" s="57"/>
      <c r="AYS19" s="57"/>
      <c r="AYT19" s="57"/>
      <c r="AYU19" s="57"/>
      <c r="AYV19" s="57"/>
      <c r="AYW19" s="57"/>
      <c r="AYX19" s="57"/>
      <c r="AYY19" s="57"/>
      <c r="AYZ19" s="57"/>
      <c r="AZA19" s="57"/>
      <c r="AZB19" s="57"/>
      <c r="AZC19" s="57"/>
      <c r="AZD19" s="57"/>
      <c r="AZE19" s="57"/>
      <c r="AZF19" s="57"/>
      <c r="AZG19" s="57"/>
      <c r="AZH19" s="57"/>
      <c r="AZI19" s="57"/>
      <c r="AZJ19" s="57"/>
      <c r="AZK19" s="57"/>
      <c r="AZL19" s="57"/>
      <c r="AZM19" s="57"/>
      <c r="AZN19" s="57"/>
      <c r="AZO19" s="57"/>
      <c r="AZP19" s="57"/>
      <c r="AZQ19" s="57"/>
      <c r="AZR19" s="57"/>
      <c r="AZS19" s="57"/>
      <c r="AZT19" s="57"/>
      <c r="AZU19" s="57"/>
      <c r="AZV19" s="57"/>
      <c r="AZW19" s="57"/>
      <c r="AZX19" s="57"/>
      <c r="AZY19" s="57"/>
      <c r="AZZ19" s="57"/>
      <c r="BAA19" s="57"/>
      <c r="BAB19" s="57"/>
      <c r="BAC19" s="57"/>
      <c r="BAD19" s="57"/>
      <c r="BAE19" s="57"/>
      <c r="BAF19" s="57"/>
      <c r="BAG19" s="57"/>
      <c r="BAH19" s="57"/>
      <c r="BAI19" s="57"/>
      <c r="BAJ19" s="57"/>
      <c r="BAK19" s="57"/>
      <c r="BAL19" s="57"/>
      <c r="BAM19" s="57"/>
      <c r="BAN19" s="57"/>
      <c r="BAO19" s="57"/>
      <c r="BAP19" s="57"/>
      <c r="BAQ19" s="57"/>
      <c r="BAR19" s="57"/>
      <c r="BAS19" s="57"/>
      <c r="BAT19" s="57"/>
      <c r="BAU19" s="57"/>
      <c r="BAV19" s="57"/>
      <c r="BAW19" s="57"/>
      <c r="BAX19" s="57"/>
      <c r="BAY19" s="57"/>
      <c r="BAZ19" s="57"/>
      <c r="BBA19" s="57"/>
      <c r="BBB19" s="57"/>
      <c r="BBC19" s="57"/>
      <c r="BBD19" s="57"/>
      <c r="BBE19" s="57"/>
      <c r="BBF19" s="57"/>
      <c r="BBG19" s="57"/>
      <c r="BBH19" s="57"/>
      <c r="BBI19" s="57"/>
      <c r="BBJ19" s="57"/>
      <c r="BBK19" s="57"/>
      <c r="BBL19" s="57"/>
      <c r="BBM19" s="57"/>
      <c r="BBN19" s="57"/>
      <c r="BBO19" s="57"/>
      <c r="BBP19" s="57"/>
      <c r="BBQ19" s="57"/>
      <c r="BBR19" s="57"/>
      <c r="BBS19" s="57"/>
      <c r="BBT19" s="57"/>
      <c r="BBU19" s="57"/>
      <c r="BBV19" s="57"/>
      <c r="BBW19" s="57"/>
      <c r="BBX19" s="57"/>
      <c r="BBY19" s="57"/>
      <c r="BBZ19" s="57"/>
      <c r="BCA19" s="57"/>
      <c r="BCB19" s="57"/>
      <c r="BCC19" s="57"/>
      <c r="BCD19" s="57"/>
      <c r="BCE19" s="57"/>
      <c r="BCF19" s="57"/>
      <c r="BCG19" s="57"/>
      <c r="BCH19" s="57"/>
      <c r="BCI19" s="57"/>
      <c r="BCJ19" s="57"/>
      <c r="BCK19" s="57"/>
      <c r="BCL19" s="57"/>
      <c r="BCM19" s="57"/>
      <c r="BCN19" s="57"/>
      <c r="BCO19" s="57"/>
      <c r="BCP19" s="57"/>
      <c r="BCQ19" s="57"/>
      <c r="BCR19" s="57"/>
      <c r="BCS19" s="57"/>
      <c r="BCT19" s="57"/>
      <c r="BCU19" s="57"/>
      <c r="BCV19" s="57"/>
      <c r="BCW19" s="57"/>
      <c r="BCX19" s="57"/>
      <c r="BCY19" s="57"/>
      <c r="BCZ19" s="57"/>
      <c r="BDA19" s="57"/>
      <c r="BDB19" s="57"/>
      <c r="BDC19" s="57"/>
      <c r="BDD19" s="57"/>
      <c r="BDE19" s="57"/>
      <c r="BDF19" s="57"/>
      <c r="BDG19" s="57"/>
      <c r="BDH19" s="57"/>
      <c r="BDI19" s="57"/>
      <c r="BDJ19" s="57"/>
      <c r="BDK19" s="57"/>
      <c r="BDL19" s="57"/>
      <c r="BDM19" s="57"/>
      <c r="BDN19" s="57"/>
      <c r="BDO19" s="57"/>
      <c r="BDP19" s="57"/>
      <c r="BDQ19" s="57"/>
      <c r="BDR19" s="57"/>
      <c r="BDS19" s="57"/>
      <c r="BDT19" s="57"/>
      <c r="BDU19" s="57"/>
      <c r="BDV19" s="57"/>
      <c r="BDW19" s="57"/>
      <c r="BDX19" s="57"/>
      <c r="BDY19" s="57"/>
      <c r="BDZ19" s="57"/>
      <c r="BEA19" s="57"/>
      <c r="BEB19" s="57"/>
      <c r="BEC19" s="57"/>
      <c r="BED19" s="57"/>
      <c r="BEE19" s="57"/>
      <c r="BEF19" s="57"/>
      <c r="BEG19" s="57"/>
      <c r="BEH19" s="57"/>
      <c r="BEI19" s="57"/>
      <c r="BEJ19" s="57"/>
      <c r="BEK19" s="57"/>
      <c r="BEL19" s="57"/>
      <c r="BEM19" s="57"/>
      <c r="BEN19" s="57"/>
      <c r="BEO19" s="57"/>
      <c r="BEP19" s="57"/>
      <c r="BEQ19" s="57"/>
      <c r="BER19" s="57"/>
      <c r="BES19" s="57"/>
      <c r="BET19" s="57"/>
      <c r="BEU19" s="57"/>
      <c r="BEV19" s="57"/>
      <c r="BEW19" s="57"/>
      <c r="BEX19" s="57"/>
      <c r="BEY19" s="57"/>
      <c r="BEZ19" s="57"/>
      <c r="BFA19" s="57"/>
      <c r="BFB19" s="57"/>
      <c r="BFC19" s="57"/>
      <c r="BFD19" s="57"/>
      <c r="BFE19" s="57"/>
      <c r="BFF19" s="57"/>
      <c r="BFG19" s="57"/>
      <c r="BFH19" s="57"/>
      <c r="BFI19" s="57"/>
      <c r="BFJ19" s="57"/>
      <c r="BFK19" s="57"/>
      <c r="BFL19" s="57"/>
      <c r="BFM19" s="57"/>
      <c r="BFN19" s="57"/>
      <c r="BFO19" s="57"/>
      <c r="BFP19" s="57"/>
      <c r="BFQ19" s="57"/>
      <c r="BFR19" s="57"/>
      <c r="BFS19" s="57"/>
      <c r="BFT19" s="57"/>
      <c r="BFU19" s="57"/>
      <c r="BFV19" s="57"/>
      <c r="BFW19" s="57"/>
      <c r="BFX19" s="57"/>
      <c r="BFY19" s="57"/>
      <c r="BFZ19" s="57"/>
      <c r="BGA19" s="57"/>
      <c r="BGB19" s="57"/>
      <c r="BGC19" s="57"/>
      <c r="BGD19" s="57"/>
      <c r="BGE19" s="57"/>
      <c r="BGF19" s="57"/>
      <c r="BGG19" s="57"/>
      <c r="BGH19" s="57"/>
      <c r="BGI19" s="57"/>
      <c r="BGJ19" s="57"/>
      <c r="BGK19" s="57"/>
      <c r="BGL19" s="57"/>
      <c r="BGM19" s="57"/>
      <c r="BGN19" s="57"/>
      <c r="BGO19" s="57"/>
      <c r="BGP19" s="57"/>
      <c r="BGQ19" s="57"/>
      <c r="BGR19" s="57"/>
      <c r="BGS19" s="57"/>
      <c r="BGT19" s="57"/>
      <c r="BGU19" s="57"/>
      <c r="BGV19" s="57"/>
      <c r="BGW19" s="57"/>
      <c r="BGX19" s="57"/>
      <c r="BGY19" s="57"/>
      <c r="BGZ19" s="57"/>
      <c r="BHA19" s="57"/>
      <c r="BHB19" s="57"/>
      <c r="BHC19" s="57"/>
      <c r="BHD19" s="57"/>
      <c r="BHE19" s="57"/>
      <c r="BHF19" s="57"/>
      <c r="BHG19" s="57"/>
      <c r="BHH19" s="57"/>
      <c r="BHI19" s="57"/>
      <c r="BHJ19" s="57"/>
      <c r="BHK19" s="57"/>
      <c r="BHL19" s="57"/>
      <c r="BHM19" s="57"/>
      <c r="BHN19" s="57"/>
      <c r="BHO19" s="57"/>
      <c r="BHP19" s="57"/>
      <c r="BHQ19" s="57"/>
      <c r="BHR19" s="57"/>
      <c r="BHS19" s="57"/>
      <c r="BHT19" s="57"/>
      <c r="BHU19" s="57"/>
      <c r="BHV19" s="57"/>
      <c r="BHW19" s="57"/>
      <c r="BHX19" s="57"/>
      <c r="BHY19" s="57"/>
      <c r="BHZ19" s="57"/>
      <c r="BIA19" s="57"/>
      <c r="BIB19" s="57"/>
      <c r="BIC19" s="57"/>
      <c r="BID19" s="57"/>
      <c r="BIE19" s="57"/>
      <c r="BIF19" s="57"/>
      <c r="BIG19" s="57"/>
      <c r="BIH19" s="57"/>
      <c r="BII19" s="57"/>
      <c r="BIJ19" s="57"/>
      <c r="BIK19" s="57"/>
      <c r="BIL19" s="57"/>
      <c r="BIM19" s="57"/>
      <c r="BIN19" s="57"/>
      <c r="BIO19" s="57"/>
      <c r="BIP19" s="57"/>
      <c r="BIQ19" s="57"/>
      <c r="BIR19" s="57"/>
      <c r="BIS19" s="57"/>
      <c r="BIT19" s="57"/>
      <c r="BIU19" s="57"/>
      <c r="BIV19" s="57"/>
      <c r="BIW19" s="57"/>
      <c r="BIX19" s="57"/>
      <c r="BIY19" s="57"/>
      <c r="BIZ19" s="57"/>
      <c r="BJA19" s="57"/>
      <c r="BJB19" s="57"/>
      <c r="BJC19" s="57"/>
      <c r="BJD19" s="57"/>
      <c r="BJE19" s="57"/>
      <c r="BJF19" s="57"/>
      <c r="BJG19" s="57"/>
      <c r="BJH19" s="57"/>
      <c r="BJI19" s="57"/>
      <c r="BJJ19" s="57"/>
      <c r="BJK19" s="57"/>
      <c r="BJL19" s="57"/>
      <c r="BJM19" s="57"/>
      <c r="BJN19" s="57"/>
      <c r="BJO19" s="57"/>
      <c r="BJP19" s="57"/>
      <c r="BJQ19" s="57"/>
      <c r="BJR19" s="57"/>
      <c r="BJS19" s="57"/>
      <c r="BJT19" s="57"/>
      <c r="BJU19" s="57"/>
      <c r="BJV19" s="57"/>
      <c r="BJW19" s="57"/>
      <c r="BJX19" s="57"/>
      <c r="BJY19" s="57"/>
      <c r="BJZ19" s="57"/>
      <c r="BKA19" s="57"/>
      <c r="BKB19" s="57"/>
      <c r="BKC19" s="57"/>
      <c r="BKD19" s="57"/>
      <c r="BKE19" s="57"/>
      <c r="BKF19" s="57"/>
      <c r="BKG19" s="57"/>
      <c r="BKH19" s="57"/>
      <c r="BKI19" s="57"/>
      <c r="BKJ19" s="57"/>
      <c r="BKK19" s="57"/>
      <c r="BKL19" s="57"/>
      <c r="BKM19" s="57"/>
      <c r="BKN19" s="57"/>
      <c r="BKO19" s="57"/>
      <c r="BKP19" s="57"/>
      <c r="BKQ19" s="57"/>
      <c r="BKR19" s="57"/>
      <c r="BKS19" s="57"/>
      <c r="BKT19" s="57"/>
      <c r="BKU19" s="57"/>
      <c r="BKV19" s="57"/>
      <c r="BKW19" s="57"/>
      <c r="BKX19" s="57"/>
      <c r="BKY19" s="57"/>
      <c r="BKZ19" s="57"/>
      <c r="BLA19" s="57"/>
      <c r="BLB19" s="57"/>
      <c r="BLC19" s="57"/>
      <c r="BLD19" s="57"/>
      <c r="BLE19" s="57"/>
      <c r="BLF19" s="57"/>
      <c r="BLG19" s="57"/>
      <c r="BLH19" s="57"/>
      <c r="BLI19" s="57"/>
      <c r="BLJ19" s="57"/>
      <c r="BLK19" s="57"/>
      <c r="BLL19" s="57"/>
      <c r="BLM19" s="57"/>
      <c r="BLN19" s="57"/>
      <c r="BLO19" s="57"/>
      <c r="BLP19" s="57"/>
      <c r="BLQ19" s="57"/>
      <c r="BLR19" s="57"/>
      <c r="BLS19" s="57"/>
      <c r="BLT19" s="57"/>
      <c r="BLU19" s="57"/>
      <c r="BLV19" s="57"/>
      <c r="BLW19" s="57"/>
      <c r="BLX19" s="57"/>
      <c r="BLY19" s="57"/>
      <c r="BLZ19" s="57"/>
      <c r="BMA19" s="57"/>
      <c r="BMB19" s="57"/>
      <c r="BMC19" s="57"/>
      <c r="BMD19" s="57"/>
      <c r="BME19" s="57"/>
      <c r="BMF19" s="57"/>
      <c r="BMG19" s="57"/>
      <c r="BMH19" s="57"/>
      <c r="BMI19" s="57"/>
      <c r="BMJ19" s="57"/>
      <c r="BMK19" s="57"/>
      <c r="BML19" s="57"/>
      <c r="BMM19" s="57"/>
      <c r="BMN19" s="57"/>
      <c r="BMO19" s="57"/>
      <c r="BMP19" s="57"/>
      <c r="BMQ19" s="57"/>
      <c r="BMR19" s="57"/>
      <c r="BMS19" s="57"/>
      <c r="BMT19" s="57"/>
      <c r="BMU19" s="57"/>
      <c r="BMV19" s="57"/>
      <c r="BMW19" s="57"/>
      <c r="BMX19" s="57"/>
      <c r="BMY19" s="57"/>
      <c r="BMZ19" s="57"/>
      <c r="BNA19" s="57"/>
      <c r="BNB19" s="57"/>
      <c r="BNC19" s="57"/>
      <c r="BND19" s="57"/>
      <c r="BNE19" s="57"/>
      <c r="BNF19" s="57"/>
      <c r="BNG19" s="57"/>
      <c r="BNH19" s="57"/>
      <c r="BNI19" s="57"/>
      <c r="BNJ19" s="57"/>
      <c r="BNK19" s="57"/>
      <c r="BNL19" s="57"/>
      <c r="BNM19" s="57"/>
      <c r="BNN19" s="57"/>
      <c r="BNO19" s="57"/>
      <c r="BNP19" s="57"/>
      <c r="BNQ19" s="57"/>
      <c r="BNR19" s="57"/>
      <c r="BNS19" s="57"/>
      <c r="BNT19" s="57"/>
      <c r="BNU19" s="57"/>
      <c r="BNV19" s="57"/>
      <c r="BNW19" s="57"/>
      <c r="BNX19" s="57"/>
      <c r="BNY19" s="57"/>
      <c r="BNZ19" s="57"/>
      <c r="BOA19" s="57"/>
      <c r="BOB19" s="57"/>
      <c r="BOC19" s="57"/>
      <c r="BOD19" s="57"/>
      <c r="BOE19" s="57"/>
      <c r="BOF19" s="57"/>
      <c r="BOG19" s="57"/>
      <c r="BOH19" s="57"/>
      <c r="BOI19" s="57"/>
      <c r="BOJ19" s="57"/>
      <c r="BOK19" s="57"/>
      <c r="BOL19" s="57"/>
      <c r="BOM19" s="57"/>
      <c r="BON19" s="57"/>
      <c r="BOO19" s="57"/>
      <c r="BOP19" s="57"/>
      <c r="BOQ19" s="57"/>
      <c r="BOR19" s="57"/>
      <c r="BOS19" s="57"/>
      <c r="BOT19" s="57"/>
      <c r="BOU19" s="57"/>
      <c r="BOV19" s="57"/>
      <c r="BOW19" s="57"/>
      <c r="BOX19" s="57"/>
      <c r="BOY19" s="57"/>
      <c r="BOZ19" s="57"/>
      <c r="BPA19" s="57"/>
      <c r="BPB19" s="57"/>
      <c r="BPC19" s="57"/>
      <c r="BPD19" s="57"/>
      <c r="BPE19" s="57"/>
      <c r="BPF19" s="57"/>
      <c r="BPG19" s="57"/>
      <c r="BPH19" s="57"/>
      <c r="BPI19" s="57"/>
      <c r="BPJ19" s="57"/>
      <c r="BPK19" s="57"/>
      <c r="BPL19" s="57"/>
      <c r="BPM19" s="57"/>
      <c r="BPN19" s="57"/>
      <c r="BPO19" s="57"/>
      <c r="BPP19" s="57"/>
      <c r="BPQ19" s="57"/>
      <c r="BPR19" s="57"/>
      <c r="BPS19" s="57"/>
      <c r="BPT19" s="57"/>
      <c r="BPU19" s="57"/>
      <c r="BPV19" s="57"/>
      <c r="BPW19" s="57"/>
      <c r="BPX19" s="57"/>
      <c r="BPY19" s="57"/>
      <c r="BPZ19" s="57"/>
      <c r="BQA19" s="57"/>
      <c r="BQB19" s="57"/>
      <c r="BQC19" s="57"/>
      <c r="BQD19" s="57"/>
      <c r="BQE19" s="57"/>
      <c r="BQF19" s="57"/>
      <c r="BQG19" s="57"/>
      <c r="BQH19" s="57"/>
      <c r="BQI19" s="57"/>
      <c r="BQJ19" s="57"/>
      <c r="BQK19" s="57"/>
      <c r="BQL19" s="57"/>
      <c r="BQM19" s="57"/>
      <c r="BQN19" s="57"/>
      <c r="BQO19" s="57"/>
      <c r="BQP19" s="57"/>
      <c r="BQQ19" s="57"/>
      <c r="BQR19" s="57"/>
      <c r="BQS19" s="57"/>
      <c r="BQT19" s="57"/>
      <c r="BQU19" s="57"/>
      <c r="BQV19" s="57"/>
      <c r="BQW19" s="57"/>
      <c r="BQX19" s="57"/>
      <c r="BQY19" s="57"/>
      <c r="BQZ19" s="57"/>
      <c r="BRA19" s="57"/>
      <c r="BRB19" s="57"/>
      <c r="BRC19" s="57"/>
      <c r="BRD19" s="57"/>
      <c r="BRE19" s="57"/>
      <c r="BRF19" s="57"/>
      <c r="BRG19" s="57"/>
      <c r="BRH19" s="57"/>
      <c r="BRI19" s="57"/>
      <c r="BRJ19" s="57"/>
      <c r="BRK19" s="57"/>
      <c r="BRL19" s="57"/>
      <c r="BRM19" s="57"/>
      <c r="BRN19" s="57"/>
      <c r="BRO19" s="57"/>
      <c r="BRP19" s="57"/>
      <c r="BRQ19" s="57"/>
      <c r="BRR19" s="57"/>
      <c r="BRS19" s="57"/>
      <c r="BRT19" s="57"/>
      <c r="BRU19" s="57"/>
      <c r="BRV19" s="57"/>
      <c r="BRW19" s="57"/>
      <c r="BRX19" s="57"/>
      <c r="BRY19" s="57"/>
      <c r="BRZ19" s="57"/>
      <c r="BSA19" s="57"/>
      <c r="BSB19" s="57"/>
      <c r="BSC19" s="57"/>
      <c r="BSD19" s="57"/>
      <c r="BSE19" s="57"/>
      <c r="BSF19" s="57"/>
      <c r="BSG19" s="57"/>
      <c r="BSH19" s="57"/>
      <c r="BSI19" s="57"/>
      <c r="BSJ19" s="57"/>
      <c r="BSK19" s="57"/>
      <c r="BSL19" s="57"/>
      <c r="BSM19" s="57"/>
      <c r="BSN19" s="57"/>
      <c r="BSO19" s="57"/>
      <c r="BSP19" s="57"/>
      <c r="BSQ19" s="57"/>
      <c r="BSR19" s="57"/>
      <c r="BSS19" s="57"/>
      <c r="BST19" s="57"/>
      <c r="BSU19" s="57"/>
      <c r="BSV19" s="57"/>
      <c r="BSW19" s="57"/>
      <c r="BSX19" s="57"/>
      <c r="BSY19" s="57"/>
      <c r="BSZ19" s="57"/>
      <c r="BTA19" s="57"/>
      <c r="BTB19" s="57"/>
      <c r="BTC19" s="57"/>
      <c r="BTD19" s="57"/>
      <c r="BTE19" s="57"/>
      <c r="BTF19" s="57"/>
      <c r="BTG19" s="57"/>
      <c r="BTH19" s="57"/>
      <c r="BTI19" s="57"/>
      <c r="BTJ19" s="57"/>
      <c r="BTK19" s="57"/>
      <c r="BTL19" s="57"/>
      <c r="BTM19" s="57"/>
      <c r="BTN19" s="57"/>
      <c r="BTO19" s="57"/>
      <c r="BTP19" s="57"/>
      <c r="BTQ19" s="57"/>
      <c r="BTR19" s="57"/>
      <c r="BTS19" s="57"/>
      <c r="BTT19" s="57"/>
      <c r="BTU19" s="57"/>
      <c r="BTV19" s="57"/>
      <c r="BTW19" s="57"/>
      <c r="BTX19" s="57"/>
      <c r="BTY19" s="57"/>
      <c r="BTZ19" s="57"/>
      <c r="BUA19" s="57"/>
      <c r="BUB19" s="57"/>
      <c r="BUC19" s="57"/>
      <c r="BUD19" s="57"/>
      <c r="BUE19" s="57"/>
      <c r="BUF19" s="57"/>
      <c r="BUG19" s="57"/>
      <c r="BUH19" s="57"/>
      <c r="BUI19" s="57"/>
      <c r="BUJ19" s="57"/>
      <c r="BUK19" s="57"/>
      <c r="BUL19" s="57"/>
      <c r="BUM19" s="57"/>
      <c r="BUN19" s="57"/>
      <c r="BUO19" s="57"/>
      <c r="BUP19" s="57"/>
      <c r="BUQ19" s="57"/>
      <c r="BUR19" s="57"/>
      <c r="BUS19" s="57"/>
      <c r="BUT19" s="57"/>
      <c r="BUU19" s="57"/>
      <c r="BUV19" s="57"/>
      <c r="BUW19" s="57"/>
      <c r="BUX19" s="57"/>
      <c r="BUY19" s="57"/>
      <c r="BUZ19" s="57"/>
      <c r="BVA19" s="57"/>
      <c r="BVB19" s="57"/>
      <c r="BVC19" s="57"/>
      <c r="BVD19" s="57"/>
      <c r="BVE19" s="57"/>
      <c r="BVF19" s="57"/>
      <c r="BVG19" s="57"/>
      <c r="BVH19" s="57"/>
      <c r="BVI19" s="57"/>
      <c r="BVJ19" s="57"/>
      <c r="BVK19" s="57"/>
      <c r="BVL19" s="57"/>
      <c r="BVM19" s="57"/>
      <c r="BVN19" s="57"/>
      <c r="BVO19" s="57"/>
      <c r="BVP19" s="57"/>
      <c r="BVQ19" s="57"/>
      <c r="BVR19" s="57"/>
      <c r="BVS19" s="57"/>
      <c r="BVT19" s="57"/>
      <c r="BVU19" s="57"/>
      <c r="BVV19" s="57"/>
      <c r="BVW19" s="57"/>
      <c r="BVX19" s="57"/>
      <c r="BVY19" s="57"/>
      <c r="BVZ19" s="57"/>
      <c r="BWA19" s="57"/>
      <c r="BWB19" s="57"/>
      <c r="BWC19" s="57"/>
      <c r="BWD19" s="57"/>
      <c r="BWE19" s="57"/>
      <c r="BWF19" s="57"/>
      <c r="BWG19" s="57"/>
      <c r="BWH19" s="57"/>
      <c r="BWI19" s="57"/>
      <c r="BWJ19" s="57"/>
      <c r="BWK19" s="57"/>
      <c r="BWL19" s="57"/>
      <c r="BWM19" s="57"/>
      <c r="BWN19" s="57"/>
      <c r="BWO19" s="57"/>
      <c r="BWP19" s="57"/>
      <c r="BWQ19" s="57"/>
      <c r="BWR19" s="57"/>
      <c r="BWS19" s="57"/>
      <c r="BWT19" s="57"/>
      <c r="BWU19" s="57"/>
      <c r="BWV19" s="57"/>
      <c r="BWW19" s="57"/>
      <c r="BWX19" s="57"/>
      <c r="BWY19" s="57"/>
      <c r="BWZ19" s="57"/>
      <c r="BXA19" s="57"/>
      <c r="BXB19" s="57"/>
      <c r="BXC19" s="57"/>
      <c r="BXD19" s="57"/>
      <c r="BXE19" s="57"/>
      <c r="BXF19" s="57"/>
      <c r="BXG19" s="57"/>
      <c r="BXH19" s="57"/>
      <c r="BXI19" s="57"/>
      <c r="BXJ19" s="57"/>
      <c r="BXK19" s="57"/>
      <c r="BXL19" s="57"/>
      <c r="BXM19" s="57"/>
      <c r="BXN19" s="57"/>
      <c r="BXO19" s="57"/>
      <c r="BXP19" s="57"/>
      <c r="BXQ19" s="57"/>
      <c r="BXR19" s="57"/>
      <c r="BXS19" s="57"/>
      <c r="BXT19" s="57"/>
      <c r="BXU19" s="57"/>
      <c r="BXV19" s="57"/>
      <c r="BXW19" s="57"/>
      <c r="BXX19" s="57"/>
      <c r="BXY19" s="57"/>
      <c r="BXZ19" s="57"/>
      <c r="BYA19" s="57"/>
      <c r="BYB19" s="57"/>
      <c r="BYC19" s="57"/>
      <c r="BYD19" s="57"/>
      <c r="BYE19" s="57"/>
      <c r="BYF19" s="57"/>
      <c r="BYG19" s="57"/>
      <c r="BYH19" s="57"/>
      <c r="BYI19" s="57"/>
      <c r="BYJ19" s="57"/>
      <c r="BYK19" s="57"/>
      <c r="BYL19" s="57"/>
      <c r="BYM19" s="57"/>
      <c r="BYN19" s="57"/>
      <c r="BYO19" s="57"/>
      <c r="BYP19" s="57"/>
      <c r="BYQ19" s="57"/>
      <c r="BYR19" s="57"/>
      <c r="BYS19" s="57"/>
      <c r="BYT19" s="57"/>
      <c r="BYU19" s="57"/>
      <c r="BYV19" s="57"/>
      <c r="BYW19" s="57"/>
      <c r="BYX19" s="57"/>
      <c r="BYY19" s="57"/>
      <c r="BYZ19" s="57"/>
      <c r="BZA19" s="57"/>
      <c r="BZB19" s="57"/>
      <c r="BZC19" s="57"/>
      <c r="BZD19" s="57"/>
      <c r="BZE19" s="57"/>
      <c r="BZF19" s="57"/>
      <c r="BZG19" s="57"/>
      <c r="BZH19" s="57"/>
      <c r="BZI19" s="57"/>
      <c r="BZJ19" s="57"/>
      <c r="BZK19" s="57"/>
      <c r="BZL19" s="57"/>
      <c r="BZM19" s="57"/>
      <c r="BZN19" s="57"/>
      <c r="BZO19" s="57"/>
      <c r="BZP19" s="57"/>
      <c r="BZQ19" s="57"/>
      <c r="BZR19" s="57"/>
      <c r="BZS19" s="57"/>
      <c r="BZT19" s="57"/>
      <c r="BZU19" s="57"/>
      <c r="BZV19" s="57"/>
      <c r="BZW19" s="57"/>
      <c r="BZX19" s="57"/>
      <c r="BZY19" s="57"/>
      <c r="BZZ19" s="57"/>
      <c r="CAA19" s="57"/>
      <c r="CAB19" s="57"/>
      <c r="CAC19" s="57"/>
      <c r="CAD19" s="57"/>
      <c r="CAE19" s="57"/>
      <c r="CAF19" s="57"/>
      <c r="CAG19" s="57"/>
      <c r="CAH19" s="57"/>
      <c r="CAI19" s="57"/>
      <c r="CAJ19" s="57"/>
      <c r="CAK19" s="57"/>
      <c r="CAL19" s="57"/>
      <c r="CAM19" s="57"/>
      <c r="CAN19" s="57"/>
      <c r="CAO19" s="57"/>
      <c r="CAP19" s="57"/>
      <c r="CAQ19" s="57"/>
      <c r="CAR19" s="57"/>
      <c r="CAS19" s="57"/>
      <c r="CAT19" s="57"/>
      <c r="CAU19" s="57"/>
      <c r="CAV19" s="57"/>
      <c r="CAW19" s="57"/>
      <c r="CAX19" s="57"/>
      <c r="CAY19" s="57"/>
      <c r="CAZ19" s="57"/>
      <c r="CBA19" s="57"/>
      <c r="CBB19" s="57"/>
      <c r="CBC19" s="57"/>
      <c r="CBD19" s="57"/>
      <c r="CBE19" s="57"/>
      <c r="CBF19" s="57"/>
      <c r="CBG19" s="57"/>
      <c r="CBH19" s="57"/>
      <c r="CBI19" s="57"/>
      <c r="CBJ19" s="57"/>
      <c r="CBK19" s="57"/>
      <c r="CBL19" s="57"/>
      <c r="CBM19" s="57"/>
      <c r="CBN19" s="57"/>
      <c r="CBO19" s="57"/>
      <c r="CBP19" s="57"/>
      <c r="CBQ19" s="57"/>
      <c r="CBR19" s="57"/>
      <c r="CBS19" s="57"/>
      <c r="CBT19" s="57"/>
      <c r="CBU19" s="57"/>
      <c r="CBV19" s="57"/>
      <c r="CBW19" s="57"/>
      <c r="CBX19" s="57"/>
      <c r="CBY19" s="57"/>
      <c r="CBZ19" s="57"/>
      <c r="CCA19" s="57"/>
      <c r="CCB19" s="57"/>
      <c r="CCC19" s="57"/>
      <c r="CCD19" s="57"/>
      <c r="CCE19" s="57"/>
      <c r="CCF19" s="57"/>
      <c r="CCG19" s="57"/>
      <c r="CCH19" s="57"/>
      <c r="CCI19" s="57"/>
      <c r="CCJ19" s="57"/>
      <c r="CCK19" s="57"/>
      <c r="CCL19" s="57"/>
      <c r="CCM19" s="57"/>
      <c r="CCN19" s="57"/>
      <c r="CCO19" s="57"/>
      <c r="CCP19" s="57"/>
      <c r="CCQ19" s="57"/>
      <c r="CCR19" s="57"/>
      <c r="CCS19" s="57"/>
      <c r="CCT19" s="57"/>
      <c r="CCU19" s="57"/>
      <c r="CCV19" s="57"/>
      <c r="CCW19" s="57"/>
      <c r="CCX19" s="57"/>
      <c r="CCY19" s="57"/>
      <c r="CCZ19" s="57"/>
      <c r="CDA19" s="57"/>
      <c r="CDB19" s="57"/>
      <c r="CDC19" s="57"/>
      <c r="CDD19" s="57"/>
      <c r="CDE19" s="57"/>
      <c r="CDF19" s="57"/>
      <c r="CDG19" s="57"/>
      <c r="CDH19" s="57"/>
      <c r="CDI19" s="57"/>
      <c r="CDJ19" s="57"/>
      <c r="CDK19" s="57"/>
      <c r="CDL19" s="57"/>
      <c r="CDM19" s="57"/>
      <c r="CDN19" s="57"/>
      <c r="CDO19" s="57"/>
      <c r="CDP19" s="57"/>
      <c r="CDQ19" s="57"/>
      <c r="CDR19" s="57"/>
      <c r="CDS19" s="57"/>
      <c r="CDT19" s="57"/>
      <c r="CDU19" s="57"/>
      <c r="CDV19" s="57"/>
      <c r="CDW19" s="57"/>
      <c r="CDX19" s="57"/>
      <c r="CDY19" s="57"/>
      <c r="CDZ19" s="57"/>
      <c r="CEA19" s="57"/>
      <c r="CEB19" s="57"/>
      <c r="CEC19" s="57"/>
      <c r="CED19" s="57"/>
      <c r="CEE19" s="57"/>
      <c r="CEF19" s="57"/>
      <c r="CEG19" s="57"/>
      <c r="CEH19" s="57"/>
      <c r="CEI19" s="57"/>
      <c r="CEJ19" s="57"/>
      <c r="CEK19" s="57"/>
      <c r="CEL19" s="57"/>
      <c r="CEM19" s="57"/>
      <c r="CEN19" s="57"/>
      <c r="CEO19" s="57"/>
      <c r="CEP19" s="57"/>
      <c r="CEQ19" s="57"/>
      <c r="CER19" s="57"/>
      <c r="CES19" s="57"/>
      <c r="CET19" s="57"/>
      <c r="CEU19" s="57"/>
      <c r="CEV19" s="57"/>
      <c r="CEW19" s="57"/>
      <c r="CEX19" s="57"/>
      <c r="CEY19" s="57"/>
      <c r="CEZ19" s="57"/>
      <c r="CFA19" s="57"/>
      <c r="CFB19" s="57"/>
      <c r="CFC19" s="57"/>
      <c r="CFD19" s="57"/>
      <c r="CFE19" s="57"/>
      <c r="CFF19" s="57"/>
      <c r="CFG19" s="57"/>
      <c r="CFH19" s="57"/>
      <c r="CFI19" s="57"/>
      <c r="CFJ19" s="57"/>
      <c r="CFK19" s="57"/>
      <c r="CFL19" s="57"/>
      <c r="CFM19" s="57"/>
      <c r="CFN19" s="57"/>
      <c r="CFO19" s="57"/>
      <c r="CFP19" s="57"/>
      <c r="CFQ19" s="57"/>
      <c r="CFR19" s="57"/>
      <c r="CFS19" s="57"/>
      <c r="CFT19" s="57"/>
      <c r="CFU19" s="57"/>
      <c r="CFV19" s="57"/>
      <c r="CFW19" s="57"/>
      <c r="CFX19" s="57"/>
      <c r="CFY19" s="57"/>
      <c r="CFZ19" s="57"/>
      <c r="CGA19" s="57"/>
      <c r="CGB19" s="57"/>
      <c r="CGC19" s="57"/>
      <c r="CGD19" s="57"/>
      <c r="CGE19" s="57"/>
      <c r="CGF19" s="57"/>
      <c r="CGG19" s="57"/>
      <c r="CGH19" s="57"/>
      <c r="CGI19" s="57"/>
      <c r="CGJ19" s="57"/>
      <c r="CGK19" s="57"/>
      <c r="CGL19" s="57"/>
      <c r="CGM19" s="57"/>
      <c r="CGN19" s="57"/>
      <c r="CGO19" s="57"/>
      <c r="CGP19" s="57"/>
      <c r="CGQ19" s="57"/>
      <c r="CGR19" s="57"/>
      <c r="CGS19" s="57"/>
      <c r="CGT19" s="57"/>
      <c r="CGU19" s="57"/>
      <c r="CGV19" s="57"/>
      <c r="CGW19" s="57"/>
      <c r="CGX19" s="57"/>
      <c r="CGY19" s="57"/>
      <c r="CGZ19" s="57"/>
      <c r="CHA19" s="57"/>
      <c r="CHB19" s="57"/>
      <c r="CHC19" s="57"/>
      <c r="CHD19" s="57"/>
      <c r="CHE19" s="57"/>
      <c r="CHF19" s="57"/>
      <c r="CHG19" s="57"/>
      <c r="CHH19" s="57"/>
      <c r="CHI19" s="57"/>
      <c r="CHJ19" s="57"/>
      <c r="CHK19" s="57"/>
      <c r="CHL19" s="57"/>
      <c r="CHM19" s="57"/>
      <c r="CHN19" s="57"/>
      <c r="CHO19" s="57"/>
      <c r="CHP19" s="57"/>
      <c r="CHQ19" s="57"/>
      <c r="CHR19" s="57"/>
      <c r="CHS19" s="57"/>
      <c r="CHT19" s="57"/>
      <c r="CHU19" s="57"/>
      <c r="CHV19" s="57"/>
      <c r="CHW19" s="57"/>
      <c r="CHX19" s="57"/>
      <c r="CHY19" s="57"/>
      <c r="CHZ19" s="57"/>
      <c r="CIA19" s="57"/>
      <c r="CIB19" s="57"/>
      <c r="CIC19" s="57"/>
      <c r="CID19" s="57"/>
      <c r="CIE19" s="57"/>
      <c r="CIF19" s="57"/>
      <c r="CIG19" s="57"/>
      <c r="CIH19" s="57"/>
      <c r="CII19" s="57"/>
      <c r="CIJ19" s="57"/>
      <c r="CIK19" s="57"/>
      <c r="CIL19" s="57"/>
      <c r="CIM19" s="57"/>
      <c r="CIN19" s="57"/>
      <c r="CIO19" s="57"/>
      <c r="CIP19" s="57"/>
      <c r="CIQ19" s="57"/>
      <c r="CIR19" s="57"/>
      <c r="CIS19" s="57"/>
      <c r="CIT19" s="57"/>
      <c r="CIU19" s="57"/>
      <c r="CIV19" s="57"/>
      <c r="CIW19" s="57"/>
      <c r="CIX19" s="57"/>
      <c r="CIY19" s="57"/>
      <c r="CIZ19" s="57"/>
      <c r="CJA19" s="57"/>
      <c r="CJB19" s="57"/>
      <c r="CJC19" s="57"/>
      <c r="CJD19" s="57"/>
      <c r="CJE19" s="57"/>
      <c r="CJF19" s="57"/>
      <c r="CJG19" s="57"/>
      <c r="CJH19" s="57"/>
      <c r="CJI19" s="57"/>
      <c r="CJJ19" s="57"/>
      <c r="CJK19" s="57"/>
      <c r="CJL19" s="57"/>
      <c r="CJM19" s="57"/>
      <c r="CJN19" s="57"/>
      <c r="CJO19" s="57"/>
      <c r="CJP19" s="57"/>
      <c r="CJQ19" s="57"/>
      <c r="CJR19" s="57"/>
      <c r="CJS19" s="57"/>
      <c r="CJT19" s="57"/>
      <c r="CJU19" s="57"/>
      <c r="CJV19" s="57"/>
      <c r="CJW19" s="57"/>
      <c r="CJX19" s="57"/>
      <c r="CJY19" s="57"/>
      <c r="CJZ19" s="57"/>
      <c r="CKA19" s="57"/>
      <c r="CKB19" s="57"/>
      <c r="CKC19" s="57"/>
      <c r="CKD19" s="57"/>
      <c r="CKE19" s="57"/>
      <c r="CKF19" s="57"/>
      <c r="CKG19" s="57"/>
      <c r="CKH19" s="57"/>
      <c r="CKI19" s="57"/>
      <c r="CKJ19" s="57"/>
      <c r="CKK19" s="57"/>
      <c r="CKL19" s="57"/>
      <c r="CKM19" s="57"/>
      <c r="CKN19" s="57"/>
      <c r="CKO19" s="57"/>
      <c r="CKP19" s="57"/>
      <c r="CKQ19" s="57"/>
      <c r="CKR19" s="57"/>
      <c r="CKS19" s="57"/>
      <c r="CKT19" s="57"/>
      <c r="CKU19" s="57"/>
      <c r="CKV19" s="57"/>
      <c r="CKW19" s="57"/>
      <c r="CKX19" s="57"/>
      <c r="CKY19" s="57"/>
      <c r="CKZ19" s="57"/>
      <c r="CLA19" s="57"/>
      <c r="CLB19" s="57"/>
      <c r="CLC19" s="57"/>
      <c r="CLD19" s="57"/>
      <c r="CLE19" s="57"/>
      <c r="CLF19" s="57"/>
      <c r="CLG19" s="57"/>
      <c r="CLH19" s="57"/>
      <c r="CLI19" s="57"/>
      <c r="CLJ19" s="57"/>
      <c r="CLK19" s="57"/>
      <c r="CLL19" s="57"/>
      <c r="CLM19" s="57"/>
      <c r="CLN19" s="57"/>
      <c r="CLO19" s="57"/>
      <c r="CLP19" s="57"/>
      <c r="CLQ19" s="57"/>
      <c r="CLR19" s="57"/>
      <c r="CLS19" s="57"/>
      <c r="CLT19" s="57"/>
      <c r="CLU19" s="57"/>
      <c r="CLV19" s="57"/>
      <c r="CLW19" s="57"/>
      <c r="CLX19" s="57"/>
      <c r="CLY19" s="57"/>
      <c r="CLZ19" s="57"/>
      <c r="CMA19" s="57"/>
      <c r="CMB19" s="57"/>
      <c r="CMC19" s="57"/>
      <c r="CMD19" s="57"/>
      <c r="CME19" s="57"/>
      <c r="CMF19" s="57"/>
      <c r="CMG19" s="57"/>
      <c r="CMH19" s="57"/>
      <c r="CMI19" s="57"/>
      <c r="CMJ19" s="57"/>
      <c r="CMK19" s="57"/>
      <c r="CML19" s="57"/>
      <c r="CMM19" s="57"/>
      <c r="CMN19" s="57"/>
      <c r="CMO19" s="57"/>
      <c r="CMP19" s="57"/>
      <c r="CMQ19" s="57"/>
      <c r="CMR19" s="57"/>
      <c r="CMS19" s="57"/>
      <c r="CMT19" s="57"/>
      <c r="CMU19" s="57"/>
      <c r="CMV19" s="57"/>
      <c r="CMW19" s="57"/>
      <c r="CMX19" s="57"/>
      <c r="CMY19" s="57"/>
      <c r="CMZ19" s="57"/>
      <c r="CNA19" s="57"/>
      <c r="CNB19" s="57"/>
      <c r="CNC19" s="57"/>
      <c r="CND19" s="57"/>
      <c r="CNE19" s="57"/>
      <c r="CNF19" s="57"/>
      <c r="CNG19" s="57"/>
      <c r="CNH19" s="57"/>
      <c r="CNI19" s="57"/>
      <c r="CNJ19" s="57"/>
      <c r="CNK19" s="57"/>
      <c r="CNL19" s="57"/>
      <c r="CNM19" s="57"/>
      <c r="CNN19" s="57"/>
      <c r="CNO19" s="57"/>
      <c r="CNP19" s="57"/>
      <c r="CNQ19" s="57"/>
      <c r="CNR19" s="57"/>
      <c r="CNS19" s="57"/>
      <c r="CNT19" s="57"/>
      <c r="CNU19" s="57"/>
      <c r="CNV19" s="57"/>
      <c r="CNW19" s="57"/>
      <c r="CNX19" s="57"/>
      <c r="CNY19" s="57"/>
      <c r="CNZ19" s="57"/>
      <c r="COA19" s="57"/>
      <c r="COB19" s="57"/>
      <c r="COC19" s="57"/>
      <c r="COD19" s="57"/>
      <c r="COE19" s="57"/>
      <c r="COF19" s="57"/>
      <c r="COG19" s="57"/>
      <c r="COH19" s="57"/>
      <c r="COI19" s="57"/>
      <c r="COJ19" s="57"/>
      <c r="COK19" s="57"/>
      <c r="COL19" s="57"/>
      <c r="COM19" s="57"/>
      <c r="CON19" s="57"/>
      <c r="COO19" s="57"/>
      <c r="COP19" s="57"/>
      <c r="COQ19" s="57"/>
      <c r="COR19" s="57"/>
      <c r="COS19" s="57"/>
      <c r="COT19" s="57"/>
      <c r="COU19" s="57"/>
      <c r="COV19" s="57"/>
      <c r="COW19" s="57"/>
      <c r="COX19" s="57"/>
      <c r="COY19" s="57"/>
      <c r="COZ19" s="57"/>
      <c r="CPA19" s="57"/>
      <c r="CPB19" s="57"/>
      <c r="CPC19" s="57"/>
      <c r="CPD19" s="57"/>
      <c r="CPE19" s="57"/>
      <c r="CPF19" s="57"/>
      <c r="CPG19" s="57"/>
      <c r="CPH19" s="57"/>
      <c r="CPI19" s="57"/>
      <c r="CPJ19" s="57"/>
      <c r="CPK19" s="57"/>
      <c r="CPL19" s="57"/>
      <c r="CPM19" s="57"/>
      <c r="CPN19" s="57"/>
      <c r="CPO19" s="57"/>
      <c r="CPP19" s="57"/>
      <c r="CPQ19" s="57"/>
      <c r="CPR19" s="57"/>
      <c r="CPS19" s="57"/>
      <c r="CPT19" s="57"/>
      <c r="CPU19" s="57"/>
      <c r="CPV19" s="57"/>
      <c r="CPW19" s="57"/>
      <c r="CPX19" s="57"/>
      <c r="CPY19" s="57"/>
      <c r="CPZ19" s="57"/>
      <c r="CQA19" s="57"/>
      <c r="CQB19" s="57"/>
      <c r="CQC19" s="57"/>
      <c r="CQD19" s="57"/>
      <c r="CQE19" s="57"/>
      <c r="CQF19" s="57"/>
      <c r="CQG19" s="57"/>
      <c r="CQH19" s="57"/>
      <c r="CQI19" s="57"/>
      <c r="CQJ19" s="57"/>
      <c r="CQK19" s="57"/>
      <c r="CQL19" s="57"/>
      <c r="CQM19" s="57"/>
      <c r="CQN19" s="57"/>
      <c r="CQO19" s="57"/>
      <c r="CQP19" s="57"/>
      <c r="CQQ19" s="57"/>
      <c r="CQR19" s="57"/>
      <c r="CQS19" s="57"/>
      <c r="CQT19" s="57"/>
      <c r="CQU19" s="57"/>
      <c r="CQV19" s="57"/>
      <c r="CQW19" s="57"/>
      <c r="CQX19" s="57"/>
      <c r="CQY19" s="57"/>
      <c r="CQZ19" s="57"/>
      <c r="CRA19" s="57"/>
      <c r="CRB19" s="57"/>
      <c r="CRC19" s="57"/>
      <c r="CRD19" s="57"/>
      <c r="CRE19" s="57"/>
      <c r="CRF19" s="57"/>
      <c r="CRG19" s="57"/>
      <c r="CRH19" s="57"/>
      <c r="CRI19" s="57"/>
      <c r="CRJ19" s="57"/>
      <c r="CRK19" s="57"/>
      <c r="CRL19" s="57"/>
      <c r="CRM19" s="57"/>
      <c r="CRN19" s="57"/>
      <c r="CRO19" s="57"/>
      <c r="CRP19" s="57"/>
      <c r="CRQ19" s="57"/>
      <c r="CRR19" s="57"/>
      <c r="CRS19" s="57"/>
      <c r="CRT19" s="57"/>
      <c r="CRU19" s="57"/>
      <c r="CRV19" s="57"/>
      <c r="CRW19" s="57"/>
      <c r="CRX19" s="57"/>
      <c r="CRY19" s="57"/>
      <c r="CRZ19" s="57"/>
      <c r="CSA19" s="57"/>
      <c r="CSB19" s="57"/>
      <c r="CSC19" s="57"/>
      <c r="CSD19" s="57"/>
      <c r="CSE19" s="57"/>
      <c r="CSF19" s="57"/>
      <c r="CSG19" s="57"/>
      <c r="CSH19" s="57"/>
      <c r="CSI19" s="57"/>
      <c r="CSJ19" s="57"/>
      <c r="CSK19" s="57"/>
      <c r="CSL19" s="57"/>
      <c r="CSM19" s="57"/>
      <c r="CSN19" s="57"/>
      <c r="CSO19" s="57"/>
      <c r="CSP19" s="57"/>
      <c r="CSQ19" s="57"/>
      <c r="CSR19" s="57"/>
      <c r="CSS19" s="57"/>
      <c r="CST19" s="57"/>
      <c r="CSU19" s="57"/>
      <c r="CSV19" s="57"/>
      <c r="CSW19" s="57"/>
      <c r="CSX19" s="57"/>
      <c r="CSY19" s="57"/>
      <c r="CSZ19" s="57"/>
      <c r="CTA19" s="57"/>
      <c r="CTB19" s="57"/>
      <c r="CTC19" s="57"/>
      <c r="CTD19" s="57"/>
      <c r="CTE19" s="57"/>
      <c r="CTF19" s="57"/>
      <c r="CTG19" s="57"/>
      <c r="CTH19" s="57"/>
      <c r="CTI19" s="57"/>
      <c r="CTJ19" s="57"/>
      <c r="CTK19" s="57"/>
      <c r="CTL19" s="57"/>
      <c r="CTM19" s="57"/>
      <c r="CTN19" s="57"/>
      <c r="CTO19" s="57"/>
      <c r="CTP19" s="57"/>
      <c r="CTQ19" s="57"/>
      <c r="CTR19" s="57"/>
      <c r="CTS19" s="57"/>
      <c r="CTT19" s="57"/>
      <c r="CTU19" s="57"/>
      <c r="CTV19" s="57"/>
      <c r="CTW19" s="57"/>
      <c r="CTX19" s="57"/>
      <c r="CTY19" s="57"/>
      <c r="CTZ19" s="57"/>
      <c r="CUA19" s="57"/>
      <c r="CUB19" s="57"/>
      <c r="CUC19" s="57"/>
      <c r="CUD19" s="57"/>
      <c r="CUE19" s="57"/>
      <c r="CUF19" s="57"/>
      <c r="CUG19" s="57"/>
      <c r="CUH19" s="57"/>
      <c r="CUI19" s="57"/>
      <c r="CUJ19" s="57"/>
      <c r="CUK19" s="57"/>
      <c r="CUL19" s="57"/>
      <c r="CUM19" s="57"/>
      <c r="CUN19" s="57"/>
      <c r="CUO19" s="57"/>
      <c r="CUP19" s="57"/>
      <c r="CUQ19" s="57"/>
      <c r="CUR19" s="57"/>
      <c r="CUS19" s="57"/>
      <c r="CUT19" s="57"/>
      <c r="CUU19" s="57"/>
      <c r="CUV19" s="57"/>
      <c r="CUW19" s="57"/>
      <c r="CUX19" s="57"/>
      <c r="CUY19" s="57"/>
      <c r="CUZ19" s="57"/>
      <c r="CVA19" s="57"/>
      <c r="CVB19" s="57"/>
      <c r="CVC19" s="57"/>
      <c r="CVD19" s="57"/>
      <c r="CVE19" s="57"/>
      <c r="CVF19" s="57"/>
      <c r="CVG19" s="57"/>
      <c r="CVH19" s="57"/>
      <c r="CVI19" s="57"/>
      <c r="CVJ19" s="57"/>
      <c r="CVK19" s="57"/>
      <c r="CVL19" s="57"/>
      <c r="CVM19" s="57"/>
      <c r="CVN19" s="57"/>
      <c r="CVO19" s="57"/>
      <c r="CVP19" s="57"/>
      <c r="CVQ19" s="57"/>
      <c r="CVR19" s="57"/>
      <c r="CVS19" s="57"/>
      <c r="CVT19" s="57"/>
      <c r="CVU19" s="57"/>
      <c r="CVV19" s="57"/>
      <c r="CVW19" s="57"/>
      <c r="CVX19" s="57"/>
      <c r="CVY19" s="57"/>
      <c r="CVZ19" s="57"/>
      <c r="CWA19" s="57"/>
      <c r="CWB19" s="57"/>
      <c r="CWC19" s="57"/>
      <c r="CWD19" s="57"/>
      <c r="CWE19" s="57"/>
      <c r="CWF19" s="57"/>
      <c r="CWG19" s="57"/>
      <c r="CWH19" s="57"/>
      <c r="CWI19" s="57"/>
      <c r="CWJ19" s="57"/>
      <c r="CWK19" s="57"/>
      <c r="CWL19" s="57"/>
      <c r="CWM19" s="57"/>
      <c r="CWN19" s="57"/>
      <c r="CWO19" s="57"/>
      <c r="CWP19" s="57"/>
      <c r="CWQ19" s="57"/>
      <c r="CWR19" s="57"/>
      <c r="CWS19" s="57"/>
      <c r="CWT19" s="57"/>
      <c r="CWU19" s="57"/>
      <c r="CWV19" s="57"/>
      <c r="CWW19" s="57"/>
      <c r="CWX19" s="57"/>
      <c r="CWY19" s="57"/>
      <c r="CWZ19" s="57"/>
      <c r="CXA19" s="57"/>
      <c r="CXB19" s="57"/>
      <c r="CXC19" s="57"/>
      <c r="CXD19" s="57"/>
      <c r="CXE19" s="57"/>
      <c r="CXF19" s="57"/>
      <c r="CXG19" s="57"/>
      <c r="CXH19" s="57"/>
      <c r="CXI19" s="57"/>
      <c r="CXJ19" s="57"/>
      <c r="CXK19" s="57"/>
      <c r="CXL19" s="57"/>
      <c r="CXM19" s="57"/>
      <c r="CXN19" s="57"/>
      <c r="CXO19" s="57"/>
      <c r="CXP19" s="57"/>
      <c r="CXQ19" s="57"/>
      <c r="CXR19" s="57"/>
      <c r="CXS19" s="57"/>
      <c r="CXT19" s="57"/>
      <c r="CXU19" s="57"/>
      <c r="CXV19" s="57"/>
      <c r="CXW19" s="57"/>
      <c r="CXX19" s="57"/>
      <c r="CXY19" s="57"/>
      <c r="CXZ19" s="57"/>
      <c r="CYA19" s="57"/>
      <c r="CYB19" s="57"/>
      <c r="CYC19" s="57"/>
      <c r="CYD19" s="57"/>
      <c r="CYE19" s="57"/>
      <c r="CYF19" s="57"/>
      <c r="CYG19" s="57"/>
      <c r="CYH19" s="57"/>
      <c r="CYI19" s="57"/>
      <c r="CYJ19" s="57"/>
      <c r="CYK19" s="57"/>
      <c r="CYL19" s="57"/>
      <c r="CYM19" s="57"/>
      <c r="CYN19" s="57"/>
      <c r="CYO19" s="57"/>
      <c r="CYP19" s="57"/>
      <c r="CYQ19" s="57"/>
      <c r="CYR19" s="57"/>
      <c r="CYS19" s="57"/>
      <c r="CYT19" s="57"/>
      <c r="CYU19" s="57"/>
      <c r="CYV19" s="57"/>
      <c r="CYW19" s="57"/>
      <c r="CYX19" s="57"/>
      <c r="CYY19" s="57"/>
      <c r="CYZ19" s="57"/>
      <c r="CZA19" s="57"/>
      <c r="CZB19" s="57"/>
      <c r="CZC19" s="57"/>
      <c r="CZD19" s="57"/>
      <c r="CZE19" s="57"/>
      <c r="CZF19" s="57"/>
      <c r="CZG19" s="57"/>
      <c r="CZH19" s="57"/>
      <c r="CZI19" s="57"/>
      <c r="CZJ19" s="57"/>
      <c r="CZK19" s="57"/>
      <c r="CZL19" s="57"/>
      <c r="CZM19" s="57"/>
      <c r="CZN19" s="57"/>
      <c r="CZO19" s="57"/>
      <c r="CZP19" s="57"/>
      <c r="CZQ19" s="57"/>
      <c r="CZR19" s="57"/>
      <c r="CZS19" s="57"/>
      <c r="CZT19" s="57"/>
      <c r="CZU19" s="57"/>
      <c r="CZV19" s="57"/>
      <c r="CZW19" s="57"/>
      <c r="CZX19" s="57"/>
      <c r="CZY19" s="57"/>
      <c r="CZZ19" s="57"/>
      <c r="DAA19" s="57"/>
      <c r="DAB19" s="57"/>
      <c r="DAC19" s="57"/>
      <c r="DAD19" s="57"/>
      <c r="DAE19" s="57"/>
      <c r="DAF19" s="57"/>
      <c r="DAG19" s="57"/>
      <c r="DAH19" s="57"/>
      <c r="DAI19" s="57"/>
      <c r="DAJ19" s="57"/>
      <c r="DAK19" s="57"/>
      <c r="DAL19" s="57"/>
      <c r="DAM19" s="57"/>
      <c r="DAN19" s="57"/>
      <c r="DAO19" s="57"/>
      <c r="DAP19" s="57"/>
      <c r="DAQ19" s="57"/>
      <c r="DAR19" s="57"/>
      <c r="DAS19" s="57"/>
      <c r="DAT19" s="57"/>
      <c r="DAU19" s="57"/>
      <c r="DAV19" s="57"/>
      <c r="DAW19" s="57"/>
      <c r="DAX19" s="57"/>
      <c r="DAY19" s="57"/>
      <c r="DAZ19" s="57"/>
      <c r="DBA19" s="57"/>
      <c r="DBB19" s="57"/>
      <c r="DBC19" s="57"/>
      <c r="DBD19" s="57"/>
      <c r="DBE19" s="57"/>
      <c r="DBF19" s="57"/>
      <c r="DBG19" s="57"/>
      <c r="DBH19" s="57"/>
      <c r="DBI19" s="57"/>
      <c r="DBJ19" s="57"/>
      <c r="DBK19" s="57"/>
      <c r="DBL19" s="57"/>
      <c r="DBM19" s="57"/>
      <c r="DBN19" s="57"/>
      <c r="DBO19" s="57"/>
      <c r="DBP19" s="57"/>
      <c r="DBQ19" s="57"/>
      <c r="DBR19" s="57"/>
      <c r="DBS19" s="57"/>
      <c r="DBT19" s="57"/>
      <c r="DBU19" s="57"/>
      <c r="DBV19" s="57"/>
      <c r="DBW19" s="57"/>
      <c r="DBX19" s="57"/>
      <c r="DBY19" s="57"/>
      <c r="DBZ19" s="57"/>
      <c r="DCA19" s="57"/>
      <c r="DCB19" s="57"/>
      <c r="DCC19" s="57"/>
      <c r="DCD19" s="57"/>
      <c r="DCE19" s="57"/>
      <c r="DCF19" s="57"/>
      <c r="DCG19" s="57"/>
      <c r="DCH19" s="57"/>
      <c r="DCI19" s="57"/>
      <c r="DCJ19" s="57"/>
      <c r="DCK19" s="57"/>
      <c r="DCL19" s="57"/>
      <c r="DCM19" s="57"/>
      <c r="DCN19" s="57"/>
      <c r="DCO19" s="57"/>
      <c r="DCP19" s="57"/>
      <c r="DCQ19" s="57"/>
      <c r="DCR19" s="57"/>
      <c r="DCS19" s="57"/>
      <c r="DCT19" s="57"/>
      <c r="DCU19" s="57"/>
      <c r="DCV19" s="57"/>
      <c r="DCW19" s="57"/>
      <c r="DCX19" s="57"/>
      <c r="DCY19" s="57"/>
      <c r="DCZ19" s="57"/>
      <c r="DDA19" s="57"/>
      <c r="DDB19" s="57"/>
      <c r="DDC19" s="57"/>
      <c r="DDD19" s="57"/>
      <c r="DDE19" s="57"/>
      <c r="DDF19" s="57"/>
      <c r="DDG19" s="57"/>
      <c r="DDH19" s="57"/>
      <c r="DDI19" s="57"/>
      <c r="DDJ19" s="57"/>
      <c r="DDK19" s="57"/>
      <c r="DDL19" s="57"/>
      <c r="DDM19" s="57"/>
      <c r="DDN19" s="57"/>
      <c r="DDO19" s="57"/>
      <c r="DDP19" s="57"/>
      <c r="DDQ19" s="57"/>
      <c r="DDR19" s="57"/>
      <c r="DDS19" s="57"/>
      <c r="DDT19" s="57"/>
      <c r="DDU19" s="57"/>
      <c r="DDV19" s="57"/>
      <c r="DDW19" s="57"/>
      <c r="DDX19" s="57"/>
      <c r="DDY19" s="57"/>
      <c r="DDZ19" s="57"/>
      <c r="DEA19" s="57"/>
      <c r="DEB19" s="57"/>
      <c r="DEC19" s="57"/>
      <c r="DED19" s="57"/>
      <c r="DEE19" s="57"/>
      <c r="DEF19" s="57"/>
      <c r="DEG19" s="57"/>
      <c r="DEH19" s="57"/>
      <c r="DEI19" s="57"/>
      <c r="DEJ19" s="57"/>
      <c r="DEK19" s="57"/>
      <c r="DEL19" s="57"/>
      <c r="DEM19" s="57"/>
      <c r="DEN19" s="57"/>
      <c r="DEO19" s="57"/>
      <c r="DEP19" s="57"/>
      <c r="DEQ19" s="57"/>
      <c r="DER19" s="57"/>
      <c r="DES19" s="57"/>
      <c r="DET19" s="57"/>
      <c r="DEU19" s="57"/>
      <c r="DEV19" s="57"/>
      <c r="DEW19" s="57"/>
      <c r="DEX19" s="57"/>
      <c r="DEY19" s="57"/>
      <c r="DEZ19" s="57"/>
      <c r="DFA19" s="57"/>
      <c r="DFB19" s="57"/>
      <c r="DFC19" s="57"/>
      <c r="DFD19" s="57"/>
      <c r="DFE19" s="57"/>
      <c r="DFF19" s="57"/>
      <c r="DFG19" s="57"/>
      <c r="DFH19" s="57"/>
      <c r="DFI19" s="57"/>
      <c r="DFJ19" s="57"/>
      <c r="DFK19" s="57"/>
      <c r="DFL19" s="57"/>
      <c r="DFM19" s="57"/>
      <c r="DFN19" s="57"/>
      <c r="DFO19" s="57"/>
      <c r="DFP19" s="57"/>
      <c r="DFQ19" s="57"/>
      <c r="DFR19" s="57"/>
      <c r="DFS19" s="57"/>
      <c r="DFT19" s="57"/>
      <c r="DFU19" s="57"/>
      <c r="DFV19" s="57"/>
      <c r="DFW19" s="57"/>
      <c r="DFX19" s="57"/>
      <c r="DFY19" s="57"/>
      <c r="DFZ19" s="57"/>
      <c r="DGA19" s="57"/>
      <c r="DGB19" s="57"/>
      <c r="DGC19" s="57"/>
      <c r="DGD19" s="57"/>
      <c r="DGE19" s="57"/>
      <c r="DGF19" s="57"/>
      <c r="DGG19" s="57"/>
      <c r="DGH19" s="57"/>
      <c r="DGI19" s="57"/>
      <c r="DGJ19" s="57"/>
      <c r="DGK19" s="57"/>
      <c r="DGL19" s="57"/>
      <c r="DGM19" s="57"/>
      <c r="DGN19" s="57"/>
      <c r="DGO19" s="57"/>
      <c r="DGP19" s="57"/>
      <c r="DGQ19" s="57"/>
      <c r="DGR19" s="57"/>
      <c r="DGS19" s="57"/>
      <c r="DGT19" s="57"/>
      <c r="DGU19" s="57"/>
      <c r="DGV19" s="57"/>
      <c r="DGW19" s="57"/>
      <c r="DGX19" s="57"/>
      <c r="DGY19" s="57"/>
      <c r="DGZ19" s="57"/>
      <c r="DHA19" s="57"/>
      <c r="DHB19" s="57"/>
      <c r="DHC19" s="57"/>
      <c r="DHD19" s="57"/>
      <c r="DHE19" s="57"/>
      <c r="DHF19" s="57"/>
      <c r="DHG19" s="57"/>
      <c r="DHH19" s="57"/>
      <c r="DHI19" s="57"/>
      <c r="DHJ19" s="57"/>
      <c r="DHK19" s="57"/>
      <c r="DHL19" s="57"/>
      <c r="DHM19" s="57"/>
      <c r="DHN19" s="57"/>
      <c r="DHO19" s="57"/>
      <c r="DHP19" s="57"/>
      <c r="DHQ19" s="57"/>
      <c r="DHR19" s="57"/>
      <c r="DHS19" s="57"/>
      <c r="DHT19" s="57"/>
      <c r="DHU19" s="57"/>
      <c r="DHV19" s="57"/>
      <c r="DHW19" s="57"/>
      <c r="DHX19" s="57"/>
      <c r="DHY19" s="57"/>
      <c r="DHZ19" s="57"/>
      <c r="DIA19" s="57"/>
      <c r="DIB19" s="57"/>
      <c r="DIC19" s="57"/>
      <c r="DID19" s="57"/>
      <c r="DIE19" s="57"/>
      <c r="DIF19" s="57"/>
      <c r="DIG19" s="57"/>
      <c r="DIH19" s="57"/>
      <c r="DII19" s="57"/>
      <c r="DIJ19" s="57"/>
      <c r="DIK19" s="57"/>
      <c r="DIL19" s="57"/>
      <c r="DIM19" s="57"/>
      <c r="DIN19" s="57"/>
      <c r="DIO19" s="57"/>
      <c r="DIP19" s="57"/>
      <c r="DIQ19" s="57"/>
      <c r="DIR19" s="57"/>
      <c r="DIS19" s="57"/>
      <c r="DIT19" s="57"/>
      <c r="DIU19" s="57"/>
      <c r="DIV19" s="57"/>
      <c r="DIW19" s="57"/>
      <c r="DIX19" s="57"/>
      <c r="DIY19" s="57"/>
      <c r="DIZ19" s="57"/>
      <c r="DJA19" s="57"/>
      <c r="DJB19" s="57"/>
      <c r="DJC19" s="57"/>
      <c r="DJD19" s="57"/>
      <c r="DJE19" s="57"/>
      <c r="DJF19" s="57"/>
      <c r="DJG19" s="57"/>
      <c r="DJH19" s="57"/>
      <c r="DJI19" s="57"/>
      <c r="DJJ19" s="57"/>
      <c r="DJK19" s="57"/>
      <c r="DJL19" s="57"/>
      <c r="DJM19" s="57"/>
      <c r="DJN19" s="57"/>
      <c r="DJO19" s="57"/>
      <c r="DJP19" s="57"/>
      <c r="DJQ19" s="57"/>
      <c r="DJR19" s="57"/>
      <c r="DJS19" s="57"/>
      <c r="DJT19" s="57"/>
      <c r="DJU19" s="57"/>
      <c r="DJV19" s="57"/>
      <c r="DJW19" s="57"/>
      <c r="DJX19" s="57"/>
      <c r="DJY19" s="57"/>
      <c r="DJZ19" s="57"/>
      <c r="DKA19" s="57"/>
      <c r="DKB19" s="57"/>
      <c r="DKC19" s="57"/>
      <c r="DKD19" s="57"/>
      <c r="DKE19" s="57"/>
      <c r="DKF19" s="57"/>
      <c r="DKG19" s="57"/>
      <c r="DKH19" s="57"/>
      <c r="DKI19" s="57"/>
      <c r="DKJ19" s="57"/>
      <c r="DKK19" s="57"/>
      <c r="DKL19" s="57"/>
      <c r="DKM19" s="57"/>
      <c r="DKN19" s="57"/>
      <c r="DKO19" s="57"/>
      <c r="DKP19" s="57"/>
      <c r="DKQ19" s="57"/>
      <c r="DKR19" s="57"/>
      <c r="DKS19" s="57"/>
      <c r="DKT19" s="57"/>
      <c r="DKU19" s="57"/>
      <c r="DKV19" s="57"/>
      <c r="DKW19" s="57"/>
      <c r="DKX19" s="57"/>
      <c r="DKY19" s="57"/>
      <c r="DKZ19" s="57"/>
      <c r="DLA19" s="57"/>
      <c r="DLB19" s="57"/>
      <c r="DLC19" s="57"/>
      <c r="DLD19" s="57"/>
      <c r="DLE19" s="57"/>
      <c r="DLF19" s="57"/>
      <c r="DLG19" s="57"/>
      <c r="DLH19" s="57"/>
      <c r="DLI19" s="57"/>
      <c r="DLJ19" s="57"/>
      <c r="DLK19" s="57"/>
      <c r="DLL19" s="57"/>
      <c r="DLM19" s="57"/>
      <c r="DLN19" s="57"/>
      <c r="DLO19" s="57"/>
      <c r="DLP19" s="57"/>
      <c r="DLQ19" s="57"/>
      <c r="DLR19" s="57"/>
      <c r="DLS19" s="57"/>
      <c r="DLT19" s="57"/>
      <c r="DLU19" s="57"/>
      <c r="DLV19" s="57"/>
      <c r="DLW19" s="57"/>
      <c r="DLX19" s="57"/>
      <c r="DLY19" s="57"/>
      <c r="DLZ19" s="57"/>
      <c r="DMA19" s="57"/>
      <c r="DMB19" s="57"/>
      <c r="DMC19" s="57"/>
      <c r="DMD19" s="57"/>
      <c r="DME19" s="57"/>
      <c r="DMF19" s="57"/>
      <c r="DMG19" s="57"/>
      <c r="DMH19" s="57"/>
      <c r="DMI19" s="57"/>
      <c r="DMJ19" s="57"/>
      <c r="DMK19" s="57"/>
      <c r="DML19" s="57"/>
      <c r="DMM19" s="57"/>
      <c r="DMN19" s="57"/>
      <c r="DMO19" s="57"/>
      <c r="DMP19" s="57"/>
      <c r="DMQ19" s="57"/>
      <c r="DMR19" s="57"/>
      <c r="DMS19" s="57"/>
      <c r="DMT19" s="57"/>
      <c r="DMU19" s="57"/>
      <c r="DMV19" s="57"/>
      <c r="DMW19" s="57"/>
      <c r="DMX19" s="57"/>
      <c r="DMY19" s="57"/>
      <c r="DMZ19" s="57"/>
      <c r="DNA19" s="57"/>
      <c r="DNB19" s="57"/>
      <c r="DNC19" s="57"/>
      <c r="DND19" s="57"/>
      <c r="DNE19" s="57"/>
      <c r="DNF19" s="57"/>
      <c r="DNG19" s="57"/>
      <c r="DNH19" s="57"/>
      <c r="DNI19" s="57"/>
      <c r="DNJ19" s="57"/>
      <c r="DNK19" s="57"/>
      <c r="DNL19" s="57"/>
      <c r="DNM19" s="57"/>
      <c r="DNN19" s="57"/>
      <c r="DNO19" s="57"/>
      <c r="DNP19" s="57"/>
      <c r="DNQ19" s="57"/>
      <c r="DNR19" s="57"/>
      <c r="DNS19" s="57"/>
      <c r="DNT19" s="57"/>
      <c r="DNU19" s="57"/>
      <c r="DNV19" s="57"/>
      <c r="DNW19" s="57"/>
      <c r="DNX19" s="57"/>
      <c r="DNY19" s="57"/>
      <c r="DNZ19" s="57"/>
      <c r="DOA19" s="57"/>
      <c r="DOB19" s="57"/>
      <c r="DOC19" s="57"/>
      <c r="DOD19" s="57"/>
      <c r="DOE19" s="57"/>
      <c r="DOF19" s="57"/>
      <c r="DOG19" s="57"/>
      <c r="DOH19" s="57"/>
      <c r="DOI19" s="57"/>
      <c r="DOJ19" s="57"/>
      <c r="DOK19" s="57"/>
      <c r="DOL19" s="57"/>
      <c r="DOM19" s="57"/>
      <c r="DON19" s="57"/>
      <c r="DOO19" s="57"/>
      <c r="DOP19" s="57"/>
      <c r="DOQ19" s="57"/>
      <c r="DOR19" s="57"/>
      <c r="DOS19" s="57"/>
      <c r="DOT19" s="57"/>
      <c r="DOU19" s="57"/>
      <c r="DOV19" s="57"/>
      <c r="DOW19" s="57"/>
      <c r="DOX19" s="57"/>
      <c r="DOY19" s="57"/>
      <c r="DOZ19" s="57"/>
      <c r="DPA19" s="57"/>
      <c r="DPB19" s="57"/>
      <c r="DPC19" s="57"/>
      <c r="DPD19" s="57"/>
      <c r="DPE19" s="57"/>
      <c r="DPF19" s="57"/>
      <c r="DPG19" s="57"/>
      <c r="DPH19" s="57"/>
      <c r="DPI19" s="57"/>
      <c r="DPJ19" s="57"/>
      <c r="DPK19" s="57"/>
      <c r="DPL19" s="57"/>
      <c r="DPM19" s="57"/>
      <c r="DPN19" s="57"/>
      <c r="DPO19" s="57"/>
      <c r="DPP19" s="57"/>
      <c r="DPQ19" s="57"/>
      <c r="DPR19" s="57"/>
      <c r="DPS19" s="57"/>
      <c r="DPT19" s="57"/>
      <c r="DPU19" s="57"/>
      <c r="DPV19" s="57"/>
      <c r="DPW19" s="57"/>
      <c r="DPX19" s="57"/>
      <c r="DPY19" s="57"/>
      <c r="DPZ19" s="57"/>
      <c r="DQA19" s="57"/>
      <c r="DQB19" s="57"/>
      <c r="DQC19" s="57"/>
      <c r="DQD19" s="57"/>
      <c r="DQE19" s="57"/>
      <c r="DQF19" s="57"/>
      <c r="DQG19" s="57"/>
      <c r="DQH19" s="57"/>
      <c r="DQI19" s="57"/>
      <c r="DQJ19" s="57"/>
      <c r="DQK19" s="57"/>
      <c r="DQL19" s="57"/>
      <c r="DQM19" s="57"/>
      <c r="DQN19" s="57"/>
      <c r="DQO19" s="57"/>
      <c r="DQP19" s="57"/>
      <c r="DQQ19" s="57"/>
      <c r="DQR19" s="57"/>
      <c r="DQS19" s="57"/>
      <c r="DQT19" s="57"/>
      <c r="DQU19" s="57"/>
      <c r="DQV19" s="57"/>
      <c r="DQW19" s="57"/>
      <c r="DQX19" s="57"/>
      <c r="DQY19" s="57"/>
      <c r="DQZ19" s="57"/>
      <c r="DRA19" s="57"/>
      <c r="DRB19" s="57"/>
      <c r="DRC19" s="57"/>
      <c r="DRD19" s="57"/>
      <c r="DRE19" s="57"/>
      <c r="DRF19" s="57"/>
      <c r="DRG19" s="57"/>
      <c r="DRH19" s="57"/>
      <c r="DRI19" s="57"/>
      <c r="DRJ19" s="57"/>
      <c r="DRK19" s="57"/>
      <c r="DRL19" s="57"/>
      <c r="DRM19" s="57"/>
      <c r="DRN19" s="57"/>
      <c r="DRO19" s="57"/>
      <c r="DRP19" s="57"/>
      <c r="DRQ19" s="57"/>
      <c r="DRR19" s="57"/>
      <c r="DRS19" s="57"/>
      <c r="DRT19" s="57"/>
      <c r="DRU19" s="57"/>
      <c r="DRV19" s="57"/>
      <c r="DRW19" s="57"/>
      <c r="DRX19" s="57"/>
      <c r="DRY19" s="57"/>
      <c r="DRZ19" s="57"/>
      <c r="DSA19" s="57"/>
      <c r="DSB19" s="57"/>
      <c r="DSC19" s="57"/>
      <c r="DSD19" s="57"/>
      <c r="DSE19" s="57"/>
      <c r="DSF19" s="57"/>
      <c r="DSG19" s="57"/>
      <c r="DSH19" s="57"/>
      <c r="DSI19" s="57"/>
      <c r="DSJ19" s="57"/>
      <c r="DSK19" s="57"/>
      <c r="DSL19" s="57"/>
      <c r="DSM19" s="57"/>
      <c r="DSN19" s="57"/>
      <c r="DSO19" s="57"/>
      <c r="DSP19" s="57"/>
      <c r="DSQ19" s="57"/>
      <c r="DSR19" s="57"/>
      <c r="DSS19" s="57"/>
      <c r="DST19" s="57"/>
      <c r="DSU19" s="57"/>
      <c r="DSV19" s="57"/>
      <c r="DSW19" s="57"/>
      <c r="DSX19" s="57"/>
      <c r="DSY19" s="57"/>
      <c r="DSZ19" s="57"/>
      <c r="DTA19" s="57"/>
      <c r="DTB19" s="57"/>
      <c r="DTC19" s="57"/>
      <c r="DTD19" s="57"/>
      <c r="DTE19" s="57"/>
      <c r="DTF19" s="57"/>
      <c r="DTG19" s="57"/>
      <c r="DTH19" s="57"/>
      <c r="DTI19" s="57"/>
      <c r="DTJ19" s="57"/>
      <c r="DTK19" s="57"/>
      <c r="DTL19" s="57"/>
      <c r="DTM19" s="57"/>
      <c r="DTN19" s="57"/>
      <c r="DTO19" s="57"/>
      <c r="DTP19" s="57"/>
      <c r="DTQ19" s="57"/>
      <c r="DTR19" s="57"/>
      <c r="DTS19" s="57"/>
      <c r="DTT19" s="57"/>
      <c r="DTU19" s="57"/>
      <c r="DTV19" s="57"/>
      <c r="DTW19" s="57"/>
      <c r="DTX19" s="57"/>
      <c r="DTY19" s="57"/>
      <c r="DTZ19" s="57"/>
      <c r="DUA19" s="57"/>
      <c r="DUB19" s="57"/>
      <c r="DUC19" s="57"/>
      <c r="DUD19" s="57"/>
      <c r="DUE19" s="57"/>
      <c r="DUF19" s="57"/>
      <c r="DUG19" s="57"/>
      <c r="DUH19" s="57"/>
      <c r="DUI19" s="57"/>
      <c r="DUJ19" s="57"/>
      <c r="DUK19" s="57"/>
      <c r="DUL19" s="57"/>
      <c r="DUM19" s="57"/>
      <c r="DUN19" s="57"/>
      <c r="DUO19" s="57"/>
      <c r="DUP19" s="57"/>
      <c r="DUQ19" s="57"/>
      <c r="DUR19" s="57"/>
      <c r="DUS19" s="57"/>
      <c r="DUT19" s="57"/>
      <c r="DUU19" s="57"/>
      <c r="DUV19" s="57"/>
      <c r="DUW19" s="57"/>
      <c r="DUX19" s="57"/>
      <c r="DUY19" s="57"/>
      <c r="DUZ19" s="57"/>
      <c r="DVA19" s="57"/>
      <c r="DVB19" s="57"/>
      <c r="DVC19" s="57"/>
      <c r="DVD19" s="57"/>
      <c r="DVE19" s="57"/>
      <c r="DVF19" s="57"/>
      <c r="DVG19" s="57"/>
      <c r="DVH19" s="57"/>
      <c r="DVI19" s="57"/>
      <c r="DVJ19" s="57"/>
      <c r="DVK19" s="57"/>
      <c r="DVL19" s="57"/>
      <c r="DVM19" s="57"/>
      <c r="DVN19" s="57"/>
      <c r="DVO19" s="57"/>
      <c r="DVP19" s="57"/>
      <c r="DVQ19" s="57"/>
      <c r="DVR19" s="57"/>
      <c r="DVS19" s="57"/>
      <c r="DVT19" s="57"/>
      <c r="DVU19" s="57"/>
      <c r="DVV19" s="57"/>
      <c r="DVW19" s="57"/>
      <c r="DVX19" s="57"/>
      <c r="DVY19" s="57"/>
      <c r="DVZ19" s="57"/>
      <c r="DWA19" s="57"/>
      <c r="DWB19" s="57"/>
      <c r="DWC19" s="57"/>
      <c r="DWD19" s="57"/>
      <c r="DWE19" s="57"/>
      <c r="DWF19" s="57"/>
      <c r="DWG19" s="57"/>
      <c r="DWH19" s="57"/>
      <c r="DWI19" s="57"/>
      <c r="DWJ19" s="57"/>
      <c r="DWK19" s="57"/>
      <c r="DWL19" s="57"/>
      <c r="DWM19" s="57"/>
      <c r="DWN19" s="57"/>
      <c r="DWO19" s="57"/>
      <c r="DWP19" s="57"/>
      <c r="DWQ19" s="57"/>
      <c r="DWR19" s="57"/>
      <c r="DWS19" s="57"/>
      <c r="DWT19" s="57"/>
      <c r="DWU19" s="57"/>
      <c r="DWV19" s="57"/>
      <c r="DWW19" s="57"/>
      <c r="DWX19" s="57"/>
      <c r="DWY19" s="57"/>
      <c r="DWZ19" s="57"/>
      <c r="DXA19" s="57"/>
      <c r="DXB19" s="57"/>
      <c r="DXC19" s="57"/>
      <c r="DXD19" s="57"/>
      <c r="DXE19" s="57"/>
      <c r="DXF19" s="57"/>
      <c r="DXG19" s="57"/>
      <c r="DXH19" s="57"/>
      <c r="DXI19" s="57"/>
      <c r="DXJ19" s="57"/>
      <c r="DXK19" s="57"/>
      <c r="DXL19" s="57"/>
      <c r="DXM19" s="57"/>
      <c r="DXN19" s="57"/>
      <c r="DXO19" s="57"/>
      <c r="DXP19" s="57"/>
      <c r="DXQ19" s="57"/>
      <c r="DXR19" s="57"/>
      <c r="DXS19" s="57"/>
      <c r="DXT19" s="57"/>
      <c r="DXU19" s="57"/>
      <c r="DXV19" s="57"/>
      <c r="DXW19" s="57"/>
      <c r="DXX19" s="57"/>
      <c r="DXY19" s="57"/>
      <c r="DXZ19" s="57"/>
      <c r="DYA19" s="57"/>
      <c r="DYB19" s="57"/>
      <c r="DYC19" s="57"/>
      <c r="DYD19" s="57"/>
      <c r="DYE19" s="57"/>
      <c r="DYF19" s="57"/>
      <c r="DYG19" s="57"/>
      <c r="DYH19" s="57"/>
      <c r="DYI19" s="57"/>
      <c r="DYJ19" s="57"/>
      <c r="DYK19" s="57"/>
      <c r="DYL19" s="57"/>
      <c r="DYM19" s="57"/>
      <c r="DYN19" s="57"/>
      <c r="DYO19" s="57"/>
      <c r="DYP19" s="57"/>
      <c r="DYQ19" s="57"/>
      <c r="DYR19" s="57"/>
      <c r="DYS19" s="57"/>
      <c r="DYT19" s="57"/>
      <c r="DYU19" s="57"/>
      <c r="DYV19" s="57"/>
      <c r="DYW19" s="57"/>
      <c r="DYX19" s="57"/>
      <c r="DYY19" s="57"/>
      <c r="DYZ19" s="57"/>
      <c r="DZA19" s="57"/>
      <c r="DZB19" s="57"/>
      <c r="DZC19" s="57"/>
      <c r="DZD19" s="57"/>
      <c r="DZE19" s="57"/>
      <c r="DZF19" s="57"/>
      <c r="DZG19" s="57"/>
      <c r="DZH19" s="57"/>
      <c r="DZI19" s="57"/>
      <c r="DZJ19" s="57"/>
      <c r="DZK19" s="57"/>
      <c r="DZL19" s="57"/>
      <c r="DZM19" s="57"/>
      <c r="DZN19" s="57"/>
      <c r="DZO19" s="57"/>
      <c r="DZP19" s="57"/>
      <c r="DZQ19" s="57"/>
      <c r="DZR19" s="57"/>
      <c r="DZS19" s="57"/>
      <c r="DZT19" s="57"/>
      <c r="DZU19" s="57"/>
      <c r="DZV19" s="57"/>
      <c r="DZW19" s="57"/>
      <c r="DZX19" s="57"/>
      <c r="DZY19" s="57"/>
      <c r="DZZ19" s="57"/>
      <c r="EAA19" s="57"/>
      <c r="EAB19" s="57"/>
      <c r="EAC19" s="57"/>
      <c r="EAD19" s="57"/>
      <c r="EAE19" s="57"/>
      <c r="EAF19" s="57"/>
      <c r="EAG19" s="57"/>
      <c r="EAH19" s="57"/>
      <c r="EAI19" s="57"/>
      <c r="EAJ19" s="57"/>
      <c r="EAK19" s="57"/>
      <c r="EAL19" s="57"/>
      <c r="EAM19" s="57"/>
      <c r="EAN19" s="57"/>
      <c r="EAO19" s="57"/>
      <c r="EAP19" s="57"/>
      <c r="EAQ19" s="57"/>
      <c r="EAR19" s="57"/>
      <c r="EAS19" s="57"/>
      <c r="EAT19" s="57"/>
      <c r="EAU19" s="57"/>
      <c r="EAV19" s="57"/>
      <c r="EAW19" s="57"/>
      <c r="EAX19" s="57"/>
      <c r="EAY19" s="57"/>
      <c r="EAZ19" s="57"/>
      <c r="EBA19" s="57"/>
      <c r="EBB19" s="57"/>
      <c r="EBC19" s="57"/>
      <c r="EBD19" s="57"/>
      <c r="EBE19" s="57"/>
      <c r="EBF19" s="57"/>
      <c r="EBG19" s="57"/>
      <c r="EBH19" s="57"/>
      <c r="EBI19" s="57"/>
      <c r="EBJ19" s="57"/>
      <c r="EBK19" s="57"/>
      <c r="EBL19" s="57"/>
      <c r="EBM19" s="57"/>
      <c r="EBN19" s="57"/>
      <c r="EBO19" s="57"/>
      <c r="EBP19" s="57"/>
      <c r="EBQ19" s="57"/>
      <c r="EBR19" s="57"/>
      <c r="EBS19" s="57"/>
      <c r="EBT19" s="57"/>
      <c r="EBU19" s="57"/>
      <c r="EBV19" s="57"/>
      <c r="EBW19" s="57"/>
      <c r="EBX19" s="57"/>
      <c r="EBY19" s="57"/>
      <c r="EBZ19" s="57"/>
      <c r="ECA19" s="57"/>
      <c r="ECB19" s="57"/>
      <c r="ECC19" s="57"/>
      <c r="ECD19" s="57"/>
      <c r="ECE19" s="57"/>
      <c r="ECF19" s="57"/>
      <c r="ECG19" s="57"/>
      <c r="ECH19" s="57"/>
      <c r="ECI19" s="57"/>
      <c r="ECJ19" s="57"/>
      <c r="ECK19" s="57"/>
      <c r="ECL19" s="57"/>
      <c r="ECM19" s="57"/>
      <c r="ECN19" s="57"/>
      <c r="ECO19" s="57"/>
      <c r="ECP19" s="57"/>
      <c r="ECQ19" s="57"/>
      <c r="ECR19" s="57"/>
      <c r="ECS19" s="57"/>
      <c r="ECT19" s="57"/>
      <c r="ECU19" s="57"/>
      <c r="ECV19" s="57"/>
      <c r="ECW19" s="57"/>
      <c r="ECX19" s="57"/>
      <c r="ECY19" s="57"/>
      <c r="ECZ19" s="57"/>
      <c r="EDA19" s="57"/>
      <c r="EDB19" s="57"/>
      <c r="EDC19" s="57"/>
      <c r="EDD19" s="57"/>
      <c r="EDE19" s="57"/>
      <c r="EDF19" s="57"/>
      <c r="EDG19" s="57"/>
      <c r="EDH19" s="57"/>
      <c r="EDI19" s="57"/>
      <c r="EDJ19" s="57"/>
      <c r="EDK19" s="57"/>
      <c r="EDL19" s="57"/>
      <c r="EDM19" s="57"/>
      <c r="EDN19" s="57"/>
      <c r="EDO19" s="57"/>
      <c r="EDP19" s="57"/>
      <c r="EDQ19" s="57"/>
      <c r="EDR19" s="57"/>
      <c r="EDS19" s="57"/>
      <c r="EDT19" s="57"/>
      <c r="EDU19" s="57"/>
      <c r="EDV19" s="57"/>
      <c r="EDW19" s="57"/>
      <c r="EDX19" s="57"/>
      <c r="EDY19" s="57"/>
      <c r="EDZ19" s="57"/>
      <c r="EEA19" s="57"/>
      <c r="EEB19" s="57"/>
      <c r="EEC19" s="57"/>
      <c r="EED19" s="57"/>
      <c r="EEE19" s="57"/>
      <c r="EEF19" s="57"/>
      <c r="EEG19" s="57"/>
      <c r="EEH19" s="57"/>
      <c r="EEI19" s="57"/>
      <c r="EEJ19" s="57"/>
      <c r="EEK19" s="57"/>
      <c r="EEL19" s="57"/>
      <c r="EEM19" s="57"/>
      <c r="EEN19" s="57"/>
      <c r="EEO19" s="57"/>
      <c r="EEP19" s="57"/>
      <c r="EEQ19" s="57"/>
      <c r="EER19" s="57"/>
      <c r="EES19" s="57"/>
      <c r="EET19" s="57"/>
      <c r="EEU19" s="57"/>
      <c r="EEV19" s="57"/>
      <c r="EEW19" s="57"/>
      <c r="EEX19" s="57"/>
      <c r="EEY19" s="57"/>
      <c r="EEZ19" s="57"/>
      <c r="EFA19" s="57"/>
      <c r="EFB19" s="57"/>
      <c r="EFC19" s="57"/>
      <c r="EFD19" s="57"/>
      <c r="EFE19" s="57"/>
      <c r="EFF19" s="57"/>
      <c r="EFG19" s="57"/>
      <c r="EFH19" s="57"/>
      <c r="EFI19" s="57"/>
      <c r="EFJ19" s="57"/>
      <c r="EFK19" s="57"/>
      <c r="EFL19" s="57"/>
      <c r="EFM19" s="57"/>
      <c r="EFN19" s="57"/>
      <c r="EFO19" s="57"/>
      <c r="EFP19" s="57"/>
      <c r="EFQ19" s="57"/>
      <c r="EFR19" s="57"/>
      <c r="EFS19" s="57"/>
      <c r="EFT19" s="57"/>
      <c r="EFU19" s="57"/>
      <c r="EFV19" s="57"/>
      <c r="EFW19" s="57"/>
      <c r="EFX19" s="57"/>
      <c r="EFY19" s="57"/>
      <c r="EFZ19" s="57"/>
      <c r="EGA19" s="57"/>
      <c r="EGB19" s="57"/>
      <c r="EGC19" s="57"/>
      <c r="EGD19" s="57"/>
      <c r="EGE19" s="57"/>
      <c r="EGF19" s="57"/>
      <c r="EGG19" s="57"/>
      <c r="EGH19" s="57"/>
      <c r="EGI19" s="57"/>
      <c r="EGJ19" s="57"/>
      <c r="EGK19" s="57"/>
      <c r="EGL19" s="57"/>
      <c r="EGM19" s="57"/>
      <c r="EGN19" s="57"/>
      <c r="EGO19" s="57"/>
      <c r="EGP19" s="57"/>
      <c r="EGQ19" s="57"/>
      <c r="EGR19" s="57"/>
      <c r="EGS19" s="57"/>
      <c r="EGT19" s="57"/>
      <c r="EGU19" s="57"/>
      <c r="EGV19" s="57"/>
      <c r="EGW19" s="57"/>
      <c r="EGX19" s="57"/>
      <c r="EGY19" s="57"/>
      <c r="EGZ19" s="57"/>
      <c r="EHA19" s="57"/>
      <c r="EHB19" s="57"/>
      <c r="EHC19" s="57"/>
      <c r="EHD19" s="57"/>
      <c r="EHE19" s="57"/>
      <c r="EHF19" s="57"/>
      <c r="EHG19" s="57"/>
      <c r="EHH19" s="57"/>
      <c r="EHI19" s="57"/>
      <c r="EHJ19" s="57"/>
      <c r="EHK19" s="57"/>
      <c r="EHL19" s="57"/>
      <c r="EHM19" s="57"/>
      <c r="EHN19" s="57"/>
      <c r="EHO19" s="57"/>
      <c r="EHP19" s="57"/>
      <c r="EHQ19" s="57"/>
      <c r="EHR19" s="57"/>
      <c r="EHS19" s="57"/>
      <c r="EHT19" s="57"/>
      <c r="EHU19" s="57"/>
      <c r="EHV19" s="57"/>
      <c r="EHW19" s="57"/>
      <c r="EHX19" s="57"/>
      <c r="EHY19" s="57"/>
      <c r="EHZ19" s="57"/>
      <c r="EIA19" s="57"/>
      <c r="EIB19" s="57"/>
      <c r="EIC19" s="57"/>
      <c r="EID19" s="57"/>
      <c r="EIE19" s="57"/>
      <c r="EIF19" s="57"/>
      <c r="EIG19" s="57"/>
      <c r="EIH19" s="57"/>
      <c r="EII19" s="57"/>
      <c r="EIJ19" s="57"/>
      <c r="EIK19" s="57"/>
      <c r="EIL19" s="57"/>
      <c r="EIM19" s="57"/>
      <c r="EIN19" s="57"/>
      <c r="EIO19" s="57"/>
      <c r="EIP19" s="57"/>
      <c r="EIQ19" s="57"/>
      <c r="EIR19" s="57"/>
      <c r="EIS19" s="57"/>
      <c r="EIT19" s="57"/>
      <c r="EIU19" s="57"/>
      <c r="EIV19" s="57"/>
      <c r="EIW19" s="57"/>
      <c r="EIX19" s="57"/>
      <c r="EIY19" s="57"/>
      <c r="EIZ19" s="57"/>
      <c r="EJA19" s="57"/>
      <c r="EJB19" s="57"/>
      <c r="EJC19" s="57"/>
      <c r="EJD19" s="57"/>
      <c r="EJE19" s="57"/>
      <c r="EJF19" s="57"/>
      <c r="EJG19" s="57"/>
      <c r="EJH19" s="57"/>
      <c r="EJI19" s="57"/>
      <c r="EJJ19" s="57"/>
      <c r="EJK19" s="57"/>
      <c r="EJL19" s="57"/>
      <c r="EJM19" s="57"/>
      <c r="EJN19" s="57"/>
      <c r="EJO19" s="57"/>
      <c r="EJP19" s="57"/>
      <c r="EJQ19" s="57"/>
      <c r="EJR19" s="57"/>
      <c r="EJS19" s="57"/>
      <c r="EJT19" s="57"/>
      <c r="EJU19" s="57"/>
      <c r="EJV19" s="57"/>
      <c r="EJW19" s="57"/>
      <c r="EJX19" s="57"/>
      <c r="EJY19" s="57"/>
      <c r="EJZ19" s="57"/>
      <c r="EKA19" s="57"/>
      <c r="EKB19" s="57"/>
      <c r="EKC19" s="57"/>
      <c r="EKD19" s="57"/>
      <c r="EKE19" s="57"/>
      <c r="EKF19" s="57"/>
      <c r="EKG19" s="57"/>
      <c r="EKH19" s="57"/>
      <c r="EKI19" s="57"/>
      <c r="EKJ19" s="57"/>
      <c r="EKK19" s="57"/>
      <c r="EKL19" s="57"/>
      <c r="EKM19" s="57"/>
      <c r="EKN19" s="57"/>
      <c r="EKO19" s="57"/>
      <c r="EKP19" s="57"/>
      <c r="EKQ19" s="57"/>
      <c r="EKR19" s="57"/>
      <c r="EKS19" s="57"/>
      <c r="EKT19" s="57"/>
      <c r="EKU19" s="57"/>
      <c r="EKV19" s="57"/>
      <c r="EKW19" s="57"/>
      <c r="EKX19" s="57"/>
      <c r="EKY19" s="57"/>
      <c r="EKZ19" s="57"/>
      <c r="ELA19" s="57"/>
      <c r="ELB19" s="57"/>
      <c r="ELC19" s="57"/>
      <c r="ELD19" s="57"/>
      <c r="ELE19" s="57"/>
      <c r="ELF19" s="57"/>
      <c r="ELG19" s="57"/>
      <c r="ELH19" s="57"/>
      <c r="ELI19" s="57"/>
      <c r="ELJ19" s="57"/>
      <c r="ELK19" s="57"/>
      <c r="ELL19" s="57"/>
      <c r="ELM19" s="57"/>
      <c r="ELN19" s="57"/>
      <c r="ELO19" s="57"/>
      <c r="ELP19" s="57"/>
      <c r="ELQ19" s="57"/>
      <c r="ELR19" s="57"/>
      <c r="ELS19" s="57"/>
      <c r="ELT19" s="57"/>
      <c r="ELU19" s="57"/>
      <c r="ELV19" s="57"/>
      <c r="ELW19" s="57"/>
      <c r="ELX19" s="57"/>
      <c r="ELY19" s="57"/>
      <c r="ELZ19" s="57"/>
      <c r="EMA19" s="57"/>
      <c r="EMB19" s="57"/>
      <c r="EMC19" s="57"/>
      <c r="EMD19" s="57"/>
      <c r="EME19" s="57"/>
      <c r="EMF19" s="57"/>
      <c r="EMG19" s="57"/>
      <c r="EMH19" s="57"/>
      <c r="EMI19" s="57"/>
      <c r="EMJ19" s="57"/>
      <c r="EMK19" s="57"/>
      <c r="EML19" s="57"/>
      <c r="EMM19" s="57"/>
      <c r="EMN19" s="57"/>
      <c r="EMO19" s="57"/>
      <c r="EMP19" s="57"/>
      <c r="EMQ19" s="57"/>
      <c r="EMR19" s="57"/>
      <c r="EMS19" s="57"/>
      <c r="EMT19" s="57"/>
      <c r="EMU19" s="57"/>
      <c r="EMV19" s="57"/>
      <c r="EMW19" s="57"/>
      <c r="EMX19" s="57"/>
      <c r="EMY19" s="57"/>
      <c r="EMZ19" s="57"/>
      <c r="ENA19" s="57"/>
      <c r="ENB19" s="57"/>
      <c r="ENC19" s="57"/>
      <c r="END19" s="57"/>
      <c r="ENE19" s="57"/>
      <c r="ENF19" s="57"/>
      <c r="ENG19" s="57"/>
      <c r="ENH19" s="57"/>
      <c r="ENI19" s="57"/>
      <c r="ENJ19" s="57"/>
      <c r="ENK19" s="57"/>
      <c r="ENL19" s="57"/>
      <c r="ENM19" s="57"/>
      <c r="ENN19" s="57"/>
      <c r="ENO19" s="57"/>
      <c r="ENP19" s="57"/>
      <c r="ENQ19" s="57"/>
      <c r="ENR19" s="57"/>
      <c r="ENS19" s="57"/>
      <c r="ENT19" s="57"/>
      <c r="ENU19" s="57"/>
      <c r="ENV19" s="57"/>
      <c r="ENW19" s="57"/>
      <c r="ENX19" s="57"/>
      <c r="ENY19" s="57"/>
      <c r="ENZ19" s="57"/>
      <c r="EOA19" s="57"/>
      <c r="EOB19" s="57"/>
      <c r="EOC19" s="57"/>
      <c r="EOD19" s="57"/>
      <c r="EOE19" s="57"/>
      <c r="EOF19" s="57"/>
      <c r="EOG19" s="57"/>
      <c r="EOH19" s="57"/>
      <c r="EOI19" s="57"/>
      <c r="EOJ19" s="57"/>
      <c r="EOK19" s="57"/>
      <c r="EOL19" s="57"/>
      <c r="EOM19" s="57"/>
      <c r="EON19" s="57"/>
      <c r="EOO19" s="57"/>
      <c r="EOP19" s="57"/>
      <c r="EOQ19" s="57"/>
      <c r="EOR19" s="57"/>
      <c r="EOS19" s="57"/>
      <c r="EOT19" s="57"/>
      <c r="EOU19" s="57"/>
      <c r="EOV19" s="57"/>
      <c r="EOW19" s="57"/>
      <c r="EOX19" s="57"/>
      <c r="EOY19" s="57"/>
      <c r="EOZ19" s="57"/>
      <c r="EPA19" s="57"/>
      <c r="EPB19" s="57"/>
      <c r="EPC19" s="57"/>
      <c r="EPD19" s="57"/>
      <c r="EPE19" s="57"/>
      <c r="EPF19" s="57"/>
      <c r="EPG19" s="57"/>
      <c r="EPH19" s="57"/>
      <c r="EPI19" s="57"/>
      <c r="EPJ19" s="57"/>
      <c r="EPK19" s="57"/>
      <c r="EPL19" s="57"/>
      <c r="EPM19" s="57"/>
      <c r="EPN19" s="57"/>
      <c r="EPO19" s="57"/>
      <c r="EPP19" s="57"/>
      <c r="EPQ19" s="57"/>
      <c r="EPR19" s="57"/>
      <c r="EPS19" s="57"/>
      <c r="EPT19" s="57"/>
      <c r="EPU19" s="57"/>
      <c r="EPV19" s="57"/>
      <c r="EPW19" s="57"/>
      <c r="EPX19" s="57"/>
      <c r="EPY19" s="57"/>
      <c r="EPZ19" s="57"/>
      <c r="EQA19" s="57"/>
      <c r="EQB19" s="57"/>
      <c r="EQC19" s="57"/>
      <c r="EQD19" s="57"/>
      <c r="EQE19" s="57"/>
      <c r="EQF19" s="57"/>
      <c r="EQG19" s="57"/>
      <c r="EQH19" s="57"/>
      <c r="EQI19" s="57"/>
      <c r="EQJ19" s="57"/>
      <c r="EQK19" s="57"/>
      <c r="EQL19" s="57"/>
      <c r="EQM19" s="57"/>
      <c r="EQN19" s="57"/>
      <c r="EQO19" s="57"/>
      <c r="EQP19" s="57"/>
      <c r="EQQ19" s="57"/>
      <c r="EQR19" s="57"/>
      <c r="EQS19" s="57"/>
      <c r="EQT19" s="57"/>
      <c r="EQU19" s="57"/>
      <c r="EQV19" s="57"/>
      <c r="EQW19" s="57"/>
      <c r="EQX19" s="57"/>
      <c r="EQY19" s="57"/>
      <c r="EQZ19" s="57"/>
      <c r="ERA19" s="57"/>
      <c r="ERB19" s="57"/>
      <c r="ERC19" s="57"/>
      <c r="ERD19" s="57"/>
      <c r="ERE19" s="57"/>
      <c r="ERF19" s="57"/>
      <c r="ERG19" s="57"/>
      <c r="ERH19" s="57"/>
      <c r="ERI19" s="57"/>
      <c r="ERJ19" s="57"/>
      <c r="ERK19" s="57"/>
      <c r="ERL19" s="57"/>
      <c r="ERM19" s="57"/>
      <c r="ERN19" s="57"/>
      <c r="ERO19" s="57"/>
      <c r="ERP19" s="57"/>
      <c r="ERQ19" s="57"/>
      <c r="ERR19" s="57"/>
      <c r="ERS19" s="57"/>
      <c r="ERT19" s="57"/>
      <c r="ERU19" s="57"/>
      <c r="ERV19" s="57"/>
      <c r="ERW19" s="57"/>
      <c r="ERX19" s="57"/>
      <c r="ERY19" s="57"/>
      <c r="ERZ19" s="57"/>
      <c r="ESA19" s="57"/>
      <c r="ESB19" s="57"/>
      <c r="ESC19" s="57"/>
      <c r="ESD19" s="57"/>
      <c r="ESE19" s="57"/>
      <c r="ESF19" s="57"/>
      <c r="ESG19" s="57"/>
      <c r="ESH19" s="57"/>
      <c r="ESI19" s="57"/>
      <c r="ESJ19" s="57"/>
      <c r="ESK19" s="57"/>
      <c r="ESL19" s="57"/>
      <c r="ESM19" s="57"/>
      <c r="ESN19" s="57"/>
      <c r="ESO19" s="57"/>
      <c r="ESP19" s="57"/>
      <c r="ESQ19" s="57"/>
      <c r="ESR19" s="57"/>
      <c r="ESS19" s="57"/>
      <c r="EST19" s="57"/>
      <c r="ESU19" s="57"/>
      <c r="ESV19" s="57"/>
      <c r="ESW19" s="57"/>
      <c r="ESX19" s="57"/>
      <c r="ESY19" s="57"/>
      <c r="ESZ19" s="57"/>
      <c r="ETA19" s="57"/>
      <c r="ETB19" s="57"/>
      <c r="ETC19" s="57"/>
      <c r="ETD19" s="57"/>
      <c r="ETE19" s="57"/>
      <c r="ETF19" s="57"/>
      <c r="ETG19" s="57"/>
      <c r="ETH19" s="57"/>
      <c r="ETI19" s="57"/>
      <c r="ETJ19" s="57"/>
      <c r="ETK19" s="57"/>
      <c r="ETL19" s="57"/>
      <c r="ETM19" s="57"/>
      <c r="ETN19" s="57"/>
      <c r="ETO19" s="57"/>
      <c r="ETP19" s="57"/>
      <c r="ETQ19" s="57"/>
      <c r="ETR19" s="57"/>
      <c r="ETS19" s="57"/>
      <c r="ETT19" s="57"/>
      <c r="ETU19" s="57"/>
      <c r="ETV19" s="57"/>
      <c r="ETW19" s="57"/>
      <c r="ETX19" s="57"/>
      <c r="ETY19" s="57"/>
      <c r="ETZ19" s="57"/>
      <c r="EUA19" s="57"/>
      <c r="EUB19" s="57"/>
      <c r="EUC19" s="57"/>
      <c r="EUD19" s="57"/>
      <c r="EUE19" s="57"/>
      <c r="EUF19" s="57"/>
      <c r="EUG19" s="57"/>
      <c r="EUH19" s="57"/>
      <c r="EUI19" s="57"/>
      <c r="EUJ19" s="57"/>
      <c r="EUK19" s="57"/>
      <c r="EUL19" s="57"/>
      <c r="EUM19" s="57"/>
      <c r="EUN19" s="57"/>
      <c r="EUO19" s="57"/>
      <c r="EUP19" s="57"/>
      <c r="EUQ19" s="57"/>
      <c r="EUR19" s="57"/>
      <c r="EUS19" s="57"/>
      <c r="EUT19" s="57"/>
      <c r="EUU19" s="57"/>
      <c r="EUV19" s="57"/>
      <c r="EUW19" s="57"/>
      <c r="EUX19" s="57"/>
      <c r="EUY19" s="57"/>
      <c r="EUZ19" s="57"/>
      <c r="EVA19" s="57"/>
      <c r="EVB19" s="57"/>
      <c r="EVC19" s="57"/>
      <c r="EVD19" s="57"/>
      <c r="EVE19" s="57"/>
      <c r="EVF19" s="57"/>
      <c r="EVG19" s="57"/>
      <c r="EVH19" s="57"/>
      <c r="EVI19" s="57"/>
      <c r="EVJ19" s="57"/>
      <c r="EVK19" s="57"/>
      <c r="EVL19" s="57"/>
      <c r="EVM19" s="57"/>
      <c r="EVN19" s="57"/>
      <c r="EVO19" s="57"/>
      <c r="EVP19" s="57"/>
      <c r="EVQ19" s="57"/>
      <c r="EVR19" s="57"/>
      <c r="EVS19" s="57"/>
      <c r="EVT19" s="57"/>
      <c r="EVU19" s="57"/>
      <c r="EVV19" s="57"/>
      <c r="EVW19" s="57"/>
      <c r="EVX19" s="57"/>
      <c r="EVY19" s="57"/>
      <c r="EVZ19" s="57"/>
      <c r="EWA19" s="57"/>
      <c r="EWB19" s="57"/>
      <c r="EWC19" s="57"/>
      <c r="EWD19" s="57"/>
      <c r="EWE19" s="57"/>
      <c r="EWF19" s="57"/>
      <c r="EWG19" s="57"/>
      <c r="EWH19" s="57"/>
      <c r="EWI19" s="57"/>
      <c r="EWJ19" s="57"/>
      <c r="EWK19" s="57"/>
      <c r="EWL19" s="57"/>
      <c r="EWM19" s="57"/>
      <c r="EWN19" s="57"/>
      <c r="EWO19" s="57"/>
      <c r="EWP19" s="57"/>
      <c r="EWQ19" s="57"/>
      <c r="EWR19" s="57"/>
      <c r="EWS19" s="57"/>
      <c r="EWT19" s="57"/>
      <c r="EWU19" s="57"/>
      <c r="EWV19" s="57"/>
      <c r="EWW19" s="57"/>
      <c r="EWX19" s="57"/>
      <c r="EWY19" s="57"/>
      <c r="EWZ19" s="57"/>
      <c r="EXA19" s="57"/>
      <c r="EXB19" s="57"/>
      <c r="EXC19" s="57"/>
      <c r="EXD19" s="57"/>
      <c r="EXE19" s="57"/>
      <c r="EXF19" s="57"/>
      <c r="EXG19" s="57"/>
      <c r="EXH19" s="57"/>
      <c r="EXI19" s="57"/>
      <c r="EXJ19" s="57"/>
      <c r="EXK19" s="57"/>
      <c r="EXL19" s="57"/>
      <c r="EXM19" s="57"/>
      <c r="EXN19" s="57"/>
      <c r="EXO19" s="57"/>
      <c r="EXP19" s="57"/>
      <c r="EXQ19" s="57"/>
      <c r="EXR19" s="57"/>
      <c r="EXS19" s="57"/>
      <c r="EXT19" s="57"/>
      <c r="EXU19" s="57"/>
      <c r="EXV19" s="57"/>
      <c r="EXW19" s="57"/>
      <c r="EXX19" s="57"/>
      <c r="EXY19" s="57"/>
      <c r="EXZ19" s="57"/>
      <c r="EYA19" s="57"/>
      <c r="EYB19" s="57"/>
      <c r="EYC19" s="57"/>
      <c r="EYD19" s="57"/>
      <c r="EYE19" s="57"/>
      <c r="EYF19" s="57"/>
      <c r="EYG19" s="57"/>
      <c r="EYH19" s="57"/>
      <c r="EYI19" s="57"/>
      <c r="EYJ19" s="57"/>
      <c r="EYK19" s="57"/>
      <c r="EYL19" s="57"/>
      <c r="EYM19" s="57"/>
      <c r="EYN19" s="57"/>
      <c r="EYO19" s="57"/>
      <c r="EYP19" s="57"/>
      <c r="EYQ19" s="57"/>
      <c r="EYR19" s="57"/>
      <c r="EYS19" s="57"/>
      <c r="EYT19" s="57"/>
      <c r="EYU19" s="57"/>
      <c r="EYV19" s="57"/>
      <c r="EYW19" s="57"/>
      <c r="EYX19" s="57"/>
      <c r="EYY19" s="57"/>
      <c r="EYZ19" s="57"/>
      <c r="EZA19" s="57"/>
      <c r="EZB19" s="57"/>
      <c r="EZC19" s="57"/>
      <c r="EZD19" s="57"/>
      <c r="EZE19" s="57"/>
      <c r="EZF19" s="57"/>
      <c r="EZG19" s="57"/>
      <c r="EZH19" s="57"/>
      <c r="EZI19" s="57"/>
      <c r="EZJ19" s="57"/>
      <c r="EZK19" s="57"/>
      <c r="EZL19" s="57"/>
      <c r="EZM19" s="57"/>
      <c r="EZN19" s="57"/>
      <c r="EZO19" s="57"/>
      <c r="EZP19" s="57"/>
      <c r="EZQ19" s="57"/>
      <c r="EZR19" s="57"/>
      <c r="EZS19" s="57"/>
      <c r="EZT19" s="57"/>
      <c r="EZU19" s="57"/>
      <c r="EZV19" s="57"/>
      <c r="EZW19" s="57"/>
      <c r="EZX19" s="57"/>
      <c r="EZY19" s="57"/>
      <c r="EZZ19" s="57"/>
      <c r="FAA19" s="57"/>
      <c r="FAB19" s="57"/>
      <c r="FAC19" s="57"/>
      <c r="FAD19" s="57"/>
      <c r="FAE19" s="57"/>
      <c r="FAF19" s="57"/>
      <c r="FAG19" s="57"/>
      <c r="FAH19" s="57"/>
      <c r="FAI19" s="57"/>
      <c r="FAJ19" s="57"/>
      <c r="FAK19" s="57"/>
      <c r="FAL19" s="57"/>
      <c r="FAM19" s="57"/>
      <c r="FAN19" s="57"/>
      <c r="FAO19" s="57"/>
      <c r="FAP19" s="57"/>
      <c r="FAQ19" s="57"/>
      <c r="FAR19" s="57"/>
      <c r="FAS19" s="57"/>
      <c r="FAT19" s="57"/>
      <c r="FAU19" s="57"/>
      <c r="FAV19" s="57"/>
      <c r="FAW19" s="57"/>
      <c r="FAX19" s="57"/>
      <c r="FAY19" s="57"/>
      <c r="FAZ19" s="57"/>
      <c r="FBA19" s="57"/>
      <c r="FBB19" s="57"/>
      <c r="FBC19" s="57"/>
      <c r="FBD19" s="57"/>
      <c r="FBE19" s="57"/>
      <c r="FBF19" s="57"/>
      <c r="FBG19" s="57"/>
      <c r="FBH19" s="57"/>
      <c r="FBI19" s="57"/>
      <c r="FBJ19" s="57"/>
      <c r="FBK19" s="57"/>
      <c r="FBL19" s="57"/>
      <c r="FBM19" s="57"/>
      <c r="FBN19" s="57"/>
      <c r="FBO19" s="57"/>
      <c r="FBP19" s="57"/>
      <c r="FBQ19" s="57"/>
      <c r="FBR19" s="57"/>
      <c r="FBS19" s="57"/>
      <c r="FBT19" s="57"/>
      <c r="FBU19" s="57"/>
      <c r="FBV19" s="57"/>
      <c r="FBW19" s="57"/>
      <c r="FBX19" s="57"/>
      <c r="FBY19" s="57"/>
      <c r="FBZ19" s="57"/>
      <c r="FCA19" s="57"/>
      <c r="FCB19" s="57"/>
      <c r="FCC19" s="57"/>
      <c r="FCD19" s="57"/>
      <c r="FCE19" s="57"/>
      <c r="FCF19" s="57"/>
      <c r="FCG19" s="57"/>
      <c r="FCH19" s="57"/>
      <c r="FCI19" s="57"/>
      <c r="FCJ19" s="57"/>
      <c r="FCK19" s="57"/>
      <c r="FCL19" s="57"/>
      <c r="FCM19" s="57"/>
      <c r="FCN19" s="57"/>
      <c r="FCO19" s="57"/>
      <c r="FCP19" s="57"/>
      <c r="FCQ19" s="57"/>
      <c r="FCR19" s="57"/>
      <c r="FCS19" s="57"/>
      <c r="FCT19" s="57"/>
      <c r="FCU19" s="57"/>
      <c r="FCV19" s="57"/>
      <c r="FCW19" s="57"/>
      <c r="FCX19" s="57"/>
      <c r="FCY19" s="57"/>
      <c r="FCZ19" s="57"/>
      <c r="FDA19" s="57"/>
      <c r="FDB19" s="57"/>
      <c r="FDC19" s="57"/>
      <c r="FDD19" s="57"/>
      <c r="FDE19" s="57"/>
      <c r="FDF19" s="57"/>
      <c r="FDG19" s="57"/>
      <c r="FDH19" s="57"/>
      <c r="FDI19" s="57"/>
      <c r="FDJ19" s="57"/>
      <c r="FDK19" s="57"/>
      <c r="FDL19" s="57"/>
      <c r="FDM19" s="57"/>
      <c r="FDN19" s="57"/>
      <c r="FDO19" s="57"/>
      <c r="FDP19" s="57"/>
      <c r="FDQ19" s="57"/>
      <c r="FDR19" s="57"/>
      <c r="FDS19" s="57"/>
      <c r="FDT19" s="57"/>
      <c r="FDU19" s="57"/>
      <c r="FDV19" s="57"/>
      <c r="FDW19" s="57"/>
      <c r="FDX19" s="57"/>
      <c r="FDY19" s="57"/>
      <c r="FDZ19" s="57"/>
      <c r="FEA19" s="57"/>
      <c r="FEB19" s="57"/>
      <c r="FEC19" s="57"/>
      <c r="FED19" s="57"/>
      <c r="FEE19" s="57"/>
      <c r="FEF19" s="57"/>
      <c r="FEG19" s="57"/>
      <c r="FEH19" s="57"/>
      <c r="FEI19" s="57"/>
      <c r="FEJ19" s="57"/>
      <c r="FEK19" s="57"/>
      <c r="FEL19" s="57"/>
      <c r="FEM19" s="57"/>
      <c r="FEN19" s="57"/>
      <c r="FEO19" s="57"/>
      <c r="FEP19" s="57"/>
      <c r="FEQ19" s="57"/>
      <c r="FER19" s="57"/>
      <c r="FES19" s="57"/>
      <c r="FET19" s="57"/>
      <c r="FEU19" s="57"/>
      <c r="FEV19" s="57"/>
      <c r="FEW19" s="57"/>
      <c r="FEX19" s="57"/>
      <c r="FEY19" s="57"/>
      <c r="FEZ19" s="57"/>
      <c r="FFA19" s="57"/>
      <c r="FFB19" s="57"/>
      <c r="FFC19" s="57"/>
      <c r="FFD19" s="57"/>
      <c r="FFE19" s="57"/>
      <c r="FFF19" s="57"/>
      <c r="FFG19" s="57"/>
      <c r="FFH19" s="57"/>
      <c r="FFI19" s="57"/>
      <c r="FFJ19" s="57"/>
      <c r="FFK19" s="57"/>
      <c r="FFL19" s="57"/>
      <c r="FFM19" s="57"/>
      <c r="FFN19" s="57"/>
      <c r="FFO19" s="57"/>
      <c r="FFP19" s="57"/>
      <c r="FFQ19" s="57"/>
      <c r="FFR19" s="57"/>
      <c r="FFS19" s="57"/>
      <c r="FFT19" s="57"/>
      <c r="FFU19" s="57"/>
      <c r="FFV19" s="57"/>
      <c r="FFW19" s="57"/>
      <c r="FFX19" s="57"/>
      <c r="FFY19" s="57"/>
      <c r="FFZ19" s="57"/>
      <c r="FGA19" s="57"/>
      <c r="FGB19" s="57"/>
      <c r="FGC19" s="57"/>
      <c r="FGD19" s="57"/>
      <c r="FGE19" s="57"/>
      <c r="FGF19" s="57"/>
      <c r="FGG19" s="57"/>
      <c r="FGH19" s="57"/>
      <c r="FGI19" s="57"/>
      <c r="FGJ19" s="57"/>
      <c r="FGK19" s="57"/>
      <c r="FGL19" s="57"/>
      <c r="FGM19" s="57"/>
      <c r="FGN19" s="57"/>
      <c r="FGO19" s="57"/>
      <c r="FGP19" s="57"/>
      <c r="FGQ19" s="57"/>
      <c r="FGR19" s="57"/>
      <c r="FGS19" s="57"/>
      <c r="FGT19" s="57"/>
      <c r="FGU19" s="57"/>
      <c r="FGV19" s="57"/>
      <c r="FGW19" s="57"/>
      <c r="FGX19" s="57"/>
      <c r="FGY19" s="57"/>
      <c r="FGZ19" s="57"/>
      <c r="FHA19" s="57"/>
      <c r="FHB19" s="57"/>
      <c r="FHC19" s="57"/>
      <c r="FHD19" s="57"/>
      <c r="FHE19" s="57"/>
      <c r="FHF19" s="57"/>
      <c r="FHG19" s="57"/>
      <c r="FHH19" s="57"/>
      <c r="FHI19" s="57"/>
      <c r="FHJ19" s="57"/>
      <c r="FHK19" s="57"/>
      <c r="FHL19" s="57"/>
      <c r="FHM19" s="57"/>
      <c r="FHN19" s="57"/>
      <c r="FHO19" s="57"/>
      <c r="FHP19" s="57"/>
      <c r="FHQ19" s="57"/>
      <c r="FHR19" s="57"/>
      <c r="FHS19" s="57"/>
      <c r="FHT19" s="57"/>
      <c r="FHU19" s="57"/>
      <c r="FHV19" s="57"/>
      <c r="FHW19" s="57"/>
      <c r="FHX19" s="57"/>
      <c r="FHY19" s="57"/>
      <c r="FHZ19" s="57"/>
      <c r="FIA19" s="57"/>
      <c r="FIB19" s="57"/>
      <c r="FIC19" s="57"/>
      <c r="FID19" s="57"/>
      <c r="FIE19" s="57"/>
      <c r="FIF19" s="57"/>
      <c r="FIG19" s="57"/>
      <c r="FIH19" s="57"/>
      <c r="FII19" s="57"/>
      <c r="FIJ19" s="57"/>
      <c r="FIK19" s="57"/>
      <c r="FIL19" s="57"/>
      <c r="FIM19" s="57"/>
      <c r="FIN19" s="57"/>
      <c r="FIO19" s="57"/>
      <c r="FIP19" s="57"/>
      <c r="FIQ19" s="57"/>
      <c r="FIR19" s="57"/>
      <c r="FIS19" s="57"/>
      <c r="FIT19" s="57"/>
      <c r="FIU19" s="57"/>
      <c r="FIV19" s="57"/>
      <c r="FIW19" s="57"/>
      <c r="FIX19" s="57"/>
      <c r="FIY19" s="57"/>
      <c r="FIZ19" s="57"/>
      <c r="FJA19" s="57"/>
      <c r="FJB19" s="57"/>
      <c r="FJC19" s="57"/>
      <c r="FJD19" s="57"/>
      <c r="FJE19" s="57"/>
      <c r="FJF19" s="57"/>
      <c r="FJG19" s="57"/>
      <c r="FJH19" s="57"/>
      <c r="FJI19" s="57"/>
      <c r="FJJ19" s="57"/>
      <c r="FJK19" s="57"/>
      <c r="FJL19" s="57"/>
      <c r="FJM19" s="57"/>
      <c r="FJN19" s="57"/>
      <c r="FJO19" s="57"/>
      <c r="FJP19" s="57"/>
      <c r="FJQ19" s="57"/>
      <c r="FJR19" s="57"/>
      <c r="FJS19" s="57"/>
      <c r="FJT19" s="57"/>
      <c r="FJU19" s="57"/>
      <c r="FJV19" s="57"/>
      <c r="FJW19" s="57"/>
      <c r="FJX19" s="57"/>
      <c r="FJY19" s="57"/>
      <c r="FJZ19" s="57"/>
      <c r="FKA19" s="57"/>
      <c r="FKB19" s="57"/>
      <c r="FKC19" s="57"/>
      <c r="FKD19" s="57"/>
      <c r="FKE19" s="57"/>
      <c r="FKF19" s="57"/>
      <c r="FKG19" s="57"/>
      <c r="FKH19" s="57"/>
      <c r="FKI19" s="57"/>
      <c r="FKJ19" s="57"/>
      <c r="FKK19" s="57"/>
      <c r="FKL19" s="57"/>
      <c r="FKM19" s="57"/>
      <c r="FKN19" s="57"/>
      <c r="FKO19" s="57"/>
      <c r="FKP19" s="57"/>
      <c r="FKQ19" s="57"/>
      <c r="FKR19" s="57"/>
      <c r="FKS19" s="57"/>
      <c r="FKT19" s="57"/>
      <c r="FKU19" s="57"/>
      <c r="FKV19" s="57"/>
      <c r="FKW19" s="57"/>
      <c r="FKX19" s="57"/>
      <c r="FKY19" s="57"/>
      <c r="FKZ19" s="57"/>
      <c r="FLA19" s="57"/>
      <c r="FLB19" s="57"/>
      <c r="FLC19" s="57"/>
      <c r="FLD19" s="57"/>
      <c r="FLE19" s="57"/>
      <c r="FLF19" s="57"/>
      <c r="FLG19" s="57"/>
      <c r="FLH19" s="57"/>
      <c r="FLI19" s="57"/>
      <c r="FLJ19" s="57"/>
      <c r="FLK19" s="57"/>
      <c r="FLL19" s="57"/>
      <c r="FLM19" s="57"/>
      <c r="FLN19" s="57"/>
      <c r="FLO19" s="57"/>
      <c r="FLP19" s="57"/>
      <c r="FLQ19" s="57"/>
      <c r="FLR19" s="57"/>
      <c r="FLS19" s="57"/>
      <c r="FLT19" s="57"/>
      <c r="FLU19" s="57"/>
      <c r="FLV19" s="57"/>
      <c r="FLW19" s="57"/>
      <c r="FLX19" s="57"/>
      <c r="FLY19" s="57"/>
      <c r="FLZ19" s="57"/>
      <c r="FMA19" s="57"/>
      <c r="FMB19" s="57"/>
      <c r="FMC19" s="57"/>
      <c r="FMD19" s="57"/>
      <c r="FME19" s="57"/>
      <c r="FMF19" s="57"/>
      <c r="FMG19" s="57"/>
      <c r="FMH19" s="57"/>
      <c r="FMI19" s="57"/>
      <c r="FMJ19" s="57"/>
      <c r="FMK19" s="57"/>
      <c r="FML19" s="57"/>
      <c r="FMM19" s="57"/>
      <c r="FMN19" s="57"/>
      <c r="FMO19" s="57"/>
      <c r="FMP19" s="57"/>
      <c r="FMQ19" s="57"/>
      <c r="FMR19" s="57"/>
      <c r="FMS19" s="57"/>
      <c r="FMT19" s="57"/>
      <c r="FMU19" s="57"/>
      <c r="FMV19" s="57"/>
      <c r="FMW19" s="57"/>
      <c r="FMX19" s="57"/>
      <c r="FMY19" s="57"/>
      <c r="FMZ19" s="57"/>
      <c r="FNA19" s="57"/>
      <c r="FNB19" s="57"/>
      <c r="FNC19" s="57"/>
      <c r="FND19" s="57"/>
      <c r="FNE19" s="57"/>
      <c r="FNF19" s="57"/>
      <c r="FNG19" s="57"/>
      <c r="FNH19" s="57"/>
      <c r="FNI19" s="57"/>
      <c r="FNJ19" s="57"/>
      <c r="FNK19" s="57"/>
      <c r="FNL19" s="57"/>
      <c r="FNM19" s="57"/>
      <c r="FNN19" s="57"/>
      <c r="FNO19" s="57"/>
      <c r="FNP19" s="57"/>
      <c r="FNQ19" s="57"/>
      <c r="FNR19" s="57"/>
      <c r="FNS19" s="57"/>
      <c r="FNT19" s="57"/>
      <c r="FNU19" s="57"/>
      <c r="FNV19" s="57"/>
      <c r="FNW19" s="57"/>
      <c r="FNX19" s="57"/>
      <c r="FNY19" s="57"/>
      <c r="FNZ19" s="57"/>
      <c r="FOA19" s="57"/>
      <c r="FOB19" s="57"/>
      <c r="FOC19" s="57"/>
      <c r="FOD19" s="57"/>
      <c r="FOE19" s="57"/>
      <c r="FOF19" s="57"/>
      <c r="FOG19" s="57"/>
      <c r="FOH19" s="57"/>
      <c r="FOI19" s="57"/>
      <c r="FOJ19" s="57"/>
      <c r="FOK19" s="57"/>
      <c r="FOL19" s="57"/>
      <c r="FOM19" s="57"/>
      <c r="FON19" s="57"/>
      <c r="FOO19" s="57"/>
      <c r="FOP19" s="57"/>
      <c r="FOQ19" s="57"/>
      <c r="FOR19" s="57"/>
      <c r="FOS19" s="57"/>
      <c r="FOT19" s="57"/>
      <c r="FOU19" s="57"/>
      <c r="FOV19" s="57"/>
      <c r="FOW19" s="57"/>
      <c r="FOX19" s="57"/>
      <c r="FOY19" s="57"/>
      <c r="FOZ19" s="57"/>
      <c r="FPA19" s="57"/>
      <c r="FPB19" s="57"/>
      <c r="FPC19" s="57"/>
      <c r="FPD19" s="57"/>
      <c r="FPE19" s="57"/>
      <c r="FPF19" s="57"/>
      <c r="FPG19" s="57"/>
      <c r="FPH19" s="57"/>
      <c r="FPI19" s="57"/>
      <c r="FPJ19" s="57"/>
      <c r="FPK19" s="57"/>
      <c r="FPL19" s="57"/>
      <c r="FPM19" s="57"/>
      <c r="FPN19" s="57"/>
      <c r="FPO19" s="57"/>
      <c r="FPP19" s="57"/>
      <c r="FPQ19" s="57"/>
      <c r="FPR19" s="57"/>
      <c r="FPS19" s="57"/>
      <c r="FPT19" s="57"/>
      <c r="FPU19" s="57"/>
      <c r="FPV19" s="57"/>
      <c r="FPW19" s="57"/>
      <c r="FPX19" s="57"/>
      <c r="FPY19" s="57"/>
      <c r="FPZ19" s="57"/>
      <c r="FQA19" s="57"/>
      <c r="FQB19" s="57"/>
      <c r="FQC19" s="57"/>
      <c r="FQD19" s="57"/>
      <c r="FQE19" s="57"/>
      <c r="FQF19" s="57"/>
      <c r="FQG19" s="57"/>
      <c r="FQH19" s="57"/>
      <c r="FQI19" s="57"/>
      <c r="FQJ19" s="57"/>
      <c r="FQK19" s="57"/>
      <c r="FQL19" s="57"/>
      <c r="FQM19" s="57"/>
      <c r="FQN19" s="57"/>
      <c r="FQO19" s="57"/>
      <c r="FQP19" s="57"/>
      <c r="FQQ19" s="57"/>
      <c r="FQR19" s="57"/>
      <c r="FQS19" s="57"/>
      <c r="FQT19" s="57"/>
      <c r="FQU19" s="57"/>
      <c r="FQV19" s="57"/>
      <c r="FQW19" s="57"/>
      <c r="FQX19" s="57"/>
      <c r="FQY19" s="57"/>
      <c r="FQZ19" s="57"/>
      <c r="FRA19" s="57"/>
      <c r="FRB19" s="57"/>
      <c r="FRC19" s="57"/>
      <c r="FRD19" s="57"/>
      <c r="FRE19" s="57"/>
      <c r="FRF19" s="57"/>
      <c r="FRG19" s="57"/>
      <c r="FRH19" s="57"/>
      <c r="FRI19" s="57"/>
      <c r="FRJ19" s="57"/>
      <c r="FRK19" s="57"/>
      <c r="FRL19" s="57"/>
      <c r="FRM19" s="57"/>
      <c r="FRN19" s="57"/>
      <c r="FRO19" s="57"/>
      <c r="FRP19" s="57"/>
      <c r="FRQ19" s="57"/>
      <c r="FRR19" s="57"/>
      <c r="FRS19" s="57"/>
      <c r="FRT19" s="57"/>
      <c r="FRU19" s="57"/>
      <c r="FRV19" s="57"/>
      <c r="FRW19" s="57"/>
      <c r="FRX19" s="57"/>
      <c r="FRY19" s="57"/>
      <c r="FRZ19" s="57"/>
      <c r="FSA19" s="57"/>
      <c r="FSB19" s="57"/>
      <c r="FSC19" s="57"/>
      <c r="FSD19" s="57"/>
      <c r="FSE19" s="57"/>
      <c r="FSF19" s="57"/>
      <c r="FSG19" s="57"/>
      <c r="FSH19" s="57"/>
      <c r="FSI19" s="57"/>
      <c r="FSJ19" s="57"/>
      <c r="FSK19" s="57"/>
      <c r="FSL19" s="57"/>
      <c r="FSM19" s="57"/>
      <c r="FSN19" s="57"/>
      <c r="FSO19" s="57"/>
      <c r="FSP19" s="57"/>
      <c r="FSQ19" s="57"/>
      <c r="FSR19" s="57"/>
      <c r="FSS19" s="57"/>
      <c r="FST19" s="57"/>
      <c r="FSU19" s="57"/>
      <c r="FSV19" s="57"/>
      <c r="FSW19" s="57"/>
      <c r="FSX19" s="57"/>
      <c r="FSY19" s="57"/>
      <c r="FSZ19" s="57"/>
      <c r="FTA19" s="57"/>
      <c r="FTB19" s="57"/>
      <c r="FTC19" s="57"/>
      <c r="FTD19" s="57"/>
      <c r="FTE19" s="57"/>
      <c r="FTF19" s="57"/>
      <c r="FTG19" s="57"/>
      <c r="FTH19" s="57"/>
      <c r="FTI19" s="57"/>
      <c r="FTJ19" s="57"/>
      <c r="FTK19" s="57"/>
      <c r="FTL19" s="57"/>
      <c r="FTM19" s="57"/>
      <c r="FTN19" s="57"/>
      <c r="FTO19" s="57"/>
      <c r="FTP19" s="57"/>
      <c r="FTQ19" s="57"/>
      <c r="FTR19" s="57"/>
      <c r="FTS19" s="57"/>
      <c r="FTT19" s="57"/>
      <c r="FTU19" s="57"/>
      <c r="FTV19" s="57"/>
      <c r="FTW19" s="57"/>
      <c r="FTX19" s="57"/>
      <c r="FTY19" s="57"/>
      <c r="FTZ19" s="57"/>
      <c r="FUA19" s="57"/>
      <c r="FUB19" s="57"/>
      <c r="FUC19" s="57"/>
      <c r="FUD19" s="57"/>
      <c r="FUE19" s="57"/>
      <c r="FUF19" s="57"/>
      <c r="FUG19" s="57"/>
      <c r="FUH19" s="57"/>
      <c r="FUI19" s="57"/>
      <c r="FUJ19" s="57"/>
      <c r="FUK19" s="57"/>
      <c r="FUL19" s="57"/>
      <c r="FUM19" s="57"/>
      <c r="FUN19" s="57"/>
      <c r="FUO19" s="57"/>
      <c r="FUP19" s="57"/>
      <c r="FUQ19" s="57"/>
      <c r="FUR19" s="57"/>
      <c r="FUS19" s="57"/>
      <c r="FUT19" s="57"/>
      <c r="FUU19" s="57"/>
      <c r="FUV19" s="57"/>
      <c r="FUW19" s="57"/>
      <c r="FUX19" s="57"/>
      <c r="FUY19" s="57"/>
      <c r="FUZ19" s="57"/>
      <c r="FVA19" s="57"/>
      <c r="FVB19" s="57"/>
      <c r="FVC19" s="57"/>
      <c r="FVD19" s="57"/>
      <c r="FVE19" s="57"/>
      <c r="FVF19" s="57"/>
      <c r="FVG19" s="57"/>
      <c r="FVH19" s="57"/>
      <c r="FVI19" s="57"/>
      <c r="FVJ19" s="57"/>
      <c r="FVK19" s="57"/>
      <c r="FVL19" s="57"/>
      <c r="FVM19" s="57"/>
      <c r="FVN19" s="57"/>
      <c r="FVO19" s="57"/>
      <c r="FVP19" s="57"/>
      <c r="FVQ19" s="57"/>
      <c r="FVR19" s="57"/>
      <c r="FVS19" s="57"/>
      <c r="FVT19" s="57"/>
      <c r="FVU19" s="57"/>
      <c r="FVV19" s="57"/>
      <c r="FVW19" s="57"/>
      <c r="FVX19" s="57"/>
      <c r="FVY19" s="57"/>
      <c r="FVZ19" s="57"/>
      <c r="FWA19" s="57"/>
      <c r="FWB19" s="57"/>
      <c r="FWC19" s="57"/>
      <c r="FWD19" s="57"/>
      <c r="FWE19" s="57"/>
      <c r="FWF19" s="57"/>
      <c r="FWG19" s="57"/>
      <c r="FWH19" s="57"/>
      <c r="FWI19" s="57"/>
      <c r="FWJ19" s="57"/>
      <c r="FWK19" s="57"/>
      <c r="FWL19" s="57"/>
      <c r="FWM19" s="57"/>
      <c r="FWN19" s="57"/>
      <c r="FWO19" s="57"/>
      <c r="FWP19" s="57"/>
      <c r="FWQ19" s="57"/>
      <c r="FWR19" s="57"/>
      <c r="FWS19" s="57"/>
      <c r="FWT19" s="57"/>
      <c r="FWU19" s="57"/>
      <c r="FWV19" s="57"/>
      <c r="FWW19" s="57"/>
      <c r="FWX19" s="57"/>
      <c r="FWY19" s="57"/>
      <c r="FWZ19" s="57"/>
      <c r="FXA19" s="57"/>
      <c r="FXB19" s="57"/>
      <c r="FXC19" s="57"/>
      <c r="FXD19" s="57"/>
      <c r="FXE19" s="57"/>
      <c r="FXF19" s="57"/>
      <c r="FXG19" s="57"/>
      <c r="FXH19" s="57"/>
      <c r="FXI19" s="57"/>
      <c r="FXJ19" s="57"/>
      <c r="FXK19" s="57"/>
      <c r="FXL19" s="57"/>
      <c r="FXM19" s="57"/>
      <c r="FXN19" s="57"/>
      <c r="FXO19" s="57"/>
      <c r="FXP19" s="57"/>
      <c r="FXQ19" s="57"/>
      <c r="FXR19" s="57"/>
      <c r="FXS19" s="57"/>
      <c r="FXT19" s="57"/>
      <c r="FXU19" s="57"/>
      <c r="FXV19" s="57"/>
      <c r="FXW19" s="57"/>
      <c r="FXX19" s="57"/>
      <c r="FXY19" s="57"/>
      <c r="FXZ19" s="57"/>
      <c r="FYA19" s="57"/>
      <c r="FYB19" s="57"/>
      <c r="FYC19" s="57"/>
      <c r="FYD19" s="57"/>
      <c r="FYE19" s="57"/>
      <c r="FYF19" s="57"/>
      <c r="FYG19" s="57"/>
      <c r="FYH19" s="57"/>
      <c r="FYI19" s="57"/>
      <c r="FYJ19" s="57"/>
      <c r="FYK19" s="57"/>
      <c r="FYL19" s="57"/>
      <c r="FYM19" s="57"/>
      <c r="FYN19" s="57"/>
      <c r="FYO19" s="57"/>
      <c r="FYP19" s="57"/>
      <c r="FYQ19" s="57"/>
      <c r="FYR19" s="57"/>
      <c r="FYS19" s="57"/>
      <c r="FYT19" s="57"/>
      <c r="FYU19" s="57"/>
      <c r="FYV19" s="57"/>
      <c r="FYW19" s="57"/>
      <c r="FYX19" s="57"/>
      <c r="FYY19" s="57"/>
      <c r="FYZ19" s="57"/>
      <c r="FZA19" s="57"/>
      <c r="FZB19" s="57"/>
      <c r="FZC19" s="57"/>
      <c r="FZD19" s="57"/>
      <c r="FZE19" s="57"/>
      <c r="FZF19" s="57"/>
      <c r="FZG19" s="57"/>
      <c r="FZH19" s="57"/>
      <c r="FZI19" s="57"/>
      <c r="FZJ19" s="57"/>
      <c r="FZK19" s="57"/>
      <c r="FZL19" s="57"/>
      <c r="FZM19" s="57"/>
      <c r="FZN19" s="57"/>
      <c r="FZO19" s="57"/>
      <c r="FZP19" s="57"/>
      <c r="FZQ19" s="57"/>
      <c r="FZR19" s="57"/>
      <c r="FZS19" s="57"/>
      <c r="FZT19" s="57"/>
      <c r="FZU19" s="57"/>
      <c r="FZV19" s="57"/>
      <c r="FZW19" s="57"/>
      <c r="FZX19" s="57"/>
      <c r="FZY19" s="57"/>
      <c r="FZZ19" s="57"/>
      <c r="GAA19" s="57"/>
      <c r="GAB19" s="57"/>
      <c r="GAC19" s="57"/>
      <c r="GAD19" s="57"/>
      <c r="GAE19" s="57"/>
      <c r="GAF19" s="57"/>
      <c r="GAG19" s="57"/>
      <c r="GAH19" s="57"/>
      <c r="GAI19" s="57"/>
      <c r="GAJ19" s="57"/>
      <c r="GAK19" s="57"/>
      <c r="GAL19" s="57"/>
      <c r="GAM19" s="57"/>
      <c r="GAN19" s="57"/>
      <c r="GAO19" s="57"/>
      <c r="GAP19" s="57"/>
      <c r="GAQ19" s="57"/>
      <c r="GAR19" s="57"/>
      <c r="GAS19" s="57"/>
      <c r="GAT19" s="57"/>
      <c r="GAU19" s="57"/>
      <c r="GAV19" s="57"/>
      <c r="GAW19" s="57"/>
      <c r="GAX19" s="57"/>
      <c r="GAY19" s="57"/>
      <c r="GAZ19" s="57"/>
      <c r="GBA19" s="57"/>
      <c r="GBB19" s="57"/>
      <c r="GBC19" s="57"/>
      <c r="GBD19" s="57"/>
      <c r="GBE19" s="57"/>
      <c r="GBF19" s="57"/>
      <c r="GBG19" s="57"/>
      <c r="GBH19" s="57"/>
      <c r="GBI19" s="57"/>
      <c r="GBJ19" s="57"/>
      <c r="GBK19" s="57"/>
      <c r="GBL19" s="57"/>
      <c r="GBM19" s="57"/>
      <c r="GBN19" s="57"/>
      <c r="GBO19" s="57"/>
      <c r="GBP19" s="57"/>
      <c r="GBQ19" s="57"/>
      <c r="GBR19" s="57"/>
      <c r="GBS19" s="57"/>
      <c r="GBT19" s="57"/>
      <c r="GBU19" s="57"/>
      <c r="GBV19" s="57"/>
      <c r="GBW19" s="57"/>
      <c r="GBX19" s="57"/>
      <c r="GBY19" s="57"/>
      <c r="GBZ19" s="57"/>
      <c r="GCA19" s="57"/>
      <c r="GCB19" s="57"/>
      <c r="GCC19" s="57"/>
      <c r="GCD19" s="57"/>
      <c r="GCE19" s="57"/>
      <c r="GCF19" s="57"/>
      <c r="GCG19" s="57"/>
      <c r="GCH19" s="57"/>
      <c r="GCI19" s="57"/>
      <c r="GCJ19" s="57"/>
      <c r="GCK19" s="57"/>
      <c r="GCL19" s="57"/>
      <c r="GCM19" s="57"/>
      <c r="GCN19" s="57"/>
      <c r="GCO19" s="57"/>
      <c r="GCP19" s="57"/>
      <c r="GCQ19" s="57"/>
      <c r="GCR19" s="57"/>
      <c r="GCS19" s="57"/>
      <c r="GCT19" s="57"/>
      <c r="GCU19" s="57"/>
      <c r="GCV19" s="57"/>
      <c r="GCW19" s="57"/>
      <c r="GCX19" s="57"/>
      <c r="GCY19" s="57"/>
      <c r="GCZ19" s="57"/>
      <c r="GDA19" s="57"/>
      <c r="GDB19" s="57"/>
      <c r="GDC19" s="57"/>
      <c r="GDD19" s="57"/>
      <c r="GDE19" s="57"/>
      <c r="GDF19" s="57"/>
      <c r="GDG19" s="57"/>
      <c r="GDH19" s="57"/>
      <c r="GDI19" s="57"/>
      <c r="GDJ19" s="57"/>
      <c r="GDK19" s="57"/>
      <c r="GDL19" s="57"/>
      <c r="GDM19" s="57"/>
      <c r="GDN19" s="57"/>
      <c r="GDO19" s="57"/>
      <c r="GDP19" s="57"/>
      <c r="GDQ19" s="57"/>
      <c r="GDR19" s="57"/>
      <c r="GDS19" s="57"/>
      <c r="GDT19" s="57"/>
      <c r="GDU19" s="57"/>
      <c r="GDV19" s="57"/>
      <c r="GDW19" s="57"/>
      <c r="GDX19" s="57"/>
      <c r="GDY19" s="57"/>
      <c r="GDZ19" s="57"/>
      <c r="GEA19" s="57"/>
      <c r="GEB19" s="57"/>
      <c r="GEC19" s="57"/>
      <c r="GED19" s="57"/>
      <c r="GEE19" s="57"/>
      <c r="GEF19" s="57"/>
      <c r="GEG19" s="57"/>
      <c r="GEH19" s="57"/>
      <c r="GEI19" s="57"/>
      <c r="GEJ19" s="57"/>
      <c r="GEK19" s="57"/>
      <c r="GEL19" s="57"/>
      <c r="GEM19" s="57"/>
      <c r="GEN19" s="57"/>
      <c r="GEO19" s="57"/>
      <c r="GEP19" s="57"/>
      <c r="GEQ19" s="57"/>
      <c r="GER19" s="57"/>
      <c r="GES19" s="57"/>
      <c r="GET19" s="57"/>
      <c r="GEU19" s="57"/>
      <c r="GEV19" s="57"/>
      <c r="GEW19" s="57"/>
      <c r="GEX19" s="57"/>
      <c r="GEY19" s="57"/>
      <c r="GEZ19" s="57"/>
      <c r="GFA19" s="57"/>
      <c r="GFB19" s="57"/>
      <c r="GFC19" s="57"/>
      <c r="GFD19" s="57"/>
      <c r="GFE19" s="57"/>
      <c r="GFF19" s="57"/>
      <c r="GFG19" s="57"/>
      <c r="GFH19" s="57"/>
      <c r="GFI19" s="57"/>
      <c r="GFJ19" s="57"/>
      <c r="GFK19" s="57"/>
      <c r="GFL19" s="57"/>
      <c r="GFM19" s="57"/>
      <c r="GFN19" s="57"/>
      <c r="GFO19" s="57"/>
      <c r="GFP19" s="57"/>
      <c r="GFQ19" s="57"/>
      <c r="GFR19" s="57"/>
      <c r="GFS19" s="57"/>
      <c r="GFT19" s="57"/>
      <c r="GFU19" s="57"/>
      <c r="GFV19" s="57"/>
      <c r="GFW19" s="57"/>
      <c r="GFX19" s="57"/>
      <c r="GFY19" s="57"/>
      <c r="GFZ19" s="57"/>
      <c r="GGA19" s="57"/>
      <c r="GGB19" s="57"/>
      <c r="GGC19" s="57"/>
      <c r="GGD19" s="57"/>
      <c r="GGE19" s="57"/>
      <c r="GGF19" s="57"/>
      <c r="GGG19" s="57"/>
      <c r="GGH19" s="57"/>
      <c r="GGI19" s="57"/>
      <c r="GGJ19" s="57"/>
      <c r="GGK19" s="57"/>
      <c r="GGL19" s="57"/>
      <c r="GGM19" s="57"/>
      <c r="GGN19" s="57"/>
      <c r="GGO19" s="57"/>
      <c r="GGP19" s="57"/>
      <c r="GGQ19" s="57"/>
      <c r="GGR19" s="57"/>
      <c r="GGS19" s="57"/>
      <c r="GGT19" s="57"/>
      <c r="GGU19" s="57"/>
      <c r="GGV19" s="57"/>
      <c r="GGW19" s="57"/>
      <c r="GGX19" s="57"/>
      <c r="GGY19" s="57"/>
      <c r="GGZ19" s="57"/>
      <c r="GHA19" s="57"/>
      <c r="GHB19" s="57"/>
      <c r="GHC19" s="57"/>
      <c r="GHD19" s="57"/>
      <c r="GHE19" s="57"/>
      <c r="GHF19" s="57"/>
      <c r="GHG19" s="57"/>
      <c r="GHH19" s="57"/>
      <c r="GHI19" s="57"/>
      <c r="GHJ19" s="57"/>
      <c r="GHK19" s="57"/>
      <c r="GHL19" s="57"/>
      <c r="GHM19" s="57"/>
      <c r="GHN19" s="57"/>
      <c r="GHO19" s="57"/>
      <c r="GHP19" s="57"/>
      <c r="GHQ19" s="57"/>
      <c r="GHR19" s="57"/>
      <c r="GHS19" s="57"/>
      <c r="GHT19" s="57"/>
      <c r="GHU19" s="57"/>
      <c r="GHV19" s="57"/>
      <c r="GHW19" s="57"/>
      <c r="GHX19" s="57"/>
      <c r="GHY19" s="57"/>
      <c r="GHZ19" s="57"/>
      <c r="GIA19" s="57"/>
      <c r="GIB19" s="57"/>
      <c r="GIC19" s="57"/>
      <c r="GID19" s="57"/>
      <c r="GIE19" s="57"/>
      <c r="GIF19" s="57"/>
      <c r="GIG19" s="57"/>
      <c r="GIH19" s="57"/>
      <c r="GII19" s="57"/>
      <c r="GIJ19" s="57"/>
      <c r="GIK19" s="57"/>
      <c r="GIL19" s="57"/>
      <c r="GIM19" s="57"/>
      <c r="GIN19" s="57"/>
      <c r="GIO19" s="57"/>
      <c r="GIP19" s="57"/>
      <c r="GIQ19" s="57"/>
      <c r="GIR19" s="57"/>
      <c r="GIS19" s="57"/>
      <c r="GIT19" s="57"/>
      <c r="GIU19" s="57"/>
      <c r="GIV19" s="57"/>
      <c r="GIW19" s="57"/>
      <c r="GIX19" s="57"/>
      <c r="GIY19" s="57"/>
      <c r="GIZ19" s="57"/>
      <c r="GJA19" s="57"/>
      <c r="GJB19" s="57"/>
      <c r="GJC19" s="57"/>
      <c r="GJD19" s="57"/>
      <c r="GJE19" s="57"/>
      <c r="GJF19" s="57"/>
      <c r="GJG19" s="57"/>
      <c r="GJH19" s="57"/>
      <c r="GJI19" s="57"/>
      <c r="GJJ19" s="57"/>
      <c r="GJK19" s="57"/>
      <c r="GJL19" s="57"/>
      <c r="GJM19" s="57"/>
      <c r="GJN19" s="57"/>
      <c r="GJO19" s="57"/>
      <c r="GJP19" s="57"/>
      <c r="GJQ19" s="57"/>
      <c r="GJR19" s="57"/>
      <c r="GJS19" s="57"/>
      <c r="GJT19" s="57"/>
      <c r="GJU19" s="57"/>
      <c r="GJV19" s="57"/>
      <c r="GJW19" s="57"/>
      <c r="GJX19" s="57"/>
      <c r="GJY19" s="57"/>
      <c r="GJZ19" s="57"/>
      <c r="GKA19" s="57"/>
      <c r="GKB19" s="57"/>
      <c r="GKC19" s="57"/>
      <c r="GKD19" s="57"/>
      <c r="GKE19" s="57"/>
      <c r="GKF19" s="57"/>
      <c r="GKG19" s="57"/>
      <c r="GKH19" s="57"/>
      <c r="GKI19" s="57"/>
      <c r="GKJ19" s="57"/>
      <c r="GKK19" s="57"/>
      <c r="GKL19" s="57"/>
      <c r="GKM19" s="57"/>
      <c r="GKN19" s="57"/>
      <c r="GKO19" s="57"/>
      <c r="GKP19" s="57"/>
      <c r="GKQ19" s="57"/>
      <c r="GKR19" s="57"/>
      <c r="GKS19" s="57"/>
      <c r="GKT19" s="57"/>
      <c r="GKU19" s="57"/>
      <c r="GKV19" s="57"/>
      <c r="GKW19" s="57"/>
      <c r="GKX19" s="57"/>
      <c r="GKY19" s="57"/>
      <c r="GKZ19" s="57"/>
      <c r="GLA19" s="57"/>
      <c r="GLB19" s="57"/>
      <c r="GLC19" s="57"/>
      <c r="GLD19" s="57"/>
      <c r="GLE19" s="57"/>
      <c r="GLF19" s="57"/>
      <c r="GLG19" s="57"/>
      <c r="GLH19" s="57"/>
      <c r="GLI19" s="57"/>
      <c r="GLJ19" s="57"/>
      <c r="GLK19" s="57"/>
      <c r="GLL19" s="57"/>
      <c r="GLM19" s="57"/>
      <c r="GLN19" s="57"/>
      <c r="GLO19" s="57"/>
      <c r="GLP19" s="57"/>
      <c r="GLQ19" s="57"/>
      <c r="GLR19" s="57"/>
      <c r="GLS19" s="57"/>
      <c r="GLT19" s="57"/>
      <c r="GLU19" s="57"/>
      <c r="GLV19" s="57"/>
      <c r="GLW19" s="57"/>
      <c r="GLX19" s="57"/>
      <c r="GLY19" s="57"/>
      <c r="GLZ19" s="57"/>
      <c r="GMA19" s="57"/>
      <c r="GMB19" s="57"/>
      <c r="GMC19" s="57"/>
      <c r="GMD19" s="57"/>
      <c r="GME19" s="57"/>
      <c r="GMF19" s="57"/>
      <c r="GMG19" s="57"/>
      <c r="GMH19" s="57"/>
      <c r="GMI19" s="57"/>
      <c r="GMJ19" s="57"/>
      <c r="GMK19" s="57"/>
      <c r="GML19" s="57"/>
      <c r="GMM19" s="57"/>
      <c r="GMN19" s="57"/>
      <c r="GMO19" s="57"/>
      <c r="GMP19" s="57"/>
      <c r="GMQ19" s="57"/>
      <c r="GMR19" s="57"/>
      <c r="GMS19" s="57"/>
      <c r="GMT19" s="57"/>
      <c r="GMU19" s="57"/>
      <c r="GMV19" s="57"/>
      <c r="GMW19" s="57"/>
      <c r="GMX19" s="57"/>
      <c r="GMY19" s="57"/>
      <c r="GMZ19" s="57"/>
      <c r="GNA19" s="57"/>
      <c r="GNB19" s="57"/>
      <c r="GNC19" s="57"/>
      <c r="GND19" s="57"/>
      <c r="GNE19" s="57"/>
      <c r="GNF19" s="57"/>
      <c r="GNG19" s="57"/>
      <c r="GNH19" s="57"/>
      <c r="GNI19" s="57"/>
      <c r="GNJ19" s="57"/>
      <c r="GNK19" s="57"/>
      <c r="GNL19" s="57"/>
      <c r="GNM19" s="57"/>
      <c r="GNN19" s="57"/>
      <c r="GNO19" s="57"/>
      <c r="GNP19" s="57"/>
      <c r="GNQ19" s="57"/>
      <c r="GNR19" s="57"/>
      <c r="GNS19" s="57"/>
      <c r="GNT19" s="57"/>
      <c r="GNU19" s="57"/>
      <c r="GNV19" s="57"/>
      <c r="GNW19" s="57"/>
      <c r="GNX19" s="57"/>
      <c r="GNY19" s="57"/>
      <c r="GNZ19" s="57"/>
      <c r="GOA19" s="57"/>
      <c r="GOB19" s="57"/>
      <c r="GOC19" s="57"/>
      <c r="GOD19" s="57"/>
      <c r="GOE19" s="57"/>
      <c r="GOF19" s="57"/>
      <c r="GOG19" s="57"/>
      <c r="GOH19" s="57"/>
      <c r="GOI19" s="57"/>
      <c r="GOJ19" s="57"/>
      <c r="GOK19" s="57"/>
      <c r="GOL19" s="57"/>
      <c r="GOM19" s="57"/>
      <c r="GON19" s="57"/>
      <c r="GOO19" s="57"/>
      <c r="GOP19" s="57"/>
      <c r="GOQ19" s="57"/>
      <c r="GOR19" s="57"/>
      <c r="GOS19" s="57"/>
      <c r="GOT19" s="57"/>
      <c r="GOU19" s="57"/>
      <c r="GOV19" s="57"/>
      <c r="GOW19" s="57"/>
      <c r="GOX19" s="57"/>
      <c r="GOY19" s="57"/>
      <c r="GOZ19" s="57"/>
      <c r="GPA19" s="57"/>
      <c r="GPB19" s="57"/>
      <c r="GPC19" s="57"/>
      <c r="GPD19" s="57"/>
      <c r="GPE19" s="57"/>
      <c r="GPF19" s="57"/>
      <c r="GPG19" s="57"/>
      <c r="GPH19" s="57"/>
      <c r="GPI19" s="57"/>
      <c r="GPJ19" s="57"/>
      <c r="GPK19" s="57"/>
      <c r="GPL19" s="57"/>
      <c r="GPM19" s="57"/>
      <c r="GPN19" s="57"/>
      <c r="GPO19" s="57"/>
      <c r="GPP19" s="57"/>
      <c r="GPQ19" s="57"/>
      <c r="GPR19" s="57"/>
      <c r="GPS19" s="57"/>
      <c r="GPT19" s="57"/>
      <c r="GPU19" s="57"/>
      <c r="GPV19" s="57"/>
      <c r="GPW19" s="57"/>
      <c r="GPX19" s="57"/>
      <c r="GPY19" s="57"/>
      <c r="GPZ19" s="57"/>
      <c r="GQA19" s="57"/>
      <c r="GQB19" s="57"/>
      <c r="GQC19" s="57"/>
      <c r="GQD19" s="57"/>
      <c r="GQE19" s="57"/>
      <c r="GQF19" s="57"/>
      <c r="GQG19" s="57"/>
      <c r="GQH19" s="57"/>
      <c r="GQI19" s="57"/>
      <c r="GQJ19" s="57"/>
      <c r="GQK19" s="57"/>
      <c r="GQL19" s="57"/>
      <c r="GQM19" s="57"/>
      <c r="GQN19" s="57"/>
      <c r="GQO19" s="57"/>
      <c r="GQP19" s="57"/>
      <c r="GQQ19" s="57"/>
      <c r="GQR19" s="57"/>
      <c r="GQS19" s="57"/>
      <c r="GQT19" s="57"/>
      <c r="GQU19" s="57"/>
      <c r="GQV19" s="57"/>
      <c r="GQW19" s="57"/>
      <c r="GQX19" s="57"/>
      <c r="GQY19" s="57"/>
      <c r="GQZ19" s="57"/>
      <c r="GRA19" s="57"/>
      <c r="GRB19" s="57"/>
      <c r="GRC19" s="57"/>
      <c r="GRD19" s="57"/>
      <c r="GRE19" s="57"/>
      <c r="GRF19" s="57"/>
      <c r="GRG19" s="57"/>
      <c r="GRH19" s="57"/>
      <c r="GRI19" s="57"/>
      <c r="GRJ19" s="57"/>
      <c r="GRK19" s="57"/>
      <c r="GRL19" s="57"/>
      <c r="GRM19" s="57"/>
      <c r="GRN19" s="57"/>
      <c r="GRO19" s="57"/>
      <c r="GRP19" s="57"/>
      <c r="GRQ19" s="57"/>
      <c r="GRR19" s="57"/>
      <c r="GRS19" s="57"/>
      <c r="GRT19" s="57"/>
      <c r="GRU19" s="57"/>
      <c r="GRV19" s="57"/>
      <c r="GRW19" s="57"/>
      <c r="GRX19" s="57"/>
      <c r="GRY19" s="57"/>
      <c r="GRZ19" s="57"/>
      <c r="GSA19" s="57"/>
      <c r="GSB19" s="57"/>
      <c r="GSC19" s="57"/>
      <c r="GSD19" s="57"/>
      <c r="GSE19" s="57"/>
      <c r="GSF19" s="57"/>
      <c r="GSG19" s="57"/>
      <c r="GSH19" s="57"/>
      <c r="GSI19" s="57"/>
      <c r="GSJ19" s="57"/>
      <c r="GSK19" s="57"/>
      <c r="GSL19" s="57"/>
      <c r="GSM19" s="57"/>
      <c r="GSN19" s="57"/>
      <c r="GSO19" s="57"/>
      <c r="GSP19" s="57"/>
      <c r="GSQ19" s="57"/>
      <c r="GSR19" s="57"/>
      <c r="GSS19" s="57"/>
      <c r="GST19" s="57"/>
      <c r="GSU19" s="57"/>
      <c r="GSV19" s="57"/>
      <c r="GSW19" s="57"/>
      <c r="GSX19" s="57"/>
      <c r="GSY19" s="57"/>
      <c r="GSZ19" s="57"/>
      <c r="GTA19" s="57"/>
      <c r="GTB19" s="57"/>
      <c r="GTC19" s="57"/>
      <c r="GTD19" s="57"/>
      <c r="GTE19" s="57"/>
      <c r="GTF19" s="57"/>
      <c r="GTG19" s="57"/>
      <c r="GTH19" s="57"/>
      <c r="GTI19" s="57"/>
      <c r="GTJ19" s="57"/>
      <c r="GTK19" s="57"/>
      <c r="GTL19" s="57"/>
      <c r="GTM19" s="57"/>
      <c r="GTN19" s="57"/>
      <c r="GTO19" s="57"/>
      <c r="GTP19" s="57"/>
      <c r="GTQ19" s="57"/>
      <c r="GTR19" s="57"/>
      <c r="GTS19" s="57"/>
      <c r="GTT19" s="57"/>
      <c r="GTU19" s="57"/>
      <c r="GTV19" s="57"/>
      <c r="GTW19" s="57"/>
      <c r="GTX19" s="57"/>
      <c r="GTY19" s="57"/>
      <c r="GTZ19" s="57"/>
      <c r="GUA19" s="57"/>
      <c r="GUB19" s="57"/>
      <c r="GUC19" s="57"/>
      <c r="GUD19" s="57"/>
      <c r="GUE19" s="57"/>
      <c r="GUF19" s="57"/>
      <c r="GUG19" s="57"/>
      <c r="GUH19" s="57"/>
      <c r="GUI19" s="57"/>
      <c r="GUJ19" s="57"/>
      <c r="GUK19" s="57"/>
      <c r="GUL19" s="57"/>
      <c r="GUM19" s="57"/>
      <c r="GUN19" s="57"/>
      <c r="GUO19" s="57"/>
      <c r="GUP19" s="57"/>
      <c r="GUQ19" s="57"/>
      <c r="GUR19" s="57"/>
      <c r="GUS19" s="57"/>
      <c r="GUT19" s="57"/>
      <c r="GUU19" s="57"/>
      <c r="GUV19" s="57"/>
      <c r="GUW19" s="57"/>
      <c r="GUX19" s="57"/>
      <c r="GUY19" s="57"/>
      <c r="GUZ19" s="57"/>
      <c r="GVA19" s="57"/>
      <c r="GVB19" s="57"/>
      <c r="GVC19" s="57"/>
      <c r="GVD19" s="57"/>
      <c r="GVE19" s="57"/>
      <c r="GVF19" s="57"/>
      <c r="GVG19" s="57"/>
      <c r="GVH19" s="57"/>
      <c r="GVI19" s="57"/>
      <c r="GVJ19" s="57"/>
      <c r="GVK19" s="57"/>
      <c r="GVL19" s="57"/>
      <c r="GVM19" s="57"/>
      <c r="GVN19" s="57"/>
      <c r="GVO19" s="57"/>
      <c r="GVP19" s="57"/>
      <c r="GVQ19" s="57"/>
      <c r="GVR19" s="57"/>
      <c r="GVS19" s="57"/>
      <c r="GVT19" s="57"/>
      <c r="GVU19" s="57"/>
      <c r="GVV19" s="57"/>
      <c r="GVW19" s="57"/>
      <c r="GVX19" s="57"/>
      <c r="GVY19" s="57"/>
      <c r="GVZ19" s="57"/>
      <c r="GWA19" s="57"/>
      <c r="GWB19" s="57"/>
      <c r="GWC19" s="57"/>
      <c r="GWD19" s="57"/>
      <c r="GWE19" s="57"/>
      <c r="GWF19" s="57"/>
      <c r="GWG19" s="57"/>
      <c r="GWH19" s="57"/>
      <c r="GWI19" s="57"/>
      <c r="GWJ19" s="57"/>
      <c r="GWK19" s="57"/>
      <c r="GWL19" s="57"/>
      <c r="GWM19" s="57"/>
      <c r="GWN19" s="57"/>
      <c r="GWO19" s="57"/>
      <c r="GWP19" s="57"/>
      <c r="GWQ19" s="57"/>
      <c r="GWR19" s="57"/>
      <c r="GWS19" s="57"/>
      <c r="GWT19" s="57"/>
      <c r="GWU19" s="57"/>
      <c r="GWV19" s="57"/>
      <c r="GWW19" s="57"/>
      <c r="GWX19" s="57"/>
      <c r="GWY19" s="57"/>
      <c r="GWZ19" s="57"/>
      <c r="GXA19" s="57"/>
      <c r="GXB19" s="57"/>
      <c r="GXC19" s="57"/>
      <c r="GXD19" s="57"/>
      <c r="GXE19" s="57"/>
      <c r="GXF19" s="57"/>
      <c r="GXG19" s="57"/>
      <c r="GXH19" s="57"/>
      <c r="GXI19" s="57"/>
      <c r="GXJ19" s="57"/>
      <c r="GXK19" s="57"/>
      <c r="GXL19" s="57"/>
      <c r="GXM19" s="57"/>
      <c r="GXN19" s="57"/>
      <c r="GXO19" s="57"/>
      <c r="GXP19" s="57"/>
      <c r="GXQ19" s="57"/>
      <c r="GXR19" s="57"/>
      <c r="GXS19" s="57"/>
      <c r="GXT19" s="57"/>
      <c r="GXU19" s="57"/>
      <c r="GXV19" s="57"/>
      <c r="GXW19" s="57"/>
      <c r="GXX19" s="57"/>
      <c r="GXY19" s="57"/>
      <c r="GXZ19" s="57"/>
      <c r="GYA19" s="57"/>
      <c r="GYB19" s="57"/>
      <c r="GYC19" s="57"/>
      <c r="GYD19" s="57"/>
      <c r="GYE19" s="57"/>
      <c r="GYF19" s="57"/>
      <c r="GYG19" s="57"/>
      <c r="GYH19" s="57"/>
      <c r="GYI19" s="57"/>
      <c r="GYJ19" s="57"/>
      <c r="GYK19" s="57"/>
      <c r="GYL19" s="57"/>
      <c r="GYM19" s="57"/>
      <c r="GYN19" s="57"/>
      <c r="GYO19" s="57"/>
      <c r="GYP19" s="57"/>
      <c r="GYQ19" s="57"/>
      <c r="GYR19" s="57"/>
      <c r="GYS19" s="57"/>
      <c r="GYT19" s="57"/>
      <c r="GYU19" s="57"/>
      <c r="GYV19" s="57"/>
      <c r="GYW19" s="57"/>
      <c r="GYX19" s="57"/>
      <c r="GYY19" s="57"/>
      <c r="GYZ19" s="57"/>
      <c r="GZA19" s="57"/>
      <c r="GZB19" s="57"/>
      <c r="GZC19" s="57"/>
      <c r="GZD19" s="57"/>
      <c r="GZE19" s="57"/>
      <c r="GZF19" s="57"/>
      <c r="GZG19" s="57"/>
      <c r="GZH19" s="57"/>
      <c r="GZI19" s="57"/>
      <c r="GZJ19" s="57"/>
      <c r="GZK19" s="57"/>
      <c r="GZL19" s="57"/>
      <c r="GZM19" s="57"/>
      <c r="GZN19" s="57"/>
      <c r="GZO19" s="57"/>
      <c r="GZP19" s="57"/>
      <c r="GZQ19" s="57"/>
      <c r="GZR19" s="57"/>
      <c r="GZS19" s="57"/>
      <c r="GZT19" s="57"/>
      <c r="GZU19" s="57"/>
      <c r="GZV19" s="57"/>
      <c r="GZW19" s="57"/>
      <c r="GZX19" s="57"/>
      <c r="GZY19" s="57"/>
      <c r="GZZ19" s="57"/>
      <c r="HAA19" s="57"/>
      <c r="HAB19" s="57"/>
      <c r="HAC19" s="57"/>
      <c r="HAD19" s="57"/>
      <c r="HAE19" s="57"/>
      <c r="HAF19" s="57"/>
      <c r="HAG19" s="57"/>
      <c r="HAH19" s="57"/>
      <c r="HAI19" s="57"/>
      <c r="HAJ19" s="57"/>
      <c r="HAK19" s="57"/>
      <c r="HAL19" s="57"/>
      <c r="HAM19" s="57"/>
      <c r="HAN19" s="57"/>
      <c r="HAO19" s="57"/>
      <c r="HAP19" s="57"/>
      <c r="HAQ19" s="57"/>
      <c r="HAR19" s="57"/>
      <c r="HAS19" s="57"/>
      <c r="HAT19" s="57"/>
      <c r="HAU19" s="57"/>
      <c r="HAV19" s="57"/>
      <c r="HAW19" s="57"/>
      <c r="HAX19" s="57"/>
      <c r="HAY19" s="57"/>
      <c r="HAZ19" s="57"/>
      <c r="HBA19" s="57"/>
      <c r="HBB19" s="57"/>
      <c r="HBC19" s="57"/>
      <c r="HBD19" s="57"/>
      <c r="HBE19" s="57"/>
      <c r="HBF19" s="57"/>
      <c r="HBG19" s="57"/>
      <c r="HBH19" s="57"/>
      <c r="HBI19" s="57"/>
      <c r="HBJ19" s="57"/>
      <c r="HBK19" s="57"/>
      <c r="HBL19" s="57"/>
      <c r="HBM19" s="57"/>
      <c r="HBN19" s="57"/>
      <c r="HBO19" s="57"/>
      <c r="HBP19" s="57"/>
      <c r="HBQ19" s="57"/>
      <c r="HBR19" s="57"/>
      <c r="HBS19" s="57"/>
      <c r="HBT19" s="57"/>
      <c r="HBU19" s="57"/>
      <c r="HBV19" s="57"/>
      <c r="HBW19" s="57"/>
      <c r="HBX19" s="57"/>
      <c r="HBY19" s="57"/>
      <c r="HBZ19" s="57"/>
      <c r="HCA19" s="57"/>
      <c r="HCB19" s="57"/>
      <c r="HCC19" s="57"/>
      <c r="HCD19" s="57"/>
      <c r="HCE19" s="57"/>
      <c r="HCF19" s="57"/>
      <c r="HCG19" s="57"/>
      <c r="HCH19" s="57"/>
      <c r="HCI19" s="57"/>
      <c r="HCJ19" s="57"/>
      <c r="HCK19" s="57"/>
      <c r="HCL19" s="57"/>
      <c r="HCM19" s="57"/>
      <c r="HCN19" s="57"/>
      <c r="HCO19" s="57"/>
      <c r="HCP19" s="57"/>
      <c r="HCQ19" s="57"/>
      <c r="HCR19" s="57"/>
      <c r="HCS19" s="57"/>
      <c r="HCT19" s="57"/>
      <c r="HCU19" s="57"/>
      <c r="HCV19" s="57"/>
      <c r="HCW19" s="57"/>
      <c r="HCX19" s="57"/>
      <c r="HCY19" s="57"/>
      <c r="HCZ19" s="57"/>
      <c r="HDA19" s="57"/>
      <c r="HDB19" s="57"/>
      <c r="HDC19" s="57"/>
      <c r="HDD19" s="57"/>
      <c r="HDE19" s="57"/>
      <c r="HDF19" s="57"/>
      <c r="HDG19" s="57"/>
      <c r="HDH19" s="57"/>
      <c r="HDI19" s="57"/>
      <c r="HDJ19" s="57"/>
      <c r="HDK19" s="57"/>
      <c r="HDL19" s="57"/>
      <c r="HDM19" s="57"/>
      <c r="HDN19" s="57"/>
      <c r="HDO19" s="57"/>
      <c r="HDP19" s="57"/>
      <c r="HDQ19" s="57"/>
      <c r="HDR19" s="57"/>
      <c r="HDS19" s="57"/>
      <c r="HDT19" s="57"/>
      <c r="HDU19" s="57"/>
      <c r="HDV19" s="57"/>
      <c r="HDW19" s="57"/>
      <c r="HDX19" s="57"/>
      <c r="HDY19" s="57"/>
      <c r="HDZ19" s="57"/>
      <c r="HEA19" s="57"/>
      <c r="HEB19" s="57"/>
      <c r="HEC19" s="57"/>
      <c r="HED19" s="57"/>
      <c r="HEE19" s="57"/>
      <c r="HEF19" s="57"/>
      <c r="HEG19" s="57"/>
      <c r="HEH19" s="57"/>
      <c r="HEI19" s="57"/>
      <c r="HEJ19" s="57"/>
      <c r="HEK19" s="57"/>
      <c r="HEL19" s="57"/>
      <c r="HEM19" s="57"/>
      <c r="HEN19" s="57"/>
      <c r="HEO19" s="57"/>
      <c r="HEP19" s="57"/>
      <c r="HEQ19" s="57"/>
      <c r="HER19" s="57"/>
      <c r="HES19" s="57"/>
      <c r="HET19" s="57"/>
      <c r="HEU19" s="57"/>
      <c r="HEV19" s="57"/>
      <c r="HEW19" s="57"/>
      <c r="HEX19" s="57"/>
      <c r="HEY19" s="57"/>
      <c r="HEZ19" s="57"/>
      <c r="HFA19" s="57"/>
      <c r="HFB19" s="57"/>
      <c r="HFC19" s="57"/>
      <c r="HFD19" s="57"/>
      <c r="HFE19" s="57"/>
      <c r="HFF19" s="57"/>
      <c r="HFG19" s="57"/>
      <c r="HFH19" s="57"/>
      <c r="HFI19" s="57"/>
      <c r="HFJ19" s="57"/>
      <c r="HFK19" s="57"/>
      <c r="HFL19" s="57"/>
      <c r="HFM19" s="57"/>
      <c r="HFN19" s="57"/>
      <c r="HFO19" s="57"/>
      <c r="HFP19" s="57"/>
      <c r="HFQ19" s="57"/>
      <c r="HFR19" s="57"/>
      <c r="HFS19" s="57"/>
      <c r="HFT19" s="57"/>
      <c r="HFU19" s="57"/>
      <c r="HFV19" s="57"/>
      <c r="HFW19" s="57"/>
      <c r="HFX19" s="57"/>
      <c r="HFY19" s="57"/>
      <c r="HFZ19" s="57"/>
      <c r="HGA19" s="57"/>
      <c r="HGB19" s="57"/>
      <c r="HGC19" s="57"/>
      <c r="HGD19" s="57"/>
      <c r="HGE19" s="57"/>
      <c r="HGF19" s="57"/>
      <c r="HGG19" s="57"/>
      <c r="HGH19" s="57"/>
      <c r="HGI19" s="57"/>
      <c r="HGJ19" s="57"/>
      <c r="HGK19" s="57"/>
      <c r="HGL19" s="57"/>
      <c r="HGM19" s="57"/>
      <c r="HGN19" s="57"/>
      <c r="HGO19" s="57"/>
      <c r="HGP19" s="57"/>
      <c r="HGQ19" s="57"/>
      <c r="HGR19" s="57"/>
      <c r="HGS19" s="57"/>
      <c r="HGT19" s="57"/>
      <c r="HGU19" s="57"/>
      <c r="HGV19" s="57"/>
      <c r="HGW19" s="57"/>
      <c r="HGX19" s="57"/>
      <c r="HGY19" s="57"/>
      <c r="HGZ19" s="57"/>
      <c r="HHA19" s="57"/>
      <c r="HHB19" s="57"/>
      <c r="HHC19" s="57"/>
      <c r="HHD19" s="57"/>
      <c r="HHE19" s="57"/>
      <c r="HHF19" s="57"/>
      <c r="HHG19" s="57"/>
      <c r="HHH19" s="57"/>
      <c r="HHI19" s="57"/>
      <c r="HHJ19" s="57"/>
      <c r="HHK19" s="57"/>
      <c r="HHL19" s="57"/>
      <c r="HHM19" s="57"/>
      <c r="HHN19" s="57"/>
      <c r="HHO19" s="57"/>
      <c r="HHP19" s="57"/>
      <c r="HHQ19" s="57"/>
      <c r="HHR19" s="57"/>
      <c r="HHS19" s="57"/>
      <c r="HHT19" s="57"/>
      <c r="HHU19" s="57"/>
      <c r="HHV19" s="57"/>
      <c r="HHW19" s="57"/>
      <c r="HHX19" s="57"/>
      <c r="HHY19" s="57"/>
      <c r="HHZ19" s="57"/>
      <c r="HIA19" s="57"/>
      <c r="HIB19" s="57"/>
      <c r="HIC19" s="57"/>
      <c r="HID19" s="57"/>
      <c r="HIE19" s="57"/>
      <c r="HIF19" s="57"/>
      <c r="HIG19" s="57"/>
      <c r="HIH19" s="57"/>
      <c r="HII19" s="57"/>
      <c r="HIJ19" s="57"/>
      <c r="HIK19" s="57"/>
      <c r="HIL19" s="57"/>
      <c r="HIM19" s="57"/>
      <c r="HIN19" s="57"/>
      <c r="HIO19" s="57"/>
      <c r="HIP19" s="57"/>
      <c r="HIQ19" s="57"/>
      <c r="HIR19" s="57"/>
      <c r="HIS19" s="57"/>
      <c r="HIT19" s="57"/>
      <c r="HIU19" s="57"/>
      <c r="HIV19" s="57"/>
      <c r="HIW19" s="57"/>
      <c r="HIX19" s="57"/>
      <c r="HIY19" s="57"/>
      <c r="HIZ19" s="57"/>
      <c r="HJA19" s="57"/>
      <c r="HJB19" s="57"/>
      <c r="HJC19" s="57"/>
      <c r="HJD19" s="57"/>
      <c r="HJE19" s="57"/>
      <c r="HJF19" s="57"/>
      <c r="HJG19" s="57"/>
      <c r="HJH19" s="57"/>
      <c r="HJI19" s="57"/>
      <c r="HJJ19" s="57"/>
      <c r="HJK19" s="57"/>
      <c r="HJL19" s="57"/>
      <c r="HJM19" s="57"/>
      <c r="HJN19" s="57"/>
      <c r="HJO19" s="57"/>
      <c r="HJP19" s="57"/>
      <c r="HJQ19" s="57"/>
      <c r="HJR19" s="57"/>
      <c r="HJS19" s="57"/>
      <c r="HJT19" s="57"/>
      <c r="HJU19" s="57"/>
      <c r="HJV19" s="57"/>
      <c r="HJW19" s="57"/>
      <c r="HJX19" s="57"/>
      <c r="HJY19" s="57"/>
      <c r="HJZ19" s="57"/>
      <c r="HKA19" s="57"/>
      <c r="HKB19" s="57"/>
      <c r="HKC19" s="57"/>
      <c r="HKD19" s="57"/>
      <c r="HKE19" s="57"/>
      <c r="HKF19" s="57"/>
      <c r="HKG19" s="57"/>
      <c r="HKH19" s="57"/>
      <c r="HKI19" s="57"/>
      <c r="HKJ19" s="57"/>
      <c r="HKK19" s="57"/>
      <c r="HKL19" s="57"/>
      <c r="HKM19" s="57"/>
      <c r="HKN19" s="57"/>
      <c r="HKO19" s="57"/>
      <c r="HKP19" s="57"/>
      <c r="HKQ19" s="57"/>
      <c r="HKR19" s="57"/>
      <c r="HKS19" s="57"/>
      <c r="HKT19" s="57"/>
      <c r="HKU19" s="57"/>
      <c r="HKV19" s="57"/>
      <c r="HKW19" s="57"/>
      <c r="HKX19" s="57"/>
      <c r="HKY19" s="57"/>
      <c r="HKZ19" s="57"/>
      <c r="HLA19" s="57"/>
      <c r="HLB19" s="57"/>
      <c r="HLC19" s="57"/>
      <c r="HLD19" s="57"/>
      <c r="HLE19" s="57"/>
      <c r="HLF19" s="57"/>
      <c r="HLG19" s="57"/>
      <c r="HLH19" s="57"/>
      <c r="HLI19" s="57"/>
      <c r="HLJ19" s="57"/>
      <c r="HLK19" s="57"/>
      <c r="HLL19" s="57"/>
      <c r="HLM19" s="57"/>
      <c r="HLN19" s="57"/>
      <c r="HLO19" s="57"/>
      <c r="HLP19" s="57"/>
      <c r="HLQ19" s="57"/>
      <c r="HLR19" s="57"/>
      <c r="HLS19" s="57"/>
      <c r="HLT19" s="57"/>
      <c r="HLU19" s="57"/>
      <c r="HLV19" s="57"/>
      <c r="HLW19" s="57"/>
      <c r="HLX19" s="57"/>
      <c r="HLY19" s="57"/>
      <c r="HLZ19" s="57"/>
      <c r="HMA19" s="57"/>
      <c r="HMB19" s="57"/>
      <c r="HMC19" s="57"/>
      <c r="HMD19" s="57"/>
      <c r="HME19" s="57"/>
      <c r="HMF19" s="57"/>
      <c r="HMG19" s="57"/>
      <c r="HMH19" s="57"/>
      <c r="HMI19" s="57"/>
      <c r="HMJ19" s="57"/>
      <c r="HMK19" s="57"/>
      <c r="HML19" s="57"/>
      <c r="HMM19" s="57"/>
      <c r="HMN19" s="57"/>
      <c r="HMO19" s="57"/>
      <c r="HMP19" s="57"/>
      <c r="HMQ19" s="57"/>
      <c r="HMR19" s="57"/>
      <c r="HMS19" s="57"/>
      <c r="HMT19" s="57"/>
      <c r="HMU19" s="57"/>
      <c r="HMV19" s="57"/>
      <c r="HMW19" s="57"/>
      <c r="HMX19" s="57"/>
      <c r="HMY19" s="57"/>
      <c r="HMZ19" s="57"/>
      <c r="HNA19" s="57"/>
      <c r="HNB19" s="57"/>
      <c r="HNC19" s="57"/>
      <c r="HND19" s="57"/>
      <c r="HNE19" s="57"/>
      <c r="HNF19" s="57"/>
      <c r="HNG19" s="57"/>
      <c r="HNH19" s="57"/>
      <c r="HNI19" s="57"/>
      <c r="HNJ19" s="57"/>
      <c r="HNK19" s="57"/>
      <c r="HNL19" s="57"/>
      <c r="HNM19" s="57"/>
      <c r="HNN19" s="57"/>
      <c r="HNO19" s="57"/>
      <c r="HNP19" s="57"/>
      <c r="HNQ19" s="57"/>
      <c r="HNR19" s="57"/>
      <c r="HNS19" s="57"/>
      <c r="HNT19" s="57"/>
      <c r="HNU19" s="57"/>
      <c r="HNV19" s="57"/>
      <c r="HNW19" s="57"/>
      <c r="HNX19" s="57"/>
      <c r="HNY19" s="57"/>
      <c r="HNZ19" s="57"/>
      <c r="HOA19" s="57"/>
      <c r="HOB19" s="57"/>
      <c r="HOC19" s="57"/>
      <c r="HOD19" s="57"/>
      <c r="HOE19" s="57"/>
      <c r="HOF19" s="57"/>
      <c r="HOG19" s="57"/>
      <c r="HOH19" s="57"/>
      <c r="HOI19" s="57"/>
      <c r="HOJ19" s="57"/>
      <c r="HOK19" s="57"/>
      <c r="HOL19" s="57"/>
      <c r="HOM19" s="57"/>
      <c r="HON19" s="57"/>
      <c r="HOO19" s="57"/>
      <c r="HOP19" s="57"/>
      <c r="HOQ19" s="57"/>
      <c r="HOR19" s="57"/>
      <c r="HOS19" s="57"/>
      <c r="HOT19" s="57"/>
      <c r="HOU19" s="57"/>
      <c r="HOV19" s="57"/>
      <c r="HOW19" s="57"/>
      <c r="HOX19" s="57"/>
      <c r="HOY19" s="57"/>
      <c r="HOZ19" s="57"/>
      <c r="HPA19" s="57"/>
      <c r="HPB19" s="57"/>
      <c r="HPC19" s="57"/>
      <c r="HPD19" s="57"/>
      <c r="HPE19" s="57"/>
      <c r="HPF19" s="57"/>
      <c r="HPG19" s="57"/>
      <c r="HPH19" s="57"/>
      <c r="HPI19" s="57"/>
      <c r="HPJ19" s="57"/>
      <c r="HPK19" s="57"/>
      <c r="HPL19" s="57"/>
      <c r="HPM19" s="57"/>
      <c r="HPN19" s="57"/>
      <c r="HPO19" s="57"/>
      <c r="HPP19" s="57"/>
      <c r="HPQ19" s="57"/>
      <c r="HPR19" s="57"/>
      <c r="HPS19" s="57"/>
      <c r="HPT19" s="57"/>
      <c r="HPU19" s="57"/>
      <c r="HPV19" s="57"/>
      <c r="HPW19" s="57"/>
      <c r="HPX19" s="57"/>
      <c r="HPY19" s="57"/>
      <c r="HPZ19" s="57"/>
      <c r="HQA19" s="57"/>
      <c r="HQB19" s="57"/>
      <c r="HQC19" s="57"/>
      <c r="HQD19" s="57"/>
      <c r="HQE19" s="57"/>
      <c r="HQF19" s="57"/>
      <c r="HQG19" s="57"/>
      <c r="HQH19" s="57"/>
      <c r="HQI19" s="57"/>
      <c r="HQJ19" s="57"/>
      <c r="HQK19" s="57"/>
      <c r="HQL19" s="57"/>
      <c r="HQM19" s="57"/>
      <c r="HQN19" s="57"/>
      <c r="HQO19" s="57"/>
      <c r="HQP19" s="57"/>
      <c r="HQQ19" s="57"/>
      <c r="HQR19" s="57"/>
      <c r="HQS19" s="57"/>
      <c r="HQT19" s="57"/>
      <c r="HQU19" s="57"/>
      <c r="HQV19" s="57"/>
      <c r="HQW19" s="57"/>
      <c r="HQX19" s="57"/>
      <c r="HQY19" s="57"/>
      <c r="HQZ19" s="57"/>
      <c r="HRA19" s="57"/>
      <c r="HRB19" s="57"/>
      <c r="HRC19" s="57"/>
      <c r="HRD19" s="57"/>
      <c r="HRE19" s="57"/>
      <c r="HRF19" s="57"/>
      <c r="HRG19" s="57"/>
      <c r="HRH19" s="57"/>
      <c r="HRI19" s="57"/>
      <c r="HRJ19" s="57"/>
      <c r="HRK19" s="57"/>
      <c r="HRL19" s="57"/>
      <c r="HRM19" s="57"/>
      <c r="HRN19" s="57"/>
      <c r="HRO19" s="57"/>
      <c r="HRP19" s="57"/>
      <c r="HRQ19" s="57"/>
      <c r="HRR19" s="57"/>
      <c r="HRS19" s="57"/>
      <c r="HRT19" s="57"/>
      <c r="HRU19" s="57"/>
      <c r="HRV19" s="57"/>
      <c r="HRW19" s="57"/>
      <c r="HRX19" s="57"/>
      <c r="HRY19" s="57"/>
      <c r="HRZ19" s="57"/>
      <c r="HSA19" s="57"/>
      <c r="HSB19" s="57"/>
      <c r="HSC19" s="57"/>
      <c r="HSD19" s="57"/>
      <c r="HSE19" s="57"/>
      <c r="HSF19" s="57"/>
      <c r="HSG19" s="57"/>
      <c r="HSH19" s="57"/>
      <c r="HSI19" s="57"/>
      <c r="HSJ19" s="57"/>
      <c r="HSK19" s="57"/>
      <c r="HSL19" s="57"/>
      <c r="HSM19" s="57"/>
      <c r="HSN19" s="57"/>
      <c r="HSO19" s="57"/>
      <c r="HSP19" s="57"/>
      <c r="HSQ19" s="57"/>
      <c r="HSR19" s="57"/>
      <c r="HSS19" s="57"/>
      <c r="HST19" s="57"/>
      <c r="HSU19" s="57"/>
      <c r="HSV19" s="57"/>
      <c r="HSW19" s="57"/>
      <c r="HSX19" s="57"/>
      <c r="HSY19" s="57"/>
      <c r="HSZ19" s="57"/>
      <c r="HTA19" s="57"/>
      <c r="HTB19" s="57"/>
      <c r="HTC19" s="57"/>
      <c r="HTD19" s="57"/>
      <c r="HTE19" s="57"/>
      <c r="HTF19" s="57"/>
      <c r="HTG19" s="57"/>
      <c r="HTH19" s="57"/>
      <c r="HTI19" s="57"/>
      <c r="HTJ19" s="57"/>
      <c r="HTK19" s="57"/>
      <c r="HTL19" s="57"/>
      <c r="HTM19" s="57"/>
      <c r="HTN19" s="57"/>
      <c r="HTO19" s="57"/>
      <c r="HTP19" s="57"/>
      <c r="HTQ19" s="57"/>
      <c r="HTR19" s="57"/>
      <c r="HTS19" s="57"/>
      <c r="HTT19" s="57"/>
      <c r="HTU19" s="57"/>
      <c r="HTV19" s="57"/>
      <c r="HTW19" s="57"/>
      <c r="HTX19" s="57"/>
      <c r="HTY19" s="57"/>
      <c r="HTZ19" s="57"/>
      <c r="HUA19" s="57"/>
      <c r="HUB19" s="57"/>
      <c r="HUC19" s="57"/>
      <c r="HUD19" s="57"/>
      <c r="HUE19" s="57"/>
      <c r="HUF19" s="57"/>
      <c r="HUG19" s="57"/>
      <c r="HUH19" s="57"/>
      <c r="HUI19" s="57"/>
      <c r="HUJ19" s="57"/>
      <c r="HUK19" s="57"/>
      <c r="HUL19" s="57"/>
      <c r="HUM19" s="57"/>
      <c r="HUN19" s="57"/>
      <c r="HUO19" s="57"/>
      <c r="HUP19" s="57"/>
      <c r="HUQ19" s="57"/>
      <c r="HUR19" s="57"/>
      <c r="HUS19" s="57"/>
      <c r="HUT19" s="57"/>
      <c r="HUU19" s="57"/>
      <c r="HUV19" s="57"/>
      <c r="HUW19" s="57"/>
      <c r="HUX19" s="57"/>
      <c r="HUY19" s="57"/>
      <c r="HUZ19" s="57"/>
      <c r="HVA19" s="57"/>
      <c r="HVB19" s="57"/>
      <c r="HVC19" s="57"/>
      <c r="HVD19" s="57"/>
      <c r="HVE19" s="57"/>
      <c r="HVF19" s="57"/>
      <c r="HVG19" s="57"/>
      <c r="HVH19" s="57"/>
      <c r="HVI19" s="57"/>
      <c r="HVJ19" s="57"/>
      <c r="HVK19" s="57"/>
      <c r="HVL19" s="57"/>
      <c r="HVM19" s="57"/>
      <c r="HVN19" s="57"/>
      <c r="HVO19" s="57"/>
      <c r="HVP19" s="57"/>
      <c r="HVQ19" s="57"/>
      <c r="HVR19" s="57"/>
      <c r="HVS19" s="57"/>
      <c r="HVT19" s="57"/>
      <c r="HVU19" s="57"/>
      <c r="HVV19" s="57"/>
      <c r="HVW19" s="57"/>
      <c r="HVX19" s="57"/>
      <c r="HVY19" s="57"/>
      <c r="HVZ19" s="57"/>
      <c r="HWA19" s="57"/>
      <c r="HWB19" s="57"/>
      <c r="HWC19" s="57"/>
      <c r="HWD19" s="57"/>
      <c r="HWE19" s="57"/>
      <c r="HWF19" s="57"/>
      <c r="HWG19" s="57"/>
      <c r="HWH19" s="57"/>
      <c r="HWI19" s="57"/>
      <c r="HWJ19" s="57"/>
      <c r="HWK19" s="57"/>
      <c r="HWL19" s="57"/>
      <c r="HWM19" s="57"/>
      <c r="HWN19" s="57"/>
      <c r="HWO19" s="57"/>
      <c r="HWP19" s="57"/>
      <c r="HWQ19" s="57"/>
      <c r="HWR19" s="57"/>
      <c r="HWS19" s="57"/>
      <c r="HWT19" s="57"/>
      <c r="HWU19" s="57"/>
      <c r="HWV19" s="57"/>
      <c r="HWW19" s="57"/>
      <c r="HWX19" s="57"/>
      <c r="HWY19" s="57"/>
      <c r="HWZ19" s="57"/>
      <c r="HXA19" s="57"/>
      <c r="HXB19" s="57"/>
      <c r="HXC19" s="57"/>
      <c r="HXD19" s="57"/>
      <c r="HXE19" s="57"/>
      <c r="HXF19" s="57"/>
      <c r="HXG19" s="57"/>
      <c r="HXH19" s="57"/>
      <c r="HXI19" s="57"/>
      <c r="HXJ19" s="57"/>
      <c r="HXK19" s="57"/>
      <c r="HXL19" s="57"/>
      <c r="HXM19" s="57"/>
      <c r="HXN19" s="57"/>
      <c r="HXO19" s="57"/>
      <c r="HXP19" s="57"/>
      <c r="HXQ19" s="57"/>
      <c r="HXR19" s="57"/>
      <c r="HXS19" s="57"/>
      <c r="HXT19" s="57"/>
      <c r="HXU19" s="57"/>
      <c r="HXV19" s="57"/>
      <c r="HXW19" s="57"/>
      <c r="HXX19" s="57"/>
      <c r="HXY19" s="57"/>
      <c r="HXZ19" s="57"/>
      <c r="HYA19" s="57"/>
      <c r="HYB19" s="57"/>
      <c r="HYC19" s="57"/>
      <c r="HYD19" s="57"/>
      <c r="HYE19" s="57"/>
      <c r="HYF19" s="57"/>
      <c r="HYG19" s="57"/>
      <c r="HYH19" s="57"/>
      <c r="HYI19" s="57"/>
      <c r="HYJ19" s="57"/>
      <c r="HYK19" s="57"/>
      <c r="HYL19" s="57"/>
      <c r="HYM19" s="57"/>
      <c r="HYN19" s="57"/>
      <c r="HYO19" s="57"/>
      <c r="HYP19" s="57"/>
      <c r="HYQ19" s="57"/>
      <c r="HYR19" s="57"/>
      <c r="HYS19" s="57"/>
      <c r="HYT19" s="57"/>
      <c r="HYU19" s="57"/>
      <c r="HYV19" s="57"/>
      <c r="HYW19" s="57"/>
      <c r="HYX19" s="57"/>
      <c r="HYY19" s="57"/>
      <c r="HYZ19" s="57"/>
      <c r="HZA19" s="57"/>
      <c r="HZB19" s="57"/>
      <c r="HZC19" s="57"/>
      <c r="HZD19" s="57"/>
      <c r="HZE19" s="57"/>
      <c r="HZF19" s="57"/>
      <c r="HZG19" s="57"/>
      <c r="HZH19" s="57"/>
      <c r="HZI19" s="57"/>
      <c r="HZJ19" s="57"/>
      <c r="HZK19" s="57"/>
      <c r="HZL19" s="57"/>
      <c r="HZM19" s="57"/>
      <c r="HZN19" s="57"/>
      <c r="HZO19" s="57"/>
      <c r="HZP19" s="57"/>
      <c r="HZQ19" s="57"/>
      <c r="HZR19" s="57"/>
      <c r="HZS19" s="57"/>
      <c r="HZT19" s="57"/>
      <c r="HZU19" s="57"/>
      <c r="HZV19" s="57"/>
      <c r="HZW19" s="57"/>
      <c r="HZX19" s="57"/>
      <c r="HZY19" s="57"/>
      <c r="HZZ19" s="57"/>
      <c r="IAA19" s="57"/>
      <c r="IAB19" s="57"/>
      <c r="IAC19" s="57"/>
      <c r="IAD19" s="57"/>
      <c r="IAE19" s="57"/>
      <c r="IAF19" s="57"/>
      <c r="IAG19" s="57"/>
      <c r="IAH19" s="57"/>
      <c r="IAI19" s="57"/>
      <c r="IAJ19" s="57"/>
      <c r="IAK19" s="57"/>
      <c r="IAL19" s="57"/>
      <c r="IAM19" s="57"/>
      <c r="IAN19" s="57"/>
      <c r="IAO19" s="57"/>
      <c r="IAP19" s="57"/>
      <c r="IAQ19" s="57"/>
      <c r="IAR19" s="57"/>
      <c r="IAS19" s="57"/>
      <c r="IAT19" s="57"/>
      <c r="IAU19" s="57"/>
      <c r="IAV19" s="57"/>
      <c r="IAW19" s="57"/>
      <c r="IAX19" s="57"/>
      <c r="IAY19" s="57"/>
      <c r="IAZ19" s="57"/>
      <c r="IBA19" s="57"/>
      <c r="IBB19" s="57"/>
      <c r="IBC19" s="57"/>
      <c r="IBD19" s="57"/>
      <c r="IBE19" s="57"/>
      <c r="IBF19" s="57"/>
      <c r="IBG19" s="57"/>
      <c r="IBH19" s="57"/>
      <c r="IBI19" s="57"/>
      <c r="IBJ19" s="57"/>
      <c r="IBK19" s="57"/>
      <c r="IBL19" s="57"/>
      <c r="IBM19" s="57"/>
      <c r="IBN19" s="57"/>
      <c r="IBO19" s="57"/>
      <c r="IBP19" s="57"/>
      <c r="IBQ19" s="57"/>
      <c r="IBR19" s="57"/>
      <c r="IBS19" s="57"/>
      <c r="IBT19" s="57"/>
      <c r="IBU19" s="57"/>
      <c r="IBV19" s="57"/>
      <c r="IBW19" s="57"/>
      <c r="IBX19" s="57"/>
      <c r="IBY19" s="57"/>
      <c r="IBZ19" s="57"/>
      <c r="ICA19" s="57"/>
      <c r="ICB19" s="57"/>
      <c r="ICC19" s="57"/>
      <c r="ICD19" s="57"/>
      <c r="ICE19" s="57"/>
      <c r="ICF19" s="57"/>
      <c r="ICG19" s="57"/>
      <c r="ICH19" s="57"/>
      <c r="ICI19" s="57"/>
      <c r="ICJ19" s="57"/>
      <c r="ICK19" s="57"/>
      <c r="ICL19" s="57"/>
      <c r="ICM19" s="57"/>
      <c r="ICN19" s="57"/>
      <c r="ICO19" s="57"/>
      <c r="ICP19" s="57"/>
      <c r="ICQ19" s="57"/>
      <c r="ICR19" s="57"/>
      <c r="ICS19" s="57"/>
      <c r="ICT19" s="57"/>
      <c r="ICU19" s="57"/>
      <c r="ICV19" s="57"/>
      <c r="ICW19" s="57"/>
      <c r="ICX19" s="57"/>
      <c r="ICY19" s="57"/>
      <c r="ICZ19" s="57"/>
      <c r="IDA19" s="57"/>
      <c r="IDB19" s="57"/>
      <c r="IDC19" s="57"/>
      <c r="IDD19" s="57"/>
      <c r="IDE19" s="57"/>
      <c r="IDF19" s="57"/>
      <c r="IDG19" s="57"/>
      <c r="IDH19" s="57"/>
      <c r="IDI19" s="57"/>
      <c r="IDJ19" s="57"/>
      <c r="IDK19" s="57"/>
      <c r="IDL19" s="57"/>
      <c r="IDM19" s="57"/>
      <c r="IDN19" s="57"/>
      <c r="IDO19" s="57"/>
      <c r="IDP19" s="57"/>
      <c r="IDQ19" s="57"/>
      <c r="IDR19" s="57"/>
      <c r="IDS19" s="57"/>
      <c r="IDT19" s="57"/>
      <c r="IDU19" s="57"/>
      <c r="IDV19" s="57"/>
      <c r="IDW19" s="57"/>
      <c r="IDX19" s="57"/>
      <c r="IDY19" s="57"/>
      <c r="IDZ19" s="57"/>
      <c r="IEA19" s="57"/>
      <c r="IEB19" s="57"/>
      <c r="IEC19" s="57"/>
      <c r="IED19" s="57"/>
      <c r="IEE19" s="57"/>
      <c r="IEF19" s="57"/>
      <c r="IEG19" s="57"/>
      <c r="IEH19" s="57"/>
      <c r="IEI19" s="57"/>
      <c r="IEJ19" s="57"/>
      <c r="IEK19" s="57"/>
      <c r="IEL19" s="57"/>
      <c r="IEM19" s="57"/>
      <c r="IEN19" s="57"/>
      <c r="IEO19" s="57"/>
      <c r="IEP19" s="57"/>
      <c r="IEQ19" s="57"/>
      <c r="IER19" s="57"/>
      <c r="IES19" s="57"/>
      <c r="IET19" s="57"/>
      <c r="IEU19" s="57"/>
      <c r="IEV19" s="57"/>
      <c r="IEW19" s="57"/>
      <c r="IEX19" s="57"/>
      <c r="IEY19" s="57"/>
      <c r="IEZ19" s="57"/>
      <c r="IFA19" s="57"/>
      <c r="IFB19" s="57"/>
      <c r="IFC19" s="57"/>
      <c r="IFD19" s="57"/>
      <c r="IFE19" s="57"/>
      <c r="IFF19" s="57"/>
      <c r="IFG19" s="57"/>
      <c r="IFH19" s="57"/>
      <c r="IFI19" s="57"/>
      <c r="IFJ19" s="57"/>
      <c r="IFK19" s="57"/>
      <c r="IFL19" s="57"/>
      <c r="IFM19" s="57"/>
      <c r="IFN19" s="57"/>
      <c r="IFO19" s="57"/>
      <c r="IFP19" s="57"/>
      <c r="IFQ19" s="57"/>
      <c r="IFR19" s="57"/>
      <c r="IFS19" s="57"/>
      <c r="IFT19" s="57"/>
      <c r="IFU19" s="57"/>
      <c r="IFV19" s="57"/>
      <c r="IFW19" s="57"/>
      <c r="IFX19" s="57"/>
      <c r="IFY19" s="57"/>
      <c r="IFZ19" s="57"/>
      <c r="IGA19" s="57"/>
      <c r="IGB19" s="57"/>
      <c r="IGC19" s="57"/>
      <c r="IGD19" s="57"/>
      <c r="IGE19" s="57"/>
      <c r="IGF19" s="57"/>
      <c r="IGG19" s="57"/>
      <c r="IGH19" s="57"/>
      <c r="IGI19" s="57"/>
      <c r="IGJ19" s="57"/>
      <c r="IGK19" s="57"/>
      <c r="IGL19" s="57"/>
      <c r="IGM19" s="57"/>
      <c r="IGN19" s="57"/>
      <c r="IGO19" s="57"/>
      <c r="IGP19" s="57"/>
      <c r="IGQ19" s="57"/>
      <c r="IGR19" s="57"/>
      <c r="IGS19" s="57"/>
      <c r="IGT19" s="57"/>
      <c r="IGU19" s="57"/>
      <c r="IGV19" s="57"/>
      <c r="IGW19" s="57"/>
      <c r="IGX19" s="57"/>
      <c r="IGY19" s="57"/>
      <c r="IGZ19" s="57"/>
      <c r="IHA19" s="57"/>
      <c r="IHB19" s="57"/>
      <c r="IHC19" s="57"/>
      <c r="IHD19" s="57"/>
      <c r="IHE19" s="57"/>
      <c r="IHF19" s="57"/>
      <c r="IHG19" s="57"/>
      <c r="IHH19" s="57"/>
      <c r="IHI19" s="57"/>
      <c r="IHJ19" s="57"/>
      <c r="IHK19" s="57"/>
      <c r="IHL19" s="57"/>
      <c r="IHM19" s="57"/>
      <c r="IHN19" s="57"/>
      <c r="IHO19" s="57"/>
      <c r="IHP19" s="57"/>
      <c r="IHQ19" s="57"/>
      <c r="IHR19" s="57"/>
      <c r="IHS19" s="57"/>
      <c r="IHT19" s="57"/>
      <c r="IHU19" s="57"/>
      <c r="IHV19" s="57"/>
      <c r="IHW19" s="57"/>
      <c r="IHX19" s="57"/>
      <c r="IHY19" s="57"/>
      <c r="IHZ19" s="57"/>
      <c r="IIA19" s="57"/>
      <c r="IIB19" s="57"/>
      <c r="IIC19" s="57"/>
      <c r="IID19" s="57"/>
      <c r="IIE19" s="57"/>
      <c r="IIF19" s="57"/>
      <c r="IIG19" s="57"/>
      <c r="IIH19" s="57"/>
      <c r="III19" s="57"/>
      <c r="IIJ19" s="57"/>
      <c r="IIK19" s="57"/>
      <c r="IIL19" s="57"/>
      <c r="IIM19" s="57"/>
      <c r="IIN19" s="57"/>
      <c r="IIO19" s="57"/>
      <c r="IIP19" s="57"/>
      <c r="IIQ19" s="57"/>
      <c r="IIR19" s="57"/>
      <c r="IIS19" s="57"/>
      <c r="IIT19" s="57"/>
      <c r="IIU19" s="57"/>
      <c r="IIV19" s="57"/>
      <c r="IIW19" s="57"/>
      <c r="IIX19" s="57"/>
      <c r="IIY19" s="57"/>
      <c r="IIZ19" s="57"/>
      <c r="IJA19" s="57"/>
      <c r="IJB19" s="57"/>
      <c r="IJC19" s="57"/>
      <c r="IJD19" s="57"/>
      <c r="IJE19" s="57"/>
      <c r="IJF19" s="57"/>
      <c r="IJG19" s="57"/>
      <c r="IJH19" s="57"/>
      <c r="IJI19" s="57"/>
      <c r="IJJ19" s="57"/>
      <c r="IJK19" s="57"/>
      <c r="IJL19" s="57"/>
      <c r="IJM19" s="57"/>
      <c r="IJN19" s="57"/>
      <c r="IJO19" s="57"/>
      <c r="IJP19" s="57"/>
      <c r="IJQ19" s="57"/>
      <c r="IJR19" s="57"/>
      <c r="IJS19" s="57"/>
      <c r="IJT19" s="57"/>
      <c r="IJU19" s="57"/>
      <c r="IJV19" s="57"/>
      <c r="IJW19" s="57"/>
      <c r="IJX19" s="57"/>
      <c r="IJY19" s="57"/>
      <c r="IJZ19" s="57"/>
      <c r="IKA19" s="57"/>
      <c r="IKB19" s="57"/>
      <c r="IKC19" s="57"/>
      <c r="IKD19" s="57"/>
      <c r="IKE19" s="57"/>
      <c r="IKF19" s="57"/>
      <c r="IKG19" s="57"/>
      <c r="IKH19" s="57"/>
      <c r="IKI19" s="57"/>
      <c r="IKJ19" s="57"/>
      <c r="IKK19" s="57"/>
      <c r="IKL19" s="57"/>
      <c r="IKM19" s="57"/>
      <c r="IKN19" s="57"/>
      <c r="IKO19" s="57"/>
      <c r="IKP19" s="57"/>
      <c r="IKQ19" s="57"/>
      <c r="IKR19" s="57"/>
      <c r="IKS19" s="57"/>
      <c r="IKT19" s="57"/>
      <c r="IKU19" s="57"/>
      <c r="IKV19" s="57"/>
      <c r="IKW19" s="57"/>
      <c r="IKX19" s="57"/>
      <c r="IKY19" s="57"/>
      <c r="IKZ19" s="57"/>
      <c r="ILA19" s="57"/>
      <c r="ILB19" s="57"/>
      <c r="ILC19" s="57"/>
      <c r="ILD19" s="57"/>
      <c r="ILE19" s="57"/>
      <c r="ILF19" s="57"/>
      <c r="ILG19" s="57"/>
      <c r="ILH19" s="57"/>
      <c r="ILI19" s="57"/>
      <c r="ILJ19" s="57"/>
      <c r="ILK19" s="57"/>
      <c r="ILL19" s="57"/>
      <c r="ILM19" s="57"/>
      <c r="ILN19" s="57"/>
      <c r="ILO19" s="57"/>
      <c r="ILP19" s="57"/>
      <c r="ILQ19" s="57"/>
      <c r="ILR19" s="57"/>
      <c r="ILS19" s="57"/>
      <c r="ILT19" s="57"/>
      <c r="ILU19" s="57"/>
      <c r="ILV19" s="57"/>
      <c r="ILW19" s="57"/>
      <c r="ILX19" s="57"/>
      <c r="ILY19" s="57"/>
      <c r="ILZ19" s="57"/>
      <c r="IMA19" s="57"/>
      <c r="IMB19" s="57"/>
      <c r="IMC19" s="57"/>
      <c r="IMD19" s="57"/>
      <c r="IME19" s="57"/>
      <c r="IMF19" s="57"/>
      <c r="IMG19" s="57"/>
      <c r="IMH19" s="57"/>
      <c r="IMI19" s="57"/>
      <c r="IMJ19" s="57"/>
      <c r="IMK19" s="57"/>
      <c r="IML19" s="57"/>
      <c r="IMM19" s="57"/>
      <c r="IMN19" s="57"/>
      <c r="IMO19" s="57"/>
      <c r="IMP19" s="57"/>
      <c r="IMQ19" s="57"/>
      <c r="IMR19" s="57"/>
      <c r="IMS19" s="57"/>
      <c r="IMT19" s="57"/>
      <c r="IMU19" s="57"/>
      <c r="IMV19" s="57"/>
      <c r="IMW19" s="57"/>
      <c r="IMX19" s="57"/>
      <c r="IMY19" s="57"/>
      <c r="IMZ19" s="57"/>
      <c r="INA19" s="57"/>
      <c r="INB19" s="57"/>
      <c r="INC19" s="57"/>
      <c r="IND19" s="57"/>
      <c r="INE19" s="57"/>
      <c r="INF19" s="57"/>
      <c r="ING19" s="57"/>
      <c r="INH19" s="57"/>
      <c r="INI19" s="57"/>
      <c r="INJ19" s="57"/>
      <c r="INK19" s="57"/>
      <c r="INL19" s="57"/>
      <c r="INM19" s="57"/>
      <c r="INN19" s="57"/>
      <c r="INO19" s="57"/>
      <c r="INP19" s="57"/>
      <c r="INQ19" s="57"/>
      <c r="INR19" s="57"/>
      <c r="INS19" s="57"/>
      <c r="INT19" s="57"/>
      <c r="INU19" s="57"/>
      <c r="INV19" s="57"/>
      <c r="INW19" s="57"/>
      <c r="INX19" s="57"/>
      <c r="INY19" s="57"/>
      <c r="INZ19" s="57"/>
      <c r="IOA19" s="57"/>
      <c r="IOB19" s="57"/>
      <c r="IOC19" s="57"/>
      <c r="IOD19" s="57"/>
      <c r="IOE19" s="57"/>
      <c r="IOF19" s="57"/>
      <c r="IOG19" s="57"/>
      <c r="IOH19" s="57"/>
      <c r="IOI19" s="57"/>
      <c r="IOJ19" s="57"/>
      <c r="IOK19" s="57"/>
      <c r="IOL19" s="57"/>
      <c r="IOM19" s="57"/>
      <c r="ION19" s="57"/>
      <c r="IOO19" s="57"/>
      <c r="IOP19" s="57"/>
      <c r="IOQ19" s="57"/>
      <c r="IOR19" s="57"/>
      <c r="IOS19" s="57"/>
      <c r="IOT19" s="57"/>
      <c r="IOU19" s="57"/>
      <c r="IOV19" s="57"/>
      <c r="IOW19" s="57"/>
      <c r="IOX19" s="57"/>
      <c r="IOY19" s="57"/>
      <c r="IOZ19" s="57"/>
      <c r="IPA19" s="57"/>
      <c r="IPB19" s="57"/>
      <c r="IPC19" s="57"/>
      <c r="IPD19" s="57"/>
      <c r="IPE19" s="57"/>
      <c r="IPF19" s="57"/>
      <c r="IPG19" s="57"/>
      <c r="IPH19" s="57"/>
      <c r="IPI19" s="57"/>
      <c r="IPJ19" s="57"/>
      <c r="IPK19" s="57"/>
      <c r="IPL19" s="57"/>
      <c r="IPM19" s="57"/>
      <c r="IPN19" s="57"/>
      <c r="IPO19" s="57"/>
      <c r="IPP19" s="57"/>
      <c r="IPQ19" s="57"/>
      <c r="IPR19" s="57"/>
      <c r="IPS19" s="57"/>
      <c r="IPT19" s="57"/>
      <c r="IPU19" s="57"/>
      <c r="IPV19" s="57"/>
      <c r="IPW19" s="57"/>
      <c r="IPX19" s="57"/>
      <c r="IPY19" s="57"/>
      <c r="IPZ19" s="57"/>
      <c r="IQA19" s="57"/>
      <c r="IQB19" s="57"/>
      <c r="IQC19" s="57"/>
      <c r="IQD19" s="57"/>
      <c r="IQE19" s="57"/>
      <c r="IQF19" s="57"/>
      <c r="IQG19" s="57"/>
      <c r="IQH19" s="57"/>
      <c r="IQI19" s="57"/>
      <c r="IQJ19" s="57"/>
      <c r="IQK19" s="57"/>
      <c r="IQL19" s="57"/>
      <c r="IQM19" s="57"/>
      <c r="IQN19" s="57"/>
      <c r="IQO19" s="57"/>
      <c r="IQP19" s="57"/>
      <c r="IQQ19" s="57"/>
      <c r="IQR19" s="57"/>
      <c r="IQS19" s="57"/>
      <c r="IQT19" s="57"/>
      <c r="IQU19" s="57"/>
      <c r="IQV19" s="57"/>
      <c r="IQW19" s="57"/>
      <c r="IQX19" s="57"/>
      <c r="IQY19" s="57"/>
      <c r="IQZ19" s="57"/>
      <c r="IRA19" s="57"/>
      <c r="IRB19" s="57"/>
      <c r="IRC19" s="57"/>
      <c r="IRD19" s="57"/>
      <c r="IRE19" s="57"/>
      <c r="IRF19" s="57"/>
      <c r="IRG19" s="57"/>
      <c r="IRH19" s="57"/>
      <c r="IRI19" s="57"/>
      <c r="IRJ19" s="57"/>
      <c r="IRK19" s="57"/>
      <c r="IRL19" s="57"/>
      <c r="IRM19" s="57"/>
      <c r="IRN19" s="57"/>
      <c r="IRO19" s="57"/>
      <c r="IRP19" s="57"/>
      <c r="IRQ19" s="57"/>
      <c r="IRR19" s="57"/>
      <c r="IRS19" s="57"/>
      <c r="IRT19" s="57"/>
      <c r="IRU19" s="57"/>
      <c r="IRV19" s="57"/>
      <c r="IRW19" s="57"/>
      <c r="IRX19" s="57"/>
      <c r="IRY19" s="57"/>
      <c r="IRZ19" s="57"/>
      <c r="ISA19" s="57"/>
      <c r="ISB19" s="57"/>
      <c r="ISC19" s="57"/>
      <c r="ISD19" s="57"/>
      <c r="ISE19" s="57"/>
      <c r="ISF19" s="57"/>
      <c r="ISG19" s="57"/>
      <c r="ISH19" s="57"/>
      <c r="ISI19" s="57"/>
      <c r="ISJ19" s="57"/>
      <c r="ISK19" s="57"/>
      <c r="ISL19" s="57"/>
      <c r="ISM19" s="57"/>
      <c r="ISN19" s="57"/>
      <c r="ISO19" s="57"/>
      <c r="ISP19" s="57"/>
      <c r="ISQ19" s="57"/>
      <c r="ISR19" s="57"/>
      <c r="ISS19" s="57"/>
      <c r="IST19" s="57"/>
      <c r="ISU19" s="57"/>
      <c r="ISV19" s="57"/>
      <c r="ISW19" s="57"/>
      <c r="ISX19" s="57"/>
      <c r="ISY19" s="57"/>
      <c r="ISZ19" s="57"/>
      <c r="ITA19" s="57"/>
      <c r="ITB19" s="57"/>
      <c r="ITC19" s="57"/>
      <c r="ITD19" s="57"/>
      <c r="ITE19" s="57"/>
      <c r="ITF19" s="57"/>
      <c r="ITG19" s="57"/>
      <c r="ITH19" s="57"/>
      <c r="ITI19" s="57"/>
      <c r="ITJ19" s="57"/>
      <c r="ITK19" s="57"/>
      <c r="ITL19" s="57"/>
      <c r="ITM19" s="57"/>
      <c r="ITN19" s="57"/>
      <c r="ITO19" s="57"/>
      <c r="ITP19" s="57"/>
      <c r="ITQ19" s="57"/>
      <c r="ITR19" s="57"/>
      <c r="ITS19" s="57"/>
      <c r="ITT19" s="57"/>
      <c r="ITU19" s="57"/>
      <c r="ITV19" s="57"/>
      <c r="ITW19" s="57"/>
      <c r="ITX19" s="57"/>
      <c r="ITY19" s="57"/>
      <c r="ITZ19" s="57"/>
      <c r="IUA19" s="57"/>
      <c r="IUB19" s="57"/>
      <c r="IUC19" s="57"/>
      <c r="IUD19" s="57"/>
      <c r="IUE19" s="57"/>
      <c r="IUF19" s="57"/>
      <c r="IUG19" s="57"/>
      <c r="IUH19" s="57"/>
      <c r="IUI19" s="57"/>
      <c r="IUJ19" s="57"/>
      <c r="IUK19" s="57"/>
      <c r="IUL19" s="57"/>
      <c r="IUM19" s="57"/>
      <c r="IUN19" s="57"/>
      <c r="IUO19" s="57"/>
      <c r="IUP19" s="57"/>
      <c r="IUQ19" s="57"/>
      <c r="IUR19" s="57"/>
      <c r="IUS19" s="57"/>
      <c r="IUT19" s="57"/>
      <c r="IUU19" s="57"/>
      <c r="IUV19" s="57"/>
      <c r="IUW19" s="57"/>
      <c r="IUX19" s="57"/>
      <c r="IUY19" s="57"/>
      <c r="IUZ19" s="57"/>
      <c r="IVA19" s="57"/>
      <c r="IVB19" s="57"/>
      <c r="IVC19" s="57"/>
      <c r="IVD19" s="57"/>
      <c r="IVE19" s="57"/>
      <c r="IVF19" s="57"/>
      <c r="IVG19" s="57"/>
      <c r="IVH19" s="57"/>
      <c r="IVI19" s="57"/>
      <c r="IVJ19" s="57"/>
      <c r="IVK19" s="57"/>
      <c r="IVL19" s="57"/>
      <c r="IVM19" s="57"/>
      <c r="IVN19" s="57"/>
      <c r="IVO19" s="57"/>
      <c r="IVP19" s="57"/>
      <c r="IVQ19" s="57"/>
      <c r="IVR19" s="57"/>
      <c r="IVS19" s="57"/>
      <c r="IVT19" s="57"/>
      <c r="IVU19" s="57"/>
      <c r="IVV19" s="57"/>
      <c r="IVW19" s="57"/>
      <c r="IVX19" s="57"/>
      <c r="IVY19" s="57"/>
      <c r="IVZ19" s="57"/>
      <c r="IWA19" s="57"/>
      <c r="IWB19" s="57"/>
      <c r="IWC19" s="57"/>
      <c r="IWD19" s="57"/>
      <c r="IWE19" s="57"/>
      <c r="IWF19" s="57"/>
      <c r="IWG19" s="57"/>
      <c r="IWH19" s="57"/>
      <c r="IWI19" s="57"/>
      <c r="IWJ19" s="57"/>
      <c r="IWK19" s="57"/>
      <c r="IWL19" s="57"/>
      <c r="IWM19" s="57"/>
      <c r="IWN19" s="57"/>
      <c r="IWO19" s="57"/>
      <c r="IWP19" s="57"/>
      <c r="IWQ19" s="57"/>
      <c r="IWR19" s="57"/>
      <c r="IWS19" s="57"/>
      <c r="IWT19" s="57"/>
      <c r="IWU19" s="57"/>
      <c r="IWV19" s="57"/>
      <c r="IWW19" s="57"/>
      <c r="IWX19" s="57"/>
      <c r="IWY19" s="57"/>
      <c r="IWZ19" s="57"/>
      <c r="IXA19" s="57"/>
      <c r="IXB19" s="57"/>
      <c r="IXC19" s="57"/>
      <c r="IXD19" s="57"/>
      <c r="IXE19" s="57"/>
      <c r="IXF19" s="57"/>
      <c r="IXG19" s="57"/>
      <c r="IXH19" s="57"/>
      <c r="IXI19" s="57"/>
      <c r="IXJ19" s="57"/>
      <c r="IXK19" s="57"/>
      <c r="IXL19" s="57"/>
      <c r="IXM19" s="57"/>
      <c r="IXN19" s="57"/>
      <c r="IXO19" s="57"/>
      <c r="IXP19" s="57"/>
      <c r="IXQ19" s="57"/>
      <c r="IXR19" s="57"/>
      <c r="IXS19" s="57"/>
      <c r="IXT19" s="57"/>
      <c r="IXU19" s="57"/>
      <c r="IXV19" s="57"/>
      <c r="IXW19" s="57"/>
      <c r="IXX19" s="57"/>
      <c r="IXY19" s="57"/>
      <c r="IXZ19" s="57"/>
      <c r="IYA19" s="57"/>
      <c r="IYB19" s="57"/>
      <c r="IYC19" s="57"/>
      <c r="IYD19" s="57"/>
      <c r="IYE19" s="57"/>
      <c r="IYF19" s="57"/>
      <c r="IYG19" s="57"/>
      <c r="IYH19" s="57"/>
      <c r="IYI19" s="57"/>
      <c r="IYJ19" s="57"/>
      <c r="IYK19" s="57"/>
      <c r="IYL19" s="57"/>
      <c r="IYM19" s="57"/>
      <c r="IYN19" s="57"/>
      <c r="IYO19" s="57"/>
      <c r="IYP19" s="57"/>
      <c r="IYQ19" s="57"/>
      <c r="IYR19" s="57"/>
      <c r="IYS19" s="57"/>
      <c r="IYT19" s="57"/>
      <c r="IYU19" s="57"/>
      <c r="IYV19" s="57"/>
      <c r="IYW19" s="57"/>
      <c r="IYX19" s="57"/>
      <c r="IYY19" s="57"/>
      <c r="IYZ19" s="57"/>
      <c r="IZA19" s="57"/>
      <c r="IZB19" s="57"/>
      <c r="IZC19" s="57"/>
      <c r="IZD19" s="57"/>
      <c r="IZE19" s="57"/>
      <c r="IZF19" s="57"/>
      <c r="IZG19" s="57"/>
      <c r="IZH19" s="57"/>
      <c r="IZI19" s="57"/>
      <c r="IZJ19" s="57"/>
      <c r="IZK19" s="57"/>
      <c r="IZL19" s="57"/>
      <c r="IZM19" s="57"/>
      <c r="IZN19" s="57"/>
      <c r="IZO19" s="57"/>
      <c r="IZP19" s="57"/>
      <c r="IZQ19" s="57"/>
      <c r="IZR19" s="57"/>
      <c r="IZS19" s="57"/>
      <c r="IZT19" s="57"/>
      <c r="IZU19" s="57"/>
      <c r="IZV19" s="57"/>
      <c r="IZW19" s="57"/>
      <c r="IZX19" s="57"/>
      <c r="IZY19" s="57"/>
      <c r="IZZ19" s="57"/>
      <c r="JAA19" s="57"/>
      <c r="JAB19" s="57"/>
      <c r="JAC19" s="57"/>
      <c r="JAD19" s="57"/>
      <c r="JAE19" s="57"/>
      <c r="JAF19" s="57"/>
      <c r="JAG19" s="57"/>
      <c r="JAH19" s="57"/>
      <c r="JAI19" s="57"/>
      <c r="JAJ19" s="57"/>
      <c r="JAK19" s="57"/>
      <c r="JAL19" s="57"/>
      <c r="JAM19" s="57"/>
      <c r="JAN19" s="57"/>
      <c r="JAO19" s="57"/>
      <c r="JAP19" s="57"/>
      <c r="JAQ19" s="57"/>
      <c r="JAR19" s="57"/>
      <c r="JAS19" s="57"/>
      <c r="JAT19" s="57"/>
      <c r="JAU19" s="57"/>
      <c r="JAV19" s="57"/>
      <c r="JAW19" s="57"/>
      <c r="JAX19" s="57"/>
      <c r="JAY19" s="57"/>
      <c r="JAZ19" s="57"/>
      <c r="JBA19" s="57"/>
      <c r="JBB19" s="57"/>
      <c r="JBC19" s="57"/>
      <c r="JBD19" s="57"/>
      <c r="JBE19" s="57"/>
      <c r="JBF19" s="57"/>
      <c r="JBG19" s="57"/>
      <c r="JBH19" s="57"/>
      <c r="JBI19" s="57"/>
      <c r="JBJ19" s="57"/>
      <c r="JBK19" s="57"/>
      <c r="JBL19" s="57"/>
      <c r="JBM19" s="57"/>
      <c r="JBN19" s="57"/>
      <c r="JBO19" s="57"/>
      <c r="JBP19" s="57"/>
      <c r="JBQ19" s="57"/>
      <c r="JBR19" s="57"/>
      <c r="JBS19" s="57"/>
      <c r="JBT19" s="57"/>
      <c r="JBU19" s="57"/>
      <c r="JBV19" s="57"/>
      <c r="JBW19" s="57"/>
      <c r="JBX19" s="57"/>
      <c r="JBY19" s="57"/>
      <c r="JBZ19" s="57"/>
      <c r="JCA19" s="57"/>
      <c r="JCB19" s="57"/>
      <c r="JCC19" s="57"/>
      <c r="JCD19" s="57"/>
      <c r="JCE19" s="57"/>
      <c r="JCF19" s="57"/>
      <c r="JCG19" s="57"/>
      <c r="JCH19" s="57"/>
      <c r="JCI19" s="57"/>
      <c r="JCJ19" s="57"/>
      <c r="JCK19" s="57"/>
      <c r="JCL19" s="57"/>
      <c r="JCM19" s="57"/>
      <c r="JCN19" s="57"/>
      <c r="JCO19" s="57"/>
      <c r="JCP19" s="57"/>
      <c r="JCQ19" s="57"/>
      <c r="JCR19" s="57"/>
      <c r="JCS19" s="57"/>
      <c r="JCT19" s="57"/>
      <c r="JCU19" s="57"/>
      <c r="JCV19" s="57"/>
      <c r="JCW19" s="57"/>
      <c r="JCX19" s="57"/>
      <c r="JCY19" s="57"/>
      <c r="JCZ19" s="57"/>
      <c r="JDA19" s="57"/>
      <c r="JDB19" s="57"/>
      <c r="JDC19" s="57"/>
      <c r="JDD19" s="57"/>
      <c r="JDE19" s="57"/>
      <c r="JDF19" s="57"/>
      <c r="JDG19" s="57"/>
      <c r="JDH19" s="57"/>
      <c r="JDI19" s="57"/>
      <c r="JDJ19" s="57"/>
      <c r="JDK19" s="57"/>
      <c r="JDL19" s="57"/>
      <c r="JDM19" s="57"/>
      <c r="JDN19" s="57"/>
      <c r="JDO19" s="57"/>
      <c r="JDP19" s="57"/>
      <c r="JDQ19" s="57"/>
      <c r="JDR19" s="57"/>
      <c r="JDS19" s="57"/>
      <c r="JDT19" s="57"/>
      <c r="JDU19" s="57"/>
      <c r="JDV19" s="57"/>
      <c r="JDW19" s="57"/>
      <c r="JDX19" s="57"/>
      <c r="JDY19" s="57"/>
      <c r="JDZ19" s="57"/>
      <c r="JEA19" s="57"/>
      <c r="JEB19" s="57"/>
      <c r="JEC19" s="57"/>
      <c r="JED19" s="57"/>
      <c r="JEE19" s="57"/>
      <c r="JEF19" s="57"/>
      <c r="JEG19" s="57"/>
      <c r="JEH19" s="57"/>
      <c r="JEI19" s="57"/>
      <c r="JEJ19" s="57"/>
      <c r="JEK19" s="57"/>
      <c r="JEL19" s="57"/>
      <c r="JEM19" s="57"/>
      <c r="JEN19" s="57"/>
      <c r="JEO19" s="57"/>
      <c r="JEP19" s="57"/>
      <c r="JEQ19" s="57"/>
      <c r="JER19" s="57"/>
      <c r="JES19" s="57"/>
      <c r="JET19" s="57"/>
      <c r="JEU19" s="57"/>
      <c r="JEV19" s="57"/>
      <c r="JEW19" s="57"/>
      <c r="JEX19" s="57"/>
      <c r="JEY19" s="57"/>
      <c r="JEZ19" s="57"/>
      <c r="JFA19" s="57"/>
      <c r="JFB19" s="57"/>
      <c r="JFC19" s="57"/>
      <c r="JFD19" s="57"/>
      <c r="JFE19" s="57"/>
      <c r="JFF19" s="57"/>
      <c r="JFG19" s="57"/>
      <c r="JFH19" s="57"/>
      <c r="JFI19" s="57"/>
      <c r="JFJ19" s="57"/>
      <c r="JFK19" s="57"/>
      <c r="JFL19" s="57"/>
      <c r="JFM19" s="57"/>
      <c r="JFN19" s="57"/>
      <c r="JFO19" s="57"/>
      <c r="JFP19" s="57"/>
      <c r="JFQ19" s="57"/>
      <c r="JFR19" s="57"/>
      <c r="JFS19" s="57"/>
      <c r="JFT19" s="57"/>
      <c r="JFU19" s="57"/>
      <c r="JFV19" s="57"/>
      <c r="JFW19" s="57"/>
      <c r="JFX19" s="57"/>
      <c r="JFY19" s="57"/>
      <c r="JFZ19" s="57"/>
      <c r="JGA19" s="57"/>
      <c r="JGB19" s="57"/>
      <c r="JGC19" s="57"/>
      <c r="JGD19" s="57"/>
      <c r="JGE19" s="57"/>
      <c r="JGF19" s="57"/>
      <c r="JGG19" s="57"/>
      <c r="JGH19" s="57"/>
      <c r="JGI19" s="57"/>
      <c r="JGJ19" s="57"/>
      <c r="JGK19" s="57"/>
      <c r="JGL19" s="57"/>
      <c r="JGM19" s="57"/>
      <c r="JGN19" s="57"/>
      <c r="JGO19" s="57"/>
      <c r="JGP19" s="57"/>
      <c r="JGQ19" s="57"/>
      <c r="JGR19" s="57"/>
      <c r="JGS19" s="57"/>
      <c r="JGT19" s="57"/>
      <c r="JGU19" s="57"/>
      <c r="JGV19" s="57"/>
      <c r="JGW19" s="57"/>
      <c r="JGX19" s="57"/>
      <c r="JGY19" s="57"/>
      <c r="JGZ19" s="57"/>
      <c r="JHA19" s="57"/>
      <c r="JHB19" s="57"/>
      <c r="JHC19" s="57"/>
      <c r="JHD19" s="57"/>
      <c r="JHE19" s="57"/>
      <c r="JHF19" s="57"/>
      <c r="JHG19" s="57"/>
      <c r="JHH19" s="57"/>
      <c r="JHI19" s="57"/>
      <c r="JHJ19" s="57"/>
      <c r="JHK19" s="57"/>
      <c r="JHL19" s="57"/>
      <c r="JHM19" s="57"/>
      <c r="JHN19" s="57"/>
      <c r="JHO19" s="57"/>
      <c r="JHP19" s="57"/>
      <c r="JHQ19" s="57"/>
      <c r="JHR19" s="57"/>
      <c r="JHS19" s="57"/>
      <c r="JHT19" s="57"/>
      <c r="JHU19" s="57"/>
      <c r="JHV19" s="57"/>
      <c r="JHW19" s="57"/>
      <c r="JHX19" s="57"/>
      <c r="JHY19" s="57"/>
      <c r="JHZ19" s="57"/>
      <c r="JIA19" s="57"/>
      <c r="JIB19" s="57"/>
      <c r="JIC19" s="57"/>
      <c r="JID19" s="57"/>
      <c r="JIE19" s="57"/>
      <c r="JIF19" s="57"/>
      <c r="JIG19" s="57"/>
      <c r="JIH19" s="57"/>
      <c r="JII19" s="57"/>
      <c r="JIJ19" s="57"/>
      <c r="JIK19" s="57"/>
      <c r="JIL19" s="57"/>
      <c r="JIM19" s="57"/>
      <c r="JIN19" s="57"/>
      <c r="JIO19" s="57"/>
      <c r="JIP19" s="57"/>
      <c r="JIQ19" s="57"/>
      <c r="JIR19" s="57"/>
      <c r="JIS19" s="57"/>
      <c r="JIT19" s="57"/>
      <c r="JIU19" s="57"/>
      <c r="JIV19" s="57"/>
      <c r="JIW19" s="57"/>
      <c r="JIX19" s="57"/>
      <c r="JIY19" s="57"/>
      <c r="JIZ19" s="57"/>
      <c r="JJA19" s="57"/>
      <c r="JJB19" s="57"/>
      <c r="JJC19" s="57"/>
      <c r="JJD19" s="57"/>
      <c r="JJE19" s="57"/>
      <c r="JJF19" s="57"/>
      <c r="JJG19" s="57"/>
      <c r="JJH19" s="57"/>
      <c r="JJI19" s="57"/>
      <c r="JJJ19" s="57"/>
      <c r="JJK19" s="57"/>
      <c r="JJL19" s="57"/>
      <c r="JJM19" s="57"/>
      <c r="JJN19" s="57"/>
      <c r="JJO19" s="57"/>
      <c r="JJP19" s="57"/>
      <c r="JJQ19" s="57"/>
      <c r="JJR19" s="57"/>
      <c r="JJS19" s="57"/>
      <c r="JJT19" s="57"/>
      <c r="JJU19" s="57"/>
      <c r="JJV19" s="57"/>
      <c r="JJW19" s="57"/>
      <c r="JJX19" s="57"/>
      <c r="JJY19" s="57"/>
      <c r="JJZ19" s="57"/>
      <c r="JKA19" s="57"/>
      <c r="JKB19" s="57"/>
      <c r="JKC19" s="57"/>
      <c r="JKD19" s="57"/>
      <c r="JKE19" s="57"/>
      <c r="JKF19" s="57"/>
      <c r="JKG19" s="57"/>
      <c r="JKH19" s="57"/>
      <c r="JKI19" s="57"/>
      <c r="JKJ19" s="57"/>
      <c r="JKK19" s="57"/>
      <c r="JKL19" s="57"/>
      <c r="JKM19" s="57"/>
      <c r="JKN19" s="57"/>
      <c r="JKO19" s="57"/>
      <c r="JKP19" s="57"/>
      <c r="JKQ19" s="57"/>
      <c r="JKR19" s="57"/>
      <c r="JKS19" s="57"/>
      <c r="JKT19" s="57"/>
      <c r="JKU19" s="57"/>
      <c r="JKV19" s="57"/>
      <c r="JKW19" s="57"/>
      <c r="JKX19" s="57"/>
      <c r="JKY19" s="57"/>
      <c r="JKZ19" s="57"/>
      <c r="JLA19" s="57"/>
      <c r="JLB19" s="57"/>
      <c r="JLC19" s="57"/>
      <c r="JLD19" s="57"/>
      <c r="JLE19" s="57"/>
      <c r="JLF19" s="57"/>
      <c r="JLG19" s="57"/>
      <c r="JLH19" s="57"/>
      <c r="JLI19" s="57"/>
      <c r="JLJ19" s="57"/>
      <c r="JLK19" s="57"/>
      <c r="JLL19" s="57"/>
      <c r="JLM19" s="57"/>
      <c r="JLN19" s="57"/>
      <c r="JLO19" s="57"/>
      <c r="JLP19" s="57"/>
      <c r="JLQ19" s="57"/>
      <c r="JLR19" s="57"/>
      <c r="JLS19" s="57"/>
      <c r="JLT19" s="57"/>
      <c r="JLU19" s="57"/>
      <c r="JLV19" s="57"/>
      <c r="JLW19" s="57"/>
      <c r="JLX19" s="57"/>
      <c r="JLY19" s="57"/>
      <c r="JLZ19" s="57"/>
      <c r="JMA19" s="57"/>
      <c r="JMB19" s="57"/>
      <c r="JMC19" s="57"/>
      <c r="JMD19" s="57"/>
      <c r="JME19" s="57"/>
      <c r="JMF19" s="57"/>
      <c r="JMG19" s="57"/>
      <c r="JMH19" s="57"/>
      <c r="JMI19" s="57"/>
      <c r="JMJ19" s="57"/>
      <c r="JMK19" s="57"/>
      <c r="JML19" s="57"/>
      <c r="JMM19" s="57"/>
      <c r="JMN19" s="57"/>
      <c r="JMO19" s="57"/>
      <c r="JMP19" s="57"/>
      <c r="JMQ19" s="57"/>
      <c r="JMR19" s="57"/>
      <c r="JMS19" s="57"/>
      <c r="JMT19" s="57"/>
      <c r="JMU19" s="57"/>
      <c r="JMV19" s="57"/>
      <c r="JMW19" s="57"/>
      <c r="JMX19" s="57"/>
      <c r="JMY19" s="57"/>
      <c r="JMZ19" s="57"/>
      <c r="JNA19" s="57"/>
      <c r="JNB19" s="57"/>
      <c r="JNC19" s="57"/>
      <c r="JND19" s="57"/>
      <c r="JNE19" s="57"/>
      <c r="JNF19" s="57"/>
      <c r="JNG19" s="57"/>
      <c r="JNH19" s="57"/>
      <c r="JNI19" s="57"/>
      <c r="JNJ19" s="57"/>
      <c r="JNK19" s="57"/>
      <c r="JNL19" s="57"/>
      <c r="JNM19" s="57"/>
      <c r="JNN19" s="57"/>
      <c r="JNO19" s="57"/>
      <c r="JNP19" s="57"/>
      <c r="JNQ19" s="57"/>
      <c r="JNR19" s="57"/>
      <c r="JNS19" s="57"/>
      <c r="JNT19" s="57"/>
      <c r="JNU19" s="57"/>
      <c r="JNV19" s="57"/>
      <c r="JNW19" s="57"/>
      <c r="JNX19" s="57"/>
      <c r="JNY19" s="57"/>
      <c r="JNZ19" s="57"/>
      <c r="JOA19" s="57"/>
      <c r="JOB19" s="57"/>
      <c r="JOC19" s="57"/>
      <c r="JOD19" s="57"/>
      <c r="JOE19" s="57"/>
      <c r="JOF19" s="57"/>
      <c r="JOG19" s="57"/>
      <c r="JOH19" s="57"/>
      <c r="JOI19" s="57"/>
      <c r="JOJ19" s="57"/>
      <c r="JOK19" s="57"/>
      <c r="JOL19" s="57"/>
      <c r="JOM19" s="57"/>
      <c r="JON19" s="57"/>
      <c r="JOO19" s="57"/>
      <c r="JOP19" s="57"/>
      <c r="JOQ19" s="57"/>
      <c r="JOR19" s="57"/>
      <c r="JOS19" s="57"/>
      <c r="JOT19" s="57"/>
      <c r="JOU19" s="57"/>
      <c r="JOV19" s="57"/>
      <c r="JOW19" s="57"/>
      <c r="JOX19" s="57"/>
      <c r="JOY19" s="57"/>
      <c r="JOZ19" s="57"/>
      <c r="JPA19" s="57"/>
      <c r="JPB19" s="57"/>
      <c r="JPC19" s="57"/>
      <c r="JPD19" s="57"/>
      <c r="JPE19" s="57"/>
      <c r="JPF19" s="57"/>
      <c r="JPG19" s="57"/>
      <c r="JPH19" s="57"/>
      <c r="JPI19" s="57"/>
      <c r="JPJ19" s="57"/>
      <c r="JPK19" s="57"/>
      <c r="JPL19" s="57"/>
      <c r="JPM19" s="57"/>
      <c r="JPN19" s="57"/>
      <c r="JPO19" s="57"/>
      <c r="JPP19" s="57"/>
      <c r="JPQ19" s="57"/>
      <c r="JPR19" s="57"/>
      <c r="JPS19" s="57"/>
      <c r="JPT19" s="57"/>
      <c r="JPU19" s="57"/>
      <c r="JPV19" s="57"/>
      <c r="JPW19" s="57"/>
      <c r="JPX19" s="57"/>
      <c r="JPY19" s="57"/>
      <c r="JPZ19" s="57"/>
      <c r="JQA19" s="57"/>
      <c r="JQB19" s="57"/>
      <c r="JQC19" s="57"/>
      <c r="JQD19" s="57"/>
      <c r="JQE19" s="57"/>
      <c r="JQF19" s="57"/>
      <c r="JQG19" s="57"/>
      <c r="JQH19" s="57"/>
      <c r="JQI19" s="57"/>
      <c r="JQJ19" s="57"/>
      <c r="JQK19" s="57"/>
      <c r="JQL19" s="57"/>
      <c r="JQM19" s="57"/>
      <c r="JQN19" s="57"/>
      <c r="JQO19" s="57"/>
      <c r="JQP19" s="57"/>
      <c r="JQQ19" s="57"/>
      <c r="JQR19" s="57"/>
      <c r="JQS19" s="57"/>
      <c r="JQT19" s="57"/>
      <c r="JQU19" s="57"/>
      <c r="JQV19" s="57"/>
      <c r="JQW19" s="57"/>
      <c r="JQX19" s="57"/>
      <c r="JQY19" s="57"/>
      <c r="JQZ19" s="57"/>
      <c r="JRA19" s="57"/>
      <c r="JRB19" s="57"/>
      <c r="JRC19" s="57"/>
      <c r="JRD19" s="57"/>
      <c r="JRE19" s="57"/>
      <c r="JRF19" s="57"/>
      <c r="JRG19" s="57"/>
      <c r="JRH19" s="57"/>
      <c r="JRI19" s="57"/>
      <c r="JRJ19" s="57"/>
      <c r="JRK19" s="57"/>
      <c r="JRL19" s="57"/>
      <c r="JRM19" s="57"/>
      <c r="JRN19" s="57"/>
      <c r="JRO19" s="57"/>
      <c r="JRP19" s="57"/>
      <c r="JRQ19" s="57"/>
      <c r="JRR19" s="57"/>
      <c r="JRS19" s="57"/>
      <c r="JRT19" s="57"/>
      <c r="JRU19" s="57"/>
      <c r="JRV19" s="57"/>
      <c r="JRW19" s="57"/>
      <c r="JRX19" s="57"/>
      <c r="JRY19" s="57"/>
      <c r="JRZ19" s="57"/>
      <c r="JSA19" s="57"/>
      <c r="JSB19" s="57"/>
      <c r="JSC19" s="57"/>
      <c r="JSD19" s="57"/>
      <c r="JSE19" s="57"/>
      <c r="JSF19" s="57"/>
      <c r="JSG19" s="57"/>
      <c r="JSH19" s="57"/>
      <c r="JSI19" s="57"/>
      <c r="JSJ19" s="57"/>
      <c r="JSK19" s="57"/>
      <c r="JSL19" s="57"/>
      <c r="JSM19" s="57"/>
      <c r="JSN19" s="57"/>
      <c r="JSO19" s="57"/>
      <c r="JSP19" s="57"/>
      <c r="JSQ19" s="57"/>
      <c r="JSR19" s="57"/>
      <c r="JSS19" s="57"/>
      <c r="JST19" s="57"/>
      <c r="JSU19" s="57"/>
      <c r="JSV19" s="57"/>
      <c r="JSW19" s="57"/>
      <c r="JSX19" s="57"/>
      <c r="JSY19" s="57"/>
      <c r="JSZ19" s="57"/>
      <c r="JTA19" s="57"/>
      <c r="JTB19" s="57"/>
      <c r="JTC19" s="57"/>
      <c r="JTD19" s="57"/>
      <c r="JTE19" s="57"/>
      <c r="JTF19" s="57"/>
      <c r="JTG19" s="57"/>
      <c r="JTH19" s="57"/>
      <c r="JTI19" s="57"/>
      <c r="JTJ19" s="57"/>
      <c r="JTK19" s="57"/>
      <c r="JTL19" s="57"/>
      <c r="JTM19" s="57"/>
      <c r="JTN19" s="57"/>
      <c r="JTO19" s="57"/>
      <c r="JTP19" s="57"/>
      <c r="JTQ19" s="57"/>
      <c r="JTR19" s="57"/>
      <c r="JTS19" s="57"/>
      <c r="JTT19" s="57"/>
      <c r="JTU19" s="57"/>
      <c r="JTV19" s="57"/>
      <c r="JTW19" s="57"/>
      <c r="JTX19" s="57"/>
      <c r="JTY19" s="57"/>
      <c r="JTZ19" s="57"/>
      <c r="JUA19" s="57"/>
      <c r="JUB19" s="57"/>
      <c r="JUC19" s="57"/>
      <c r="JUD19" s="57"/>
      <c r="JUE19" s="57"/>
      <c r="JUF19" s="57"/>
      <c r="JUG19" s="57"/>
      <c r="JUH19" s="57"/>
      <c r="JUI19" s="57"/>
      <c r="JUJ19" s="57"/>
      <c r="JUK19" s="57"/>
      <c r="JUL19" s="57"/>
      <c r="JUM19" s="57"/>
      <c r="JUN19" s="57"/>
      <c r="JUO19" s="57"/>
      <c r="JUP19" s="57"/>
      <c r="JUQ19" s="57"/>
      <c r="JUR19" s="57"/>
      <c r="JUS19" s="57"/>
      <c r="JUT19" s="57"/>
      <c r="JUU19" s="57"/>
      <c r="JUV19" s="57"/>
      <c r="JUW19" s="57"/>
      <c r="JUX19" s="57"/>
      <c r="JUY19" s="57"/>
      <c r="JUZ19" s="57"/>
      <c r="JVA19" s="57"/>
      <c r="JVB19" s="57"/>
      <c r="JVC19" s="57"/>
      <c r="JVD19" s="57"/>
      <c r="JVE19" s="57"/>
      <c r="JVF19" s="57"/>
      <c r="JVG19" s="57"/>
      <c r="JVH19" s="57"/>
      <c r="JVI19" s="57"/>
      <c r="JVJ19" s="57"/>
      <c r="JVK19" s="57"/>
      <c r="JVL19" s="57"/>
      <c r="JVM19" s="57"/>
      <c r="JVN19" s="57"/>
      <c r="JVO19" s="57"/>
      <c r="JVP19" s="57"/>
      <c r="JVQ19" s="57"/>
      <c r="JVR19" s="57"/>
      <c r="JVS19" s="57"/>
      <c r="JVT19" s="57"/>
      <c r="JVU19" s="57"/>
      <c r="JVV19" s="57"/>
      <c r="JVW19" s="57"/>
      <c r="JVX19" s="57"/>
      <c r="JVY19" s="57"/>
      <c r="JVZ19" s="57"/>
      <c r="JWA19" s="57"/>
      <c r="JWB19" s="57"/>
      <c r="JWC19" s="57"/>
      <c r="JWD19" s="57"/>
      <c r="JWE19" s="57"/>
      <c r="JWF19" s="57"/>
      <c r="JWG19" s="57"/>
      <c r="JWH19" s="57"/>
      <c r="JWI19" s="57"/>
      <c r="JWJ19" s="57"/>
      <c r="JWK19" s="57"/>
      <c r="JWL19" s="57"/>
      <c r="JWM19" s="57"/>
      <c r="JWN19" s="57"/>
      <c r="JWO19" s="57"/>
      <c r="JWP19" s="57"/>
      <c r="JWQ19" s="57"/>
      <c r="JWR19" s="57"/>
      <c r="JWS19" s="57"/>
      <c r="JWT19" s="57"/>
      <c r="JWU19" s="57"/>
      <c r="JWV19" s="57"/>
      <c r="JWW19" s="57"/>
      <c r="JWX19" s="57"/>
      <c r="JWY19" s="57"/>
      <c r="JWZ19" s="57"/>
      <c r="JXA19" s="57"/>
      <c r="JXB19" s="57"/>
      <c r="JXC19" s="57"/>
      <c r="JXD19" s="57"/>
      <c r="JXE19" s="57"/>
      <c r="JXF19" s="57"/>
      <c r="JXG19" s="57"/>
      <c r="JXH19" s="57"/>
      <c r="JXI19" s="57"/>
      <c r="JXJ19" s="57"/>
      <c r="JXK19" s="57"/>
      <c r="JXL19" s="57"/>
      <c r="JXM19" s="57"/>
      <c r="JXN19" s="57"/>
      <c r="JXO19" s="57"/>
      <c r="JXP19" s="57"/>
      <c r="JXQ19" s="57"/>
      <c r="JXR19" s="57"/>
      <c r="JXS19" s="57"/>
      <c r="JXT19" s="57"/>
      <c r="JXU19" s="57"/>
      <c r="JXV19" s="57"/>
      <c r="JXW19" s="57"/>
      <c r="JXX19" s="57"/>
      <c r="JXY19" s="57"/>
      <c r="JXZ19" s="57"/>
      <c r="JYA19" s="57"/>
      <c r="JYB19" s="57"/>
      <c r="JYC19" s="57"/>
      <c r="JYD19" s="57"/>
      <c r="JYE19" s="57"/>
      <c r="JYF19" s="57"/>
      <c r="JYG19" s="57"/>
      <c r="JYH19" s="57"/>
      <c r="JYI19" s="57"/>
      <c r="JYJ19" s="57"/>
      <c r="JYK19" s="57"/>
      <c r="JYL19" s="57"/>
      <c r="JYM19" s="57"/>
      <c r="JYN19" s="57"/>
      <c r="JYO19" s="57"/>
      <c r="JYP19" s="57"/>
      <c r="JYQ19" s="57"/>
      <c r="JYR19" s="57"/>
      <c r="JYS19" s="57"/>
      <c r="JYT19" s="57"/>
      <c r="JYU19" s="57"/>
      <c r="JYV19" s="57"/>
      <c r="JYW19" s="57"/>
      <c r="JYX19" s="57"/>
      <c r="JYY19" s="57"/>
      <c r="JYZ19" s="57"/>
      <c r="JZA19" s="57"/>
      <c r="JZB19" s="57"/>
      <c r="JZC19" s="57"/>
      <c r="JZD19" s="57"/>
      <c r="JZE19" s="57"/>
      <c r="JZF19" s="57"/>
      <c r="JZG19" s="57"/>
      <c r="JZH19" s="57"/>
      <c r="JZI19" s="57"/>
      <c r="JZJ19" s="57"/>
      <c r="JZK19" s="57"/>
      <c r="JZL19" s="57"/>
      <c r="JZM19" s="57"/>
      <c r="JZN19" s="57"/>
      <c r="JZO19" s="57"/>
      <c r="JZP19" s="57"/>
      <c r="JZQ19" s="57"/>
      <c r="JZR19" s="57"/>
      <c r="JZS19" s="57"/>
      <c r="JZT19" s="57"/>
      <c r="JZU19" s="57"/>
      <c r="JZV19" s="57"/>
      <c r="JZW19" s="57"/>
      <c r="JZX19" s="57"/>
      <c r="JZY19" s="57"/>
      <c r="JZZ19" s="57"/>
      <c r="KAA19" s="57"/>
      <c r="KAB19" s="57"/>
      <c r="KAC19" s="57"/>
      <c r="KAD19" s="57"/>
      <c r="KAE19" s="57"/>
      <c r="KAF19" s="57"/>
      <c r="KAG19" s="57"/>
      <c r="KAH19" s="57"/>
      <c r="KAI19" s="57"/>
      <c r="KAJ19" s="57"/>
      <c r="KAK19" s="57"/>
      <c r="KAL19" s="57"/>
      <c r="KAM19" s="57"/>
      <c r="KAN19" s="57"/>
      <c r="KAO19" s="57"/>
      <c r="KAP19" s="57"/>
      <c r="KAQ19" s="57"/>
      <c r="KAR19" s="57"/>
      <c r="KAS19" s="57"/>
      <c r="KAT19" s="57"/>
      <c r="KAU19" s="57"/>
      <c r="KAV19" s="57"/>
      <c r="KAW19" s="57"/>
      <c r="KAX19" s="57"/>
      <c r="KAY19" s="57"/>
      <c r="KAZ19" s="57"/>
      <c r="KBA19" s="57"/>
      <c r="KBB19" s="57"/>
      <c r="KBC19" s="57"/>
      <c r="KBD19" s="57"/>
      <c r="KBE19" s="57"/>
      <c r="KBF19" s="57"/>
      <c r="KBG19" s="57"/>
      <c r="KBH19" s="57"/>
      <c r="KBI19" s="57"/>
      <c r="KBJ19" s="57"/>
      <c r="KBK19" s="57"/>
      <c r="KBL19" s="57"/>
      <c r="KBM19" s="57"/>
      <c r="KBN19" s="57"/>
      <c r="KBO19" s="57"/>
      <c r="KBP19" s="57"/>
      <c r="KBQ19" s="57"/>
      <c r="KBR19" s="57"/>
      <c r="KBS19" s="57"/>
      <c r="KBT19" s="57"/>
      <c r="KBU19" s="57"/>
      <c r="KBV19" s="57"/>
      <c r="KBW19" s="57"/>
      <c r="KBX19" s="57"/>
      <c r="KBY19" s="57"/>
      <c r="KBZ19" s="57"/>
      <c r="KCA19" s="57"/>
      <c r="KCB19" s="57"/>
      <c r="KCC19" s="57"/>
      <c r="KCD19" s="57"/>
      <c r="KCE19" s="57"/>
      <c r="KCF19" s="57"/>
      <c r="KCG19" s="57"/>
      <c r="KCH19" s="57"/>
      <c r="KCI19" s="57"/>
      <c r="KCJ19" s="57"/>
      <c r="KCK19" s="57"/>
      <c r="KCL19" s="57"/>
      <c r="KCM19" s="57"/>
      <c r="KCN19" s="57"/>
      <c r="KCO19" s="57"/>
      <c r="KCP19" s="57"/>
      <c r="KCQ19" s="57"/>
      <c r="KCR19" s="57"/>
      <c r="KCS19" s="57"/>
      <c r="KCT19" s="57"/>
      <c r="KCU19" s="57"/>
      <c r="KCV19" s="57"/>
      <c r="KCW19" s="57"/>
      <c r="KCX19" s="57"/>
      <c r="KCY19" s="57"/>
      <c r="KCZ19" s="57"/>
      <c r="KDA19" s="57"/>
      <c r="KDB19" s="57"/>
      <c r="KDC19" s="57"/>
      <c r="KDD19" s="57"/>
      <c r="KDE19" s="57"/>
      <c r="KDF19" s="57"/>
      <c r="KDG19" s="57"/>
      <c r="KDH19" s="57"/>
      <c r="KDI19" s="57"/>
      <c r="KDJ19" s="57"/>
      <c r="KDK19" s="57"/>
      <c r="KDL19" s="57"/>
      <c r="KDM19" s="57"/>
      <c r="KDN19" s="57"/>
      <c r="KDO19" s="57"/>
      <c r="KDP19" s="57"/>
      <c r="KDQ19" s="57"/>
      <c r="KDR19" s="57"/>
      <c r="KDS19" s="57"/>
      <c r="KDT19" s="57"/>
      <c r="KDU19" s="57"/>
      <c r="KDV19" s="57"/>
      <c r="KDW19" s="57"/>
      <c r="KDX19" s="57"/>
      <c r="KDY19" s="57"/>
      <c r="KDZ19" s="57"/>
      <c r="KEA19" s="57"/>
      <c r="KEB19" s="57"/>
      <c r="KEC19" s="57"/>
      <c r="KED19" s="57"/>
      <c r="KEE19" s="57"/>
      <c r="KEF19" s="57"/>
      <c r="KEG19" s="57"/>
      <c r="KEH19" s="57"/>
      <c r="KEI19" s="57"/>
      <c r="KEJ19" s="57"/>
      <c r="KEK19" s="57"/>
      <c r="KEL19" s="57"/>
      <c r="KEM19" s="57"/>
      <c r="KEN19" s="57"/>
      <c r="KEO19" s="57"/>
      <c r="KEP19" s="57"/>
      <c r="KEQ19" s="57"/>
      <c r="KER19" s="57"/>
      <c r="KES19" s="57"/>
      <c r="KET19" s="57"/>
      <c r="KEU19" s="57"/>
      <c r="KEV19" s="57"/>
      <c r="KEW19" s="57"/>
      <c r="KEX19" s="57"/>
      <c r="KEY19" s="57"/>
      <c r="KEZ19" s="57"/>
      <c r="KFA19" s="57"/>
      <c r="KFB19" s="57"/>
      <c r="KFC19" s="57"/>
      <c r="KFD19" s="57"/>
      <c r="KFE19" s="57"/>
      <c r="KFF19" s="57"/>
      <c r="KFG19" s="57"/>
      <c r="KFH19" s="57"/>
      <c r="KFI19" s="57"/>
      <c r="KFJ19" s="57"/>
      <c r="KFK19" s="57"/>
      <c r="KFL19" s="57"/>
      <c r="KFM19" s="57"/>
      <c r="KFN19" s="57"/>
      <c r="KFO19" s="57"/>
      <c r="KFP19" s="57"/>
      <c r="KFQ19" s="57"/>
      <c r="KFR19" s="57"/>
      <c r="KFS19" s="57"/>
      <c r="KFT19" s="57"/>
      <c r="KFU19" s="57"/>
      <c r="KFV19" s="57"/>
      <c r="KFW19" s="57"/>
      <c r="KFX19" s="57"/>
      <c r="KFY19" s="57"/>
      <c r="KFZ19" s="57"/>
      <c r="KGA19" s="57"/>
      <c r="KGB19" s="57"/>
      <c r="KGC19" s="57"/>
      <c r="KGD19" s="57"/>
      <c r="KGE19" s="57"/>
      <c r="KGF19" s="57"/>
      <c r="KGG19" s="57"/>
      <c r="KGH19" s="57"/>
      <c r="KGI19" s="57"/>
      <c r="KGJ19" s="57"/>
      <c r="KGK19" s="57"/>
      <c r="KGL19" s="57"/>
      <c r="KGM19" s="57"/>
      <c r="KGN19" s="57"/>
      <c r="KGO19" s="57"/>
      <c r="KGP19" s="57"/>
      <c r="KGQ19" s="57"/>
      <c r="KGR19" s="57"/>
      <c r="KGS19" s="57"/>
      <c r="KGT19" s="57"/>
      <c r="KGU19" s="57"/>
      <c r="KGV19" s="57"/>
      <c r="KGW19" s="57"/>
      <c r="KGX19" s="57"/>
      <c r="KGY19" s="57"/>
      <c r="KGZ19" s="57"/>
      <c r="KHA19" s="57"/>
      <c r="KHB19" s="57"/>
      <c r="KHC19" s="57"/>
      <c r="KHD19" s="57"/>
      <c r="KHE19" s="57"/>
      <c r="KHF19" s="57"/>
      <c r="KHG19" s="57"/>
      <c r="KHH19" s="57"/>
      <c r="KHI19" s="57"/>
      <c r="KHJ19" s="57"/>
      <c r="KHK19" s="57"/>
      <c r="KHL19" s="57"/>
      <c r="KHM19" s="57"/>
      <c r="KHN19" s="57"/>
      <c r="KHO19" s="57"/>
      <c r="KHP19" s="57"/>
      <c r="KHQ19" s="57"/>
      <c r="KHR19" s="57"/>
      <c r="KHS19" s="57"/>
      <c r="KHT19" s="57"/>
      <c r="KHU19" s="57"/>
      <c r="KHV19" s="57"/>
      <c r="KHW19" s="57"/>
      <c r="KHX19" s="57"/>
      <c r="KHY19" s="57"/>
      <c r="KHZ19" s="57"/>
      <c r="KIA19" s="57"/>
      <c r="KIB19" s="57"/>
      <c r="KIC19" s="57"/>
      <c r="KID19" s="57"/>
      <c r="KIE19" s="57"/>
      <c r="KIF19" s="57"/>
      <c r="KIG19" s="57"/>
      <c r="KIH19" s="57"/>
      <c r="KII19" s="57"/>
      <c r="KIJ19" s="57"/>
      <c r="KIK19" s="57"/>
      <c r="KIL19" s="57"/>
      <c r="KIM19" s="57"/>
      <c r="KIN19" s="57"/>
      <c r="KIO19" s="57"/>
      <c r="KIP19" s="57"/>
      <c r="KIQ19" s="57"/>
      <c r="KIR19" s="57"/>
      <c r="KIS19" s="57"/>
      <c r="KIT19" s="57"/>
      <c r="KIU19" s="57"/>
      <c r="KIV19" s="57"/>
      <c r="KIW19" s="57"/>
      <c r="KIX19" s="57"/>
      <c r="KIY19" s="57"/>
      <c r="KIZ19" s="57"/>
      <c r="KJA19" s="57"/>
      <c r="KJB19" s="57"/>
      <c r="KJC19" s="57"/>
      <c r="KJD19" s="57"/>
      <c r="KJE19" s="57"/>
      <c r="KJF19" s="57"/>
      <c r="KJG19" s="57"/>
      <c r="KJH19" s="57"/>
      <c r="KJI19" s="57"/>
      <c r="KJJ19" s="57"/>
      <c r="KJK19" s="57"/>
      <c r="KJL19" s="57"/>
      <c r="KJM19" s="57"/>
      <c r="KJN19" s="57"/>
      <c r="KJO19" s="57"/>
      <c r="KJP19" s="57"/>
      <c r="KJQ19" s="57"/>
      <c r="KJR19" s="57"/>
      <c r="KJS19" s="57"/>
      <c r="KJT19" s="57"/>
      <c r="KJU19" s="57"/>
      <c r="KJV19" s="57"/>
      <c r="KJW19" s="57"/>
      <c r="KJX19" s="57"/>
      <c r="KJY19" s="57"/>
      <c r="KJZ19" s="57"/>
      <c r="KKA19" s="57"/>
      <c r="KKB19" s="57"/>
      <c r="KKC19" s="57"/>
      <c r="KKD19" s="57"/>
      <c r="KKE19" s="57"/>
      <c r="KKF19" s="57"/>
      <c r="KKG19" s="57"/>
      <c r="KKH19" s="57"/>
      <c r="KKI19" s="57"/>
      <c r="KKJ19" s="57"/>
      <c r="KKK19" s="57"/>
      <c r="KKL19" s="57"/>
      <c r="KKM19" s="57"/>
      <c r="KKN19" s="57"/>
      <c r="KKO19" s="57"/>
      <c r="KKP19" s="57"/>
      <c r="KKQ19" s="57"/>
      <c r="KKR19" s="57"/>
      <c r="KKS19" s="57"/>
      <c r="KKT19" s="57"/>
      <c r="KKU19" s="57"/>
      <c r="KKV19" s="57"/>
      <c r="KKW19" s="57"/>
      <c r="KKX19" s="57"/>
      <c r="KKY19" s="57"/>
      <c r="KKZ19" s="57"/>
      <c r="KLA19" s="57"/>
      <c r="KLB19" s="57"/>
      <c r="KLC19" s="57"/>
      <c r="KLD19" s="57"/>
      <c r="KLE19" s="57"/>
      <c r="KLF19" s="57"/>
      <c r="KLG19" s="57"/>
      <c r="KLH19" s="57"/>
      <c r="KLI19" s="57"/>
      <c r="KLJ19" s="57"/>
      <c r="KLK19" s="57"/>
      <c r="KLL19" s="57"/>
      <c r="KLM19" s="57"/>
      <c r="KLN19" s="57"/>
      <c r="KLO19" s="57"/>
      <c r="KLP19" s="57"/>
      <c r="KLQ19" s="57"/>
      <c r="KLR19" s="57"/>
      <c r="KLS19" s="57"/>
      <c r="KLT19" s="57"/>
      <c r="KLU19" s="57"/>
      <c r="KLV19" s="57"/>
      <c r="KLW19" s="57"/>
      <c r="KLX19" s="57"/>
      <c r="KLY19" s="57"/>
      <c r="KLZ19" s="57"/>
      <c r="KMA19" s="57"/>
      <c r="KMB19" s="57"/>
      <c r="KMC19" s="57"/>
      <c r="KMD19" s="57"/>
      <c r="KME19" s="57"/>
      <c r="KMF19" s="57"/>
      <c r="KMG19" s="57"/>
      <c r="KMH19" s="57"/>
      <c r="KMI19" s="57"/>
      <c r="KMJ19" s="57"/>
      <c r="KMK19" s="57"/>
      <c r="KML19" s="57"/>
      <c r="KMM19" s="57"/>
      <c r="KMN19" s="57"/>
      <c r="KMO19" s="57"/>
      <c r="KMP19" s="57"/>
      <c r="KMQ19" s="57"/>
      <c r="KMR19" s="57"/>
      <c r="KMS19" s="57"/>
      <c r="KMT19" s="57"/>
      <c r="KMU19" s="57"/>
      <c r="KMV19" s="57"/>
      <c r="KMW19" s="57"/>
      <c r="KMX19" s="57"/>
      <c r="KMY19" s="57"/>
      <c r="KMZ19" s="57"/>
      <c r="KNA19" s="57"/>
      <c r="KNB19" s="57"/>
      <c r="KNC19" s="57"/>
      <c r="KND19" s="57"/>
      <c r="KNE19" s="57"/>
      <c r="KNF19" s="57"/>
      <c r="KNG19" s="57"/>
      <c r="KNH19" s="57"/>
      <c r="KNI19" s="57"/>
      <c r="KNJ19" s="57"/>
      <c r="KNK19" s="57"/>
      <c r="KNL19" s="57"/>
      <c r="KNM19" s="57"/>
      <c r="KNN19" s="57"/>
      <c r="KNO19" s="57"/>
      <c r="KNP19" s="57"/>
      <c r="KNQ19" s="57"/>
      <c r="KNR19" s="57"/>
      <c r="KNS19" s="57"/>
      <c r="KNT19" s="57"/>
      <c r="KNU19" s="57"/>
      <c r="KNV19" s="57"/>
      <c r="KNW19" s="57"/>
      <c r="KNX19" s="57"/>
      <c r="KNY19" s="57"/>
      <c r="KNZ19" s="57"/>
      <c r="KOA19" s="57"/>
      <c r="KOB19" s="57"/>
      <c r="KOC19" s="57"/>
      <c r="KOD19" s="57"/>
      <c r="KOE19" s="57"/>
      <c r="KOF19" s="57"/>
      <c r="KOG19" s="57"/>
      <c r="KOH19" s="57"/>
      <c r="KOI19" s="57"/>
      <c r="KOJ19" s="57"/>
      <c r="KOK19" s="57"/>
      <c r="KOL19" s="57"/>
      <c r="KOM19" s="57"/>
      <c r="KON19" s="57"/>
      <c r="KOO19" s="57"/>
      <c r="KOP19" s="57"/>
      <c r="KOQ19" s="57"/>
      <c r="KOR19" s="57"/>
      <c r="KOS19" s="57"/>
      <c r="KOT19" s="57"/>
      <c r="KOU19" s="57"/>
      <c r="KOV19" s="57"/>
      <c r="KOW19" s="57"/>
      <c r="KOX19" s="57"/>
      <c r="KOY19" s="57"/>
      <c r="KOZ19" s="57"/>
      <c r="KPA19" s="57"/>
      <c r="KPB19" s="57"/>
      <c r="KPC19" s="57"/>
      <c r="KPD19" s="57"/>
      <c r="KPE19" s="57"/>
      <c r="KPF19" s="57"/>
      <c r="KPG19" s="57"/>
      <c r="KPH19" s="57"/>
      <c r="KPI19" s="57"/>
      <c r="KPJ19" s="57"/>
      <c r="KPK19" s="57"/>
      <c r="KPL19" s="57"/>
      <c r="KPM19" s="57"/>
      <c r="KPN19" s="57"/>
      <c r="KPO19" s="57"/>
      <c r="KPP19" s="57"/>
      <c r="KPQ19" s="57"/>
      <c r="KPR19" s="57"/>
      <c r="KPS19" s="57"/>
      <c r="KPT19" s="57"/>
      <c r="KPU19" s="57"/>
      <c r="KPV19" s="57"/>
      <c r="KPW19" s="57"/>
      <c r="KPX19" s="57"/>
      <c r="KPY19" s="57"/>
      <c r="KPZ19" s="57"/>
      <c r="KQA19" s="57"/>
      <c r="KQB19" s="57"/>
      <c r="KQC19" s="57"/>
      <c r="KQD19" s="57"/>
      <c r="KQE19" s="57"/>
      <c r="KQF19" s="57"/>
      <c r="KQG19" s="57"/>
      <c r="KQH19" s="57"/>
      <c r="KQI19" s="57"/>
      <c r="KQJ19" s="57"/>
      <c r="KQK19" s="57"/>
      <c r="KQL19" s="57"/>
      <c r="KQM19" s="57"/>
      <c r="KQN19" s="57"/>
      <c r="KQO19" s="57"/>
      <c r="KQP19" s="57"/>
      <c r="KQQ19" s="57"/>
      <c r="KQR19" s="57"/>
      <c r="KQS19" s="57"/>
      <c r="KQT19" s="57"/>
      <c r="KQU19" s="57"/>
      <c r="KQV19" s="57"/>
      <c r="KQW19" s="57"/>
      <c r="KQX19" s="57"/>
      <c r="KQY19" s="57"/>
      <c r="KQZ19" s="57"/>
      <c r="KRA19" s="57"/>
      <c r="KRB19" s="57"/>
      <c r="KRC19" s="57"/>
      <c r="KRD19" s="57"/>
      <c r="KRE19" s="57"/>
      <c r="KRF19" s="57"/>
      <c r="KRG19" s="57"/>
      <c r="KRH19" s="57"/>
      <c r="KRI19" s="57"/>
      <c r="KRJ19" s="57"/>
      <c r="KRK19" s="57"/>
      <c r="KRL19" s="57"/>
      <c r="KRM19" s="57"/>
      <c r="KRN19" s="57"/>
      <c r="KRO19" s="57"/>
      <c r="KRP19" s="57"/>
      <c r="KRQ19" s="57"/>
      <c r="KRR19" s="57"/>
      <c r="KRS19" s="57"/>
      <c r="KRT19" s="57"/>
      <c r="KRU19" s="57"/>
      <c r="KRV19" s="57"/>
      <c r="KRW19" s="57"/>
      <c r="KRX19" s="57"/>
      <c r="KRY19" s="57"/>
      <c r="KRZ19" s="57"/>
      <c r="KSA19" s="57"/>
      <c r="KSB19" s="57"/>
      <c r="KSC19" s="57"/>
      <c r="KSD19" s="57"/>
      <c r="KSE19" s="57"/>
      <c r="KSF19" s="57"/>
      <c r="KSG19" s="57"/>
      <c r="KSH19" s="57"/>
      <c r="KSI19" s="57"/>
      <c r="KSJ19" s="57"/>
      <c r="KSK19" s="57"/>
      <c r="KSL19" s="57"/>
      <c r="KSM19" s="57"/>
      <c r="KSN19" s="57"/>
      <c r="KSO19" s="57"/>
      <c r="KSP19" s="57"/>
      <c r="KSQ19" s="57"/>
      <c r="KSR19" s="57"/>
      <c r="KSS19" s="57"/>
      <c r="KST19" s="57"/>
      <c r="KSU19" s="57"/>
      <c r="KSV19" s="57"/>
      <c r="KSW19" s="57"/>
      <c r="KSX19" s="57"/>
      <c r="KSY19" s="57"/>
      <c r="KSZ19" s="57"/>
      <c r="KTA19" s="57"/>
      <c r="KTB19" s="57"/>
      <c r="KTC19" s="57"/>
      <c r="KTD19" s="57"/>
      <c r="KTE19" s="57"/>
      <c r="KTF19" s="57"/>
      <c r="KTG19" s="57"/>
      <c r="KTH19" s="57"/>
      <c r="KTI19" s="57"/>
      <c r="KTJ19" s="57"/>
      <c r="KTK19" s="57"/>
      <c r="KTL19" s="57"/>
      <c r="KTM19" s="57"/>
      <c r="KTN19" s="57"/>
      <c r="KTO19" s="57"/>
      <c r="KTP19" s="57"/>
      <c r="KTQ19" s="57"/>
      <c r="KTR19" s="57"/>
      <c r="KTS19" s="57"/>
      <c r="KTT19" s="57"/>
      <c r="KTU19" s="57"/>
      <c r="KTV19" s="57"/>
      <c r="KTW19" s="57"/>
      <c r="KTX19" s="57"/>
      <c r="KTY19" s="57"/>
      <c r="KTZ19" s="57"/>
      <c r="KUA19" s="57"/>
      <c r="KUB19" s="57"/>
      <c r="KUC19" s="57"/>
      <c r="KUD19" s="57"/>
      <c r="KUE19" s="57"/>
      <c r="KUF19" s="57"/>
      <c r="KUG19" s="57"/>
      <c r="KUH19" s="57"/>
      <c r="KUI19" s="57"/>
      <c r="KUJ19" s="57"/>
      <c r="KUK19" s="57"/>
      <c r="KUL19" s="57"/>
      <c r="KUM19" s="57"/>
      <c r="KUN19" s="57"/>
      <c r="KUO19" s="57"/>
      <c r="KUP19" s="57"/>
      <c r="KUQ19" s="57"/>
      <c r="KUR19" s="57"/>
      <c r="KUS19" s="57"/>
      <c r="KUT19" s="57"/>
      <c r="KUU19" s="57"/>
      <c r="KUV19" s="57"/>
      <c r="KUW19" s="57"/>
      <c r="KUX19" s="57"/>
      <c r="KUY19" s="57"/>
      <c r="KUZ19" s="57"/>
      <c r="KVA19" s="57"/>
      <c r="KVB19" s="57"/>
      <c r="KVC19" s="57"/>
      <c r="KVD19" s="57"/>
      <c r="KVE19" s="57"/>
      <c r="KVF19" s="57"/>
      <c r="KVG19" s="57"/>
      <c r="KVH19" s="57"/>
      <c r="KVI19" s="57"/>
      <c r="KVJ19" s="57"/>
      <c r="KVK19" s="57"/>
      <c r="KVL19" s="57"/>
      <c r="KVM19" s="57"/>
      <c r="KVN19" s="57"/>
      <c r="KVO19" s="57"/>
      <c r="KVP19" s="57"/>
      <c r="KVQ19" s="57"/>
      <c r="KVR19" s="57"/>
      <c r="KVS19" s="57"/>
      <c r="KVT19" s="57"/>
      <c r="KVU19" s="57"/>
      <c r="KVV19" s="57"/>
      <c r="KVW19" s="57"/>
      <c r="KVX19" s="57"/>
      <c r="KVY19" s="57"/>
      <c r="KVZ19" s="57"/>
      <c r="KWA19" s="57"/>
      <c r="KWB19" s="57"/>
      <c r="KWC19" s="57"/>
      <c r="KWD19" s="57"/>
      <c r="KWE19" s="57"/>
      <c r="KWF19" s="57"/>
      <c r="KWG19" s="57"/>
      <c r="KWH19" s="57"/>
      <c r="KWI19" s="57"/>
      <c r="KWJ19" s="57"/>
      <c r="KWK19" s="57"/>
      <c r="KWL19" s="57"/>
      <c r="KWM19" s="57"/>
      <c r="KWN19" s="57"/>
      <c r="KWO19" s="57"/>
      <c r="KWP19" s="57"/>
      <c r="KWQ19" s="57"/>
      <c r="KWR19" s="57"/>
      <c r="KWS19" s="57"/>
      <c r="KWT19" s="57"/>
      <c r="KWU19" s="57"/>
      <c r="KWV19" s="57"/>
      <c r="KWW19" s="57"/>
      <c r="KWX19" s="57"/>
      <c r="KWY19" s="57"/>
      <c r="KWZ19" s="57"/>
      <c r="KXA19" s="57"/>
      <c r="KXB19" s="57"/>
      <c r="KXC19" s="57"/>
      <c r="KXD19" s="57"/>
      <c r="KXE19" s="57"/>
      <c r="KXF19" s="57"/>
      <c r="KXG19" s="57"/>
      <c r="KXH19" s="57"/>
      <c r="KXI19" s="57"/>
      <c r="KXJ19" s="57"/>
      <c r="KXK19" s="57"/>
      <c r="KXL19" s="57"/>
      <c r="KXM19" s="57"/>
      <c r="KXN19" s="57"/>
      <c r="KXO19" s="57"/>
      <c r="KXP19" s="57"/>
      <c r="KXQ19" s="57"/>
      <c r="KXR19" s="57"/>
      <c r="KXS19" s="57"/>
      <c r="KXT19" s="57"/>
      <c r="KXU19" s="57"/>
      <c r="KXV19" s="57"/>
      <c r="KXW19" s="57"/>
      <c r="KXX19" s="57"/>
      <c r="KXY19" s="57"/>
      <c r="KXZ19" s="57"/>
      <c r="KYA19" s="57"/>
      <c r="KYB19" s="57"/>
      <c r="KYC19" s="57"/>
      <c r="KYD19" s="57"/>
      <c r="KYE19" s="57"/>
      <c r="KYF19" s="57"/>
      <c r="KYG19" s="57"/>
      <c r="KYH19" s="57"/>
      <c r="KYI19" s="57"/>
      <c r="KYJ19" s="57"/>
      <c r="KYK19" s="57"/>
      <c r="KYL19" s="57"/>
      <c r="KYM19" s="57"/>
      <c r="KYN19" s="57"/>
      <c r="KYO19" s="57"/>
      <c r="KYP19" s="57"/>
      <c r="KYQ19" s="57"/>
      <c r="KYR19" s="57"/>
      <c r="KYS19" s="57"/>
      <c r="KYT19" s="57"/>
      <c r="KYU19" s="57"/>
      <c r="KYV19" s="57"/>
      <c r="KYW19" s="57"/>
      <c r="KYX19" s="57"/>
      <c r="KYY19" s="57"/>
      <c r="KYZ19" s="57"/>
      <c r="KZA19" s="57"/>
      <c r="KZB19" s="57"/>
      <c r="KZC19" s="57"/>
      <c r="KZD19" s="57"/>
      <c r="KZE19" s="57"/>
      <c r="KZF19" s="57"/>
      <c r="KZG19" s="57"/>
      <c r="KZH19" s="57"/>
      <c r="KZI19" s="57"/>
      <c r="KZJ19" s="57"/>
      <c r="KZK19" s="57"/>
      <c r="KZL19" s="57"/>
      <c r="KZM19" s="57"/>
      <c r="KZN19" s="57"/>
      <c r="KZO19" s="57"/>
      <c r="KZP19" s="57"/>
      <c r="KZQ19" s="57"/>
      <c r="KZR19" s="57"/>
      <c r="KZS19" s="57"/>
      <c r="KZT19" s="57"/>
      <c r="KZU19" s="57"/>
      <c r="KZV19" s="57"/>
      <c r="KZW19" s="57"/>
      <c r="KZX19" s="57"/>
      <c r="KZY19" s="57"/>
      <c r="KZZ19" s="57"/>
      <c r="LAA19" s="57"/>
      <c r="LAB19" s="57"/>
      <c r="LAC19" s="57"/>
      <c r="LAD19" s="57"/>
      <c r="LAE19" s="57"/>
      <c r="LAF19" s="57"/>
      <c r="LAG19" s="57"/>
      <c r="LAH19" s="57"/>
      <c r="LAI19" s="57"/>
      <c r="LAJ19" s="57"/>
      <c r="LAK19" s="57"/>
      <c r="LAL19" s="57"/>
      <c r="LAM19" s="57"/>
      <c r="LAN19" s="57"/>
      <c r="LAO19" s="57"/>
      <c r="LAP19" s="57"/>
      <c r="LAQ19" s="57"/>
      <c r="LAR19" s="57"/>
      <c r="LAS19" s="57"/>
      <c r="LAT19" s="57"/>
      <c r="LAU19" s="57"/>
      <c r="LAV19" s="57"/>
      <c r="LAW19" s="57"/>
      <c r="LAX19" s="57"/>
      <c r="LAY19" s="57"/>
      <c r="LAZ19" s="57"/>
      <c r="LBA19" s="57"/>
      <c r="LBB19" s="57"/>
      <c r="LBC19" s="57"/>
      <c r="LBD19" s="57"/>
      <c r="LBE19" s="57"/>
      <c r="LBF19" s="57"/>
      <c r="LBG19" s="57"/>
      <c r="LBH19" s="57"/>
      <c r="LBI19" s="57"/>
      <c r="LBJ19" s="57"/>
      <c r="LBK19" s="57"/>
      <c r="LBL19" s="57"/>
      <c r="LBM19" s="57"/>
      <c r="LBN19" s="57"/>
      <c r="LBO19" s="57"/>
      <c r="LBP19" s="57"/>
      <c r="LBQ19" s="57"/>
      <c r="LBR19" s="57"/>
      <c r="LBS19" s="57"/>
      <c r="LBT19" s="57"/>
      <c r="LBU19" s="57"/>
      <c r="LBV19" s="57"/>
      <c r="LBW19" s="57"/>
      <c r="LBX19" s="57"/>
      <c r="LBY19" s="57"/>
      <c r="LBZ19" s="57"/>
      <c r="LCA19" s="57"/>
      <c r="LCB19" s="57"/>
      <c r="LCC19" s="57"/>
      <c r="LCD19" s="57"/>
      <c r="LCE19" s="57"/>
      <c r="LCF19" s="57"/>
      <c r="LCG19" s="57"/>
      <c r="LCH19" s="57"/>
      <c r="LCI19" s="57"/>
      <c r="LCJ19" s="57"/>
      <c r="LCK19" s="57"/>
      <c r="LCL19" s="57"/>
      <c r="LCM19" s="57"/>
      <c r="LCN19" s="57"/>
      <c r="LCO19" s="57"/>
      <c r="LCP19" s="57"/>
      <c r="LCQ19" s="57"/>
      <c r="LCR19" s="57"/>
      <c r="LCS19" s="57"/>
      <c r="LCT19" s="57"/>
      <c r="LCU19" s="57"/>
      <c r="LCV19" s="57"/>
      <c r="LCW19" s="57"/>
      <c r="LCX19" s="57"/>
      <c r="LCY19" s="57"/>
      <c r="LCZ19" s="57"/>
      <c r="LDA19" s="57"/>
      <c r="LDB19" s="57"/>
      <c r="LDC19" s="57"/>
      <c r="LDD19" s="57"/>
      <c r="LDE19" s="57"/>
      <c r="LDF19" s="57"/>
      <c r="LDG19" s="57"/>
      <c r="LDH19" s="57"/>
      <c r="LDI19" s="57"/>
      <c r="LDJ19" s="57"/>
      <c r="LDK19" s="57"/>
      <c r="LDL19" s="57"/>
      <c r="LDM19" s="57"/>
      <c r="LDN19" s="57"/>
      <c r="LDO19" s="57"/>
      <c r="LDP19" s="57"/>
      <c r="LDQ19" s="57"/>
      <c r="LDR19" s="57"/>
      <c r="LDS19" s="57"/>
      <c r="LDT19" s="57"/>
      <c r="LDU19" s="57"/>
      <c r="LDV19" s="57"/>
      <c r="LDW19" s="57"/>
      <c r="LDX19" s="57"/>
      <c r="LDY19" s="57"/>
      <c r="LDZ19" s="57"/>
      <c r="LEA19" s="57"/>
      <c r="LEB19" s="57"/>
      <c r="LEC19" s="57"/>
      <c r="LED19" s="57"/>
      <c r="LEE19" s="57"/>
      <c r="LEF19" s="57"/>
      <c r="LEG19" s="57"/>
      <c r="LEH19" s="57"/>
      <c r="LEI19" s="57"/>
      <c r="LEJ19" s="57"/>
      <c r="LEK19" s="57"/>
      <c r="LEL19" s="57"/>
      <c r="LEM19" s="57"/>
      <c r="LEN19" s="57"/>
      <c r="LEO19" s="57"/>
      <c r="LEP19" s="57"/>
      <c r="LEQ19" s="57"/>
      <c r="LER19" s="57"/>
      <c r="LES19" s="57"/>
      <c r="LET19" s="57"/>
      <c r="LEU19" s="57"/>
      <c r="LEV19" s="57"/>
      <c r="LEW19" s="57"/>
      <c r="LEX19" s="57"/>
      <c r="LEY19" s="57"/>
      <c r="LEZ19" s="57"/>
      <c r="LFA19" s="57"/>
      <c r="LFB19" s="57"/>
      <c r="LFC19" s="57"/>
      <c r="LFD19" s="57"/>
      <c r="LFE19" s="57"/>
      <c r="LFF19" s="57"/>
      <c r="LFG19" s="57"/>
      <c r="LFH19" s="57"/>
      <c r="LFI19" s="57"/>
      <c r="LFJ19" s="57"/>
      <c r="LFK19" s="57"/>
      <c r="LFL19" s="57"/>
      <c r="LFM19" s="57"/>
      <c r="LFN19" s="57"/>
      <c r="LFO19" s="57"/>
      <c r="LFP19" s="57"/>
      <c r="LFQ19" s="57"/>
      <c r="LFR19" s="57"/>
      <c r="LFS19" s="57"/>
      <c r="LFT19" s="57"/>
      <c r="LFU19" s="57"/>
      <c r="LFV19" s="57"/>
      <c r="LFW19" s="57"/>
      <c r="LFX19" s="57"/>
      <c r="LFY19" s="57"/>
      <c r="LFZ19" s="57"/>
      <c r="LGA19" s="57"/>
      <c r="LGB19" s="57"/>
      <c r="LGC19" s="57"/>
      <c r="LGD19" s="57"/>
      <c r="LGE19" s="57"/>
      <c r="LGF19" s="57"/>
      <c r="LGG19" s="57"/>
      <c r="LGH19" s="57"/>
      <c r="LGI19" s="57"/>
      <c r="LGJ19" s="57"/>
      <c r="LGK19" s="57"/>
      <c r="LGL19" s="57"/>
      <c r="LGM19" s="57"/>
      <c r="LGN19" s="57"/>
      <c r="LGO19" s="57"/>
      <c r="LGP19" s="57"/>
      <c r="LGQ19" s="57"/>
      <c r="LGR19" s="57"/>
      <c r="LGS19" s="57"/>
      <c r="LGT19" s="57"/>
      <c r="LGU19" s="57"/>
      <c r="LGV19" s="57"/>
      <c r="LGW19" s="57"/>
      <c r="LGX19" s="57"/>
      <c r="LGY19" s="57"/>
      <c r="LGZ19" s="57"/>
      <c r="LHA19" s="57"/>
      <c r="LHB19" s="57"/>
      <c r="LHC19" s="57"/>
      <c r="LHD19" s="57"/>
      <c r="LHE19" s="57"/>
      <c r="LHF19" s="57"/>
      <c r="LHG19" s="57"/>
      <c r="LHH19" s="57"/>
      <c r="LHI19" s="57"/>
      <c r="LHJ19" s="57"/>
      <c r="LHK19" s="57"/>
      <c r="LHL19" s="57"/>
      <c r="LHM19" s="57"/>
      <c r="LHN19" s="57"/>
      <c r="LHO19" s="57"/>
      <c r="LHP19" s="57"/>
      <c r="LHQ19" s="57"/>
      <c r="LHR19" s="57"/>
      <c r="LHS19" s="57"/>
      <c r="LHT19" s="57"/>
      <c r="LHU19" s="57"/>
      <c r="LHV19" s="57"/>
      <c r="LHW19" s="57"/>
      <c r="LHX19" s="57"/>
      <c r="LHY19" s="57"/>
      <c r="LHZ19" s="57"/>
      <c r="LIA19" s="57"/>
      <c r="LIB19" s="57"/>
      <c r="LIC19" s="57"/>
      <c r="LID19" s="57"/>
      <c r="LIE19" s="57"/>
      <c r="LIF19" s="57"/>
      <c r="LIG19" s="57"/>
      <c r="LIH19" s="57"/>
      <c r="LII19" s="57"/>
      <c r="LIJ19" s="57"/>
      <c r="LIK19" s="57"/>
      <c r="LIL19" s="57"/>
      <c r="LIM19" s="57"/>
      <c r="LIN19" s="57"/>
      <c r="LIO19" s="57"/>
      <c r="LIP19" s="57"/>
      <c r="LIQ19" s="57"/>
      <c r="LIR19" s="57"/>
      <c r="LIS19" s="57"/>
      <c r="LIT19" s="57"/>
      <c r="LIU19" s="57"/>
      <c r="LIV19" s="57"/>
      <c r="LIW19" s="57"/>
      <c r="LIX19" s="57"/>
      <c r="LIY19" s="57"/>
      <c r="LIZ19" s="57"/>
      <c r="LJA19" s="57"/>
      <c r="LJB19" s="57"/>
      <c r="LJC19" s="57"/>
      <c r="LJD19" s="57"/>
      <c r="LJE19" s="57"/>
      <c r="LJF19" s="57"/>
      <c r="LJG19" s="57"/>
      <c r="LJH19" s="57"/>
      <c r="LJI19" s="57"/>
      <c r="LJJ19" s="57"/>
      <c r="LJK19" s="57"/>
      <c r="LJL19" s="57"/>
      <c r="LJM19" s="57"/>
      <c r="LJN19" s="57"/>
      <c r="LJO19" s="57"/>
      <c r="LJP19" s="57"/>
      <c r="LJQ19" s="57"/>
      <c r="LJR19" s="57"/>
      <c r="LJS19" s="57"/>
      <c r="LJT19" s="57"/>
      <c r="LJU19" s="57"/>
      <c r="LJV19" s="57"/>
      <c r="LJW19" s="57"/>
      <c r="LJX19" s="57"/>
      <c r="LJY19" s="57"/>
      <c r="LJZ19" s="57"/>
      <c r="LKA19" s="57"/>
      <c r="LKB19" s="57"/>
      <c r="LKC19" s="57"/>
      <c r="LKD19" s="57"/>
      <c r="LKE19" s="57"/>
      <c r="LKF19" s="57"/>
      <c r="LKG19" s="57"/>
      <c r="LKH19" s="57"/>
      <c r="LKI19" s="57"/>
      <c r="LKJ19" s="57"/>
      <c r="LKK19" s="57"/>
      <c r="LKL19" s="57"/>
      <c r="LKM19" s="57"/>
      <c r="LKN19" s="57"/>
      <c r="LKO19" s="57"/>
      <c r="LKP19" s="57"/>
      <c r="LKQ19" s="57"/>
      <c r="LKR19" s="57"/>
      <c r="LKS19" s="57"/>
      <c r="LKT19" s="57"/>
      <c r="LKU19" s="57"/>
      <c r="LKV19" s="57"/>
      <c r="LKW19" s="57"/>
      <c r="LKX19" s="57"/>
      <c r="LKY19" s="57"/>
      <c r="LKZ19" s="57"/>
      <c r="LLA19" s="57"/>
      <c r="LLB19" s="57"/>
      <c r="LLC19" s="57"/>
      <c r="LLD19" s="57"/>
      <c r="LLE19" s="57"/>
      <c r="LLF19" s="57"/>
      <c r="LLG19" s="57"/>
      <c r="LLH19" s="57"/>
      <c r="LLI19" s="57"/>
      <c r="LLJ19" s="57"/>
      <c r="LLK19" s="57"/>
      <c r="LLL19" s="57"/>
      <c r="LLM19" s="57"/>
      <c r="LLN19" s="57"/>
      <c r="LLO19" s="57"/>
      <c r="LLP19" s="57"/>
      <c r="LLQ19" s="57"/>
      <c r="LLR19" s="57"/>
      <c r="LLS19" s="57"/>
      <c r="LLT19" s="57"/>
      <c r="LLU19" s="57"/>
      <c r="LLV19" s="57"/>
      <c r="LLW19" s="57"/>
      <c r="LLX19" s="57"/>
      <c r="LLY19" s="57"/>
      <c r="LLZ19" s="57"/>
      <c r="LMA19" s="57"/>
      <c r="LMB19" s="57"/>
      <c r="LMC19" s="57"/>
      <c r="LMD19" s="57"/>
      <c r="LME19" s="57"/>
      <c r="LMF19" s="57"/>
      <c r="LMG19" s="57"/>
      <c r="LMH19" s="57"/>
      <c r="LMI19" s="57"/>
      <c r="LMJ19" s="57"/>
      <c r="LMK19" s="57"/>
      <c r="LML19" s="57"/>
      <c r="LMM19" s="57"/>
      <c r="LMN19" s="57"/>
      <c r="LMO19" s="57"/>
      <c r="LMP19" s="57"/>
      <c r="LMQ19" s="57"/>
      <c r="LMR19" s="57"/>
      <c r="LMS19" s="57"/>
      <c r="LMT19" s="57"/>
      <c r="LMU19" s="57"/>
      <c r="LMV19" s="57"/>
      <c r="LMW19" s="57"/>
      <c r="LMX19" s="57"/>
      <c r="LMY19" s="57"/>
      <c r="LMZ19" s="57"/>
      <c r="LNA19" s="57"/>
      <c r="LNB19" s="57"/>
      <c r="LNC19" s="57"/>
      <c r="LND19" s="57"/>
      <c r="LNE19" s="57"/>
      <c r="LNF19" s="57"/>
      <c r="LNG19" s="57"/>
      <c r="LNH19" s="57"/>
      <c r="LNI19" s="57"/>
      <c r="LNJ19" s="57"/>
      <c r="LNK19" s="57"/>
      <c r="LNL19" s="57"/>
      <c r="LNM19" s="57"/>
      <c r="LNN19" s="57"/>
      <c r="LNO19" s="57"/>
      <c r="LNP19" s="57"/>
      <c r="LNQ19" s="57"/>
      <c r="LNR19" s="57"/>
      <c r="LNS19" s="57"/>
      <c r="LNT19" s="57"/>
      <c r="LNU19" s="57"/>
      <c r="LNV19" s="57"/>
      <c r="LNW19" s="57"/>
      <c r="LNX19" s="57"/>
      <c r="LNY19" s="57"/>
      <c r="LNZ19" s="57"/>
      <c r="LOA19" s="57"/>
      <c r="LOB19" s="57"/>
      <c r="LOC19" s="57"/>
      <c r="LOD19" s="57"/>
      <c r="LOE19" s="57"/>
      <c r="LOF19" s="57"/>
      <c r="LOG19" s="57"/>
      <c r="LOH19" s="57"/>
      <c r="LOI19" s="57"/>
      <c r="LOJ19" s="57"/>
      <c r="LOK19" s="57"/>
      <c r="LOL19" s="57"/>
      <c r="LOM19" s="57"/>
      <c r="LON19" s="57"/>
      <c r="LOO19" s="57"/>
      <c r="LOP19" s="57"/>
      <c r="LOQ19" s="57"/>
      <c r="LOR19" s="57"/>
      <c r="LOS19" s="57"/>
      <c r="LOT19" s="57"/>
      <c r="LOU19" s="57"/>
      <c r="LOV19" s="57"/>
      <c r="LOW19" s="57"/>
      <c r="LOX19" s="57"/>
      <c r="LOY19" s="57"/>
      <c r="LOZ19" s="57"/>
      <c r="LPA19" s="57"/>
      <c r="LPB19" s="57"/>
      <c r="LPC19" s="57"/>
      <c r="LPD19" s="57"/>
      <c r="LPE19" s="57"/>
      <c r="LPF19" s="57"/>
      <c r="LPG19" s="57"/>
      <c r="LPH19" s="57"/>
      <c r="LPI19" s="57"/>
      <c r="LPJ19" s="57"/>
      <c r="LPK19" s="57"/>
      <c r="LPL19" s="57"/>
      <c r="LPM19" s="57"/>
      <c r="LPN19" s="57"/>
      <c r="LPO19" s="57"/>
      <c r="LPP19" s="57"/>
      <c r="LPQ19" s="57"/>
      <c r="LPR19" s="57"/>
      <c r="LPS19" s="57"/>
      <c r="LPT19" s="57"/>
      <c r="LPU19" s="57"/>
      <c r="LPV19" s="57"/>
      <c r="LPW19" s="57"/>
      <c r="LPX19" s="57"/>
      <c r="LPY19" s="57"/>
      <c r="LPZ19" s="57"/>
      <c r="LQA19" s="57"/>
      <c r="LQB19" s="57"/>
      <c r="LQC19" s="57"/>
      <c r="LQD19" s="57"/>
      <c r="LQE19" s="57"/>
      <c r="LQF19" s="57"/>
      <c r="LQG19" s="57"/>
      <c r="LQH19" s="57"/>
      <c r="LQI19" s="57"/>
      <c r="LQJ19" s="57"/>
      <c r="LQK19" s="57"/>
      <c r="LQL19" s="57"/>
      <c r="LQM19" s="57"/>
      <c r="LQN19" s="57"/>
      <c r="LQO19" s="57"/>
      <c r="LQP19" s="57"/>
      <c r="LQQ19" s="57"/>
      <c r="LQR19" s="57"/>
      <c r="LQS19" s="57"/>
      <c r="LQT19" s="57"/>
      <c r="LQU19" s="57"/>
      <c r="LQV19" s="57"/>
      <c r="LQW19" s="57"/>
      <c r="LQX19" s="57"/>
      <c r="LQY19" s="57"/>
      <c r="LQZ19" s="57"/>
      <c r="LRA19" s="57"/>
      <c r="LRB19" s="57"/>
      <c r="LRC19" s="57"/>
      <c r="LRD19" s="57"/>
      <c r="LRE19" s="57"/>
      <c r="LRF19" s="57"/>
      <c r="LRG19" s="57"/>
      <c r="LRH19" s="57"/>
      <c r="LRI19" s="57"/>
      <c r="LRJ19" s="57"/>
      <c r="LRK19" s="57"/>
      <c r="LRL19" s="57"/>
      <c r="LRM19" s="57"/>
      <c r="LRN19" s="57"/>
      <c r="LRO19" s="57"/>
      <c r="LRP19" s="57"/>
      <c r="LRQ19" s="57"/>
      <c r="LRR19" s="57"/>
      <c r="LRS19" s="57"/>
      <c r="LRT19" s="57"/>
      <c r="LRU19" s="57"/>
      <c r="LRV19" s="57"/>
      <c r="LRW19" s="57"/>
      <c r="LRX19" s="57"/>
      <c r="LRY19" s="57"/>
      <c r="LRZ19" s="57"/>
      <c r="LSA19" s="57"/>
      <c r="LSB19" s="57"/>
      <c r="LSC19" s="57"/>
      <c r="LSD19" s="57"/>
      <c r="LSE19" s="57"/>
      <c r="LSF19" s="57"/>
      <c r="LSG19" s="57"/>
      <c r="LSH19" s="57"/>
      <c r="LSI19" s="57"/>
      <c r="LSJ19" s="57"/>
      <c r="LSK19" s="57"/>
      <c r="LSL19" s="57"/>
      <c r="LSM19" s="57"/>
      <c r="LSN19" s="57"/>
      <c r="LSO19" s="57"/>
      <c r="LSP19" s="57"/>
      <c r="LSQ19" s="57"/>
      <c r="LSR19" s="57"/>
      <c r="LSS19" s="57"/>
      <c r="LST19" s="57"/>
      <c r="LSU19" s="57"/>
      <c r="LSV19" s="57"/>
      <c r="LSW19" s="57"/>
      <c r="LSX19" s="57"/>
      <c r="LSY19" s="57"/>
      <c r="LSZ19" s="57"/>
      <c r="LTA19" s="57"/>
      <c r="LTB19" s="57"/>
      <c r="LTC19" s="57"/>
      <c r="LTD19" s="57"/>
      <c r="LTE19" s="57"/>
      <c r="LTF19" s="57"/>
      <c r="LTG19" s="57"/>
      <c r="LTH19" s="57"/>
      <c r="LTI19" s="57"/>
      <c r="LTJ19" s="57"/>
      <c r="LTK19" s="57"/>
      <c r="LTL19" s="57"/>
      <c r="LTM19" s="57"/>
      <c r="LTN19" s="57"/>
      <c r="LTO19" s="57"/>
      <c r="LTP19" s="57"/>
      <c r="LTQ19" s="57"/>
      <c r="LTR19" s="57"/>
      <c r="LTS19" s="57"/>
      <c r="LTT19" s="57"/>
      <c r="LTU19" s="57"/>
      <c r="LTV19" s="57"/>
      <c r="LTW19" s="57"/>
      <c r="LTX19" s="57"/>
      <c r="LTY19" s="57"/>
      <c r="LTZ19" s="57"/>
      <c r="LUA19" s="57"/>
      <c r="LUB19" s="57"/>
      <c r="LUC19" s="57"/>
      <c r="LUD19" s="57"/>
      <c r="LUE19" s="57"/>
      <c r="LUF19" s="57"/>
      <c r="LUG19" s="57"/>
      <c r="LUH19" s="57"/>
      <c r="LUI19" s="57"/>
      <c r="LUJ19" s="57"/>
      <c r="LUK19" s="57"/>
      <c r="LUL19" s="57"/>
      <c r="LUM19" s="57"/>
      <c r="LUN19" s="57"/>
      <c r="LUO19" s="57"/>
      <c r="LUP19" s="57"/>
      <c r="LUQ19" s="57"/>
      <c r="LUR19" s="57"/>
      <c r="LUS19" s="57"/>
      <c r="LUT19" s="57"/>
      <c r="LUU19" s="57"/>
      <c r="LUV19" s="57"/>
      <c r="LUW19" s="57"/>
      <c r="LUX19" s="57"/>
      <c r="LUY19" s="57"/>
      <c r="LUZ19" s="57"/>
      <c r="LVA19" s="57"/>
      <c r="LVB19" s="57"/>
      <c r="LVC19" s="57"/>
      <c r="LVD19" s="57"/>
      <c r="LVE19" s="57"/>
      <c r="LVF19" s="57"/>
      <c r="LVG19" s="57"/>
      <c r="LVH19" s="57"/>
      <c r="LVI19" s="57"/>
      <c r="LVJ19" s="57"/>
      <c r="LVK19" s="57"/>
      <c r="LVL19" s="57"/>
      <c r="LVM19" s="57"/>
      <c r="LVN19" s="57"/>
      <c r="LVO19" s="57"/>
      <c r="LVP19" s="57"/>
      <c r="LVQ19" s="57"/>
      <c r="LVR19" s="57"/>
      <c r="LVS19" s="57"/>
      <c r="LVT19" s="57"/>
      <c r="LVU19" s="57"/>
      <c r="LVV19" s="57"/>
      <c r="LVW19" s="57"/>
      <c r="LVX19" s="57"/>
      <c r="LVY19" s="57"/>
      <c r="LVZ19" s="57"/>
      <c r="LWA19" s="57"/>
      <c r="LWB19" s="57"/>
      <c r="LWC19" s="57"/>
      <c r="LWD19" s="57"/>
      <c r="LWE19" s="57"/>
      <c r="LWF19" s="57"/>
      <c r="LWG19" s="57"/>
      <c r="LWH19" s="57"/>
      <c r="LWI19" s="57"/>
      <c r="LWJ19" s="57"/>
      <c r="LWK19" s="57"/>
      <c r="LWL19" s="57"/>
      <c r="LWM19" s="57"/>
      <c r="LWN19" s="57"/>
      <c r="LWO19" s="57"/>
      <c r="LWP19" s="57"/>
      <c r="LWQ19" s="57"/>
      <c r="LWR19" s="57"/>
      <c r="LWS19" s="57"/>
      <c r="LWT19" s="57"/>
      <c r="LWU19" s="57"/>
      <c r="LWV19" s="57"/>
      <c r="LWW19" s="57"/>
      <c r="LWX19" s="57"/>
      <c r="LWY19" s="57"/>
      <c r="LWZ19" s="57"/>
      <c r="LXA19" s="57"/>
      <c r="LXB19" s="57"/>
      <c r="LXC19" s="57"/>
      <c r="LXD19" s="57"/>
      <c r="LXE19" s="57"/>
      <c r="LXF19" s="57"/>
      <c r="LXG19" s="57"/>
      <c r="LXH19" s="57"/>
      <c r="LXI19" s="57"/>
      <c r="LXJ19" s="57"/>
      <c r="LXK19" s="57"/>
      <c r="LXL19" s="57"/>
      <c r="LXM19" s="57"/>
      <c r="LXN19" s="57"/>
      <c r="LXO19" s="57"/>
      <c r="LXP19" s="57"/>
      <c r="LXQ19" s="57"/>
      <c r="LXR19" s="57"/>
      <c r="LXS19" s="57"/>
      <c r="LXT19" s="57"/>
      <c r="LXU19" s="57"/>
      <c r="LXV19" s="57"/>
      <c r="LXW19" s="57"/>
      <c r="LXX19" s="57"/>
      <c r="LXY19" s="57"/>
      <c r="LXZ19" s="57"/>
      <c r="LYA19" s="57"/>
      <c r="LYB19" s="57"/>
      <c r="LYC19" s="57"/>
      <c r="LYD19" s="57"/>
      <c r="LYE19" s="57"/>
      <c r="LYF19" s="57"/>
      <c r="LYG19" s="57"/>
      <c r="LYH19" s="57"/>
      <c r="LYI19" s="57"/>
      <c r="LYJ19" s="57"/>
      <c r="LYK19" s="57"/>
      <c r="LYL19" s="57"/>
      <c r="LYM19" s="57"/>
      <c r="LYN19" s="57"/>
      <c r="LYO19" s="57"/>
      <c r="LYP19" s="57"/>
      <c r="LYQ19" s="57"/>
      <c r="LYR19" s="57"/>
      <c r="LYS19" s="57"/>
      <c r="LYT19" s="57"/>
      <c r="LYU19" s="57"/>
      <c r="LYV19" s="57"/>
      <c r="LYW19" s="57"/>
      <c r="LYX19" s="57"/>
      <c r="LYY19" s="57"/>
      <c r="LYZ19" s="57"/>
      <c r="LZA19" s="57"/>
      <c r="LZB19" s="57"/>
      <c r="LZC19" s="57"/>
      <c r="LZD19" s="57"/>
      <c r="LZE19" s="57"/>
      <c r="LZF19" s="57"/>
      <c r="LZG19" s="57"/>
      <c r="LZH19" s="57"/>
      <c r="LZI19" s="57"/>
      <c r="LZJ19" s="57"/>
      <c r="LZK19" s="57"/>
      <c r="LZL19" s="57"/>
      <c r="LZM19" s="57"/>
      <c r="LZN19" s="57"/>
      <c r="LZO19" s="57"/>
      <c r="LZP19" s="57"/>
      <c r="LZQ19" s="57"/>
      <c r="LZR19" s="57"/>
      <c r="LZS19" s="57"/>
      <c r="LZT19" s="57"/>
      <c r="LZU19" s="57"/>
      <c r="LZV19" s="57"/>
      <c r="LZW19" s="57"/>
      <c r="LZX19" s="57"/>
      <c r="LZY19" s="57"/>
      <c r="LZZ19" s="57"/>
      <c r="MAA19" s="57"/>
      <c r="MAB19" s="57"/>
      <c r="MAC19" s="57"/>
      <c r="MAD19" s="57"/>
      <c r="MAE19" s="57"/>
      <c r="MAF19" s="57"/>
      <c r="MAG19" s="57"/>
      <c r="MAH19" s="57"/>
      <c r="MAI19" s="57"/>
      <c r="MAJ19" s="57"/>
      <c r="MAK19" s="57"/>
      <c r="MAL19" s="57"/>
      <c r="MAM19" s="57"/>
      <c r="MAN19" s="57"/>
      <c r="MAO19" s="57"/>
      <c r="MAP19" s="57"/>
      <c r="MAQ19" s="57"/>
      <c r="MAR19" s="57"/>
      <c r="MAS19" s="57"/>
      <c r="MAT19" s="57"/>
      <c r="MAU19" s="57"/>
      <c r="MAV19" s="57"/>
      <c r="MAW19" s="57"/>
      <c r="MAX19" s="57"/>
      <c r="MAY19" s="57"/>
      <c r="MAZ19" s="57"/>
      <c r="MBA19" s="57"/>
      <c r="MBB19" s="57"/>
      <c r="MBC19" s="57"/>
      <c r="MBD19" s="57"/>
      <c r="MBE19" s="57"/>
      <c r="MBF19" s="57"/>
      <c r="MBG19" s="57"/>
      <c r="MBH19" s="57"/>
      <c r="MBI19" s="57"/>
      <c r="MBJ19" s="57"/>
      <c r="MBK19" s="57"/>
      <c r="MBL19" s="57"/>
      <c r="MBM19" s="57"/>
      <c r="MBN19" s="57"/>
      <c r="MBO19" s="57"/>
      <c r="MBP19" s="57"/>
      <c r="MBQ19" s="57"/>
      <c r="MBR19" s="57"/>
      <c r="MBS19" s="57"/>
      <c r="MBT19" s="57"/>
      <c r="MBU19" s="57"/>
      <c r="MBV19" s="57"/>
      <c r="MBW19" s="57"/>
      <c r="MBX19" s="57"/>
      <c r="MBY19" s="57"/>
      <c r="MBZ19" s="57"/>
      <c r="MCA19" s="57"/>
      <c r="MCB19" s="57"/>
      <c r="MCC19" s="57"/>
      <c r="MCD19" s="57"/>
      <c r="MCE19" s="57"/>
      <c r="MCF19" s="57"/>
      <c r="MCG19" s="57"/>
      <c r="MCH19" s="57"/>
      <c r="MCI19" s="57"/>
      <c r="MCJ19" s="57"/>
      <c r="MCK19" s="57"/>
      <c r="MCL19" s="57"/>
      <c r="MCM19" s="57"/>
      <c r="MCN19" s="57"/>
      <c r="MCO19" s="57"/>
      <c r="MCP19" s="57"/>
      <c r="MCQ19" s="57"/>
      <c r="MCR19" s="57"/>
      <c r="MCS19" s="57"/>
      <c r="MCT19" s="57"/>
      <c r="MCU19" s="57"/>
      <c r="MCV19" s="57"/>
      <c r="MCW19" s="57"/>
      <c r="MCX19" s="57"/>
      <c r="MCY19" s="57"/>
      <c r="MCZ19" s="57"/>
      <c r="MDA19" s="57"/>
      <c r="MDB19" s="57"/>
      <c r="MDC19" s="57"/>
      <c r="MDD19" s="57"/>
      <c r="MDE19" s="57"/>
      <c r="MDF19" s="57"/>
      <c r="MDG19" s="57"/>
      <c r="MDH19" s="57"/>
      <c r="MDI19" s="57"/>
      <c r="MDJ19" s="57"/>
      <c r="MDK19" s="57"/>
      <c r="MDL19" s="57"/>
      <c r="MDM19" s="57"/>
      <c r="MDN19" s="57"/>
      <c r="MDO19" s="57"/>
      <c r="MDP19" s="57"/>
      <c r="MDQ19" s="57"/>
      <c r="MDR19" s="57"/>
      <c r="MDS19" s="57"/>
      <c r="MDT19" s="57"/>
      <c r="MDU19" s="57"/>
      <c r="MDV19" s="57"/>
      <c r="MDW19" s="57"/>
      <c r="MDX19" s="57"/>
      <c r="MDY19" s="57"/>
      <c r="MDZ19" s="57"/>
      <c r="MEA19" s="57"/>
      <c r="MEB19" s="57"/>
      <c r="MEC19" s="57"/>
      <c r="MED19" s="57"/>
      <c r="MEE19" s="57"/>
      <c r="MEF19" s="57"/>
      <c r="MEG19" s="57"/>
      <c r="MEH19" s="57"/>
      <c r="MEI19" s="57"/>
      <c r="MEJ19" s="57"/>
      <c r="MEK19" s="57"/>
      <c r="MEL19" s="57"/>
      <c r="MEM19" s="57"/>
      <c r="MEN19" s="57"/>
      <c r="MEO19" s="57"/>
      <c r="MEP19" s="57"/>
      <c r="MEQ19" s="57"/>
      <c r="MER19" s="57"/>
      <c r="MES19" s="57"/>
      <c r="MET19" s="57"/>
      <c r="MEU19" s="57"/>
      <c r="MEV19" s="57"/>
      <c r="MEW19" s="57"/>
      <c r="MEX19" s="57"/>
      <c r="MEY19" s="57"/>
      <c r="MEZ19" s="57"/>
      <c r="MFA19" s="57"/>
      <c r="MFB19" s="57"/>
      <c r="MFC19" s="57"/>
      <c r="MFD19" s="57"/>
      <c r="MFE19" s="57"/>
      <c r="MFF19" s="57"/>
      <c r="MFG19" s="57"/>
      <c r="MFH19" s="57"/>
      <c r="MFI19" s="57"/>
      <c r="MFJ19" s="57"/>
      <c r="MFK19" s="57"/>
      <c r="MFL19" s="57"/>
      <c r="MFM19" s="57"/>
      <c r="MFN19" s="57"/>
      <c r="MFO19" s="57"/>
      <c r="MFP19" s="57"/>
      <c r="MFQ19" s="57"/>
      <c r="MFR19" s="57"/>
      <c r="MFS19" s="57"/>
      <c r="MFT19" s="57"/>
      <c r="MFU19" s="57"/>
      <c r="MFV19" s="57"/>
      <c r="MFW19" s="57"/>
      <c r="MFX19" s="57"/>
      <c r="MFY19" s="57"/>
      <c r="MFZ19" s="57"/>
      <c r="MGA19" s="57"/>
      <c r="MGB19" s="57"/>
      <c r="MGC19" s="57"/>
      <c r="MGD19" s="57"/>
      <c r="MGE19" s="57"/>
      <c r="MGF19" s="57"/>
      <c r="MGG19" s="57"/>
      <c r="MGH19" s="57"/>
      <c r="MGI19" s="57"/>
      <c r="MGJ19" s="57"/>
      <c r="MGK19" s="57"/>
      <c r="MGL19" s="57"/>
      <c r="MGM19" s="57"/>
      <c r="MGN19" s="57"/>
      <c r="MGO19" s="57"/>
      <c r="MGP19" s="57"/>
      <c r="MGQ19" s="57"/>
      <c r="MGR19" s="57"/>
      <c r="MGS19" s="57"/>
      <c r="MGT19" s="57"/>
      <c r="MGU19" s="57"/>
      <c r="MGV19" s="57"/>
      <c r="MGW19" s="57"/>
      <c r="MGX19" s="57"/>
      <c r="MGY19" s="57"/>
      <c r="MGZ19" s="57"/>
      <c r="MHA19" s="57"/>
      <c r="MHB19" s="57"/>
      <c r="MHC19" s="57"/>
      <c r="MHD19" s="57"/>
      <c r="MHE19" s="57"/>
      <c r="MHF19" s="57"/>
      <c r="MHG19" s="57"/>
      <c r="MHH19" s="57"/>
      <c r="MHI19" s="57"/>
      <c r="MHJ19" s="57"/>
      <c r="MHK19" s="57"/>
      <c r="MHL19" s="57"/>
      <c r="MHM19" s="57"/>
      <c r="MHN19" s="57"/>
      <c r="MHO19" s="57"/>
      <c r="MHP19" s="57"/>
      <c r="MHQ19" s="57"/>
      <c r="MHR19" s="57"/>
      <c r="MHS19" s="57"/>
      <c r="MHT19" s="57"/>
      <c r="MHU19" s="57"/>
      <c r="MHV19" s="57"/>
      <c r="MHW19" s="57"/>
      <c r="MHX19" s="57"/>
      <c r="MHY19" s="57"/>
      <c r="MHZ19" s="57"/>
      <c r="MIA19" s="57"/>
      <c r="MIB19" s="57"/>
      <c r="MIC19" s="57"/>
      <c r="MID19" s="57"/>
      <c r="MIE19" s="57"/>
      <c r="MIF19" s="57"/>
      <c r="MIG19" s="57"/>
      <c r="MIH19" s="57"/>
      <c r="MII19" s="57"/>
      <c r="MIJ19" s="57"/>
      <c r="MIK19" s="57"/>
      <c r="MIL19" s="57"/>
      <c r="MIM19" s="57"/>
      <c r="MIN19" s="57"/>
      <c r="MIO19" s="57"/>
      <c r="MIP19" s="57"/>
      <c r="MIQ19" s="57"/>
      <c r="MIR19" s="57"/>
      <c r="MIS19" s="57"/>
      <c r="MIT19" s="57"/>
      <c r="MIU19" s="57"/>
      <c r="MIV19" s="57"/>
      <c r="MIW19" s="57"/>
      <c r="MIX19" s="57"/>
      <c r="MIY19" s="57"/>
      <c r="MIZ19" s="57"/>
      <c r="MJA19" s="57"/>
      <c r="MJB19" s="57"/>
      <c r="MJC19" s="57"/>
      <c r="MJD19" s="57"/>
      <c r="MJE19" s="57"/>
      <c r="MJF19" s="57"/>
      <c r="MJG19" s="57"/>
      <c r="MJH19" s="57"/>
      <c r="MJI19" s="57"/>
      <c r="MJJ19" s="57"/>
      <c r="MJK19" s="57"/>
      <c r="MJL19" s="57"/>
      <c r="MJM19" s="57"/>
      <c r="MJN19" s="57"/>
      <c r="MJO19" s="57"/>
      <c r="MJP19" s="57"/>
      <c r="MJQ19" s="57"/>
      <c r="MJR19" s="57"/>
      <c r="MJS19" s="57"/>
      <c r="MJT19" s="57"/>
      <c r="MJU19" s="57"/>
      <c r="MJV19" s="57"/>
      <c r="MJW19" s="57"/>
      <c r="MJX19" s="57"/>
      <c r="MJY19" s="57"/>
      <c r="MJZ19" s="57"/>
      <c r="MKA19" s="57"/>
      <c r="MKB19" s="57"/>
      <c r="MKC19" s="57"/>
      <c r="MKD19" s="57"/>
      <c r="MKE19" s="57"/>
      <c r="MKF19" s="57"/>
      <c r="MKG19" s="57"/>
      <c r="MKH19" s="57"/>
      <c r="MKI19" s="57"/>
      <c r="MKJ19" s="57"/>
      <c r="MKK19" s="57"/>
      <c r="MKL19" s="57"/>
      <c r="MKM19" s="57"/>
      <c r="MKN19" s="57"/>
      <c r="MKO19" s="57"/>
      <c r="MKP19" s="57"/>
      <c r="MKQ19" s="57"/>
      <c r="MKR19" s="57"/>
      <c r="MKS19" s="57"/>
      <c r="MKT19" s="57"/>
      <c r="MKU19" s="57"/>
      <c r="MKV19" s="57"/>
      <c r="MKW19" s="57"/>
      <c r="MKX19" s="57"/>
      <c r="MKY19" s="57"/>
      <c r="MKZ19" s="57"/>
      <c r="MLA19" s="57"/>
      <c r="MLB19" s="57"/>
      <c r="MLC19" s="57"/>
      <c r="MLD19" s="57"/>
      <c r="MLE19" s="57"/>
      <c r="MLF19" s="57"/>
      <c r="MLG19" s="57"/>
      <c r="MLH19" s="57"/>
      <c r="MLI19" s="57"/>
      <c r="MLJ19" s="57"/>
      <c r="MLK19" s="57"/>
      <c r="MLL19" s="57"/>
      <c r="MLM19" s="57"/>
      <c r="MLN19" s="57"/>
      <c r="MLO19" s="57"/>
      <c r="MLP19" s="57"/>
      <c r="MLQ19" s="57"/>
      <c r="MLR19" s="57"/>
      <c r="MLS19" s="57"/>
      <c r="MLT19" s="57"/>
      <c r="MLU19" s="57"/>
      <c r="MLV19" s="57"/>
      <c r="MLW19" s="57"/>
      <c r="MLX19" s="57"/>
      <c r="MLY19" s="57"/>
      <c r="MLZ19" s="57"/>
      <c r="MMA19" s="57"/>
      <c r="MMB19" s="57"/>
      <c r="MMC19" s="57"/>
      <c r="MMD19" s="57"/>
      <c r="MME19" s="57"/>
      <c r="MMF19" s="57"/>
      <c r="MMG19" s="57"/>
      <c r="MMH19" s="57"/>
      <c r="MMI19" s="57"/>
      <c r="MMJ19" s="57"/>
      <c r="MMK19" s="57"/>
      <c r="MML19" s="57"/>
      <c r="MMM19" s="57"/>
      <c r="MMN19" s="57"/>
      <c r="MMO19" s="57"/>
      <c r="MMP19" s="57"/>
      <c r="MMQ19" s="57"/>
      <c r="MMR19" s="57"/>
      <c r="MMS19" s="57"/>
      <c r="MMT19" s="57"/>
      <c r="MMU19" s="57"/>
      <c r="MMV19" s="57"/>
      <c r="MMW19" s="57"/>
      <c r="MMX19" s="57"/>
      <c r="MMY19" s="57"/>
      <c r="MMZ19" s="57"/>
      <c r="MNA19" s="57"/>
      <c r="MNB19" s="57"/>
      <c r="MNC19" s="57"/>
      <c r="MND19" s="57"/>
      <c r="MNE19" s="57"/>
      <c r="MNF19" s="57"/>
      <c r="MNG19" s="57"/>
      <c r="MNH19" s="57"/>
      <c r="MNI19" s="57"/>
      <c r="MNJ19" s="57"/>
      <c r="MNK19" s="57"/>
      <c r="MNL19" s="57"/>
      <c r="MNM19" s="57"/>
      <c r="MNN19" s="57"/>
      <c r="MNO19" s="57"/>
      <c r="MNP19" s="57"/>
      <c r="MNQ19" s="57"/>
      <c r="MNR19" s="57"/>
      <c r="MNS19" s="57"/>
      <c r="MNT19" s="57"/>
      <c r="MNU19" s="57"/>
      <c r="MNV19" s="57"/>
      <c r="MNW19" s="57"/>
      <c r="MNX19" s="57"/>
      <c r="MNY19" s="57"/>
      <c r="MNZ19" s="57"/>
      <c r="MOA19" s="57"/>
      <c r="MOB19" s="57"/>
      <c r="MOC19" s="57"/>
      <c r="MOD19" s="57"/>
      <c r="MOE19" s="57"/>
      <c r="MOF19" s="57"/>
      <c r="MOG19" s="57"/>
      <c r="MOH19" s="57"/>
      <c r="MOI19" s="57"/>
      <c r="MOJ19" s="57"/>
      <c r="MOK19" s="57"/>
      <c r="MOL19" s="57"/>
      <c r="MOM19" s="57"/>
      <c r="MON19" s="57"/>
      <c r="MOO19" s="57"/>
      <c r="MOP19" s="57"/>
      <c r="MOQ19" s="57"/>
      <c r="MOR19" s="57"/>
      <c r="MOS19" s="57"/>
      <c r="MOT19" s="57"/>
      <c r="MOU19" s="57"/>
      <c r="MOV19" s="57"/>
      <c r="MOW19" s="57"/>
      <c r="MOX19" s="57"/>
      <c r="MOY19" s="57"/>
      <c r="MOZ19" s="57"/>
      <c r="MPA19" s="57"/>
      <c r="MPB19" s="57"/>
      <c r="MPC19" s="57"/>
      <c r="MPD19" s="57"/>
      <c r="MPE19" s="57"/>
      <c r="MPF19" s="57"/>
      <c r="MPG19" s="57"/>
      <c r="MPH19" s="57"/>
      <c r="MPI19" s="57"/>
      <c r="MPJ19" s="57"/>
      <c r="MPK19" s="57"/>
      <c r="MPL19" s="57"/>
      <c r="MPM19" s="57"/>
      <c r="MPN19" s="57"/>
      <c r="MPO19" s="57"/>
      <c r="MPP19" s="57"/>
      <c r="MPQ19" s="57"/>
      <c r="MPR19" s="57"/>
      <c r="MPS19" s="57"/>
      <c r="MPT19" s="57"/>
      <c r="MPU19" s="57"/>
      <c r="MPV19" s="57"/>
      <c r="MPW19" s="57"/>
      <c r="MPX19" s="57"/>
      <c r="MPY19" s="57"/>
      <c r="MPZ19" s="57"/>
      <c r="MQA19" s="57"/>
      <c r="MQB19" s="57"/>
      <c r="MQC19" s="57"/>
      <c r="MQD19" s="57"/>
      <c r="MQE19" s="57"/>
      <c r="MQF19" s="57"/>
      <c r="MQG19" s="57"/>
      <c r="MQH19" s="57"/>
      <c r="MQI19" s="57"/>
      <c r="MQJ19" s="57"/>
      <c r="MQK19" s="57"/>
      <c r="MQL19" s="57"/>
      <c r="MQM19" s="57"/>
      <c r="MQN19" s="57"/>
      <c r="MQO19" s="57"/>
      <c r="MQP19" s="57"/>
      <c r="MQQ19" s="57"/>
      <c r="MQR19" s="57"/>
      <c r="MQS19" s="57"/>
      <c r="MQT19" s="57"/>
      <c r="MQU19" s="57"/>
      <c r="MQV19" s="57"/>
      <c r="MQW19" s="57"/>
      <c r="MQX19" s="57"/>
      <c r="MQY19" s="57"/>
      <c r="MQZ19" s="57"/>
      <c r="MRA19" s="57"/>
      <c r="MRB19" s="57"/>
      <c r="MRC19" s="57"/>
      <c r="MRD19" s="57"/>
      <c r="MRE19" s="57"/>
      <c r="MRF19" s="57"/>
      <c r="MRG19" s="57"/>
      <c r="MRH19" s="57"/>
      <c r="MRI19" s="57"/>
      <c r="MRJ19" s="57"/>
      <c r="MRK19" s="57"/>
      <c r="MRL19" s="57"/>
      <c r="MRM19" s="57"/>
      <c r="MRN19" s="57"/>
      <c r="MRO19" s="57"/>
      <c r="MRP19" s="57"/>
      <c r="MRQ19" s="57"/>
      <c r="MRR19" s="57"/>
      <c r="MRS19" s="57"/>
      <c r="MRT19" s="57"/>
      <c r="MRU19" s="57"/>
      <c r="MRV19" s="57"/>
      <c r="MRW19" s="57"/>
      <c r="MRX19" s="57"/>
      <c r="MRY19" s="57"/>
      <c r="MRZ19" s="57"/>
      <c r="MSA19" s="57"/>
      <c r="MSB19" s="57"/>
      <c r="MSC19" s="57"/>
      <c r="MSD19" s="57"/>
      <c r="MSE19" s="57"/>
      <c r="MSF19" s="57"/>
      <c r="MSG19" s="57"/>
      <c r="MSH19" s="57"/>
      <c r="MSI19" s="57"/>
      <c r="MSJ19" s="57"/>
      <c r="MSK19" s="57"/>
      <c r="MSL19" s="57"/>
      <c r="MSM19" s="57"/>
      <c r="MSN19" s="57"/>
      <c r="MSO19" s="57"/>
      <c r="MSP19" s="57"/>
      <c r="MSQ19" s="57"/>
      <c r="MSR19" s="57"/>
      <c r="MSS19" s="57"/>
      <c r="MST19" s="57"/>
      <c r="MSU19" s="57"/>
      <c r="MSV19" s="57"/>
      <c r="MSW19" s="57"/>
      <c r="MSX19" s="57"/>
      <c r="MSY19" s="57"/>
      <c r="MSZ19" s="57"/>
      <c r="MTA19" s="57"/>
      <c r="MTB19" s="57"/>
      <c r="MTC19" s="57"/>
      <c r="MTD19" s="57"/>
      <c r="MTE19" s="57"/>
      <c r="MTF19" s="57"/>
      <c r="MTG19" s="57"/>
      <c r="MTH19" s="57"/>
      <c r="MTI19" s="57"/>
      <c r="MTJ19" s="57"/>
      <c r="MTK19" s="57"/>
      <c r="MTL19" s="57"/>
      <c r="MTM19" s="57"/>
      <c r="MTN19" s="57"/>
      <c r="MTO19" s="57"/>
      <c r="MTP19" s="57"/>
      <c r="MTQ19" s="57"/>
      <c r="MTR19" s="57"/>
      <c r="MTS19" s="57"/>
      <c r="MTT19" s="57"/>
      <c r="MTU19" s="57"/>
      <c r="MTV19" s="57"/>
      <c r="MTW19" s="57"/>
      <c r="MTX19" s="57"/>
      <c r="MTY19" s="57"/>
      <c r="MTZ19" s="57"/>
      <c r="MUA19" s="57"/>
      <c r="MUB19" s="57"/>
      <c r="MUC19" s="57"/>
      <c r="MUD19" s="57"/>
      <c r="MUE19" s="57"/>
      <c r="MUF19" s="57"/>
      <c r="MUG19" s="57"/>
      <c r="MUH19" s="57"/>
      <c r="MUI19" s="57"/>
      <c r="MUJ19" s="57"/>
      <c r="MUK19" s="57"/>
      <c r="MUL19" s="57"/>
      <c r="MUM19" s="57"/>
      <c r="MUN19" s="57"/>
      <c r="MUO19" s="57"/>
      <c r="MUP19" s="57"/>
      <c r="MUQ19" s="57"/>
      <c r="MUR19" s="57"/>
      <c r="MUS19" s="57"/>
      <c r="MUT19" s="57"/>
      <c r="MUU19" s="57"/>
      <c r="MUV19" s="57"/>
      <c r="MUW19" s="57"/>
      <c r="MUX19" s="57"/>
      <c r="MUY19" s="57"/>
      <c r="MUZ19" s="57"/>
      <c r="MVA19" s="57"/>
      <c r="MVB19" s="57"/>
      <c r="MVC19" s="57"/>
      <c r="MVD19" s="57"/>
      <c r="MVE19" s="57"/>
      <c r="MVF19" s="57"/>
      <c r="MVG19" s="57"/>
      <c r="MVH19" s="57"/>
      <c r="MVI19" s="57"/>
      <c r="MVJ19" s="57"/>
      <c r="MVK19" s="57"/>
      <c r="MVL19" s="57"/>
      <c r="MVM19" s="57"/>
      <c r="MVN19" s="57"/>
      <c r="MVO19" s="57"/>
      <c r="MVP19" s="57"/>
      <c r="MVQ19" s="57"/>
      <c r="MVR19" s="57"/>
      <c r="MVS19" s="57"/>
      <c r="MVT19" s="57"/>
      <c r="MVU19" s="57"/>
      <c r="MVV19" s="57"/>
      <c r="MVW19" s="57"/>
      <c r="MVX19" s="57"/>
      <c r="MVY19" s="57"/>
      <c r="MVZ19" s="57"/>
      <c r="MWA19" s="57"/>
      <c r="MWB19" s="57"/>
      <c r="MWC19" s="57"/>
      <c r="MWD19" s="57"/>
      <c r="MWE19" s="57"/>
      <c r="MWF19" s="57"/>
      <c r="MWG19" s="57"/>
      <c r="MWH19" s="57"/>
      <c r="MWI19" s="57"/>
      <c r="MWJ19" s="57"/>
      <c r="MWK19" s="57"/>
      <c r="MWL19" s="57"/>
      <c r="MWM19" s="57"/>
      <c r="MWN19" s="57"/>
      <c r="MWO19" s="57"/>
      <c r="MWP19" s="57"/>
      <c r="MWQ19" s="57"/>
      <c r="MWR19" s="57"/>
      <c r="MWS19" s="57"/>
      <c r="MWT19" s="57"/>
      <c r="MWU19" s="57"/>
      <c r="MWV19" s="57"/>
      <c r="MWW19" s="57"/>
      <c r="MWX19" s="57"/>
      <c r="MWY19" s="57"/>
      <c r="MWZ19" s="57"/>
      <c r="MXA19" s="57"/>
      <c r="MXB19" s="57"/>
      <c r="MXC19" s="57"/>
      <c r="MXD19" s="57"/>
      <c r="MXE19" s="57"/>
      <c r="MXF19" s="57"/>
      <c r="MXG19" s="57"/>
      <c r="MXH19" s="57"/>
      <c r="MXI19" s="57"/>
      <c r="MXJ19" s="57"/>
      <c r="MXK19" s="57"/>
      <c r="MXL19" s="57"/>
      <c r="MXM19" s="57"/>
      <c r="MXN19" s="57"/>
      <c r="MXO19" s="57"/>
      <c r="MXP19" s="57"/>
      <c r="MXQ19" s="57"/>
      <c r="MXR19" s="57"/>
      <c r="MXS19" s="57"/>
      <c r="MXT19" s="57"/>
      <c r="MXU19" s="57"/>
      <c r="MXV19" s="57"/>
      <c r="MXW19" s="57"/>
      <c r="MXX19" s="57"/>
      <c r="MXY19" s="57"/>
      <c r="MXZ19" s="57"/>
      <c r="MYA19" s="57"/>
      <c r="MYB19" s="57"/>
      <c r="MYC19" s="57"/>
      <c r="MYD19" s="57"/>
      <c r="MYE19" s="57"/>
      <c r="MYF19" s="57"/>
      <c r="MYG19" s="57"/>
      <c r="MYH19" s="57"/>
      <c r="MYI19" s="57"/>
      <c r="MYJ19" s="57"/>
      <c r="MYK19" s="57"/>
      <c r="MYL19" s="57"/>
      <c r="MYM19" s="57"/>
      <c r="MYN19" s="57"/>
      <c r="MYO19" s="57"/>
      <c r="MYP19" s="57"/>
      <c r="MYQ19" s="57"/>
      <c r="MYR19" s="57"/>
      <c r="MYS19" s="57"/>
      <c r="MYT19" s="57"/>
      <c r="MYU19" s="57"/>
      <c r="MYV19" s="57"/>
      <c r="MYW19" s="57"/>
      <c r="MYX19" s="57"/>
      <c r="MYY19" s="57"/>
      <c r="MYZ19" s="57"/>
      <c r="MZA19" s="57"/>
      <c r="MZB19" s="57"/>
      <c r="MZC19" s="57"/>
      <c r="MZD19" s="57"/>
      <c r="MZE19" s="57"/>
      <c r="MZF19" s="57"/>
      <c r="MZG19" s="57"/>
      <c r="MZH19" s="57"/>
      <c r="MZI19" s="57"/>
      <c r="MZJ19" s="57"/>
      <c r="MZK19" s="57"/>
      <c r="MZL19" s="57"/>
      <c r="MZM19" s="57"/>
      <c r="MZN19" s="57"/>
      <c r="MZO19" s="57"/>
      <c r="MZP19" s="57"/>
      <c r="MZQ19" s="57"/>
      <c r="MZR19" s="57"/>
      <c r="MZS19" s="57"/>
      <c r="MZT19" s="57"/>
      <c r="MZU19" s="57"/>
      <c r="MZV19" s="57"/>
      <c r="MZW19" s="57"/>
      <c r="MZX19" s="57"/>
      <c r="MZY19" s="57"/>
      <c r="MZZ19" s="57"/>
      <c r="NAA19" s="57"/>
      <c r="NAB19" s="57"/>
      <c r="NAC19" s="57"/>
      <c r="NAD19" s="57"/>
      <c r="NAE19" s="57"/>
      <c r="NAF19" s="57"/>
      <c r="NAG19" s="57"/>
      <c r="NAH19" s="57"/>
      <c r="NAI19" s="57"/>
      <c r="NAJ19" s="57"/>
      <c r="NAK19" s="57"/>
      <c r="NAL19" s="57"/>
      <c r="NAM19" s="57"/>
      <c r="NAN19" s="57"/>
      <c r="NAO19" s="57"/>
      <c r="NAP19" s="57"/>
      <c r="NAQ19" s="57"/>
      <c r="NAR19" s="57"/>
      <c r="NAS19" s="57"/>
      <c r="NAT19" s="57"/>
      <c r="NAU19" s="57"/>
      <c r="NAV19" s="57"/>
      <c r="NAW19" s="57"/>
      <c r="NAX19" s="57"/>
      <c r="NAY19" s="57"/>
      <c r="NAZ19" s="57"/>
      <c r="NBA19" s="57"/>
      <c r="NBB19" s="57"/>
      <c r="NBC19" s="57"/>
      <c r="NBD19" s="57"/>
      <c r="NBE19" s="57"/>
      <c r="NBF19" s="57"/>
      <c r="NBG19" s="57"/>
      <c r="NBH19" s="57"/>
      <c r="NBI19" s="57"/>
      <c r="NBJ19" s="57"/>
      <c r="NBK19" s="57"/>
      <c r="NBL19" s="57"/>
      <c r="NBM19" s="57"/>
      <c r="NBN19" s="57"/>
      <c r="NBO19" s="57"/>
      <c r="NBP19" s="57"/>
      <c r="NBQ19" s="57"/>
      <c r="NBR19" s="57"/>
      <c r="NBS19" s="57"/>
      <c r="NBT19" s="57"/>
      <c r="NBU19" s="57"/>
      <c r="NBV19" s="57"/>
      <c r="NBW19" s="57"/>
      <c r="NBX19" s="57"/>
      <c r="NBY19" s="57"/>
      <c r="NBZ19" s="57"/>
      <c r="NCA19" s="57"/>
      <c r="NCB19" s="57"/>
      <c r="NCC19" s="57"/>
      <c r="NCD19" s="57"/>
      <c r="NCE19" s="57"/>
      <c r="NCF19" s="57"/>
      <c r="NCG19" s="57"/>
      <c r="NCH19" s="57"/>
      <c r="NCI19" s="57"/>
      <c r="NCJ19" s="57"/>
      <c r="NCK19" s="57"/>
      <c r="NCL19" s="57"/>
      <c r="NCM19" s="57"/>
      <c r="NCN19" s="57"/>
      <c r="NCO19" s="57"/>
      <c r="NCP19" s="57"/>
      <c r="NCQ19" s="57"/>
      <c r="NCR19" s="57"/>
      <c r="NCS19" s="57"/>
      <c r="NCT19" s="57"/>
      <c r="NCU19" s="57"/>
      <c r="NCV19" s="57"/>
      <c r="NCW19" s="57"/>
      <c r="NCX19" s="57"/>
      <c r="NCY19" s="57"/>
      <c r="NCZ19" s="57"/>
      <c r="NDA19" s="57"/>
      <c r="NDB19" s="57"/>
      <c r="NDC19" s="57"/>
      <c r="NDD19" s="57"/>
      <c r="NDE19" s="57"/>
      <c r="NDF19" s="57"/>
      <c r="NDG19" s="57"/>
      <c r="NDH19" s="57"/>
      <c r="NDI19" s="57"/>
      <c r="NDJ19" s="57"/>
      <c r="NDK19" s="57"/>
      <c r="NDL19" s="57"/>
      <c r="NDM19" s="57"/>
      <c r="NDN19" s="57"/>
      <c r="NDO19" s="57"/>
      <c r="NDP19" s="57"/>
      <c r="NDQ19" s="57"/>
      <c r="NDR19" s="57"/>
      <c r="NDS19" s="57"/>
      <c r="NDT19" s="57"/>
      <c r="NDU19" s="57"/>
      <c r="NDV19" s="57"/>
      <c r="NDW19" s="57"/>
      <c r="NDX19" s="57"/>
      <c r="NDY19" s="57"/>
      <c r="NDZ19" s="57"/>
      <c r="NEA19" s="57"/>
      <c r="NEB19" s="57"/>
      <c r="NEC19" s="57"/>
      <c r="NED19" s="57"/>
      <c r="NEE19" s="57"/>
      <c r="NEF19" s="57"/>
      <c r="NEG19" s="57"/>
      <c r="NEH19" s="57"/>
      <c r="NEI19" s="57"/>
      <c r="NEJ19" s="57"/>
      <c r="NEK19" s="57"/>
      <c r="NEL19" s="57"/>
      <c r="NEM19" s="57"/>
      <c r="NEN19" s="57"/>
      <c r="NEO19" s="57"/>
      <c r="NEP19" s="57"/>
      <c r="NEQ19" s="57"/>
      <c r="NER19" s="57"/>
      <c r="NES19" s="57"/>
      <c r="NET19" s="57"/>
      <c r="NEU19" s="57"/>
      <c r="NEV19" s="57"/>
      <c r="NEW19" s="57"/>
      <c r="NEX19" s="57"/>
      <c r="NEY19" s="57"/>
      <c r="NEZ19" s="57"/>
      <c r="NFA19" s="57"/>
      <c r="NFB19" s="57"/>
      <c r="NFC19" s="57"/>
      <c r="NFD19" s="57"/>
      <c r="NFE19" s="57"/>
      <c r="NFF19" s="57"/>
      <c r="NFG19" s="57"/>
      <c r="NFH19" s="57"/>
      <c r="NFI19" s="57"/>
      <c r="NFJ19" s="57"/>
      <c r="NFK19" s="57"/>
      <c r="NFL19" s="57"/>
      <c r="NFM19" s="57"/>
      <c r="NFN19" s="57"/>
      <c r="NFO19" s="57"/>
      <c r="NFP19" s="57"/>
      <c r="NFQ19" s="57"/>
      <c r="NFR19" s="57"/>
      <c r="NFS19" s="57"/>
      <c r="NFT19" s="57"/>
      <c r="NFU19" s="57"/>
      <c r="NFV19" s="57"/>
      <c r="NFW19" s="57"/>
      <c r="NFX19" s="57"/>
      <c r="NFY19" s="57"/>
      <c r="NFZ19" s="57"/>
      <c r="NGA19" s="57"/>
      <c r="NGB19" s="57"/>
      <c r="NGC19" s="57"/>
      <c r="NGD19" s="57"/>
      <c r="NGE19" s="57"/>
      <c r="NGF19" s="57"/>
      <c r="NGG19" s="57"/>
      <c r="NGH19" s="57"/>
      <c r="NGI19" s="57"/>
      <c r="NGJ19" s="57"/>
      <c r="NGK19" s="57"/>
      <c r="NGL19" s="57"/>
      <c r="NGM19" s="57"/>
      <c r="NGN19" s="57"/>
      <c r="NGO19" s="57"/>
      <c r="NGP19" s="57"/>
      <c r="NGQ19" s="57"/>
      <c r="NGR19" s="57"/>
      <c r="NGS19" s="57"/>
      <c r="NGT19" s="57"/>
      <c r="NGU19" s="57"/>
      <c r="NGV19" s="57"/>
      <c r="NGW19" s="57"/>
      <c r="NGX19" s="57"/>
      <c r="NGY19" s="57"/>
      <c r="NGZ19" s="57"/>
      <c r="NHA19" s="57"/>
      <c r="NHB19" s="57"/>
      <c r="NHC19" s="57"/>
      <c r="NHD19" s="57"/>
      <c r="NHE19" s="57"/>
      <c r="NHF19" s="57"/>
      <c r="NHG19" s="57"/>
      <c r="NHH19" s="57"/>
      <c r="NHI19" s="57"/>
      <c r="NHJ19" s="57"/>
      <c r="NHK19" s="57"/>
      <c r="NHL19" s="57"/>
      <c r="NHM19" s="57"/>
      <c r="NHN19" s="57"/>
      <c r="NHO19" s="57"/>
      <c r="NHP19" s="57"/>
      <c r="NHQ19" s="57"/>
      <c r="NHR19" s="57"/>
      <c r="NHS19" s="57"/>
      <c r="NHT19" s="57"/>
      <c r="NHU19" s="57"/>
      <c r="NHV19" s="57"/>
      <c r="NHW19" s="57"/>
      <c r="NHX19" s="57"/>
      <c r="NHY19" s="57"/>
      <c r="NHZ19" s="57"/>
      <c r="NIA19" s="57"/>
      <c r="NIB19" s="57"/>
      <c r="NIC19" s="57"/>
      <c r="NID19" s="57"/>
      <c r="NIE19" s="57"/>
      <c r="NIF19" s="57"/>
      <c r="NIG19" s="57"/>
      <c r="NIH19" s="57"/>
      <c r="NII19" s="57"/>
      <c r="NIJ19" s="57"/>
      <c r="NIK19" s="57"/>
      <c r="NIL19" s="57"/>
      <c r="NIM19" s="57"/>
      <c r="NIN19" s="57"/>
      <c r="NIO19" s="57"/>
      <c r="NIP19" s="57"/>
      <c r="NIQ19" s="57"/>
      <c r="NIR19" s="57"/>
      <c r="NIS19" s="57"/>
      <c r="NIT19" s="57"/>
      <c r="NIU19" s="57"/>
      <c r="NIV19" s="57"/>
      <c r="NIW19" s="57"/>
      <c r="NIX19" s="57"/>
      <c r="NIY19" s="57"/>
      <c r="NIZ19" s="57"/>
      <c r="NJA19" s="57"/>
      <c r="NJB19" s="57"/>
      <c r="NJC19" s="57"/>
      <c r="NJD19" s="57"/>
      <c r="NJE19" s="57"/>
      <c r="NJF19" s="57"/>
      <c r="NJG19" s="57"/>
      <c r="NJH19" s="57"/>
      <c r="NJI19" s="57"/>
      <c r="NJJ19" s="57"/>
      <c r="NJK19" s="57"/>
      <c r="NJL19" s="57"/>
      <c r="NJM19" s="57"/>
      <c r="NJN19" s="57"/>
      <c r="NJO19" s="57"/>
      <c r="NJP19" s="57"/>
      <c r="NJQ19" s="57"/>
      <c r="NJR19" s="57"/>
      <c r="NJS19" s="57"/>
      <c r="NJT19" s="57"/>
      <c r="NJU19" s="57"/>
      <c r="NJV19" s="57"/>
      <c r="NJW19" s="57"/>
      <c r="NJX19" s="57"/>
      <c r="NJY19" s="57"/>
      <c r="NJZ19" s="57"/>
      <c r="NKA19" s="57"/>
      <c r="NKB19" s="57"/>
      <c r="NKC19" s="57"/>
      <c r="NKD19" s="57"/>
      <c r="NKE19" s="57"/>
      <c r="NKF19" s="57"/>
      <c r="NKG19" s="57"/>
      <c r="NKH19" s="57"/>
      <c r="NKI19" s="57"/>
      <c r="NKJ19" s="57"/>
      <c r="NKK19" s="57"/>
      <c r="NKL19" s="57"/>
      <c r="NKM19" s="57"/>
      <c r="NKN19" s="57"/>
      <c r="NKO19" s="57"/>
      <c r="NKP19" s="57"/>
      <c r="NKQ19" s="57"/>
      <c r="NKR19" s="57"/>
      <c r="NKS19" s="57"/>
      <c r="NKT19" s="57"/>
      <c r="NKU19" s="57"/>
      <c r="NKV19" s="57"/>
      <c r="NKW19" s="57"/>
      <c r="NKX19" s="57"/>
      <c r="NKY19" s="57"/>
      <c r="NKZ19" s="57"/>
      <c r="NLA19" s="57"/>
      <c r="NLB19" s="57"/>
      <c r="NLC19" s="57"/>
      <c r="NLD19" s="57"/>
      <c r="NLE19" s="57"/>
      <c r="NLF19" s="57"/>
      <c r="NLG19" s="57"/>
      <c r="NLH19" s="57"/>
      <c r="NLI19" s="57"/>
      <c r="NLJ19" s="57"/>
      <c r="NLK19" s="57"/>
      <c r="NLL19" s="57"/>
      <c r="NLM19" s="57"/>
      <c r="NLN19" s="57"/>
      <c r="NLO19" s="57"/>
      <c r="NLP19" s="57"/>
      <c r="NLQ19" s="57"/>
      <c r="NLR19" s="57"/>
      <c r="NLS19" s="57"/>
      <c r="NLT19" s="57"/>
      <c r="NLU19" s="57"/>
      <c r="NLV19" s="57"/>
      <c r="NLW19" s="57"/>
      <c r="NLX19" s="57"/>
      <c r="NLY19" s="57"/>
      <c r="NLZ19" s="57"/>
      <c r="NMA19" s="57"/>
      <c r="NMB19" s="57"/>
      <c r="NMC19" s="57"/>
      <c r="NMD19" s="57"/>
      <c r="NME19" s="57"/>
      <c r="NMF19" s="57"/>
      <c r="NMG19" s="57"/>
      <c r="NMH19" s="57"/>
      <c r="NMI19" s="57"/>
      <c r="NMJ19" s="57"/>
      <c r="NMK19" s="57"/>
      <c r="NML19" s="57"/>
      <c r="NMM19" s="57"/>
      <c r="NMN19" s="57"/>
      <c r="NMO19" s="57"/>
      <c r="NMP19" s="57"/>
      <c r="NMQ19" s="57"/>
      <c r="NMR19" s="57"/>
      <c r="NMS19" s="57"/>
      <c r="NMT19" s="57"/>
      <c r="NMU19" s="57"/>
      <c r="NMV19" s="57"/>
      <c r="NMW19" s="57"/>
      <c r="NMX19" s="57"/>
      <c r="NMY19" s="57"/>
      <c r="NMZ19" s="57"/>
      <c r="NNA19" s="57"/>
      <c r="NNB19" s="57"/>
      <c r="NNC19" s="57"/>
      <c r="NND19" s="57"/>
      <c r="NNE19" s="57"/>
      <c r="NNF19" s="57"/>
      <c r="NNG19" s="57"/>
      <c r="NNH19" s="57"/>
      <c r="NNI19" s="57"/>
      <c r="NNJ19" s="57"/>
      <c r="NNK19" s="57"/>
      <c r="NNL19" s="57"/>
      <c r="NNM19" s="57"/>
      <c r="NNN19" s="57"/>
      <c r="NNO19" s="57"/>
      <c r="NNP19" s="57"/>
      <c r="NNQ19" s="57"/>
      <c r="NNR19" s="57"/>
      <c r="NNS19" s="57"/>
      <c r="NNT19" s="57"/>
      <c r="NNU19" s="57"/>
      <c r="NNV19" s="57"/>
      <c r="NNW19" s="57"/>
      <c r="NNX19" s="57"/>
      <c r="NNY19" s="57"/>
      <c r="NNZ19" s="57"/>
      <c r="NOA19" s="57"/>
      <c r="NOB19" s="57"/>
      <c r="NOC19" s="57"/>
      <c r="NOD19" s="57"/>
      <c r="NOE19" s="57"/>
      <c r="NOF19" s="57"/>
      <c r="NOG19" s="57"/>
      <c r="NOH19" s="57"/>
      <c r="NOI19" s="57"/>
      <c r="NOJ19" s="57"/>
      <c r="NOK19" s="57"/>
      <c r="NOL19" s="57"/>
      <c r="NOM19" s="57"/>
      <c r="NON19" s="57"/>
      <c r="NOO19" s="57"/>
      <c r="NOP19" s="57"/>
      <c r="NOQ19" s="57"/>
      <c r="NOR19" s="57"/>
      <c r="NOS19" s="57"/>
      <c r="NOT19" s="57"/>
      <c r="NOU19" s="57"/>
      <c r="NOV19" s="57"/>
      <c r="NOW19" s="57"/>
      <c r="NOX19" s="57"/>
      <c r="NOY19" s="57"/>
      <c r="NOZ19" s="57"/>
      <c r="NPA19" s="57"/>
      <c r="NPB19" s="57"/>
      <c r="NPC19" s="57"/>
      <c r="NPD19" s="57"/>
      <c r="NPE19" s="57"/>
      <c r="NPF19" s="57"/>
      <c r="NPG19" s="57"/>
      <c r="NPH19" s="57"/>
      <c r="NPI19" s="57"/>
      <c r="NPJ19" s="57"/>
      <c r="NPK19" s="57"/>
      <c r="NPL19" s="57"/>
      <c r="NPM19" s="57"/>
      <c r="NPN19" s="57"/>
      <c r="NPO19" s="57"/>
      <c r="NPP19" s="57"/>
      <c r="NPQ19" s="57"/>
      <c r="NPR19" s="57"/>
      <c r="NPS19" s="57"/>
      <c r="NPT19" s="57"/>
      <c r="NPU19" s="57"/>
      <c r="NPV19" s="57"/>
      <c r="NPW19" s="57"/>
      <c r="NPX19" s="57"/>
      <c r="NPY19" s="57"/>
      <c r="NPZ19" s="57"/>
      <c r="NQA19" s="57"/>
      <c r="NQB19" s="57"/>
      <c r="NQC19" s="57"/>
      <c r="NQD19" s="57"/>
      <c r="NQE19" s="57"/>
      <c r="NQF19" s="57"/>
      <c r="NQG19" s="57"/>
      <c r="NQH19" s="57"/>
      <c r="NQI19" s="57"/>
      <c r="NQJ19" s="57"/>
      <c r="NQK19" s="57"/>
      <c r="NQL19" s="57"/>
      <c r="NQM19" s="57"/>
      <c r="NQN19" s="57"/>
      <c r="NQO19" s="57"/>
      <c r="NQP19" s="57"/>
      <c r="NQQ19" s="57"/>
      <c r="NQR19" s="57"/>
      <c r="NQS19" s="57"/>
      <c r="NQT19" s="57"/>
      <c r="NQU19" s="57"/>
      <c r="NQV19" s="57"/>
      <c r="NQW19" s="57"/>
      <c r="NQX19" s="57"/>
      <c r="NQY19" s="57"/>
      <c r="NQZ19" s="57"/>
      <c r="NRA19" s="57"/>
      <c r="NRB19" s="57"/>
      <c r="NRC19" s="57"/>
      <c r="NRD19" s="57"/>
      <c r="NRE19" s="57"/>
      <c r="NRF19" s="57"/>
      <c r="NRG19" s="57"/>
      <c r="NRH19" s="57"/>
      <c r="NRI19" s="57"/>
      <c r="NRJ19" s="57"/>
      <c r="NRK19" s="57"/>
      <c r="NRL19" s="57"/>
      <c r="NRM19" s="57"/>
      <c r="NRN19" s="57"/>
      <c r="NRO19" s="57"/>
      <c r="NRP19" s="57"/>
      <c r="NRQ19" s="57"/>
      <c r="NRR19" s="57"/>
      <c r="NRS19" s="57"/>
      <c r="NRT19" s="57"/>
      <c r="NRU19" s="57"/>
      <c r="NRV19" s="57"/>
      <c r="NRW19" s="57"/>
      <c r="NRX19" s="57"/>
      <c r="NRY19" s="57"/>
      <c r="NRZ19" s="57"/>
      <c r="NSA19" s="57"/>
      <c r="NSB19" s="57"/>
      <c r="NSC19" s="57"/>
      <c r="NSD19" s="57"/>
      <c r="NSE19" s="57"/>
      <c r="NSF19" s="57"/>
      <c r="NSG19" s="57"/>
      <c r="NSH19" s="57"/>
      <c r="NSI19" s="57"/>
      <c r="NSJ19" s="57"/>
      <c r="NSK19" s="57"/>
      <c r="NSL19" s="57"/>
      <c r="NSM19" s="57"/>
      <c r="NSN19" s="57"/>
      <c r="NSO19" s="57"/>
      <c r="NSP19" s="57"/>
      <c r="NSQ19" s="57"/>
      <c r="NSR19" s="57"/>
      <c r="NSS19" s="57"/>
      <c r="NST19" s="57"/>
      <c r="NSU19" s="57"/>
      <c r="NSV19" s="57"/>
      <c r="NSW19" s="57"/>
      <c r="NSX19" s="57"/>
      <c r="NSY19" s="57"/>
      <c r="NSZ19" s="57"/>
      <c r="NTA19" s="57"/>
      <c r="NTB19" s="57"/>
      <c r="NTC19" s="57"/>
      <c r="NTD19" s="57"/>
      <c r="NTE19" s="57"/>
      <c r="NTF19" s="57"/>
      <c r="NTG19" s="57"/>
      <c r="NTH19" s="57"/>
      <c r="NTI19" s="57"/>
      <c r="NTJ19" s="57"/>
      <c r="NTK19" s="57"/>
      <c r="NTL19" s="57"/>
      <c r="NTM19" s="57"/>
      <c r="NTN19" s="57"/>
      <c r="NTO19" s="57"/>
      <c r="NTP19" s="57"/>
      <c r="NTQ19" s="57"/>
      <c r="NTR19" s="57"/>
      <c r="NTS19" s="57"/>
      <c r="NTT19" s="57"/>
      <c r="NTU19" s="57"/>
      <c r="NTV19" s="57"/>
      <c r="NTW19" s="57"/>
      <c r="NTX19" s="57"/>
      <c r="NTY19" s="57"/>
      <c r="NTZ19" s="57"/>
      <c r="NUA19" s="57"/>
      <c r="NUB19" s="57"/>
      <c r="NUC19" s="57"/>
      <c r="NUD19" s="57"/>
      <c r="NUE19" s="57"/>
      <c r="NUF19" s="57"/>
      <c r="NUG19" s="57"/>
      <c r="NUH19" s="57"/>
      <c r="NUI19" s="57"/>
      <c r="NUJ19" s="57"/>
      <c r="NUK19" s="57"/>
      <c r="NUL19" s="57"/>
      <c r="NUM19" s="57"/>
      <c r="NUN19" s="57"/>
      <c r="NUO19" s="57"/>
      <c r="NUP19" s="57"/>
      <c r="NUQ19" s="57"/>
      <c r="NUR19" s="57"/>
      <c r="NUS19" s="57"/>
      <c r="NUT19" s="57"/>
      <c r="NUU19" s="57"/>
      <c r="NUV19" s="57"/>
      <c r="NUW19" s="57"/>
      <c r="NUX19" s="57"/>
      <c r="NUY19" s="57"/>
      <c r="NUZ19" s="57"/>
      <c r="NVA19" s="57"/>
      <c r="NVB19" s="57"/>
      <c r="NVC19" s="57"/>
      <c r="NVD19" s="57"/>
      <c r="NVE19" s="57"/>
      <c r="NVF19" s="57"/>
      <c r="NVG19" s="57"/>
      <c r="NVH19" s="57"/>
      <c r="NVI19" s="57"/>
      <c r="NVJ19" s="57"/>
      <c r="NVK19" s="57"/>
      <c r="NVL19" s="57"/>
      <c r="NVM19" s="57"/>
      <c r="NVN19" s="57"/>
      <c r="NVO19" s="57"/>
      <c r="NVP19" s="57"/>
      <c r="NVQ19" s="57"/>
      <c r="NVR19" s="57"/>
      <c r="NVS19" s="57"/>
      <c r="NVT19" s="57"/>
      <c r="NVU19" s="57"/>
      <c r="NVV19" s="57"/>
      <c r="NVW19" s="57"/>
      <c r="NVX19" s="57"/>
      <c r="NVY19" s="57"/>
      <c r="NVZ19" s="57"/>
      <c r="NWA19" s="57"/>
      <c r="NWB19" s="57"/>
      <c r="NWC19" s="57"/>
      <c r="NWD19" s="57"/>
      <c r="NWE19" s="57"/>
      <c r="NWF19" s="57"/>
      <c r="NWG19" s="57"/>
      <c r="NWH19" s="57"/>
      <c r="NWI19" s="57"/>
      <c r="NWJ19" s="57"/>
      <c r="NWK19" s="57"/>
      <c r="NWL19" s="57"/>
      <c r="NWM19" s="57"/>
      <c r="NWN19" s="57"/>
      <c r="NWO19" s="57"/>
      <c r="NWP19" s="57"/>
      <c r="NWQ19" s="57"/>
      <c r="NWR19" s="57"/>
      <c r="NWS19" s="57"/>
      <c r="NWT19" s="57"/>
      <c r="NWU19" s="57"/>
      <c r="NWV19" s="57"/>
      <c r="NWW19" s="57"/>
      <c r="NWX19" s="57"/>
      <c r="NWY19" s="57"/>
      <c r="NWZ19" s="57"/>
      <c r="NXA19" s="57"/>
      <c r="NXB19" s="57"/>
      <c r="NXC19" s="57"/>
      <c r="NXD19" s="57"/>
      <c r="NXE19" s="57"/>
      <c r="NXF19" s="57"/>
      <c r="NXG19" s="57"/>
      <c r="NXH19" s="57"/>
      <c r="NXI19" s="57"/>
      <c r="NXJ19" s="57"/>
      <c r="NXK19" s="57"/>
      <c r="NXL19" s="57"/>
      <c r="NXM19" s="57"/>
      <c r="NXN19" s="57"/>
      <c r="NXO19" s="57"/>
      <c r="NXP19" s="57"/>
      <c r="NXQ19" s="57"/>
      <c r="NXR19" s="57"/>
      <c r="NXS19" s="57"/>
      <c r="NXT19" s="57"/>
      <c r="NXU19" s="57"/>
      <c r="NXV19" s="57"/>
      <c r="NXW19" s="57"/>
      <c r="NXX19" s="57"/>
      <c r="NXY19" s="57"/>
      <c r="NXZ19" s="57"/>
      <c r="NYA19" s="57"/>
      <c r="NYB19" s="57"/>
      <c r="NYC19" s="57"/>
      <c r="NYD19" s="57"/>
      <c r="NYE19" s="57"/>
      <c r="NYF19" s="57"/>
      <c r="NYG19" s="57"/>
      <c r="NYH19" s="57"/>
      <c r="NYI19" s="57"/>
      <c r="NYJ19" s="57"/>
      <c r="NYK19" s="57"/>
      <c r="NYL19" s="57"/>
      <c r="NYM19" s="57"/>
      <c r="NYN19" s="57"/>
      <c r="NYO19" s="57"/>
      <c r="NYP19" s="57"/>
      <c r="NYQ19" s="57"/>
      <c r="NYR19" s="57"/>
      <c r="NYS19" s="57"/>
      <c r="NYT19" s="57"/>
      <c r="NYU19" s="57"/>
      <c r="NYV19" s="57"/>
      <c r="NYW19" s="57"/>
      <c r="NYX19" s="57"/>
      <c r="NYY19" s="57"/>
      <c r="NYZ19" s="57"/>
      <c r="NZA19" s="57"/>
      <c r="NZB19" s="57"/>
      <c r="NZC19" s="57"/>
      <c r="NZD19" s="57"/>
      <c r="NZE19" s="57"/>
      <c r="NZF19" s="57"/>
      <c r="NZG19" s="57"/>
      <c r="NZH19" s="57"/>
      <c r="NZI19" s="57"/>
      <c r="NZJ19" s="57"/>
      <c r="NZK19" s="57"/>
      <c r="NZL19" s="57"/>
      <c r="NZM19" s="57"/>
      <c r="NZN19" s="57"/>
      <c r="NZO19" s="57"/>
      <c r="NZP19" s="57"/>
      <c r="NZQ19" s="57"/>
      <c r="NZR19" s="57"/>
      <c r="NZS19" s="57"/>
      <c r="NZT19" s="57"/>
      <c r="NZU19" s="57"/>
      <c r="NZV19" s="57"/>
      <c r="NZW19" s="57"/>
      <c r="NZX19" s="57"/>
      <c r="NZY19" s="57"/>
      <c r="NZZ19" s="57"/>
      <c r="OAA19" s="57"/>
      <c r="OAB19" s="57"/>
      <c r="OAC19" s="57"/>
      <c r="OAD19" s="57"/>
      <c r="OAE19" s="57"/>
      <c r="OAF19" s="57"/>
      <c r="OAG19" s="57"/>
      <c r="OAH19" s="57"/>
      <c r="OAI19" s="57"/>
      <c r="OAJ19" s="57"/>
      <c r="OAK19" s="57"/>
      <c r="OAL19" s="57"/>
      <c r="OAM19" s="57"/>
      <c r="OAN19" s="57"/>
      <c r="OAO19" s="57"/>
      <c r="OAP19" s="57"/>
      <c r="OAQ19" s="57"/>
      <c r="OAR19" s="57"/>
      <c r="OAS19" s="57"/>
      <c r="OAT19" s="57"/>
      <c r="OAU19" s="57"/>
      <c r="OAV19" s="57"/>
      <c r="OAW19" s="57"/>
      <c r="OAX19" s="57"/>
      <c r="OAY19" s="57"/>
      <c r="OAZ19" s="57"/>
      <c r="OBA19" s="57"/>
      <c r="OBB19" s="57"/>
      <c r="OBC19" s="57"/>
      <c r="OBD19" s="57"/>
      <c r="OBE19" s="57"/>
      <c r="OBF19" s="57"/>
      <c r="OBG19" s="57"/>
      <c r="OBH19" s="57"/>
      <c r="OBI19" s="57"/>
      <c r="OBJ19" s="57"/>
      <c r="OBK19" s="57"/>
      <c r="OBL19" s="57"/>
      <c r="OBM19" s="57"/>
      <c r="OBN19" s="57"/>
      <c r="OBO19" s="57"/>
      <c r="OBP19" s="57"/>
      <c r="OBQ19" s="57"/>
      <c r="OBR19" s="57"/>
      <c r="OBS19" s="57"/>
      <c r="OBT19" s="57"/>
      <c r="OBU19" s="57"/>
      <c r="OBV19" s="57"/>
      <c r="OBW19" s="57"/>
      <c r="OBX19" s="57"/>
      <c r="OBY19" s="57"/>
      <c r="OBZ19" s="57"/>
      <c r="OCA19" s="57"/>
      <c r="OCB19" s="57"/>
      <c r="OCC19" s="57"/>
      <c r="OCD19" s="57"/>
      <c r="OCE19" s="57"/>
      <c r="OCF19" s="57"/>
      <c r="OCG19" s="57"/>
      <c r="OCH19" s="57"/>
      <c r="OCI19" s="57"/>
      <c r="OCJ19" s="57"/>
      <c r="OCK19" s="57"/>
      <c r="OCL19" s="57"/>
      <c r="OCM19" s="57"/>
      <c r="OCN19" s="57"/>
      <c r="OCO19" s="57"/>
      <c r="OCP19" s="57"/>
      <c r="OCQ19" s="57"/>
      <c r="OCR19" s="57"/>
      <c r="OCS19" s="57"/>
      <c r="OCT19" s="57"/>
      <c r="OCU19" s="57"/>
      <c r="OCV19" s="57"/>
      <c r="OCW19" s="57"/>
      <c r="OCX19" s="57"/>
      <c r="OCY19" s="57"/>
      <c r="OCZ19" s="57"/>
      <c r="ODA19" s="57"/>
      <c r="ODB19" s="57"/>
      <c r="ODC19" s="57"/>
      <c r="ODD19" s="57"/>
      <c r="ODE19" s="57"/>
      <c r="ODF19" s="57"/>
      <c r="ODG19" s="57"/>
      <c r="ODH19" s="57"/>
      <c r="ODI19" s="57"/>
      <c r="ODJ19" s="57"/>
      <c r="ODK19" s="57"/>
      <c r="ODL19" s="57"/>
      <c r="ODM19" s="57"/>
      <c r="ODN19" s="57"/>
      <c r="ODO19" s="57"/>
      <c r="ODP19" s="57"/>
      <c r="ODQ19" s="57"/>
      <c r="ODR19" s="57"/>
      <c r="ODS19" s="57"/>
      <c r="ODT19" s="57"/>
      <c r="ODU19" s="57"/>
      <c r="ODV19" s="57"/>
      <c r="ODW19" s="57"/>
      <c r="ODX19" s="57"/>
      <c r="ODY19" s="57"/>
      <c r="ODZ19" s="57"/>
      <c r="OEA19" s="57"/>
      <c r="OEB19" s="57"/>
      <c r="OEC19" s="57"/>
      <c r="OED19" s="57"/>
      <c r="OEE19" s="57"/>
      <c r="OEF19" s="57"/>
      <c r="OEG19" s="57"/>
      <c r="OEH19" s="57"/>
      <c r="OEI19" s="57"/>
      <c r="OEJ19" s="57"/>
      <c r="OEK19" s="57"/>
      <c r="OEL19" s="57"/>
      <c r="OEM19" s="57"/>
      <c r="OEN19" s="57"/>
      <c r="OEO19" s="57"/>
      <c r="OEP19" s="57"/>
      <c r="OEQ19" s="57"/>
      <c r="OER19" s="57"/>
      <c r="OES19" s="57"/>
      <c r="OET19" s="57"/>
      <c r="OEU19" s="57"/>
      <c r="OEV19" s="57"/>
      <c r="OEW19" s="57"/>
      <c r="OEX19" s="57"/>
      <c r="OEY19" s="57"/>
      <c r="OEZ19" s="57"/>
      <c r="OFA19" s="57"/>
      <c r="OFB19" s="57"/>
      <c r="OFC19" s="57"/>
      <c r="OFD19" s="57"/>
      <c r="OFE19" s="57"/>
      <c r="OFF19" s="57"/>
      <c r="OFG19" s="57"/>
      <c r="OFH19" s="57"/>
      <c r="OFI19" s="57"/>
      <c r="OFJ19" s="57"/>
      <c r="OFK19" s="57"/>
      <c r="OFL19" s="57"/>
      <c r="OFM19" s="57"/>
      <c r="OFN19" s="57"/>
      <c r="OFO19" s="57"/>
      <c r="OFP19" s="57"/>
      <c r="OFQ19" s="57"/>
      <c r="OFR19" s="57"/>
      <c r="OFS19" s="57"/>
      <c r="OFT19" s="57"/>
      <c r="OFU19" s="57"/>
      <c r="OFV19" s="57"/>
      <c r="OFW19" s="57"/>
      <c r="OFX19" s="57"/>
      <c r="OFY19" s="57"/>
      <c r="OFZ19" s="57"/>
      <c r="OGA19" s="57"/>
      <c r="OGB19" s="57"/>
      <c r="OGC19" s="57"/>
      <c r="OGD19" s="57"/>
      <c r="OGE19" s="57"/>
      <c r="OGF19" s="57"/>
      <c r="OGG19" s="57"/>
      <c r="OGH19" s="57"/>
      <c r="OGI19" s="57"/>
      <c r="OGJ19" s="57"/>
      <c r="OGK19" s="57"/>
      <c r="OGL19" s="57"/>
      <c r="OGM19" s="57"/>
      <c r="OGN19" s="57"/>
      <c r="OGO19" s="57"/>
      <c r="OGP19" s="57"/>
      <c r="OGQ19" s="57"/>
      <c r="OGR19" s="57"/>
      <c r="OGS19" s="57"/>
      <c r="OGT19" s="57"/>
      <c r="OGU19" s="57"/>
      <c r="OGV19" s="57"/>
      <c r="OGW19" s="57"/>
      <c r="OGX19" s="57"/>
      <c r="OGY19" s="57"/>
      <c r="OGZ19" s="57"/>
      <c r="OHA19" s="57"/>
      <c r="OHB19" s="57"/>
      <c r="OHC19" s="57"/>
      <c r="OHD19" s="57"/>
      <c r="OHE19" s="57"/>
      <c r="OHF19" s="57"/>
      <c r="OHG19" s="57"/>
      <c r="OHH19" s="57"/>
      <c r="OHI19" s="57"/>
      <c r="OHJ19" s="57"/>
      <c r="OHK19" s="57"/>
      <c r="OHL19" s="57"/>
      <c r="OHM19" s="57"/>
      <c r="OHN19" s="57"/>
      <c r="OHO19" s="57"/>
      <c r="OHP19" s="57"/>
      <c r="OHQ19" s="57"/>
      <c r="OHR19" s="57"/>
      <c r="OHS19" s="57"/>
      <c r="OHT19" s="57"/>
      <c r="OHU19" s="57"/>
      <c r="OHV19" s="57"/>
      <c r="OHW19" s="57"/>
      <c r="OHX19" s="57"/>
      <c r="OHY19" s="57"/>
      <c r="OHZ19" s="57"/>
      <c r="OIA19" s="57"/>
      <c r="OIB19" s="57"/>
      <c r="OIC19" s="57"/>
      <c r="OID19" s="57"/>
      <c r="OIE19" s="57"/>
      <c r="OIF19" s="57"/>
      <c r="OIG19" s="57"/>
      <c r="OIH19" s="57"/>
      <c r="OII19" s="57"/>
      <c r="OIJ19" s="57"/>
      <c r="OIK19" s="57"/>
      <c r="OIL19" s="57"/>
      <c r="OIM19" s="57"/>
      <c r="OIN19" s="57"/>
      <c r="OIO19" s="57"/>
      <c r="OIP19" s="57"/>
      <c r="OIQ19" s="57"/>
      <c r="OIR19" s="57"/>
      <c r="OIS19" s="57"/>
      <c r="OIT19" s="57"/>
      <c r="OIU19" s="57"/>
      <c r="OIV19" s="57"/>
      <c r="OIW19" s="57"/>
      <c r="OIX19" s="57"/>
      <c r="OIY19" s="57"/>
      <c r="OIZ19" s="57"/>
      <c r="OJA19" s="57"/>
      <c r="OJB19" s="57"/>
      <c r="OJC19" s="57"/>
      <c r="OJD19" s="57"/>
      <c r="OJE19" s="57"/>
      <c r="OJF19" s="57"/>
      <c r="OJG19" s="57"/>
      <c r="OJH19" s="57"/>
      <c r="OJI19" s="57"/>
      <c r="OJJ19" s="57"/>
      <c r="OJK19" s="57"/>
      <c r="OJL19" s="57"/>
      <c r="OJM19" s="57"/>
      <c r="OJN19" s="57"/>
      <c r="OJO19" s="57"/>
      <c r="OJP19" s="57"/>
      <c r="OJQ19" s="57"/>
      <c r="OJR19" s="57"/>
      <c r="OJS19" s="57"/>
      <c r="OJT19" s="57"/>
      <c r="OJU19" s="57"/>
      <c r="OJV19" s="57"/>
      <c r="OJW19" s="57"/>
      <c r="OJX19" s="57"/>
      <c r="OJY19" s="57"/>
      <c r="OJZ19" s="57"/>
      <c r="OKA19" s="57"/>
      <c r="OKB19" s="57"/>
      <c r="OKC19" s="57"/>
      <c r="OKD19" s="57"/>
      <c r="OKE19" s="57"/>
      <c r="OKF19" s="57"/>
      <c r="OKG19" s="57"/>
      <c r="OKH19" s="57"/>
      <c r="OKI19" s="57"/>
      <c r="OKJ19" s="57"/>
      <c r="OKK19" s="57"/>
      <c r="OKL19" s="57"/>
      <c r="OKM19" s="57"/>
      <c r="OKN19" s="57"/>
      <c r="OKO19" s="57"/>
      <c r="OKP19" s="57"/>
      <c r="OKQ19" s="57"/>
      <c r="OKR19" s="57"/>
      <c r="OKS19" s="57"/>
      <c r="OKT19" s="57"/>
      <c r="OKU19" s="57"/>
      <c r="OKV19" s="57"/>
      <c r="OKW19" s="57"/>
      <c r="OKX19" s="57"/>
      <c r="OKY19" s="57"/>
      <c r="OKZ19" s="57"/>
      <c r="OLA19" s="57"/>
      <c r="OLB19" s="57"/>
      <c r="OLC19" s="57"/>
      <c r="OLD19" s="57"/>
      <c r="OLE19" s="57"/>
      <c r="OLF19" s="57"/>
      <c r="OLG19" s="57"/>
      <c r="OLH19" s="57"/>
      <c r="OLI19" s="57"/>
      <c r="OLJ19" s="57"/>
      <c r="OLK19" s="57"/>
      <c r="OLL19" s="57"/>
      <c r="OLM19" s="57"/>
      <c r="OLN19" s="57"/>
      <c r="OLO19" s="57"/>
      <c r="OLP19" s="57"/>
      <c r="OLQ19" s="57"/>
      <c r="OLR19" s="57"/>
      <c r="OLS19" s="57"/>
      <c r="OLT19" s="57"/>
      <c r="OLU19" s="57"/>
      <c r="OLV19" s="57"/>
      <c r="OLW19" s="57"/>
      <c r="OLX19" s="57"/>
      <c r="OLY19" s="57"/>
      <c r="OLZ19" s="57"/>
      <c r="OMA19" s="57"/>
      <c r="OMB19" s="57"/>
      <c r="OMC19" s="57"/>
      <c r="OMD19" s="57"/>
      <c r="OME19" s="57"/>
      <c r="OMF19" s="57"/>
      <c r="OMG19" s="57"/>
      <c r="OMH19" s="57"/>
      <c r="OMI19" s="57"/>
      <c r="OMJ19" s="57"/>
      <c r="OMK19" s="57"/>
      <c r="OML19" s="57"/>
      <c r="OMM19" s="57"/>
      <c r="OMN19" s="57"/>
      <c r="OMO19" s="57"/>
      <c r="OMP19" s="57"/>
      <c r="OMQ19" s="57"/>
      <c r="OMR19" s="57"/>
      <c r="OMS19" s="57"/>
      <c r="OMT19" s="57"/>
      <c r="OMU19" s="57"/>
      <c r="OMV19" s="57"/>
      <c r="OMW19" s="57"/>
      <c r="OMX19" s="57"/>
      <c r="OMY19" s="57"/>
      <c r="OMZ19" s="57"/>
      <c r="ONA19" s="57"/>
      <c r="ONB19" s="57"/>
      <c r="ONC19" s="57"/>
      <c r="OND19" s="57"/>
      <c r="ONE19" s="57"/>
      <c r="ONF19" s="57"/>
      <c r="ONG19" s="57"/>
      <c r="ONH19" s="57"/>
      <c r="ONI19" s="57"/>
      <c r="ONJ19" s="57"/>
      <c r="ONK19" s="57"/>
      <c r="ONL19" s="57"/>
      <c r="ONM19" s="57"/>
      <c r="ONN19" s="57"/>
      <c r="ONO19" s="57"/>
      <c r="ONP19" s="57"/>
      <c r="ONQ19" s="57"/>
      <c r="ONR19" s="57"/>
      <c r="ONS19" s="57"/>
      <c r="ONT19" s="57"/>
      <c r="ONU19" s="57"/>
      <c r="ONV19" s="57"/>
      <c r="ONW19" s="57"/>
      <c r="ONX19" s="57"/>
      <c r="ONY19" s="57"/>
      <c r="ONZ19" s="57"/>
      <c r="OOA19" s="57"/>
      <c r="OOB19" s="57"/>
      <c r="OOC19" s="57"/>
      <c r="OOD19" s="57"/>
      <c r="OOE19" s="57"/>
      <c r="OOF19" s="57"/>
      <c r="OOG19" s="57"/>
      <c r="OOH19" s="57"/>
      <c r="OOI19" s="57"/>
      <c r="OOJ19" s="57"/>
      <c r="OOK19" s="57"/>
      <c r="OOL19" s="57"/>
      <c r="OOM19" s="57"/>
      <c r="OON19" s="57"/>
      <c r="OOO19" s="57"/>
      <c r="OOP19" s="57"/>
      <c r="OOQ19" s="57"/>
      <c r="OOR19" s="57"/>
      <c r="OOS19" s="57"/>
      <c r="OOT19" s="57"/>
      <c r="OOU19" s="57"/>
      <c r="OOV19" s="57"/>
      <c r="OOW19" s="57"/>
      <c r="OOX19" s="57"/>
      <c r="OOY19" s="57"/>
      <c r="OOZ19" s="57"/>
      <c r="OPA19" s="57"/>
      <c r="OPB19" s="57"/>
      <c r="OPC19" s="57"/>
      <c r="OPD19" s="57"/>
      <c r="OPE19" s="57"/>
      <c r="OPF19" s="57"/>
      <c r="OPG19" s="57"/>
      <c r="OPH19" s="57"/>
      <c r="OPI19" s="57"/>
      <c r="OPJ19" s="57"/>
      <c r="OPK19" s="57"/>
      <c r="OPL19" s="57"/>
      <c r="OPM19" s="57"/>
      <c r="OPN19" s="57"/>
      <c r="OPO19" s="57"/>
      <c r="OPP19" s="57"/>
      <c r="OPQ19" s="57"/>
      <c r="OPR19" s="57"/>
      <c r="OPS19" s="57"/>
      <c r="OPT19" s="57"/>
      <c r="OPU19" s="57"/>
      <c r="OPV19" s="57"/>
      <c r="OPW19" s="57"/>
      <c r="OPX19" s="57"/>
      <c r="OPY19" s="57"/>
      <c r="OPZ19" s="57"/>
      <c r="OQA19" s="57"/>
      <c r="OQB19" s="57"/>
      <c r="OQC19" s="57"/>
      <c r="OQD19" s="57"/>
      <c r="OQE19" s="57"/>
      <c r="OQF19" s="57"/>
      <c r="OQG19" s="57"/>
      <c r="OQH19" s="57"/>
      <c r="OQI19" s="57"/>
      <c r="OQJ19" s="57"/>
      <c r="OQK19" s="57"/>
      <c r="OQL19" s="57"/>
      <c r="OQM19" s="57"/>
      <c r="OQN19" s="57"/>
      <c r="OQO19" s="57"/>
      <c r="OQP19" s="57"/>
      <c r="OQQ19" s="57"/>
      <c r="OQR19" s="57"/>
      <c r="OQS19" s="57"/>
      <c r="OQT19" s="57"/>
      <c r="OQU19" s="57"/>
      <c r="OQV19" s="57"/>
      <c r="OQW19" s="57"/>
      <c r="OQX19" s="57"/>
      <c r="OQY19" s="57"/>
      <c r="OQZ19" s="57"/>
      <c r="ORA19" s="57"/>
      <c r="ORB19" s="57"/>
      <c r="ORC19" s="57"/>
      <c r="ORD19" s="57"/>
      <c r="ORE19" s="57"/>
      <c r="ORF19" s="57"/>
      <c r="ORG19" s="57"/>
      <c r="ORH19" s="57"/>
      <c r="ORI19" s="57"/>
      <c r="ORJ19" s="57"/>
      <c r="ORK19" s="57"/>
      <c r="ORL19" s="57"/>
      <c r="ORM19" s="57"/>
      <c r="ORN19" s="57"/>
      <c r="ORO19" s="57"/>
      <c r="ORP19" s="57"/>
      <c r="ORQ19" s="57"/>
      <c r="ORR19" s="57"/>
      <c r="ORS19" s="57"/>
      <c r="ORT19" s="57"/>
      <c r="ORU19" s="57"/>
      <c r="ORV19" s="57"/>
      <c r="ORW19" s="57"/>
      <c r="ORX19" s="57"/>
      <c r="ORY19" s="57"/>
      <c r="ORZ19" s="57"/>
      <c r="OSA19" s="57"/>
      <c r="OSB19" s="57"/>
      <c r="OSC19" s="57"/>
      <c r="OSD19" s="57"/>
      <c r="OSE19" s="57"/>
      <c r="OSF19" s="57"/>
      <c r="OSG19" s="57"/>
      <c r="OSH19" s="57"/>
      <c r="OSI19" s="57"/>
      <c r="OSJ19" s="57"/>
      <c r="OSK19" s="57"/>
      <c r="OSL19" s="57"/>
      <c r="OSM19" s="57"/>
      <c r="OSN19" s="57"/>
      <c r="OSO19" s="57"/>
      <c r="OSP19" s="57"/>
      <c r="OSQ19" s="57"/>
      <c r="OSR19" s="57"/>
      <c r="OSS19" s="57"/>
      <c r="OST19" s="57"/>
      <c r="OSU19" s="57"/>
      <c r="OSV19" s="57"/>
      <c r="OSW19" s="57"/>
      <c r="OSX19" s="57"/>
      <c r="OSY19" s="57"/>
      <c r="OSZ19" s="57"/>
      <c r="OTA19" s="57"/>
      <c r="OTB19" s="57"/>
      <c r="OTC19" s="57"/>
      <c r="OTD19" s="57"/>
      <c r="OTE19" s="57"/>
      <c r="OTF19" s="57"/>
      <c r="OTG19" s="57"/>
      <c r="OTH19" s="57"/>
      <c r="OTI19" s="57"/>
      <c r="OTJ19" s="57"/>
      <c r="OTK19" s="57"/>
      <c r="OTL19" s="57"/>
      <c r="OTM19" s="57"/>
      <c r="OTN19" s="57"/>
      <c r="OTO19" s="57"/>
      <c r="OTP19" s="57"/>
      <c r="OTQ19" s="57"/>
      <c r="OTR19" s="57"/>
      <c r="OTS19" s="57"/>
      <c r="OTT19" s="57"/>
      <c r="OTU19" s="57"/>
      <c r="OTV19" s="57"/>
      <c r="OTW19" s="57"/>
      <c r="OTX19" s="57"/>
      <c r="OTY19" s="57"/>
      <c r="OTZ19" s="57"/>
      <c r="OUA19" s="57"/>
      <c r="OUB19" s="57"/>
      <c r="OUC19" s="57"/>
      <c r="OUD19" s="57"/>
      <c r="OUE19" s="57"/>
      <c r="OUF19" s="57"/>
      <c r="OUG19" s="57"/>
      <c r="OUH19" s="57"/>
      <c r="OUI19" s="57"/>
      <c r="OUJ19" s="57"/>
      <c r="OUK19" s="57"/>
      <c r="OUL19" s="57"/>
      <c r="OUM19" s="57"/>
      <c r="OUN19" s="57"/>
      <c r="OUO19" s="57"/>
      <c r="OUP19" s="57"/>
      <c r="OUQ19" s="57"/>
      <c r="OUR19" s="57"/>
      <c r="OUS19" s="57"/>
      <c r="OUT19" s="57"/>
      <c r="OUU19" s="57"/>
      <c r="OUV19" s="57"/>
      <c r="OUW19" s="57"/>
      <c r="OUX19" s="57"/>
      <c r="OUY19" s="57"/>
      <c r="OUZ19" s="57"/>
      <c r="OVA19" s="57"/>
      <c r="OVB19" s="57"/>
      <c r="OVC19" s="57"/>
      <c r="OVD19" s="57"/>
      <c r="OVE19" s="57"/>
      <c r="OVF19" s="57"/>
      <c r="OVG19" s="57"/>
      <c r="OVH19" s="57"/>
      <c r="OVI19" s="57"/>
      <c r="OVJ19" s="57"/>
      <c r="OVK19" s="57"/>
      <c r="OVL19" s="57"/>
      <c r="OVM19" s="57"/>
      <c r="OVN19" s="57"/>
      <c r="OVO19" s="57"/>
      <c r="OVP19" s="57"/>
      <c r="OVQ19" s="57"/>
      <c r="OVR19" s="57"/>
      <c r="OVS19" s="57"/>
      <c r="OVT19" s="57"/>
      <c r="OVU19" s="57"/>
      <c r="OVV19" s="57"/>
      <c r="OVW19" s="57"/>
      <c r="OVX19" s="57"/>
      <c r="OVY19" s="57"/>
      <c r="OVZ19" s="57"/>
      <c r="OWA19" s="57"/>
      <c r="OWB19" s="57"/>
      <c r="OWC19" s="57"/>
      <c r="OWD19" s="57"/>
      <c r="OWE19" s="57"/>
      <c r="OWF19" s="57"/>
      <c r="OWG19" s="57"/>
      <c r="OWH19" s="57"/>
      <c r="OWI19" s="57"/>
      <c r="OWJ19" s="57"/>
      <c r="OWK19" s="57"/>
      <c r="OWL19" s="57"/>
      <c r="OWM19" s="57"/>
      <c r="OWN19" s="57"/>
      <c r="OWO19" s="57"/>
      <c r="OWP19" s="57"/>
      <c r="OWQ19" s="57"/>
      <c r="OWR19" s="57"/>
      <c r="OWS19" s="57"/>
      <c r="OWT19" s="57"/>
      <c r="OWU19" s="57"/>
      <c r="OWV19" s="57"/>
      <c r="OWW19" s="57"/>
      <c r="OWX19" s="57"/>
      <c r="OWY19" s="57"/>
      <c r="OWZ19" s="57"/>
      <c r="OXA19" s="57"/>
      <c r="OXB19" s="57"/>
      <c r="OXC19" s="57"/>
      <c r="OXD19" s="57"/>
      <c r="OXE19" s="57"/>
      <c r="OXF19" s="57"/>
      <c r="OXG19" s="57"/>
      <c r="OXH19" s="57"/>
      <c r="OXI19" s="57"/>
      <c r="OXJ19" s="57"/>
      <c r="OXK19" s="57"/>
      <c r="OXL19" s="57"/>
      <c r="OXM19" s="57"/>
      <c r="OXN19" s="57"/>
      <c r="OXO19" s="57"/>
      <c r="OXP19" s="57"/>
      <c r="OXQ19" s="57"/>
      <c r="OXR19" s="57"/>
      <c r="OXS19" s="57"/>
      <c r="OXT19" s="57"/>
      <c r="OXU19" s="57"/>
      <c r="OXV19" s="57"/>
      <c r="OXW19" s="57"/>
      <c r="OXX19" s="57"/>
      <c r="OXY19" s="57"/>
      <c r="OXZ19" s="57"/>
      <c r="OYA19" s="57"/>
      <c r="OYB19" s="57"/>
      <c r="OYC19" s="57"/>
      <c r="OYD19" s="57"/>
      <c r="OYE19" s="57"/>
      <c r="OYF19" s="57"/>
      <c r="OYG19" s="57"/>
      <c r="OYH19" s="57"/>
      <c r="OYI19" s="57"/>
      <c r="OYJ19" s="57"/>
      <c r="OYK19" s="57"/>
      <c r="OYL19" s="57"/>
      <c r="OYM19" s="57"/>
      <c r="OYN19" s="57"/>
      <c r="OYO19" s="57"/>
      <c r="OYP19" s="57"/>
      <c r="OYQ19" s="57"/>
      <c r="OYR19" s="57"/>
      <c r="OYS19" s="57"/>
      <c r="OYT19" s="57"/>
      <c r="OYU19" s="57"/>
      <c r="OYV19" s="57"/>
      <c r="OYW19" s="57"/>
      <c r="OYX19" s="57"/>
      <c r="OYY19" s="57"/>
      <c r="OYZ19" s="57"/>
      <c r="OZA19" s="57"/>
      <c r="OZB19" s="57"/>
      <c r="OZC19" s="57"/>
      <c r="OZD19" s="57"/>
      <c r="OZE19" s="57"/>
      <c r="OZF19" s="57"/>
      <c r="OZG19" s="57"/>
      <c r="OZH19" s="57"/>
      <c r="OZI19" s="57"/>
      <c r="OZJ19" s="57"/>
      <c r="OZK19" s="57"/>
      <c r="OZL19" s="57"/>
      <c r="OZM19" s="57"/>
      <c r="OZN19" s="57"/>
      <c r="OZO19" s="57"/>
      <c r="OZP19" s="57"/>
      <c r="OZQ19" s="57"/>
      <c r="OZR19" s="57"/>
      <c r="OZS19" s="57"/>
      <c r="OZT19" s="57"/>
      <c r="OZU19" s="57"/>
      <c r="OZV19" s="57"/>
      <c r="OZW19" s="57"/>
      <c r="OZX19" s="57"/>
      <c r="OZY19" s="57"/>
      <c r="OZZ19" s="57"/>
      <c r="PAA19" s="57"/>
      <c r="PAB19" s="57"/>
      <c r="PAC19" s="57"/>
      <c r="PAD19" s="57"/>
      <c r="PAE19" s="57"/>
      <c r="PAF19" s="57"/>
      <c r="PAG19" s="57"/>
      <c r="PAH19" s="57"/>
      <c r="PAI19" s="57"/>
      <c r="PAJ19" s="57"/>
      <c r="PAK19" s="57"/>
      <c r="PAL19" s="57"/>
      <c r="PAM19" s="57"/>
      <c r="PAN19" s="57"/>
      <c r="PAO19" s="57"/>
      <c r="PAP19" s="57"/>
      <c r="PAQ19" s="57"/>
      <c r="PAR19" s="57"/>
      <c r="PAS19" s="57"/>
      <c r="PAT19" s="57"/>
      <c r="PAU19" s="57"/>
      <c r="PAV19" s="57"/>
      <c r="PAW19" s="57"/>
      <c r="PAX19" s="57"/>
      <c r="PAY19" s="57"/>
      <c r="PAZ19" s="57"/>
      <c r="PBA19" s="57"/>
      <c r="PBB19" s="57"/>
      <c r="PBC19" s="57"/>
      <c r="PBD19" s="57"/>
      <c r="PBE19" s="57"/>
      <c r="PBF19" s="57"/>
      <c r="PBG19" s="57"/>
      <c r="PBH19" s="57"/>
      <c r="PBI19" s="57"/>
      <c r="PBJ19" s="57"/>
      <c r="PBK19" s="57"/>
      <c r="PBL19" s="57"/>
      <c r="PBM19" s="57"/>
      <c r="PBN19" s="57"/>
      <c r="PBO19" s="57"/>
      <c r="PBP19" s="57"/>
      <c r="PBQ19" s="57"/>
      <c r="PBR19" s="57"/>
      <c r="PBS19" s="57"/>
      <c r="PBT19" s="57"/>
      <c r="PBU19" s="57"/>
      <c r="PBV19" s="57"/>
      <c r="PBW19" s="57"/>
      <c r="PBX19" s="57"/>
      <c r="PBY19" s="57"/>
      <c r="PBZ19" s="57"/>
      <c r="PCA19" s="57"/>
      <c r="PCB19" s="57"/>
      <c r="PCC19" s="57"/>
      <c r="PCD19" s="57"/>
      <c r="PCE19" s="57"/>
      <c r="PCF19" s="57"/>
      <c r="PCG19" s="57"/>
      <c r="PCH19" s="57"/>
      <c r="PCI19" s="57"/>
      <c r="PCJ19" s="57"/>
      <c r="PCK19" s="57"/>
      <c r="PCL19" s="57"/>
      <c r="PCM19" s="57"/>
      <c r="PCN19" s="57"/>
      <c r="PCO19" s="57"/>
      <c r="PCP19" s="57"/>
      <c r="PCQ19" s="57"/>
      <c r="PCR19" s="57"/>
      <c r="PCS19" s="57"/>
      <c r="PCT19" s="57"/>
      <c r="PCU19" s="57"/>
      <c r="PCV19" s="57"/>
      <c r="PCW19" s="57"/>
      <c r="PCX19" s="57"/>
      <c r="PCY19" s="57"/>
      <c r="PCZ19" s="57"/>
      <c r="PDA19" s="57"/>
      <c r="PDB19" s="57"/>
      <c r="PDC19" s="57"/>
      <c r="PDD19" s="57"/>
      <c r="PDE19" s="57"/>
      <c r="PDF19" s="57"/>
      <c r="PDG19" s="57"/>
      <c r="PDH19" s="57"/>
      <c r="PDI19" s="57"/>
      <c r="PDJ19" s="57"/>
      <c r="PDK19" s="57"/>
      <c r="PDL19" s="57"/>
      <c r="PDM19" s="57"/>
      <c r="PDN19" s="57"/>
      <c r="PDO19" s="57"/>
      <c r="PDP19" s="57"/>
      <c r="PDQ19" s="57"/>
      <c r="PDR19" s="57"/>
      <c r="PDS19" s="57"/>
      <c r="PDT19" s="57"/>
      <c r="PDU19" s="57"/>
      <c r="PDV19" s="57"/>
      <c r="PDW19" s="57"/>
      <c r="PDX19" s="57"/>
      <c r="PDY19" s="57"/>
      <c r="PDZ19" s="57"/>
      <c r="PEA19" s="57"/>
      <c r="PEB19" s="57"/>
      <c r="PEC19" s="57"/>
      <c r="PED19" s="57"/>
      <c r="PEE19" s="57"/>
      <c r="PEF19" s="57"/>
      <c r="PEG19" s="57"/>
      <c r="PEH19" s="57"/>
      <c r="PEI19" s="57"/>
      <c r="PEJ19" s="57"/>
      <c r="PEK19" s="57"/>
      <c r="PEL19" s="57"/>
      <c r="PEM19" s="57"/>
      <c r="PEN19" s="57"/>
      <c r="PEO19" s="57"/>
      <c r="PEP19" s="57"/>
      <c r="PEQ19" s="57"/>
      <c r="PER19" s="57"/>
      <c r="PES19" s="57"/>
      <c r="PET19" s="57"/>
      <c r="PEU19" s="57"/>
      <c r="PEV19" s="57"/>
      <c r="PEW19" s="57"/>
      <c r="PEX19" s="57"/>
      <c r="PEY19" s="57"/>
      <c r="PEZ19" s="57"/>
      <c r="PFA19" s="57"/>
      <c r="PFB19" s="57"/>
      <c r="PFC19" s="57"/>
      <c r="PFD19" s="57"/>
      <c r="PFE19" s="57"/>
      <c r="PFF19" s="57"/>
      <c r="PFG19" s="57"/>
      <c r="PFH19" s="57"/>
      <c r="PFI19" s="57"/>
      <c r="PFJ19" s="57"/>
      <c r="PFK19" s="57"/>
      <c r="PFL19" s="57"/>
      <c r="PFM19" s="57"/>
      <c r="PFN19" s="57"/>
      <c r="PFO19" s="57"/>
      <c r="PFP19" s="57"/>
      <c r="PFQ19" s="57"/>
      <c r="PFR19" s="57"/>
      <c r="PFS19" s="57"/>
      <c r="PFT19" s="57"/>
      <c r="PFU19" s="57"/>
      <c r="PFV19" s="57"/>
      <c r="PFW19" s="57"/>
      <c r="PFX19" s="57"/>
      <c r="PFY19" s="57"/>
      <c r="PFZ19" s="57"/>
      <c r="PGA19" s="57"/>
      <c r="PGB19" s="57"/>
      <c r="PGC19" s="57"/>
      <c r="PGD19" s="57"/>
      <c r="PGE19" s="57"/>
      <c r="PGF19" s="57"/>
      <c r="PGG19" s="57"/>
      <c r="PGH19" s="57"/>
      <c r="PGI19" s="57"/>
      <c r="PGJ19" s="57"/>
      <c r="PGK19" s="57"/>
      <c r="PGL19" s="57"/>
      <c r="PGM19" s="57"/>
      <c r="PGN19" s="57"/>
      <c r="PGO19" s="57"/>
      <c r="PGP19" s="57"/>
      <c r="PGQ19" s="57"/>
      <c r="PGR19" s="57"/>
      <c r="PGS19" s="57"/>
      <c r="PGT19" s="57"/>
      <c r="PGU19" s="57"/>
      <c r="PGV19" s="57"/>
      <c r="PGW19" s="57"/>
      <c r="PGX19" s="57"/>
      <c r="PGY19" s="57"/>
      <c r="PGZ19" s="57"/>
      <c r="PHA19" s="57"/>
      <c r="PHB19" s="57"/>
      <c r="PHC19" s="57"/>
      <c r="PHD19" s="57"/>
      <c r="PHE19" s="57"/>
      <c r="PHF19" s="57"/>
      <c r="PHG19" s="57"/>
      <c r="PHH19" s="57"/>
      <c r="PHI19" s="57"/>
      <c r="PHJ19" s="57"/>
      <c r="PHK19" s="57"/>
      <c r="PHL19" s="57"/>
      <c r="PHM19" s="57"/>
      <c r="PHN19" s="57"/>
      <c r="PHO19" s="57"/>
      <c r="PHP19" s="57"/>
      <c r="PHQ19" s="57"/>
      <c r="PHR19" s="57"/>
      <c r="PHS19" s="57"/>
      <c r="PHT19" s="57"/>
      <c r="PHU19" s="57"/>
      <c r="PHV19" s="57"/>
      <c r="PHW19" s="57"/>
      <c r="PHX19" s="57"/>
      <c r="PHY19" s="57"/>
      <c r="PHZ19" s="57"/>
      <c r="PIA19" s="57"/>
      <c r="PIB19" s="57"/>
      <c r="PIC19" s="57"/>
      <c r="PID19" s="57"/>
      <c r="PIE19" s="57"/>
      <c r="PIF19" s="57"/>
      <c r="PIG19" s="57"/>
      <c r="PIH19" s="57"/>
      <c r="PII19" s="57"/>
      <c r="PIJ19" s="57"/>
      <c r="PIK19" s="57"/>
      <c r="PIL19" s="57"/>
      <c r="PIM19" s="57"/>
      <c r="PIN19" s="57"/>
      <c r="PIO19" s="57"/>
      <c r="PIP19" s="57"/>
      <c r="PIQ19" s="57"/>
      <c r="PIR19" s="57"/>
      <c r="PIS19" s="57"/>
      <c r="PIT19" s="57"/>
      <c r="PIU19" s="57"/>
      <c r="PIV19" s="57"/>
      <c r="PIW19" s="57"/>
      <c r="PIX19" s="57"/>
      <c r="PIY19" s="57"/>
      <c r="PIZ19" s="57"/>
      <c r="PJA19" s="57"/>
      <c r="PJB19" s="57"/>
      <c r="PJC19" s="57"/>
      <c r="PJD19" s="57"/>
      <c r="PJE19" s="57"/>
      <c r="PJF19" s="57"/>
      <c r="PJG19" s="57"/>
      <c r="PJH19" s="57"/>
      <c r="PJI19" s="57"/>
      <c r="PJJ19" s="57"/>
      <c r="PJK19" s="57"/>
      <c r="PJL19" s="57"/>
      <c r="PJM19" s="57"/>
      <c r="PJN19" s="57"/>
      <c r="PJO19" s="57"/>
      <c r="PJP19" s="57"/>
      <c r="PJQ19" s="57"/>
      <c r="PJR19" s="57"/>
      <c r="PJS19" s="57"/>
      <c r="PJT19" s="57"/>
      <c r="PJU19" s="57"/>
      <c r="PJV19" s="57"/>
      <c r="PJW19" s="57"/>
      <c r="PJX19" s="57"/>
      <c r="PJY19" s="57"/>
      <c r="PJZ19" s="57"/>
      <c r="PKA19" s="57"/>
      <c r="PKB19" s="57"/>
      <c r="PKC19" s="57"/>
      <c r="PKD19" s="57"/>
      <c r="PKE19" s="57"/>
      <c r="PKF19" s="57"/>
      <c r="PKG19" s="57"/>
      <c r="PKH19" s="57"/>
      <c r="PKI19" s="57"/>
      <c r="PKJ19" s="57"/>
      <c r="PKK19" s="57"/>
      <c r="PKL19" s="57"/>
      <c r="PKM19" s="57"/>
      <c r="PKN19" s="57"/>
      <c r="PKO19" s="57"/>
      <c r="PKP19" s="57"/>
      <c r="PKQ19" s="57"/>
      <c r="PKR19" s="57"/>
      <c r="PKS19" s="57"/>
      <c r="PKT19" s="57"/>
      <c r="PKU19" s="57"/>
      <c r="PKV19" s="57"/>
      <c r="PKW19" s="57"/>
      <c r="PKX19" s="57"/>
      <c r="PKY19" s="57"/>
      <c r="PKZ19" s="57"/>
      <c r="PLA19" s="57"/>
      <c r="PLB19" s="57"/>
      <c r="PLC19" s="57"/>
      <c r="PLD19" s="57"/>
      <c r="PLE19" s="57"/>
      <c r="PLF19" s="57"/>
      <c r="PLG19" s="57"/>
      <c r="PLH19" s="57"/>
      <c r="PLI19" s="57"/>
      <c r="PLJ19" s="57"/>
      <c r="PLK19" s="57"/>
      <c r="PLL19" s="57"/>
      <c r="PLM19" s="57"/>
      <c r="PLN19" s="57"/>
      <c r="PLO19" s="57"/>
      <c r="PLP19" s="57"/>
      <c r="PLQ19" s="57"/>
      <c r="PLR19" s="57"/>
      <c r="PLS19" s="57"/>
      <c r="PLT19" s="57"/>
      <c r="PLU19" s="57"/>
      <c r="PLV19" s="57"/>
      <c r="PLW19" s="57"/>
      <c r="PLX19" s="57"/>
      <c r="PLY19" s="57"/>
      <c r="PLZ19" s="57"/>
      <c r="PMA19" s="57"/>
      <c r="PMB19" s="57"/>
      <c r="PMC19" s="57"/>
      <c r="PMD19" s="57"/>
      <c r="PME19" s="57"/>
      <c r="PMF19" s="57"/>
      <c r="PMG19" s="57"/>
      <c r="PMH19" s="57"/>
      <c r="PMI19" s="57"/>
      <c r="PMJ19" s="57"/>
      <c r="PMK19" s="57"/>
      <c r="PML19" s="57"/>
      <c r="PMM19" s="57"/>
      <c r="PMN19" s="57"/>
      <c r="PMO19" s="57"/>
      <c r="PMP19" s="57"/>
      <c r="PMQ19" s="57"/>
      <c r="PMR19" s="57"/>
      <c r="PMS19" s="57"/>
      <c r="PMT19" s="57"/>
      <c r="PMU19" s="57"/>
      <c r="PMV19" s="57"/>
      <c r="PMW19" s="57"/>
      <c r="PMX19" s="57"/>
      <c r="PMY19" s="57"/>
      <c r="PMZ19" s="57"/>
      <c r="PNA19" s="57"/>
      <c r="PNB19" s="57"/>
      <c r="PNC19" s="57"/>
      <c r="PND19" s="57"/>
      <c r="PNE19" s="57"/>
      <c r="PNF19" s="57"/>
      <c r="PNG19" s="57"/>
      <c r="PNH19" s="57"/>
      <c r="PNI19" s="57"/>
      <c r="PNJ19" s="57"/>
      <c r="PNK19" s="57"/>
      <c r="PNL19" s="57"/>
      <c r="PNM19" s="57"/>
      <c r="PNN19" s="57"/>
      <c r="PNO19" s="57"/>
      <c r="PNP19" s="57"/>
      <c r="PNQ19" s="57"/>
      <c r="PNR19" s="57"/>
      <c r="PNS19" s="57"/>
      <c r="PNT19" s="57"/>
      <c r="PNU19" s="57"/>
      <c r="PNV19" s="57"/>
      <c r="PNW19" s="57"/>
      <c r="PNX19" s="57"/>
      <c r="PNY19" s="57"/>
      <c r="PNZ19" s="57"/>
      <c r="POA19" s="57"/>
      <c r="POB19" s="57"/>
      <c r="POC19" s="57"/>
      <c r="POD19" s="57"/>
      <c r="POE19" s="57"/>
      <c r="POF19" s="57"/>
      <c r="POG19" s="57"/>
      <c r="POH19" s="57"/>
      <c r="POI19" s="57"/>
      <c r="POJ19" s="57"/>
      <c r="POK19" s="57"/>
      <c r="POL19" s="57"/>
      <c r="POM19" s="57"/>
      <c r="PON19" s="57"/>
      <c r="POO19" s="57"/>
      <c r="POP19" s="57"/>
      <c r="POQ19" s="57"/>
      <c r="POR19" s="57"/>
      <c r="POS19" s="57"/>
      <c r="POT19" s="57"/>
      <c r="POU19" s="57"/>
      <c r="POV19" s="57"/>
      <c r="POW19" s="57"/>
      <c r="POX19" s="57"/>
      <c r="POY19" s="57"/>
      <c r="POZ19" s="57"/>
      <c r="PPA19" s="57"/>
      <c r="PPB19" s="57"/>
      <c r="PPC19" s="57"/>
      <c r="PPD19" s="57"/>
      <c r="PPE19" s="57"/>
      <c r="PPF19" s="57"/>
      <c r="PPG19" s="57"/>
      <c r="PPH19" s="57"/>
      <c r="PPI19" s="57"/>
      <c r="PPJ19" s="57"/>
      <c r="PPK19" s="57"/>
      <c r="PPL19" s="57"/>
      <c r="PPM19" s="57"/>
      <c r="PPN19" s="57"/>
      <c r="PPO19" s="57"/>
      <c r="PPP19" s="57"/>
      <c r="PPQ19" s="57"/>
      <c r="PPR19" s="57"/>
      <c r="PPS19" s="57"/>
      <c r="PPT19" s="57"/>
      <c r="PPU19" s="57"/>
      <c r="PPV19" s="57"/>
      <c r="PPW19" s="57"/>
      <c r="PPX19" s="57"/>
      <c r="PPY19" s="57"/>
      <c r="PPZ19" s="57"/>
      <c r="PQA19" s="57"/>
      <c r="PQB19" s="57"/>
      <c r="PQC19" s="57"/>
      <c r="PQD19" s="57"/>
      <c r="PQE19" s="57"/>
      <c r="PQF19" s="57"/>
      <c r="PQG19" s="57"/>
      <c r="PQH19" s="57"/>
      <c r="PQI19" s="57"/>
      <c r="PQJ19" s="57"/>
      <c r="PQK19" s="57"/>
      <c r="PQL19" s="57"/>
      <c r="PQM19" s="57"/>
      <c r="PQN19" s="57"/>
      <c r="PQO19" s="57"/>
      <c r="PQP19" s="57"/>
      <c r="PQQ19" s="57"/>
      <c r="PQR19" s="57"/>
      <c r="PQS19" s="57"/>
      <c r="PQT19" s="57"/>
      <c r="PQU19" s="57"/>
      <c r="PQV19" s="57"/>
      <c r="PQW19" s="57"/>
      <c r="PQX19" s="57"/>
      <c r="PQY19" s="57"/>
      <c r="PQZ19" s="57"/>
      <c r="PRA19" s="57"/>
      <c r="PRB19" s="57"/>
      <c r="PRC19" s="57"/>
      <c r="PRD19" s="57"/>
      <c r="PRE19" s="57"/>
      <c r="PRF19" s="57"/>
      <c r="PRG19" s="57"/>
      <c r="PRH19" s="57"/>
      <c r="PRI19" s="57"/>
      <c r="PRJ19" s="57"/>
      <c r="PRK19" s="57"/>
      <c r="PRL19" s="57"/>
      <c r="PRM19" s="57"/>
      <c r="PRN19" s="57"/>
      <c r="PRO19" s="57"/>
      <c r="PRP19" s="57"/>
      <c r="PRQ19" s="57"/>
      <c r="PRR19" s="57"/>
      <c r="PRS19" s="57"/>
      <c r="PRT19" s="57"/>
      <c r="PRU19" s="57"/>
      <c r="PRV19" s="57"/>
      <c r="PRW19" s="57"/>
      <c r="PRX19" s="57"/>
      <c r="PRY19" s="57"/>
      <c r="PRZ19" s="57"/>
      <c r="PSA19" s="57"/>
      <c r="PSB19" s="57"/>
      <c r="PSC19" s="57"/>
      <c r="PSD19" s="57"/>
      <c r="PSE19" s="57"/>
      <c r="PSF19" s="57"/>
      <c r="PSG19" s="57"/>
      <c r="PSH19" s="57"/>
      <c r="PSI19" s="57"/>
      <c r="PSJ19" s="57"/>
      <c r="PSK19" s="57"/>
      <c r="PSL19" s="57"/>
      <c r="PSM19" s="57"/>
      <c r="PSN19" s="57"/>
      <c r="PSO19" s="57"/>
      <c r="PSP19" s="57"/>
      <c r="PSQ19" s="57"/>
      <c r="PSR19" s="57"/>
      <c r="PSS19" s="57"/>
      <c r="PST19" s="57"/>
      <c r="PSU19" s="57"/>
      <c r="PSV19" s="57"/>
      <c r="PSW19" s="57"/>
      <c r="PSX19" s="57"/>
      <c r="PSY19" s="57"/>
      <c r="PSZ19" s="57"/>
      <c r="PTA19" s="57"/>
      <c r="PTB19" s="57"/>
      <c r="PTC19" s="57"/>
      <c r="PTD19" s="57"/>
      <c r="PTE19" s="57"/>
      <c r="PTF19" s="57"/>
      <c r="PTG19" s="57"/>
      <c r="PTH19" s="57"/>
      <c r="PTI19" s="57"/>
      <c r="PTJ19" s="57"/>
      <c r="PTK19" s="57"/>
      <c r="PTL19" s="57"/>
      <c r="PTM19" s="57"/>
      <c r="PTN19" s="57"/>
      <c r="PTO19" s="57"/>
      <c r="PTP19" s="57"/>
      <c r="PTQ19" s="57"/>
      <c r="PTR19" s="57"/>
      <c r="PTS19" s="57"/>
      <c r="PTT19" s="57"/>
      <c r="PTU19" s="57"/>
      <c r="PTV19" s="57"/>
      <c r="PTW19" s="57"/>
      <c r="PTX19" s="57"/>
      <c r="PTY19" s="57"/>
      <c r="PTZ19" s="57"/>
      <c r="PUA19" s="57"/>
      <c r="PUB19" s="57"/>
      <c r="PUC19" s="57"/>
      <c r="PUD19" s="57"/>
      <c r="PUE19" s="57"/>
      <c r="PUF19" s="57"/>
      <c r="PUG19" s="57"/>
      <c r="PUH19" s="57"/>
      <c r="PUI19" s="57"/>
      <c r="PUJ19" s="57"/>
      <c r="PUK19" s="57"/>
      <c r="PUL19" s="57"/>
      <c r="PUM19" s="57"/>
      <c r="PUN19" s="57"/>
      <c r="PUO19" s="57"/>
      <c r="PUP19" s="57"/>
      <c r="PUQ19" s="57"/>
      <c r="PUR19" s="57"/>
      <c r="PUS19" s="57"/>
      <c r="PUT19" s="57"/>
      <c r="PUU19" s="57"/>
      <c r="PUV19" s="57"/>
      <c r="PUW19" s="57"/>
      <c r="PUX19" s="57"/>
      <c r="PUY19" s="57"/>
      <c r="PUZ19" s="57"/>
      <c r="PVA19" s="57"/>
      <c r="PVB19" s="57"/>
      <c r="PVC19" s="57"/>
      <c r="PVD19" s="57"/>
      <c r="PVE19" s="57"/>
      <c r="PVF19" s="57"/>
      <c r="PVG19" s="57"/>
      <c r="PVH19" s="57"/>
      <c r="PVI19" s="57"/>
      <c r="PVJ19" s="57"/>
      <c r="PVK19" s="57"/>
      <c r="PVL19" s="57"/>
      <c r="PVM19" s="57"/>
      <c r="PVN19" s="57"/>
      <c r="PVO19" s="57"/>
      <c r="PVP19" s="57"/>
      <c r="PVQ19" s="57"/>
      <c r="PVR19" s="57"/>
      <c r="PVS19" s="57"/>
      <c r="PVT19" s="57"/>
      <c r="PVU19" s="57"/>
      <c r="PVV19" s="57"/>
      <c r="PVW19" s="57"/>
      <c r="PVX19" s="57"/>
      <c r="PVY19" s="57"/>
      <c r="PVZ19" s="57"/>
      <c r="PWA19" s="57"/>
      <c r="PWB19" s="57"/>
      <c r="PWC19" s="57"/>
      <c r="PWD19" s="57"/>
      <c r="PWE19" s="57"/>
      <c r="PWF19" s="57"/>
      <c r="PWG19" s="57"/>
      <c r="PWH19" s="57"/>
      <c r="PWI19" s="57"/>
      <c r="PWJ19" s="57"/>
      <c r="PWK19" s="57"/>
      <c r="PWL19" s="57"/>
      <c r="PWM19" s="57"/>
      <c r="PWN19" s="57"/>
      <c r="PWO19" s="57"/>
      <c r="PWP19" s="57"/>
      <c r="PWQ19" s="57"/>
      <c r="PWR19" s="57"/>
      <c r="PWS19" s="57"/>
      <c r="PWT19" s="57"/>
      <c r="PWU19" s="57"/>
      <c r="PWV19" s="57"/>
      <c r="PWW19" s="57"/>
      <c r="PWX19" s="57"/>
      <c r="PWY19" s="57"/>
      <c r="PWZ19" s="57"/>
      <c r="PXA19" s="57"/>
      <c r="PXB19" s="57"/>
      <c r="PXC19" s="57"/>
      <c r="PXD19" s="57"/>
      <c r="PXE19" s="57"/>
      <c r="PXF19" s="57"/>
      <c r="PXG19" s="57"/>
      <c r="PXH19" s="57"/>
      <c r="PXI19" s="57"/>
      <c r="PXJ19" s="57"/>
      <c r="PXK19" s="57"/>
      <c r="PXL19" s="57"/>
      <c r="PXM19" s="57"/>
      <c r="PXN19" s="57"/>
      <c r="PXO19" s="57"/>
      <c r="PXP19" s="57"/>
      <c r="PXQ19" s="57"/>
      <c r="PXR19" s="57"/>
      <c r="PXS19" s="57"/>
      <c r="PXT19" s="57"/>
      <c r="PXU19" s="57"/>
      <c r="PXV19" s="57"/>
      <c r="PXW19" s="57"/>
      <c r="PXX19" s="57"/>
      <c r="PXY19" s="57"/>
      <c r="PXZ19" s="57"/>
      <c r="PYA19" s="57"/>
      <c r="PYB19" s="57"/>
      <c r="PYC19" s="57"/>
      <c r="PYD19" s="57"/>
      <c r="PYE19" s="57"/>
      <c r="PYF19" s="57"/>
      <c r="PYG19" s="57"/>
      <c r="PYH19" s="57"/>
      <c r="PYI19" s="57"/>
      <c r="PYJ19" s="57"/>
      <c r="PYK19" s="57"/>
      <c r="PYL19" s="57"/>
      <c r="PYM19" s="57"/>
      <c r="PYN19" s="57"/>
      <c r="PYO19" s="57"/>
      <c r="PYP19" s="57"/>
      <c r="PYQ19" s="57"/>
      <c r="PYR19" s="57"/>
      <c r="PYS19" s="57"/>
      <c r="PYT19" s="57"/>
      <c r="PYU19" s="57"/>
      <c r="PYV19" s="57"/>
      <c r="PYW19" s="57"/>
      <c r="PYX19" s="57"/>
      <c r="PYY19" s="57"/>
      <c r="PYZ19" s="57"/>
      <c r="PZA19" s="57"/>
      <c r="PZB19" s="57"/>
      <c r="PZC19" s="57"/>
      <c r="PZD19" s="57"/>
      <c r="PZE19" s="57"/>
      <c r="PZF19" s="57"/>
      <c r="PZG19" s="57"/>
      <c r="PZH19" s="57"/>
      <c r="PZI19" s="57"/>
      <c r="PZJ19" s="57"/>
      <c r="PZK19" s="57"/>
      <c r="PZL19" s="57"/>
      <c r="PZM19" s="57"/>
      <c r="PZN19" s="57"/>
      <c r="PZO19" s="57"/>
      <c r="PZP19" s="57"/>
      <c r="PZQ19" s="57"/>
      <c r="PZR19" s="57"/>
      <c r="PZS19" s="57"/>
      <c r="PZT19" s="57"/>
      <c r="PZU19" s="57"/>
      <c r="PZV19" s="57"/>
      <c r="PZW19" s="57"/>
      <c r="PZX19" s="57"/>
      <c r="PZY19" s="57"/>
      <c r="PZZ19" s="57"/>
      <c r="QAA19" s="57"/>
      <c r="QAB19" s="57"/>
      <c r="QAC19" s="57"/>
      <c r="QAD19" s="57"/>
      <c r="QAE19" s="57"/>
      <c r="QAF19" s="57"/>
      <c r="QAG19" s="57"/>
      <c r="QAH19" s="57"/>
      <c r="QAI19" s="57"/>
      <c r="QAJ19" s="57"/>
      <c r="QAK19" s="57"/>
      <c r="QAL19" s="57"/>
      <c r="QAM19" s="57"/>
      <c r="QAN19" s="57"/>
      <c r="QAO19" s="57"/>
      <c r="QAP19" s="57"/>
      <c r="QAQ19" s="57"/>
      <c r="QAR19" s="57"/>
      <c r="QAS19" s="57"/>
      <c r="QAT19" s="57"/>
      <c r="QAU19" s="57"/>
      <c r="QAV19" s="57"/>
      <c r="QAW19" s="57"/>
      <c r="QAX19" s="57"/>
      <c r="QAY19" s="57"/>
      <c r="QAZ19" s="57"/>
      <c r="QBA19" s="57"/>
      <c r="QBB19" s="57"/>
      <c r="QBC19" s="57"/>
      <c r="QBD19" s="57"/>
      <c r="QBE19" s="57"/>
      <c r="QBF19" s="57"/>
      <c r="QBG19" s="57"/>
      <c r="QBH19" s="57"/>
      <c r="QBI19" s="57"/>
      <c r="QBJ19" s="57"/>
      <c r="QBK19" s="57"/>
      <c r="QBL19" s="57"/>
      <c r="QBM19" s="57"/>
      <c r="QBN19" s="57"/>
      <c r="QBO19" s="57"/>
      <c r="QBP19" s="57"/>
      <c r="QBQ19" s="57"/>
      <c r="QBR19" s="57"/>
      <c r="QBS19" s="57"/>
      <c r="QBT19" s="57"/>
      <c r="QBU19" s="57"/>
      <c r="QBV19" s="57"/>
      <c r="QBW19" s="57"/>
      <c r="QBX19" s="57"/>
      <c r="QBY19" s="57"/>
      <c r="QBZ19" s="57"/>
      <c r="QCA19" s="57"/>
      <c r="QCB19" s="57"/>
      <c r="QCC19" s="57"/>
      <c r="QCD19" s="57"/>
      <c r="QCE19" s="57"/>
      <c r="QCF19" s="57"/>
      <c r="QCG19" s="57"/>
      <c r="QCH19" s="57"/>
      <c r="QCI19" s="57"/>
      <c r="QCJ19" s="57"/>
      <c r="QCK19" s="57"/>
      <c r="QCL19" s="57"/>
      <c r="QCM19" s="57"/>
      <c r="QCN19" s="57"/>
      <c r="QCO19" s="57"/>
      <c r="QCP19" s="57"/>
      <c r="QCQ19" s="57"/>
      <c r="QCR19" s="57"/>
      <c r="QCS19" s="57"/>
      <c r="QCT19" s="57"/>
      <c r="QCU19" s="57"/>
      <c r="QCV19" s="57"/>
      <c r="QCW19" s="57"/>
      <c r="QCX19" s="57"/>
      <c r="QCY19" s="57"/>
      <c r="QCZ19" s="57"/>
      <c r="QDA19" s="57"/>
      <c r="QDB19" s="57"/>
      <c r="QDC19" s="57"/>
      <c r="QDD19" s="57"/>
      <c r="QDE19" s="57"/>
      <c r="QDF19" s="57"/>
      <c r="QDG19" s="57"/>
      <c r="QDH19" s="57"/>
      <c r="QDI19" s="57"/>
      <c r="QDJ19" s="57"/>
      <c r="QDK19" s="57"/>
      <c r="QDL19" s="57"/>
      <c r="QDM19" s="57"/>
      <c r="QDN19" s="57"/>
      <c r="QDO19" s="57"/>
      <c r="QDP19" s="57"/>
      <c r="QDQ19" s="57"/>
      <c r="QDR19" s="57"/>
      <c r="QDS19" s="57"/>
      <c r="QDT19" s="57"/>
      <c r="QDU19" s="57"/>
      <c r="QDV19" s="57"/>
      <c r="QDW19" s="57"/>
      <c r="QDX19" s="57"/>
      <c r="QDY19" s="57"/>
      <c r="QDZ19" s="57"/>
      <c r="QEA19" s="57"/>
      <c r="QEB19" s="57"/>
      <c r="QEC19" s="57"/>
      <c r="QED19" s="57"/>
      <c r="QEE19" s="57"/>
      <c r="QEF19" s="57"/>
      <c r="QEG19" s="57"/>
      <c r="QEH19" s="57"/>
      <c r="QEI19" s="57"/>
      <c r="QEJ19" s="57"/>
      <c r="QEK19" s="57"/>
      <c r="QEL19" s="57"/>
      <c r="QEM19" s="57"/>
      <c r="QEN19" s="57"/>
      <c r="QEO19" s="57"/>
      <c r="QEP19" s="57"/>
      <c r="QEQ19" s="57"/>
      <c r="QER19" s="57"/>
      <c r="QES19" s="57"/>
      <c r="QET19" s="57"/>
      <c r="QEU19" s="57"/>
      <c r="QEV19" s="57"/>
      <c r="QEW19" s="57"/>
      <c r="QEX19" s="57"/>
      <c r="QEY19" s="57"/>
      <c r="QEZ19" s="57"/>
      <c r="QFA19" s="57"/>
      <c r="QFB19" s="57"/>
      <c r="QFC19" s="57"/>
      <c r="QFD19" s="57"/>
      <c r="QFE19" s="57"/>
      <c r="QFF19" s="57"/>
      <c r="QFG19" s="57"/>
      <c r="QFH19" s="57"/>
      <c r="QFI19" s="57"/>
      <c r="QFJ19" s="57"/>
      <c r="QFK19" s="57"/>
      <c r="QFL19" s="57"/>
      <c r="QFM19" s="57"/>
      <c r="QFN19" s="57"/>
      <c r="QFO19" s="57"/>
      <c r="QFP19" s="57"/>
      <c r="QFQ19" s="57"/>
      <c r="QFR19" s="57"/>
      <c r="QFS19" s="57"/>
      <c r="QFT19" s="57"/>
      <c r="QFU19" s="57"/>
      <c r="QFV19" s="57"/>
      <c r="QFW19" s="57"/>
      <c r="QFX19" s="57"/>
      <c r="QFY19" s="57"/>
      <c r="QFZ19" s="57"/>
      <c r="QGA19" s="57"/>
      <c r="QGB19" s="57"/>
      <c r="QGC19" s="57"/>
      <c r="QGD19" s="57"/>
      <c r="QGE19" s="57"/>
      <c r="QGF19" s="57"/>
      <c r="QGG19" s="57"/>
      <c r="QGH19" s="57"/>
      <c r="QGI19" s="57"/>
      <c r="QGJ19" s="57"/>
      <c r="QGK19" s="57"/>
      <c r="QGL19" s="57"/>
      <c r="QGM19" s="57"/>
      <c r="QGN19" s="57"/>
      <c r="QGO19" s="57"/>
      <c r="QGP19" s="57"/>
      <c r="QGQ19" s="57"/>
      <c r="QGR19" s="57"/>
      <c r="QGS19" s="57"/>
      <c r="QGT19" s="57"/>
      <c r="QGU19" s="57"/>
      <c r="QGV19" s="57"/>
      <c r="QGW19" s="57"/>
      <c r="QGX19" s="57"/>
      <c r="QGY19" s="57"/>
      <c r="QGZ19" s="57"/>
      <c r="QHA19" s="57"/>
      <c r="QHB19" s="57"/>
      <c r="QHC19" s="57"/>
      <c r="QHD19" s="57"/>
      <c r="QHE19" s="57"/>
      <c r="QHF19" s="57"/>
      <c r="QHG19" s="57"/>
      <c r="QHH19" s="57"/>
      <c r="QHI19" s="57"/>
      <c r="QHJ19" s="57"/>
      <c r="QHK19" s="57"/>
      <c r="QHL19" s="57"/>
      <c r="QHM19" s="57"/>
      <c r="QHN19" s="57"/>
      <c r="QHO19" s="57"/>
      <c r="QHP19" s="57"/>
      <c r="QHQ19" s="57"/>
      <c r="QHR19" s="57"/>
      <c r="QHS19" s="57"/>
      <c r="QHT19" s="57"/>
      <c r="QHU19" s="57"/>
      <c r="QHV19" s="57"/>
      <c r="QHW19" s="57"/>
      <c r="QHX19" s="57"/>
      <c r="QHY19" s="57"/>
      <c r="QHZ19" s="57"/>
      <c r="QIA19" s="57"/>
      <c r="QIB19" s="57"/>
      <c r="QIC19" s="57"/>
      <c r="QID19" s="57"/>
      <c r="QIE19" s="57"/>
      <c r="QIF19" s="57"/>
      <c r="QIG19" s="57"/>
      <c r="QIH19" s="57"/>
      <c r="QII19" s="57"/>
      <c r="QIJ19" s="57"/>
      <c r="QIK19" s="57"/>
      <c r="QIL19" s="57"/>
      <c r="QIM19" s="57"/>
      <c r="QIN19" s="57"/>
      <c r="QIO19" s="57"/>
      <c r="QIP19" s="57"/>
      <c r="QIQ19" s="57"/>
      <c r="QIR19" s="57"/>
      <c r="QIS19" s="57"/>
      <c r="QIT19" s="57"/>
      <c r="QIU19" s="57"/>
      <c r="QIV19" s="57"/>
      <c r="QIW19" s="57"/>
      <c r="QIX19" s="57"/>
      <c r="QIY19" s="57"/>
      <c r="QIZ19" s="57"/>
      <c r="QJA19" s="57"/>
      <c r="QJB19" s="57"/>
      <c r="QJC19" s="57"/>
      <c r="QJD19" s="57"/>
      <c r="QJE19" s="57"/>
      <c r="QJF19" s="57"/>
      <c r="QJG19" s="57"/>
      <c r="QJH19" s="57"/>
      <c r="QJI19" s="57"/>
      <c r="QJJ19" s="57"/>
      <c r="QJK19" s="57"/>
      <c r="QJL19" s="57"/>
      <c r="QJM19" s="57"/>
      <c r="QJN19" s="57"/>
      <c r="QJO19" s="57"/>
      <c r="QJP19" s="57"/>
      <c r="QJQ19" s="57"/>
      <c r="QJR19" s="57"/>
      <c r="QJS19" s="57"/>
      <c r="QJT19" s="57"/>
      <c r="QJU19" s="57"/>
      <c r="QJV19" s="57"/>
      <c r="QJW19" s="57"/>
      <c r="QJX19" s="57"/>
      <c r="QJY19" s="57"/>
      <c r="QJZ19" s="57"/>
      <c r="QKA19" s="57"/>
      <c r="QKB19" s="57"/>
      <c r="QKC19" s="57"/>
      <c r="QKD19" s="57"/>
      <c r="QKE19" s="57"/>
      <c r="QKF19" s="57"/>
      <c r="QKG19" s="57"/>
      <c r="QKH19" s="57"/>
      <c r="QKI19" s="57"/>
      <c r="QKJ19" s="57"/>
      <c r="QKK19" s="57"/>
      <c r="QKL19" s="57"/>
      <c r="QKM19" s="57"/>
      <c r="QKN19" s="57"/>
      <c r="QKO19" s="57"/>
      <c r="QKP19" s="57"/>
      <c r="QKQ19" s="57"/>
      <c r="QKR19" s="57"/>
      <c r="QKS19" s="57"/>
      <c r="QKT19" s="57"/>
      <c r="QKU19" s="57"/>
      <c r="QKV19" s="57"/>
      <c r="QKW19" s="57"/>
      <c r="QKX19" s="57"/>
      <c r="QKY19" s="57"/>
      <c r="QKZ19" s="57"/>
      <c r="QLA19" s="57"/>
      <c r="QLB19" s="57"/>
      <c r="QLC19" s="57"/>
      <c r="QLD19" s="57"/>
      <c r="QLE19" s="57"/>
      <c r="QLF19" s="57"/>
      <c r="QLG19" s="57"/>
      <c r="QLH19" s="57"/>
      <c r="QLI19" s="57"/>
      <c r="QLJ19" s="57"/>
      <c r="QLK19" s="57"/>
      <c r="QLL19" s="57"/>
      <c r="QLM19" s="57"/>
      <c r="QLN19" s="57"/>
      <c r="QLO19" s="57"/>
      <c r="QLP19" s="57"/>
      <c r="QLQ19" s="57"/>
      <c r="QLR19" s="57"/>
      <c r="QLS19" s="57"/>
      <c r="QLT19" s="57"/>
      <c r="QLU19" s="57"/>
      <c r="QLV19" s="57"/>
      <c r="QLW19" s="57"/>
      <c r="QLX19" s="57"/>
      <c r="QLY19" s="57"/>
      <c r="QLZ19" s="57"/>
      <c r="QMA19" s="57"/>
      <c r="QMB19" s="57"/>
      <c r="QMC19" s="57"/>
      <c r="QMD19" s="57"/>
      <c r="QME19" s="57"/>
      <c r="QMF19" s="57"/>
      <c r="QMG19" s="57"/>
      <c r="QMH19" s="57"/>
      <c r="QMI19" s="57"/>
      <c r="QMJ19" s="57"/>
      <c r="QMK19" s="57"/>
      <c r="QML19" s="57"/>
      <c r="QMM19" s="57"/>
      <c r="QMN19" s="57"/>
      <c r="QMO19" s="57"/>
      <c r="QMP19" s="57"/>
      <c r="QMQ19" s="57"/>
      <c r="QMR19" s="57"/>
      <c r="QMS19" s="57"/>
      <c r="QMT19" s="57"/>
      <c r="QMU19" s="57"/>
      <c r="QMV19" s="57"/>
      <c r="QMW19" s="57"/>
      <c r="QMX19" s="57"/>
      <c r="QMY19" s="57"/>
      <c r="QMZ19" s="57"/>
      <c r="QNA19" s="57"/>
      <c r="QNB19" s="57"/>
      <c r="QNC19" s="57"/>
      <c r="QND19" s="57"/>
      <c r="QNE19" s="57"/>
      <c r="QNF19" s="57"/>
      <c r="QNG19" s="57"/>
      <c r="QNH19" s="57"/>
      <c r="QNI19" s="57"/>
      <c r="QNJ19" s="57"/>
      <c r="QNK19" s="57"/>
      <c r="QNL19" s="57"/>
      <c r="QNM19" s="57"/>
      <c r="QNN19" s="57"/>
      <c r="QNO19" s="57"/>
      <c r="QNP19" s="57"/>
      <c r="QNQ19" s="57"/>
      <c r="QNR19" s="57"/>
      <c r="QNS19" s="57"/>
      <c r="QNT19" s="57"/>
      <c r="QNU19" s="57"/>
      <c r="QNV19" s="57"/>
      <c r="QNW19" s="57"/>
      <c r="QNX19" s="57"/>
      <c r="QNY19" s="57"/>
      <c r="QNZ19" s="57"/>
      <c r="QOA19" s="57"/>
      <c r="QOB19" s="57"/>
      <c r="QOC19" s="57"/>
      <c r="QOD19" s="57"/>
      <c r="QOE19" s="57"/>
      <c r="QOF19" s="57"/>
      <c r="QOG19" s="57"/>
      <c r="QOH19" s="57"/>
      <c r="QOI19" s="57"/>
      <c r="QOJ19" s="57"/>
      <c r="QOK19" s="57"/>
      <c r="QOL19" s="57"/>
      <c r="QOM19" s="57"/>
      <c r="QON19" s="57"/>
      <c r="QOO19" s="57"/>
      <c r="QOP19" s="57"/>
      <c r="QOQ19" s="57"/>
      <c r="QOR19" s="57"/>
      <c r="QOS19" s="57"/>
      <c r="QOT19" s="57"/>
      <c r="QOU19" s="57"/>
      <c r="QOV19" s="57"/>
      <c r="QOW19" s="57"/>
      <c r="QOX19" s="57"/>
      <c r="QOY19" s="57"/>
      <c r="QOZ19" s="57"/>
      <c r="QPA19" s="57"/>
      <c r="QPB19" s="57"/>
      <c r="QPC19" s="57"/>
      <c r="QPD19" s="57"/>
      <c r="QPE19" s="57"/>
      <c r="QPF19" s="57"/>
      <c r="QPG19" s="57"/>
      <c r="QPH19" s="57"/>
      <c r="QPI19" s="57"/>
      <c r="QPJ19" s="57"/>
      <c r="QPK19" s="57"/>
      <c r="QPL19" s="57"/>
      <c r="QPM19" s="57"/>
      <c r="QPN19" s="57"/>
      <c r="QPO19" s="57"/>
      <c r="QPP19" s="57"/>
      <c r="QPQ19" s="57"/>
      <c r="QPR19" s="57"/>
      <c r="QPS19" s="57"/>
      <c r="QPT19" s="57"/>
      <c r="QPU19" s="57"/>
      <c r="QPV19" s="57"/>
      <c r="QPW19" s="57"/>
      <c r="QPX19" s="57"/>
      <c r="QPY19" s="57"/>
      <c r="QPZ19" s="57"/>
      <c r="QQA19" s="57"/>
      <c r="QQB19" s="57"/>
      <c r="QQC19" s="57"/>
      <c r="QQD19" s="57"/>
      <c r="QQE19" s="57"/>
      <c r="QQF19" s="57"/>
      <c r="QQG19" s="57"/>
      <c r="QQH19" s="57"/>
      <c r="QQI19" s="57"/>
      <c r="QQJ19" s="57"/>
      <c r="QQK19" s="57"/>
      <c r="QQL19" s="57"/>
      <c r="QQM19" s="57"/>
      <c r="QQN19" s="57"/>
      <c r="QQO19" s="57"/>
      <c r="QQP19" s="57"/>
      <c r="QQQ19" s="57"/>
      <c r="QQR19" s="57"/>
      <c r="QQS19" s="57"/>
      <c r="QQT19" s="57"/>
      <c r="QQU19" s="57"/>
      <c r="QQV19" s="57"/>
      <c r="QQW19" s="57"/>
      <c r="QQX19" s="57"/>
      <c r="QQY19" s="57"/>
      <c r="QQZ19" s="57"/>
      <c r="QRA19" s="57"/>
      <c r="QRB19" s="57"/>
      <c r="QRC19" s="57"/>
      <c r="QRD19" s="57"/>
      <c r="QRE19" s="57"/>
      <c r="QRF19" s="57"/>
      <c r="QRG19" s="57"/>
      <c r="QRH19" s="57"/>
      <c r="QRI19" s="57"/>
      <c r="QRJ19" s="57"/>
      <c r="QRK19" s="57"/>
      <c r="QRL19" s="57"/>
      <c r="QRM19" s="57"/>
      <c r="QRN19" s="57"/>
      <c r="QRO19" s="57"/>
      <c r="QRP19" s="57"/>
      <c r="QRQ19" s="57"/>
      <c r="QRR19" s="57"/>
      <c r="QRS19" s="57"/>
      <c r="QRT19" s="57"/>
      <c r="QRU19" s="57"/>
      <c r="QRV19" s="57"/>
      <c r="QRW19" s="57"/>
      <c r="QRX19" s="57"/>
      <c r="QRY19" s="57"/>
      <c r="QRZ19" s="57"/>
      <c r="QSA19" s="57"/>
      <c r="QSB19" s="57"/>
      <c r="QSC19" s="57"/>
      <c r="QSD19" s="57"/>
      <c r="QSE19" s="57"/>
      <c r="QSF19" s="57"/>
      <c r="QSG19" s="57"/>
      <c r="QSH19" s="57"/>
      <c r="QSI19" s="57"/>
      <c r="QSJ19" s="57"/>
      <c r="QSK19" s="57"/>
      <c r="QSL19" s="57"/>
      <c r="QSM19" s="57"/>
      <c r="QSN19" s="57"/>
      <c r="QSO19" s="57"/>
      <c r="QSP19" s="57"/>
      <c r="QSQ19" s="57"/>
      <c r="QSR19" s="57"/>
      <c r="QSS19" s="57"/>
      <c r="QST19" s="57"/>
      <c r="QSU19" s="57"/>
      <c r="QSV19" s="57"/>
      <c r="QSW19" s="57"/>
      <c r="QSX19" s="57"/>
      <c r="QSY19" s="57"/>
      <c r="QSZ19" s="57"/>
      <c r="QTA19" s="57"/>
      <c r="QTB19" s="57"/>
      <c r="QTC19" s="57"/>
      <c r="QTD19" s="57"/>
      <c r="QTE19" s="57"/>
      <c r="QTF19" s="57"/>
      <c r="QTG19" s="57"/>
      <c r="QTH19" s="57"/>
      <c r="QTI19" s="57"/>
      <c r="QTJ19" s="57"/>
      <c r="QTK19" s="57"/>
      <c r="QTL19" s="57"/>
      <c r="QTM19" s="57"/>
      <c r="QTN19" s="57"/>
      <c r="QTO19" s="57"/>
      <c r="QTP19" s="57"/>
      <c r="QTQ19" s="57"/>
      <c r="QTR19" s="57"/>
      <c r="QTS19" s="57"/>
      <c r="QTT19" s="57"/>
      <c r="QTU19" s="57"/>
      <c r="QTV19" s="57"/>
      <c r="QTW19" s="57"/>
      <c r="QTX19" s="57"/>
      <c r="QTY19" s="57"/>
      <c r="QTZ19" s="57"/>
      <c r="QUA19" s="57"/>
      <c r="QUB19" s="57"/>
      <c r="QUC19" s="57"/>
      <c r="QUD19" s="57"/>
      <c r="QUE19" s="57"/>
      <c r="QUF19" s="57"/>
      <c r="QUG19" s="57"/>
      <c r="QUH19" s="57"/>
      <c r="QUI19" s="57"/>
      <c r="QUJ19" s="57"/>
      <c r="QUK19" s="57"/>
      <c r="QUL19" s="57"/>
      <c r="QUM19" s="57"/>
      <c r="QUN19" s="57"/>
      <c r="QUO19" s="57"/>
      <c r="QUP19" s="57"/>
      <c r="QUQ19" s="57"/>
      <c r="QUR19" s="57"/>
      <c r="QUS19" s="57"/>
      <c r="QUT19" s="57"/>
      <c r="QUU19" s="57"/>
      <c r="QUV19" s="57"/>
      <c r="QUW19" s="57"/>
      <c r="QUX19" s="57"/>
      <c r="QUY19" s="57"/>
      <c r="QUZ19" s="57"/>
      <c r="QVA19" s="57"/>
      <c r="QVB19" s="57"/>
      <c r="QVC19" s="57"/>
      <c r="QVD19" s="57"/>
      <c r="QVE19" s="57"/>
      <c r="QVF19" s="57"/>
      <c r="QVG19" s="57"/>
      <c r="QVH19" s="57"/>
      <c r="QVI19" s="57"/>
      <c r="QVJ19" s="57"/>
      <c r="QVK19" s="57"/>
      <c r="QVL19" s="57"/>
      <c r="QVM19" s="57"/>
      <c r="QVN19" s="57"/>
      <c r="QVO19" s="57"/>
      <c r="QVP19" s="57"/>
      <c r="QVQ19" s="57"/>
      <c r="QVR19" s="57"/>
      <c r="QVS19" s="57"/>
      <c r="QVT19" s="57"/>
      <c r="QVU19" s="57"/>
      <c r="QVV19" s="57"/>
      <c r="QVW19" s="57"/>
      <c r="QVX19" s="57"/>
      <c r="QVY19" s="57"/>
      <c r="QVZ19" s="57"/>
      <c r="QWA19" s="57"/>
      <c r="QWB19" s="57"/>
      <c r="QWC19" s="57"/>
      <c r="QWD19" s="57"/>
      <c r="QWE19" s="57"/>
      <c r="QWF19" s="57"/>
      <c r="QWG19" s="57"/>
      <c r="QWH19" s="57"/>
      <c r="QWI19" s="57"/>
      <c r="QWJ19" s="57"/>
      <c r="QWK19" s="57"/>
      <c r="QWL19" s="57"/>
      <c r="QWM19" s="57"/>
      <c r="QWN19" s="57"/>
      <c r="QWO19" s="57"/>
      <c r="QWP19" s="57"/>
      <c r="QWQ19" s="57"/>
      <c r="QWR19" s="57"/>
      <c r="QWS19" s="57"/>
      <c r="QWT19" s="57"/>
      <c r="QWU19" s="57"/>
      <c r="QWV19" s="57"/>
      <c r="QWW19" s="57"/>
      <c r="QWX19" s="57"/>
      <c r="QWY19" s="57"/>
      <c r="QWZ19" s="57"/>
      <c r="QXA19" s="57"/>
      <c r="QXB19" s="57"/>
      <c r="QXC19" s="57"/>
      <c r="QXD19" s="57"/>
      <c r="QXE19" s="57"/>
      <c r="QXF19" s="57"/>
      <c r="QXG19" s="57"/>
      <c r="QXH19" s="57"/>
      <c r="QXI19" s="57"/>
      <c r="QXJ19" s="57"/>
      <c r="QXK19" s="57"/>
      <c r="QXL19" s="57"/>
      <c r="QXM19" s="57"/>
      <c r="QXN19" s="57"/>
      <c r="QXO19" s="57"/>
      <c r="QXP19" s="57"/>
      <c r="QXQ19" s="57"/>
      <c r="QXR19" s="57"/>
      <c r="QXS19" s="57"/>
      <c r="QXT19" s="57"/>
      <c r="QXU19" s="57"/>
      <c r="QXV19" s="57"/>
      <c r="QXW19" s="57"/>
      <c r="QXX19" s="57"/>
      <c r="QXY19" s="57"/>
      <c r="QXZ19" s="57"/>
      <c r="QYA19" s="57"/>
      <c r="QYB19" s="57"/>
      <c r="QYC19" s="57"/>
      <c r="QYD19" s="57"/>
      <c r="QYE19" s="57"/>
      <c r="QYF19" s="57"/>
      <c r="QYG19" s="57"/>
      <c r="QYH19" s="57"/>
      <c r="QYI19" s="57"/>
      <c r="QYJ19" s="57"/>
      <c r="QYK19" s="57"/>
      <c r="QYL19" s="57"/>
      <c r="QYM19" s="57"/>
      <c r="QYN19" s="57"/>
      <c r="QYO19" s="57"/>
      <c r="QYP19" s="57"/>
      <c r="QYQ19" s="57"/>
      <c r="QYR19" s="57"/>
      <c r="QYS19" s="57"/>
      <c r="QYT19" s="57"/>
      <c r="QYU19" s="57"/>
      <c r="QYV19" s="57"/>
      <c r="QYW19" s="57"/>
      <c r="QYX19" s="57"/>
      <c r="QYY19" s="57"/>
      <c r="QYZ19" s="57"/>
      <c r="QZA19" s="57"/>
      <c r="QZB19" s="57"/>
      <c r="QZC19" s="57"/>
      <c r="QZD19" s="57"/>
      <c r="QZE19" s="57"/>
      <c r="QZF19" s="57"/>
      <c r="QZG19" s="57"/>
      <c r="QZH19" s="57"/>
      <c r="QZI19" s="57"/>
      <c r="QZJ19" s="57"/>
      <c r="QZK19" s="57"/>
      <c r="QZL19" s="57"/>
      <c r="QZM19" s="57"/>
      <c r="QZN19" s="57"/>
      <c r="QZO19" s="57"/>
      <c r="QZP19" s="57"/>
      <c r="QZQ19" s="57"/>
      <c r="QZR19" s="57"/>
      <c r="QZS19" s="57"/>
      <c r="QZT19" s="57"/>
      <c r="QZU19" s="57"/>
      <c r="QZV19" s="57"/>
      <c r="QZW19" s="57"/>
      <c r="QZX19" s="57"/>
      <c r="QZY19" s="57"/>
      <c r="QZZ19" s="57"/>
      <c r="RAA19" s="57"/>
      <c r="RAB19" s="57"/>
      <c r="RAC19" s="57"/>
      <c r="RAD19" s="57"/>
      <c r="RAE19" s="57"/>
      <c r="RAF19" s="57"/>
      <c r="RAG19" s="57"/>
      <c r="RAH19" s="57"/>
      <c r="RAI19" s="57"/>
      <c r="RAJ19" s="57"/>
      <c r="RAK19" s="57"/>
      <c r="RAL19" s="57"/>
      <c r="RAM19" s="57"/>
      <c r="RAN19" s="57"/>
      <c r="RAO19" s="57"/>
      <c r="RAP19" s="57"/>
      <c r="RAQ19" s="57"/>
      <c r="RAR19" s="57"/>
      <c r="RAS19" s="57"/>
      <c r="RAT19" s="57"/>
      <c r="RAU19" s="57"/>
      <c r="RAV19" s="57"/>
      <c r="RAW19" s="57"/>
      <c r="RAX19" s="57"/>
      <c r="RAY19" s="57"/>
      <c r="RAZ19" s="57"/>
      <c r="RBA19" s="57"/>
      <c r="RBB19" s="57"/>
      <c r="RBC19" s="57"/>
      <c r="RBD19" s="57"/>
      <c r="RBE19" s="57"/>
      <c r="RBF19" s="57"/>
      <c r="RBG19" s="57"/>
      <c r="RBH19" s="57"/>
      <c r="RBI19" s="57"/>
      <c r="RBJ19" s="57"/>
      <c r="RBK19" s="57"/>
      <c r="RBL19" s="57"/>
      <c r="RBM19" s="57"/>
      <c r="RBN19" s="57"/>
      <c r="RBO19" s="57"/>
      <c r="RBP19" s="57"/>
      <c r="RBQ19" s="57"/>
      <c r="RBR19" s="57"/>
      <c r="RBS19" s="57"/>
      <c r="RBT19" s="57"/>
      <c r="RBU19" s="57"/>
      <c r="RBV19" s="57"/>
      <c r="RBW19" s="57"/>
      <c r="RBX19" s="57"/>
      <c r="RBY19" s="57"/>
      <c r="RBZ19" s="57"/>
      <c r="RCA19" s="57"/>
      <c r="RCB19" s="57"/>
      <c r="RCC19" s="57"/>
      <c r="RCD19" s="57"/>
      <c r="RCE19" s="57"/>
      <c r="RCF19" s="57"/>
      <c r="RCG19" s="57"/>
      <c r="RCH19" s="57"/>
      <c r="RCI19" s="57"/>
      <c r="RCJ19" s="57"/>
      <c r="RCK19" s="57"/>
      <c r="RCL19" s="57"/>
      <c r="RCM19" s="57"/>
      <c r="RCN19" s="57"/>
      <c r="RCO19" s="57"/>
      <c r="RCP19" s="57"/>
      <c r="RCQ19" s="57"/>
      <c r="RCR19" s="57"/>
      <c r="RCS19" s="57"/>
      <c r="RCT19" s="57"/>
      <c r="RCU19" s="57"/>
      <c r="RCV19" s="57"/>
      <c r="RCW19" s="57"/>
      <c r="RCX19" s="57"/>
      <c r="RCY19" s="57"/>
      <c r="RCZ19" s="57"/>
      <c r="RDA19" s="57"/>
      <c r="RDB19" s="57"/>
      <c r="RDC19" s="57"/>
      <c r="RDD19" s="57"/>
      <c r="RDE19" s="57"/>
      <c r="RDF19" s="57"/>
      <c r="RDG19" s="57"/>
      <c r="RDH19" s="57"/>
      <c r="RDI19" s="57"/>
      <c r="RDJ19" s="57"/>
      <c r="RDK19" s="57"/>
      <c r="RDL19" s="57"/>
      <c r="RDM19" s="57"/>
      <c r="RDN19" s="57"/>
      <c r="RDO19" s="57"/>
      <c r="RDP19" s="57"/>
      <c r="RDQ19" s="57"/>
      <c r="RDR19" s="57"/>
      <c r="RDS19" s="57"/>
      <c r="RDT19" s="57"/>
      <c r="RDU19" s="57"/>
      <c r="RDV19" s="57"/>
      <c r="RDW19" s="57"/>
      <c r="RDX19" s="57"/>
      <c r="RDY19" s="57"/>
      <c r="RDZ19" s="57"/>
      <c r="REA19" s="57"/>
      <c r="REB19" s="57"/>
      <c r="REC19" s="57"/>
      <c r="RED19" s="57"/>
      <c r="REE19" s="57"/>
      <c r="REF19" s="57"/>
      <c r="REG19" s="57"/>
      <c r="REH19" s="57"/>
      <c r="REI19" s="57"/>
      <c r="REJ19" s="57"/>
      <c r="REK19" s="57"/>
      <c r="REL19" s="57"/>
      <c r="REM19" s="57"/>
      <c r="REN19" s="57"/>
      <c r="REO19" s="57"/>
      <c r="REP19" s="57"/>
      <c r="REQ19" s="57"/>
      <c r="RER19" s="57"/>
      <c r="RES19" s="57"/>
      <c r="RET19" s="57"/>
      <c r="REU19" s="57"/>
      <c r="REV19" s="57"/>
      <c r="REW19" s="57"/>
      <c r="REX19" s="57"/>
      <c r="REY19" s="57"/>
      <c r="REZ19" s="57"/>
      <c r="RFA19" s="57"/>
      <c r="RFB19" s="57"/>
      <c r="RFC19" s="57"/>
      <c r="RFD19" s="57"/>
      <c r="RFE19" s="57"/>
      <c r="RFF19" s="57"/>
      <c r="RFG19" s="57"/>
      <c r="RFH19" s="57"/>
      <c r="RFI19" s="57"/>
      <c r="RFJ19" s="57"/>
      <c r="RFK19" s="57"/>
      <c r="RFL19" s="57"/>
      <c r="RFM19" s="57"/>
      <c r="RFN19" s="57"/>
      <c r="RFO19" s="57"/>
      <c r="RFP19" s="57"/>
      <c r="RFQ19" s="57"/>
      <c r="RFR19" s="57"/>
      <c r="RFS19" s="57"/>
      <c r="RFT19" s="57"/>
      <c r="RFU19" s="57"/>
      <c r="RFV19" s="57"/>
      <c r="RFW19" s="57"/>
      <c r="RFX19" s="57"/>
      <c r="RFY19" s="57"/>
      <c r="RFZ19" s="57"/>
      <c r="RGA19" s="57"/>
      <c r="RGB19" s="57"/>
      <c r="RGC19" s="57"/>
      <c r="RGD19" s="57"/>
      <c r="RGE19" s="57"/>
      <c r="RGF19" s="57"/>
      <c r="RGG19" s="57"/>
      <c r="RGH19" s="57"/>
      <c r="RGI19" s="57"/>
      <c r="RGJ19" s="57"/>
      <c r="RGK19" s="57"/>
      <c r="RGL19" s="57"/>
      <c r="RGM19" s="57"/>
      <c r="RGN19" s="57"/>
      <c r="RGO19" s="57"/>
      <c r="RGP19" s="57"/>
      <c r="RGQ19" s="57"/>
      <c r="RGR19" s="57"/>
      <c r="RGS19" s="57"/>
      <c r="RGT19" s="57"/>
      <c r="RGU19" s="57"/>
      <c r="RGV19" s="57"/>
      <c r="RGW19" s="57"/>
      <c r="RGX19" s="57"/>
      <c r="RGY19" s="57"/>
      <c r="RGZ19" s="57"/>
      <c r="RHA19" s="57"/>
      <c r="RHB19" s="57"/>
      <c r="RHC19" s="57"/>
      <c r="RHD19" s="57"/>
      <c r="RHE19" s="57"/>
      <c r="RHF19" s="57"/>
      <c r="RHG19" s="57"/>
      <c r="RHH19" s="57"/>
      <c r="RHI19" s="57"/>
      <c r="RHJ19" s="57"/>
      <c r="RHK19" s="57"/>
      <c r="RHL19" s="57"/>
      <c r="RHM19" s="57"/>
      <c r="RHN19" s="57"/>
      <c r="RHO19" s="57"/>
      <c r="RHP19" s="57"/>
      <c r="RHQ19" s="57"/>
      <c r="RHR19" s="57"/>
      <c r="RHS19" s="57"/>
      <c r="RHT19" s="57"/>
      <c r="RHU19" s="57"/>
      <c r="RHV19" s="57"/>
      <c r="RHW19" s="57"/>
      <c r="RHX19" s="57"/>
      <c r="RHY19" s="57"/>
      <c r="RHZ19" s="57"/>
      <c r="RIA19" s="57"/>
      <c r="RIB19" s="57"/>
      <c r="RIC19" s="57"/>
      <c r="RID19" s="57"/>
      <c r="RIE19" s="57"/>
      <c r="RIF19" s="57"/>
      <c r="RIG19" s="57"/>
      <c r="RIH19" s="57"/>
      <c r="RII19" s="57"/>
      <c r="RIJ19" s="57"/>
      <c r="RIK19" s="57"/>
      <c r="RIL19" s="57"/>
      <c r="RIM19" s="57"/>
      <c r="RIN19" s="57"/>
      <c r="RIO19" s="57"/>
      <c r="RIP19" s="57"/>
      <c r="RIQ19" s="57"/>
      <c r="RIR19" s="57"/>
      <c r="RIS19" s="57"/>
      <c r="RIT19" s="57"/>
      <c r="RIU19" s="57"/>
      <c r="RIV19" s="57"/>
      <c r="RIW19" s="57"/>
      <c r="RIX19" s="57"/>
      <c r="RIY19" s="57"/>
      <c r="RIZ19" s="57"/>
      <c r="RJA19" s="57"/>
      <c r="RJB19" s="57"/>
      <c r="RJC19" s="57"/>
      <c r="RJD19" s="57"/>
      <c r="RJE19" s="57"/>
      <c r="RJF19" s="57"/>
      <c r="RJG19" s="57"/>
      <c r="RJH19" s="57"/>
      <c r="RJI19" s="57"/>
      <c r="RJJ19" s="57"/>
      <c r="RJK19" s="57"/>
      <c r="RJL19" s="57"/>
      <c r="RJM19" s="57"/>
      <c r="RJN19" s="57"/>
      <c r="RJO19" s="57"/>
      <c r="RJP19" s="57"/>
      <c r="RJQ19" s="57"/>
      <c r="RJR19" s="57"/>
      <c r="RJS19" s="57"/>
      <c r="RJT19" s="57"/>
      <c r="RJU19" s="57"/>
      <c r="RJV19" s="57"/>
      <c r="RJW19" s="57"/>
      <c r="RJX19" s="57"/>
      <c r="RJY19" s="57"/>
      <c r="RJZ19" s="57"/>
      <c r="RKA19" s="57"/>
      <c r="RKB19" s="57"/>
      <c r="RKC19" s="57"/>
      <c r="RKD19" s="57"/>
      <c r="RKE19" s="57"/>
      <c r="RKF19" s="57"/>
      <c r="RKG19" s="57"/>
      <c r="RKH19" s="57"/>
      <c r="RKI19" s="57"/>
      <c r="RKJ19" s="57"/>
      <c r="RKK19" s="57"/>
      <c r="RKL19" s="57"/>
      <c r="RKM19" s="57"/>
      <c r="RKN19" s="57"/>
      <c r="RKO19" s="57"/>
      <c r="RKP19" s="57"/>
      <c r="RKQ19" s="57"/>
      <c r="RKR19" s="57"/>
      <c r="RKS19" s="57"/>
      <c r="RKT19" s="57"/>
      <c r="RKU19" s="57"/>
      <c r="RKV19" s="57"/>
      <c r="RKW19" s="57"/>
      <c r="RKX19" s="57"/>
      <c r="RKY19" s="57"/>
      <c r="RKZ19" s="57"/>
      <c r="RLA19" s="57"/>
      <c r="RLB19" s="57"/>
      <c r="RLC19" s="57"/>
      <c r="RLD19" s="57"/>
      <c r="RLE19" s="57"/>
      <c r="RLF19" s="57"/>
      <c r="RLG19" s="57"/>
      <c r="RLH19" s="57"/>
      <c r="RLI19" s="57"/>
      <c r="RLJ19" s="57"/>
      <c r="RLK19" s="57"/>
      <c r="RLL19" s="57"/>
      <c r="RLM19" s="57"/>
      <c r="RLN19" s="57"/>
      <c r="RLO19" s="57"/>
      <c r="RLP19" s="57"/>
      <c r="RLQ19" s="57"/>
      <c r="RLR19" s="57"/>
      <c r="RLS19" s="57"/>
      <c r="RLT19" s="57"/>
      <c r="RLU19" s="57"/>
      <c r="RLV19" s="57"/>
      <c r="RLW19" s="57"/>
      <c r="RLX19" s="57"/>
      <c r="RLY19" s="57"/>
      <c r="RLZ19" s="57"/>
      <c r="RMA19" s="57"/>
      <c r="RMB19" s="57"/>
      <c r="RMC19" s="57"/>
      <c r="RMD19" s="57"/>
      <c r="RME19" s="57"/>
      <c r="RMF19" s="57"/>
      <c r="RMG19" s="57"/>
      <c r="RMH19" s="57"/>
      <c r="RMI19" s="57"/>
      <c r="RMJ19" s="57"/>
      <c r="RMK19" s="57"/>
      <c r="RML19" s="57"/>
      <c r="RMM19" s="57"/>
      <c r="RMN19" s="57"/>
      <c r="RMO19" s="57"/>
      <c r="RMP19" s="57"/>
      <c r="RMQ19" s="57"/>
      <c r="RMR19" s="57"/>
      <c r="RMS19" s="57"/>
      <c r="RMT19" s="57"/>
      <c r="RMU19" s="57"/>
      <c r="RMV19" s="57"/>
      <c r="RMW19" s="57"/>
      <c r="RMX19" s="57"/>
      <c r="RMY19" s="57"/>
      <c r="RMZ19" s="57"/>
      <c r="RNA19" s="57"/>
      <c r="RNB19" s="57"/>
      <c r="RNC19" s="57"/>
      <c r="RND19" s="57"/>
      <c r="RNE19" s="57"/>
      <c r="RNF19" s="57"/>
      <c r="RNG19" s="57"/>
      <c r="RNH19" s="57"/>
      <c r="RNI19" s="57"/>
      <c r="RNJ19" s="57"/>
      <c r="RNK19" s="57"/>
      <c r="RNL19" s="57"/>
      <c r="RNM19" s="57"/>
      <c r="RNN19" s="57"/>
      <c r="RNO19" s="57"/>
      <c r="RNP19" s="57"/>
      <c r="RNQ19" s="57"/>
      <c r="RNR19" s="57"/>
      <c r="RNS19" s="57"/>
      <c r="RNT19" s="57"/>
      <c r="RNU19" s="57"/>
      <c r="RNV19" s="57"/>
      <c r="RNW19" s="57"/>
      <c r="RNX19" s="57"/>
      <c r="RNY19" s="57"/>
      <c r="RNZ19" s="57"/>
      <c r="ROA19" s="57"/>
      <c r="ROB19" s="57"/>
      <c r="ROC19" s="57"/>
      <c r="ROD19" s="57"/>
      <c r="ROE19" s="57"/>
      <c r="ROF19" s="57"/>
      <c r="ROG19" s="57"/>
      <c r="ROH19" s="57"/>
      <c r="ROI19" s="57"/>
      <c r="ROJ19" s="57"/>
      <c r="ROK19" s="57"/>
      <c r="ROL19" s="57"/>
      <c r="ROM19" s="57"/>
      <c r="RON19" s="57"/>
      <c r="ROO19" s="57"/>
      <c r="ROP19" s="57"/>
      <c r="ROQ19" s="57"/>
      <c r="ROR19" s="57"/>
      <c r="ROS19" s="57"/>
      <c r="ROT19" s="57"/>
      <c r="ROU19" s="57"/>
      <c r="ROV19" s="57"/>
      <c r="ROW19" s="57"/>
      <c r="ROX19" s="57"/>
      <c r="ROY19" s="57"/>
      <c r="ROZ19" s="57"/>
      <c r="RPA19" s="57"/>
      <c r="RPB19" s="57"/>
      <c r="RPC19" s="57"/>
      <c r="RPD19" s="57"/>
      <c r="RPE19" s="57"/>
      <c r="RPF19" s="57"/>
      <c r="RPG19" s="57"/>
      <c r="RPH19" s="57"/>
      <c r="RPI19" s="57"/>
      <c r="RPJ19" s="57"/>
      <c r="RPK19" s="57"/>
      <c r="RPL19" s="57"/>
      <c r="RPM19" s="57"/>
      <c r="RPN19" s="57"/>
      <c r="RPO19" s="57"/>
      <c r="RPP19" s="57"/>
      <c r="RPQ19" s="57"/>
      <c r="RPR19" s="57"/>
      <c r="RPS19" s="57"/>
      <c r="RPT19" s="57"/>
      <c r="RPU19" s="57"/>
      <c r="RPV19" s="57"/>
      <c r="RPW19" s="57"/>
      <c r="RPX19" s="57"/>
      <c r="RPY19" s="57"/>
      <c r="RPZ19" s="57"/>
      <c r="RQA19" s="57"/>
      <c r="RQB19" s="57"/>
      <c r="RQC19" s="57"/>
      <c r="RQD19" s="57"/>
      <c r="RQE19" s="57"/>
      <c r="RQF19" s="57"/>
      <c r="RQG19" s="57"/>
      <c r="RQH19" s="57"/>
      <c r="RQI19" s="57"/>
      <c r="RQJ19" s="57"/>
      <c r="RQK19" s="57"/>
      <c r="RQL19" s="57"/>
      <c r="RQM19" s="57"/>
      <c r="RQN19" s="57"/>
      <c r="RQO19" s="57"/>
      <c r="RQP19" s="57"/>
      <c r="RQQ19" s="57"/>
      <c r="RQR19" s="57"/>
      <c r="RQS19" s="57"/>
      <c r="RQT19" s="57"/>
      <c r="RQU19" s="57"/>
      <c r="RQV19" s="57"/>
      <c r="RQW19" s="57"/>
      <c r="RQX19" s="57"/>
      <c r="RQY19" s="57"/>
      <c r="RQZ19" s="57"/>
      <c r="RRA19" s="57"/>
      <c r="RRB19" s="57"/>
      <c r="RRC19" s="57"/>
      <c r="RRD19" s="57"/>
      <c r="RRE19" s="57"/>
      <c r="RRF19" s="57"/>
      <c r="RRG19" s="57"/>
      <c r="RRH19" s="57"/>
      <c r="RRI19" s="57"/>
      <c r="RRJ19" s="57"/>
      <c r="RRK19" s="57"/>
      <c r="RRL19" s="57"/>
      <c r="RRM19" s="57"/>
      <c r="RRN19" s="57"/>
      <c r="RRO19" s="57"/>
      <c r="RRP19" s="57"/>
      <c r="RRQ19" s="57"/>
      <c r="RRR19" s="57"/>
      <c r="RRS19" s="57"/>
      <c r="RRT19" s="57"/>
      <c r="RRU19" s="57"/>
      <c r="RRV19" s="57"/>
      <c r="RRW19" s="57"/>
      <c r="RRX19" s="57"/>
      <c r="RRY19" s="57"/>
      <c r="RRZ19" s="57"/>
      <c r="RSA19" s="57"/>
      <c r="RSB19" s="57"/>
      <c r="RSC19" s="57"/>
      <c r="RSD19" s="57"/>
      <c r="RSE19" s="57"/>
      <c r="RSF19" s="57"/>
      <c r="RSG19" s="57"/>
      <c r="RSH19" s="57"/>
      <c r="RSI19" s="57"/>
      <c r="RSJ19" s="57"/>
      <c r="RSK19" s="57"/>
      <c r="RSL19" s="57"/>
      <c r="RSM19" s="57"/>
      <c r="RSN19" s="57"/>
      <c r="RSO19" s="57"/>
      <c r="RSP19" s="57"/>
      <c r="RSQ19" s="57"/>
      <c r="RSR19" s="57"/>
      <c r="RSS19" s="57"/>
      <c r="RST19" s="57"/>
      <c r="RSU19" s="57"/>
      <c r="RSV19" s="57"/>
      <c r="RSW19" s="57"/>
      <c r="RSX19" s="57"/>
      <c r="RSY19" s="57"/>
      <c r="RSZ19" s="57"/>
      <c r="RTA19" s="57"/>
      <c r="RTB19" s="57"/>
      <c r="RTC19" s="57"/>
      <c r="RTD19" s="57"/>
      <c r="RTE19" s="57"/>
      <c r="RTF19" s="57"/>
      <c r="RTG19" s="57"/>
      <c r="RTH19" s="57"/>
      <c r="RTI19" s="57"/>
      <c r="RTJ19" s="57"/>
      <c r="RTK19" s="57"/>
      <c r="RTL19" s="57"/>
      <c r="RTM19" s="57"/>
      <c r="RTN19" s="57"/>
      <c r="RTO19" s="57"/>
      <c r="RTP19" s="57"/>
      <c r="RTQ19" s="57"/>
      <c r="RTR19" s="57"/>
      <c r="RTS19" s="57"/>
      <c r="RTT19" s="57"/>
      <c r="RTU19" s="57"/>
      <c r="RTV19" s="57"/>
      <c r="RTW19" s="57"/>
      <c r="RTX19" s="57"/>
      <c r="RTY19" s="57"/>
      <c r="RTZ19" s="57"/>
      <c r="RUA19" s="57"/>
      <c r="RUB19" s="57"/>
      <c r="RUC19" s="57"/>
      <c r="RUD19" s="57"/>
      <c r="RUE19" s="57"/>
      <c r="RUF19" s="57"/>
      <c r="RUG19" s="57"/>
      <c r="RUH19" s="57"/>
      <c r="RUI19" s="57"/>
      <c r="RUJ19" s="57"/>
      <c r="RUK19" s="57"/>
      <c r="RUL19" s="57"/>
      <c r="RUM19" s="57"/>
      <c r="RUN19" s="57"/>
      <c r="RUO19" s="57"/>
      <c r="RUP19" s="57"/>
      <c r="RUQ19" s="57"/>
      <c r="RUR19" s="57"/>
      <c r="RUS19" s="57"/>
      <c r="RUT19" s="57"/>
      <c r="RUU19" s="57"/>
      <c r="RUV19" s="57"/>
      <c r="RUW19" s="57"/>
      <c r="RUX19" s="57"/>
      <c r="RUY19" s="57"/>
      <c r="RUZ19" s="57"/>
      <c r="RVA19" s="57"/>
      <c r="RVB19" s="57"/>
      <c r="RVC19" s="57"/>
      <c r="RVD19" s="57"/>
      <c r="RVE19" s="57"/>
      <c r="RVF19" s="57"/>
      <c r="RVG19" s="57"/>
      <c r="RVH19" s="57"/>
      <c r="RVI19" s="57"/>
      <c r="RVJ19" s="57"/>
      <c r="RVK19" s="57"/>
      <c r="RVL19" s="57"/>
      <c r="RVM19" s="57"/>
      <c r="RVN19" s="57"/>
      <c r="RVO19" s="57"/>
      <c r="RVP19" s="57"/>
      <c r="RVQ19" s="57"/>
      <c r="RVR19" s="57"/>
      <c r="RVS19" s="57"/>
      <c r="RVT19" s="57"/>
      <c r="RVU19" s="57"/>
      <c r="RVV19" s="57"/>
      <c r="RVW19" s="57"/>
      <c r="RVX19" s="57"/>
      <c r="RVY19" s="57"/>
      <c r="RVZ19" s="57"/>
      <c r="RWA19" s="57"/>
      <c r="RWB19" s="57"/>
      <c r="RWC19" s="57"/>
      <c r="RWD19" s="57"/>
      <c r="RWE19" s="57"/>
      <c r="RWF19" s="57"/>
      <c r="RWG19" s="57"/>
      <c r="RWH19" s="57"/>
      <c r="RWI19" s="57"/>
      <c r="RWJ19" s="57"/>
      <c r="RWK19" s="57"/>
      <c r="RWL19" s="57"/>
      <c r="RWM19" s="57"/>
      <c r="RWN19" s="57"/>
      <c r="RWO19" s="57"/>
      <c r="RWP19" s="57"/>
      <c r="RWQ19" s="57"/>
      <c r="RWR19" s="57"/>
      <c r="RWS19" s="57"/>
      <c r="RWT19" s="57"/>
      <c r="RWU19" s="57"/>
      <c r="RWV19" s="57"/>
      <c r="RWW19" s="57"/>
      <c r="RWX19" s="57"/>
      <c r="RWY19" s="57"/>
      <c r="RWZ19" s="57"/>
      <c r="RXA19" s="57"/>
      <c r="RXB19" s="57"/>
      <c r="RXC19" s="57"/>
      <c r="RXD19" s="57"/>
      <c r="RXE19" s="57"/>
      <c r="RXF19" s="57"/>
      <c r="RXG19" s="57"/>
      <c r="RXH19" s="57"/>
      <c r="RXI19" s="57"/>
      <c r="RXJ19" s="57"/>
      <c r="RXK19" s="57"/>
      <c r="RXL19" s="57"/>
      <c r="RXM19" s="57"/>
      <c r="RXN19" s="57"/>
      <c r="RXO19" s="57"/>
      <c r="RXP19" s="57"/>
      <c r="RXQ19" s="57"/>
      <c r="RXR19" s="57"/>
      <c r="RXS19" s="57"/>
      <c r="RXT19" s="57"/>
      <c r="RXU19" s="57"/>
      <c r="RXV19" s="57"/>
      <c r="RXW19" s="57"/>
      <c r="RXX19" s="57"/>
      <c r="RXY19" s="57"/>
      <c r="RXZ19" s="57"/>
      <c r="RYA19" s="57"/>
      <c r="RYB19" s="57"/>
      <c r="RYC19" s="57"/>
      <c r="RYD19" s="57"/>
      <c r="RYE19" s="57"/>
      <c r="RYF19" s="57"/>
      <c r="RYG19" s="57"/>
      <c r="RYH19" s="57"/>
      <c r="RYI19" s="57"/>
      <c r="RYJ19" s="57"/>
      <c r="RYK19" s="57"/>
      <c r="RYL19" s="57"/>
      <c r="RYM19" s="57"/>
      <c r="RYN19" s="57"/>
      <c r="RYO19" s="57"/>
      <c r="RYP19" s="57"/>
      <c r="RYQ19" s="57"/>
      <c r="RYR19" s="57"/>
      <c r="RYS19" s="57"/>
      <c r="RYT19" s="57"/>
      <c r="RYU19" s="57"/>
      <c r="RYV19" s="57"/>
      <c r="RYW19" s="57"/>
      <c r="RYX19" s="57"/>
      <c r="RYY19" s="57"/>
      <c r="RYZ19" s="57"/>
      <c r="RZA19" s="57"/>
      <c r="RZB19" s="57"/>
      <c r="RZC19" s="57"/>
      <c r="RZD19" s="57"/>
      <c r="RZE19" s="57"/>
      <c r="RZF19" s="57"/>
      <c r="RZG19" s="57"/>
      <c r="RZH19" s="57"/>
      <c r="RZI19" s="57"/>
      <c r="RZJ19" s="57"/>
      <c r="RZK19" s="57"/>
      <c r="RZL19" s="57"/>
      <c r="RZM19" s="57"/>
      <c r="RZN19" s="57"/>
      <c r="RZO19" s="57"/>
      <c r="RZP19" s="57"/>
      <c r="RZQ19" s="57"/>
      <c r="RZR19" s="57"/>
      <c r="RZS19" s="57"/>
      <c r="RZT19" s="57"/>
      <c r="RZU19" s="57"/>
      <c r="RZV19" s="57"/>
      <c r="RZW19" s="57"/>
      <c r="RZX19" s="57"/>
      <c r="RZY19" s="57"/>
      <c r="RZZ19" s="57"/>
      <c r="SAA19" s="57"/>
      <c r="SAB19" s="57"/>
      <c r="SAC19" s="57"/>
      <c r="SAD19" s="57"/>
      <c r="SAE19" s="57"/>
      <c r="SAF19" s="57"/>
      <c r="SAG19" s="57"/>
      <c r="SAH19" s="57"/>
      <c r="SAI19" s="57"/>
      <c r="SAJ19" s="57"/>
      <c r="SAK19" s="57"/>
      <c r="SAL19" s="57"/>
      <c r="SAM19" s="57"/>
      <c r="SAN19" s="57"/>
      <c r="SAO19" s="57"/>
      <c r="SAP19" s="57"/>
      <c r="SAQ19" s="57"/>
      <c r="SAR19" s="57"/>
      <c r="SAS19" s="57"/>
      <c r="SAT19" s="57"/>
      <c r="SAU19" s="57"/>
      <c r="SAV19" s="57"/>
      <c r="SAW19" s="57"/>
      <c r="SAX19" s="57"/>
      <c r="SAY19" s="57"/>
      <c r="SAZ19" s="57"/>
      <c r="SBA19" s="57"/>
      <c r="SBB19" s="57"/>
      <c r="SBC19" s="57"/>
      <c r="SBD19" s="57"/>
      <c r="SBE19" s="57"/>
      <c r="SBF19" s="57"/>
      <c r="SBG19" s="57"/>
      <c r="SBH19" s="57"/>
      <c r="SBI19" s="57"/>
      <c r="SBJ19" s="57"/>
      <c r="SBK19" s="57"/>
      <c r="SBL19" s="57"/>
      <c r="SBM19" s="57"/>
      <c r="SBN19" s="57"/>
      <c r="SBO19" s="57"/>
      <c r="SBP19" s="57"/>
      <c r="SBQ19" s="57"/>
      <c r="SBR19" s="57"/>
      <c r="SBS19" s="57"/>
      <c r="SBT19" s="57"/>
      <c r="SBU19" s="57"/>
      <c r="SBV19" s="57"/>
      <c r="SBW19" s="57"/>
      <c r="SBX19" s="57"/>
      <c r="SBY19" s="57"/>
      <c r="SBZ19" s="57"/>
      <c r="SCA19" s="57"/>
      <c r="SCB19" s="57"/>
      <c r="SCC19" s="57"/>
      <c r="SCD19" s="57"/>
      <c r="SCE19" s="57"/>
      <c r="SCF19" s="57"/>
      <c r="SCG19" s="57"/>
      <c r="SCH19" s="57"/>
      <c r="SCI19" s="57"/>
      <c r="SCJ19" s="57"/>
      <c r="SCK19" s="57"/>
      <c r="SCL19" s="57"/>
      <c r="SCM19" s="57"/>
      <c r="SCN19" s="57"/>
      <c r="SCO19" s="57"/>
      <c r="SCP19" s="57"/>
      <c r="SCQ19" s="57"/>
      <c r="SCR19" s="57"/>
      <c r="SCS19" s="57"/>
      <c r="SCT19" s="57"/>
      <c r="SCU19" s="57"/>
      <c r="SCV19" s="57"/>
      <c r="SCW19" s="57"/>
      <c r="SCX19" s="57"/>
      <c r="SCY19" s="57"/>
      <c r="SCZ19" s="57"/>
      <c r="SDA19" s="57"/>
      <c r="SDB19" s="57"/>
      <c r="SDC19" s="57"/>
      <c r="SDD19" s="57"/>
      <c r="SDE19" s="57"/>
      <c r="SDF19" s="57"/>
      <c r="SDG19" s="57"/>
      <c r="SDH19" s="57"/>
      <c r="SDI19" s="57"/>
      <c r="SDJ19" s="57"/>
      <c r="SDK19" s="57"/>
      <c r="SDL19" s="57"/>
      <c r="SDM19" s="57"/>
      <c r="SDN19" s="57"/>
      <c r="SDO19" s="57"/>
      <c r="SDP19" s="57"/>
      <c r="SDQ19" s="57"/>
      <c r="SDR19" s="57"/>
      <c r="SDS19" s="57"/>
      <c r="SDT19" s="57"/>
      <c r="SDU19" s="57"/>
      <c r="SDV19" s="57"/>
      <c r="SDW19" s="57"/>
      <c r="SDX19" s="57"/>
      <c r="SDY19" s="57"/>
      <c r="SDZ19" s="57"/>
      <c r="SEA19" s="57"/>
      <c r="SEB19" s="57"/>
      <c r="SEC19" s="57"/>
      <c r="SED19" s="57"/>
      <c r="SEE19" s="57"/>
      <c r="SEF19" s="57"/>
      <c r="SEG19" s="57"/>
      <c r="SEH19" s="57"/>
      <c r="SEI19" s="57"/>
      <c r="SEJ19" s="57"/>
      <c r="SEK19" s="57"/>
      <c r="SEL19" s="57"/>
      <c r="SEM19" s="57"/>
      <c r="SEN19" s="57"/>
      <c r="SEO19" s="57"/>
      <c r="SEP19" s="57"/>
      <c r="SEQ19" s="57"/>
      <c r="SER19" s="57"/>
      <c r="SES19" s="57"/>
      <c r="SET19" s="57"/>
      <c r="SEU19" s="57"/>
      <c r="SEV19" s="57"/>
      <c r="SEW19" s="57"/>
      <c r="SEX19" s="57"/>
      <c r="SEY19" s="57"/>
      <c r="SEZ19" s="57"/>
      <c r="SFA19" s="57"/>
      <c r="SFB19" s="57"/>
      <c r="SFC19" s="57"/>
      <c r="SFD19" s="57"/>
      <c r="SFE19" s="57"/>
      <c r="SFF19" s="57"/>
      <c r="SFG19" s="57"/>
      <c r="SFH19" s="57"/>
      <c r="SFI19" s="57"/>
      <c r="SFJ19" s="57"/>
      <c r="SFK19" s="57"/>
      <c r="SFL19" s="57"/>
      <c r="SFM19" s="57"/>
      <c r="SFN19" s="57"/>
      <c r="SFO19" s="57"/>
      <c r="SFP19" s="57"/>
      <c r="SFQ19" s="57"/>
      <c r="SFR19" s="57"/>
      <c r="SFS19" s="57"/>
      <c r="SFT19" s="57"/>
      <c r="SFU19" s="57"/>
      <c r="SFV19" s="57"/>
      <c r="SFW19" s="57"/>
      <c r="SFX19" s="57"/>
      <c r="SFY19" s="57"/>
      <c r="SFZ19" s="57"/>
      <c r="SGA19" s="57"/>
      <c r="SGB19" s="57"/>
      <c r="SGC19" s="57"/>
      <c r="SGD19" s="57"/>
      <c r="SGE19" s="57"/>
      <c r="SGF19" s="57"/>
      <c r="SGG19" s="57"/>
      <c r="SGH19" s="57"/>
      <c r="SGI19" s="57"/>
      <c r="SGJ19" s="57"/>
      <c r="SGK19" s="57"/>
      <c r="SGL19" s="57"/>
      <c r="SGM19" s="57"/>
      <c r="SGN19" s="57"/>
      <c r="SGO19" s="57"/>
      <c r="SGP19" s="57"/>
      <c r="SGQ19" s="57"/>
      <c r="SGR19" s="57"/>
      <c r="SGS19" s="57"/>
      <c r="SGT19" s="57"/>
      <c r="SGU19" s="57"/>
      <c r="SGV19" s="57"/>
      <c r="SGW19" s="57"/>
      <c r="SGX19" s="57"/>
      <c r="SGY19" s="57"/>
      <c r="SGZ19" s="57"/>
      <c r="SHA19" s="57"/>
      <c r="SHB19" s="57"/>
      <c r="SHC19" s="57"/>
      <c r="SHD19" s="57"/>
      <c r="SHE19" s="57"/>
      <c r="SHF19" s="57"/>
      <c r="SHG19" s="57"/>
      <c r="SHH19" s="57"/>
      <c r="SHI19" s="57"/>
      <c r="SHJ19" s="57"/>
      <c r="SHK19" s="57"/>
      <c r="SHL19" s="57"/>
      <c r="SHM19" s="57"/>
      <c r="SHN19" s="57"/>
      <c r="SHO19" s="57"/>
      <c r="SHP19" s="57"/>
      <c r="SHQ19" s="57"/>
      <c r="SHR19" s="57"/>
      <c r="SHS19" s="57"/>
      <c r="SHT19" s="57"/>
      <c r="SHU19" s="57"/>
      <c r="SHV19" s="57"/>
      <c r="SHW19" s="57"/>
      <c r="SHX19" s="57"/>
      <c r="SHY19" s="57"/>
      <c r="SHZ19" s="57"/>
      <c r="SIA19" s="57"/>
      <c r="SIB19" s="57"/>
      <c r="SIC19" s="57"/>
      <c r="SID19" s="57"/>
      <c r="SIE19" s="57"/>
      <c r="SIF19" s="57"/>
      <c r="SIG19" s="57"/>
      <c r="SIH19" s="57"/>
      <c r="SII19" s="57"/>
      <c r="SIJ19" s="57"/>
      <c r="SIK19" s="57"/>
      <c r="SIL19" s="57"/>
      <c r="SIM19" s="57"/>
      <c r="SIN19" s="57"/>
      <c r="SIO19" s="57"/>
      <c r="SIP19" s="57"/>
      <c r="SIQ19" s="57"/>
      <c r="SIR19" s="57"/>
      <c r="SIS19" s="57"/>
      <c r="SIT19" s="57"/>
      <c r="SIU19" s="57"/>
      <c r="SIV19" s="57"/>
      <c r="SIW19" s="57"/>
      <c r="SIX19" s="57"/>
      <c r="SIY19" s="57"/>
      <c r="SIZ19" s="57"/>
      <c r="SJA19" s="57"/>
      <c r="SJB19" s="57"/>
      <c r="SJC19" s="57"/>
      <c r="SJD19" s="57"/>
      <c r="SJE19" s="57"/>
      <c r="SJF19" s="57"/>
      <c r="SJG19" s="57"/>
      <c r="SJH19" s="57"/>
      <c r="SJI19" s="57"/>
      <c r="SJJ19" s="57"/>
      <c r="SJK19" s="57"/>
      <c r="SJL19" s="57"/>
      <c r="SJM19" s="57"/>
      <c r="SJN19" s="57"/>
      <c r="SJO19" s="57"/>
      <c r="SJP19" s="57"/>
      <c r="SJQ19" s="57"/>
      <c r="SJR19" s="57"/>
      <c r="SJS19" s="57"/>
      <c r="SJT19" s="57"/>
      <c r="SJU19" s="57"/>
      <c r="SJV19" s="57"/>
      <c r="SJW19" s="57"/>
      <c r="SJX19" s="57"/>
      <c r="SJY19" s="57"/>
      <c r="SJZ19" s="57"/>
      <c r="SKA19" s="57"/>
      <c r="SKB19" s="57"/>
      <c r="SKC19" s="57"/>
      <c r="SKD19" s="57"/>
      <c r="SKE19" s="57"/>
      <c r="SKF19" s="57"/>
      <c r="SKG19" s="57"/>
      <c r="SKH19" s="57"/>
      <c r="SKI19" s="57"/>
      <c r="SKJ19" s="57"/>
      <c r="SKK19" s="57"/>
      <c r="SKL19" s="57"/>
      <c r="SKM19" s="57"/>
      <c r="SKN19" s="57"/>
      <c r="SKO19" s="57"/>
      <c r="SKP19" s="57"/>
      <c r="SKQ19" s="57"/>
      <c r="SKR19" s="57"/>
      <c r="SKS19" s="57"/>
      <c r="SKT19" s="57"/>
      <c r="SKU19" s="57"/>
      <c r="SKV19" s="57"/>
      <c r="SKW19" s="57"/>
      <c r="SKX19" s="57"/>
      <c r="SKY19" s="57"/>
      <c r="SKZ19" s="57"/>
      <c r="SLA19" s="57"/>
      <c r="SLB19" s="57"/>
      <c r="SLC19" s="57"/>
      <c r="SLD19" s="57"/>
      <c r="SLE19" s="57"/>
      <c r="SLF19" s="57"/>
      <c r="SLG19" s="57"/>
      <c r="SLH19" s="57"/>
      <c r="SLI19" s="57"/>
      <c r="SLJ19" s="57"/>
      <c r="SLK19" s="57"/>
      <c r="SLL19" s="57"/>
      <c r="SLM19" s="57"/>
      <c r="SLN19" s="57"/>
      <c r="SLO19" s="57"/>
      <c r="SLP19" s="57"/>
      <c r="SLQ19" s="57"/>
      <c r="SLR19" s="57"/>
      <c r="SLS19" s="57"/>
      <c r="SLT19" s="57"/>
      <c r="SLU19" s="57"/>
      <c r="SLV19" s="57"/>
      <c r="SLW19" s="57"/>
      <c r="SLX19" s="57"/>
      <c r="SLY19" s="57"/>
      <c r="SLZ19" s="57"/>
      <c r="SMA19" s="57"/>
      <c r="SMB19" s="57"/>
      <c r="SMC19" s="57"/>
      <c r="SMD19" s="57"/>
      <c r="SME19" s="57"/>
      <c r="SMF19" s="57"/>
      <c r="SMG19" s="57"/>
      <c r="SMH19" s="57"/>
      <c r="SMI19" s="57"/>
      <c r="SMJ19" s="57"/>
      <c r="SMK19" s="57"/>
      <c r="SML19" s="57"/>
      <c r="SMM19" s="57"/>
      <c r="SMN19" s="57"/>
      <c r="SMO19" s="57"/>
      <c r="SMP19" s="57"/>
      <c r="SMQ19" s="57"/>
      <c r="SMR19" s="57"/>
      <c r="SMS19" s="57"/>
      <c r="SMT19" s="57"/>
      <c r="SMU19" s="57"/>
      <c r="SMV19" s="57"/>
      <c r="SMW19" s="57"/>
      <c r="SMX19" s="57"/>
      <c r="SMY19" s="57"/>
      <c r="SMZ19" s="57"/>
      <c r="SNA19" s="57"/>
      <c r="SNB19" s="57"/>
      <c r="SNC19" s="57"/>
      <c r="SND19" s="57"/>
      <c r="SNE19" s="57"/>
      <c r="SNF19" s="57"/>
      <c r="SNG19" s="57"/>
      <c r="SNH19" s="57"/>
      <c r="SNI19" s="57"/>
      <c r="SNJ19" s="57"/>
      <c r="SNK19" s="57"/>
      <c r="SNL19" s="57"/>
      <c r="SNM19" s="57"/>
      <c r="SNN19" s="57"/>
      <c r="SNO19" s="57"/>
      <c r="SNP19" s="57"/>
      <c r="SNQ19" s="57"/>
      <c r="SNR19" s="57"/>
      <c r="SNS19" s="57"/>
      <c r="SNT19" s="57"/>
      <c r="SNU19" s="57"/>
      <c r="SNV19" s="57"/>
      <c r="SNW19" s="57"/>
      <c r="SNX19" s="57"/>
      <c r="SNY19" s="57"/>
      <c r="SNZ19" s="57"/>
      <c r="SOA19" s="57"/>
      <c r="SOB19" s="57"/>
      <c r="SOC19" s="57"/>
      <c r="SOD19" s="57"/>
      <c r="SOE19" s="57"/>
      <c r="SOF19" s="57"/>
      <c r="SOG19" s="57"/>
      <c r="SOH19" s="57"/>
      <c r="SOI19" s="57"/>
      <c r="SOJ19" s="57"/>
      <c r="SOK19" s="57"/>
      <c r="SOL19" s="57"/>
      <c r="SOM19" s="57"/>
      <c r="SON19" s="57"/>
      <c r="SOO19" s="57"/>
      <c r="SOP19" s="57"/>
      <c r="SOQ19" s="57"/>
      <c r="SOR19" s="57"/>
      <c r="SOS19" s="57"/>
      <c r="SOT19" s="57"/>
      <c r="SOU19" s="57"/>
      <c r="SOV19" s="57"/>
      <c r="SOW19" s="57"/>
      <c r="SOX19" s="57"/>
      <c r="SOY19" s="57"/>
      <c r="SOZ19" s="57"/>
      <c r="SPA19" s="57"/>
      <c r="SPB19" s="57"/>
      <c r="SPC19" s="57"/>
      <c r="SPD19" s="57"/>
      <c r="SPE19" s="57"/>
      <c r="SPF19" s="57"/>
      <c r="SPG19" s="57"/>
      <c r="SPH19" s="57"/>
      <c r="SPI19" s="57"/>
      <c r="SPJ19" s="57"/>
      <c r="SPK19" s="57"/>
      <c r="SPL19" s="57"/>
      <c r="SPM19" s="57"/>
      <c r="SPN19" s="57"/>
      <c r="SPO19" s="57"/>
      <c r="SPP19" s="57"/>
      <c r="SPQ19" s="57"/>
      <c r="SPR19" s="57"/>
      <c r="SPS19" s="57"/>
      <c r="SPT19" s="57"/>
      <c r="SPU19" s="57"/>
      <c r="SPV19" s="57"/>
      <c r="SPW19" s="57"/>
      <c r="SPX19" s="57"/>
      <c r="SPY19" s="57"/>
      <c r="SPZ19" s="57"/>
      <c r="SQA19" s="57"/>
      <c r="SQB19" s="57"/>
      <c r="SQC19" s="57"/>
      <c r="SQD19" s="57"/>
      <c r="SQE19" s="57"/>
      <c r="SQF19" s="57"/>
      <c r="SQG19" s="57"/>
      <c r="SQH19" s="57"/>
      <c r="SQI19" s="57"/>
      <c r="SQJ19" s="57"/>
      <c r="SQK19" s="57"/>
      <c r="SQL19" s="57"/>
      <c r="SQM19" s="57"/>
      <c r="SQN19" s="57"/>
      <c r="SQO19" s="57"/>
      <c r="SQP19" s="57"/>
      <c r="SQQ19" s="57"/>
      <c r="SQR19" s="57"/>
      <c r="SQS19" s="57"/>
      <c r="SQT19" s="57"/>
      <c r="SQU19" s="57"/>
      <c r="SQV19" s="57"/>
      <c r="SQW19" s="57"/>
      <c r="SQX19" s="57"/>
      <c r="SQY19" s="57"/>
      <c r="SQZ19" s="57"/>
      <c r="SRA19" s="57"/>
      <c r="SRB19" s="57"/>
      <c r="SRC19" s="57"/>
      <c r="SRD19" s="57"/>
      <c r="SRE19" s="57"/>
      <c r="SRF19" s="57"/>
      <c r="SRG19" s="57"/>
      <c r="SRH19" s="57"/>
      <c r="SRI19" s="57"/>
      <c r="SRJ19" s="57"/>
      <c r="SRK19" s="57"/>
      <c r="SRL19" s="57"/>
      <c r="SRM19" s="57"/>
      <c r="SRN19" s="57"/>
      <c r="SRO19" s="57"/>
      <c r="SRP19" s="57"/>
      <c r="SRQ19" s="57"/>
      <c r="SRR19" s="57"/>
      <c r="SRS19" s="57"/>
      <c r="SRT19" s="57"/>
      <c r="SRU19" s="57"/>
      <c r="SRV19" s="57"/>
      <c r="SRW19" s="57"/>
      <c r="SRX19" s="57"/>
      <c r="SRY19" s="57"/>
      <c r="SRZ19" s="57"/>
      <c r="SSA19" s="57"/>
      <c r="SSB19" s="57"/>
      <c r="SSC19" s="57"/>
      <c r="SSD19" s="57"/>
      <c r="SSE19" s="57"/>
      <c r="SSF19" s="57"/>
      <c r="SSG19" s="57"/>
      <c r="SSH19" s="57"/>
      <c r="SSI19" s="57"/>
      <c r="SSJ19" s="57"/>
      <c r="SSK19" s="57"/>
      <c r="SSL19" s="57"/>
      <c r="SSM19" s="57"/>
      <c r="SSN19" s="57"/>
      <c r="SSO19" s="57"/>
      <c r="SSP19" s="57"/>
      <c r="SSQ19" s="57"/>
      <c r="SSR19" s="57"/>
      <c r="SSS19" s="57"/>
      <c r="SST19" s="57"/>
      <c r="SSU19" s="57"/>
      <c r="SSV19" s="57"/>
      <c r="SSW19" s="57"/>
      <c r="SSX19" s="57"/>
      <c r="SSY19" s="57"/>
      <c r="SSZ19" s="57"/>
      <c r="STA19" s="57"/>
      <c r="STB19" s="57"/>
      <c r="STC19" s="57"/>
      <c r="STD19" s="57"/>
      <c r="STE19" s="57"/>
      <c r="STF19" s="57"/>
      <c r="STG19" s="57"/>
      <c r="STH19" s="57"/>
      <c r="STI19" s="57"/>
      <c r="STJ19" s="57"/>
      <c r="STK19" s="57"/>
      <c r="STL19" s="57"/>
      <c r="STM19" s="57"/>
      <c r="STN19" s="57"/>
      <c r="STO19" s="57"/>
      <c r="STP19" s="57"/>
      <c r="STQ19" s="57"/>
      <c r="STR19" s="57"/>
      <c r="STS19" s="57"/>
      <c r="STT19" s="57"/>
      <c r="STU19" s="57"/>
      <c r="STV19" s="57"/>
      <c r="STW19" s="57"/>
      <c r="STX19" s="57"/>
      <c r="STY19" s="57"/>
      <c r="STZ19" s="57"/>
      <c r="SUA19" s="57"/>
      <c r="SUB19" s="57"/>
      <c r="SUC19" s="57"/>
      <c r="SUD19" s="57"/>
      <c r="SUE19" s="57"/>
      <c r="SUF19" s="57"/>
      <c r="SUG19" s="57"/>
      <c r="SUH19" s="57"/>
      <c r="SUI19" s="57"/>
      <c r="SUJ19" s="57"/>
      <c r="SUK19" s="57"/>
      <c r="SUL19" s="57"/>
      <c r="SUM19" s="57"/>
      <c r="SUN19" s="57"/>
      <c r="SUO19" s="57"/>
      <c r="SUP19" s="57"/>
      <c r="SUQ19" s="57"/>
      <c r="SUR19" s="57"/>
      <c r="SUS19" s="57"/>
      <c r="SUT19" s="57"/>
      <c r="SUU19" s="57"/>
      <c r="SUV19" s="57"/>
      <c r="SUW19" s="57"/>
      <c r="SUX19" s="57"/>
      <c r="SUY19" s="57"/>
      <c r="SUZ19" s="57"/>
      <c r="SVA19" s="57"/>
      <c r="SVB19" s="57"/>
      <c r="SVC19" s="57"/>
      <c r="SVD19" s="57"/>
      <c r="SVE19" s="57"/>
      <c r="SVF19" s="57"/>
      <c r="SVG19" s="57"/>
      <c r="SVH19" s="57"/>
      <c r="SVI19" s="57"/>
      <c r="SVJ19" s="57"/>
      <c r="SVK19" s="57"/>
      <c r="SVL19" s="57"/>
      <c r="SVM19" s="57"/>
      <c r="SVN19" s="57"/>
      <c r="SVO19" s="57"/>
      <c r="SVP19" s="57"/>
      <c r="SVQ19" s="57"/>
      <c r="SVR19" s="57"/>
      <c r="SVS19" s="57"/>
      <c r="SVT19" s="57"/>
      <c r="SVU19" s="57"/>
      <c r="SVV19" s="57"/>
      <c r="SVW19" s="57"/>
      <c r="SVX19" s="57"/>
      <c r="SVY19" s="57"/>
      <c r="SVZ19" s="57"/>
      <c r="SWA19" s="57"/>
      <c r="SWB19" s="57"/>
      <c r="SWC19" s="57"/>
      <c r="SWD19" s="57"/>
      <c r="SWE19" s="57"/>
      <c r="SWF19" s="57"/>
      <c r="SWG19" s="57"/>
      <c r="SWH19" s="57"/>
      <c r="SWI19" s="57"/>
      <c r="SWJ19" s="57"/>
      <c r="SWK19" s="57"/>
      <c r="SWL19" s="57"/>
      <c r="SWM19" s="57"/>
      <c r="SWN19" s="57"/>
      <c r="SWO19" s="57"/>
      <c r="SWP19" s="57"/>
      <c r="SWQ19" s="57"/>
      <c r="SWR19" s="57"/>
      <c r="SWS19" s="57"/>
      <c r="SWT19" s="57"/>
      <c r="SWU19" s="57"/>
      <c r="SWV19" s="57"/>
      <c r="SWW19" s="57"/>
      <c r="SWX19" s="57"/>
      <c r="SWY19" s="57"/>
      <c r="SWZ19" s="57"/>
      <c r="SXA19" s="57"/>
      <c r="SXB19" s="57"/>
      <c r="SXC19" s="57"/>
      <c r="SXD19" s="57"/>
      <c r="SXE19" s="57"/>
      <c r="SXF19" s="57"/>
      <c r="SXG19" s="57"/>
      <c r="SXH19" s="57"/>
      <c r="SXI19" s="57"/>
      <c r="SXJ19" s="57"/>
      <c r="SXK19" s="57"/>
      <c r="SXL19" s="57"/>
      <c r="SXM19" s="57"/>
      <c r="SXN19" s="57"/>
      <c r="SXO19" s="57"/>
      <c r="SXP19" s="57"/>
      <c r="SXQ19" s="57"/>
      <c r="SXR19" s="57"/>
      <c r="SXS19" s="57"/>
      <c r="SXT19" s="57"/>
      <c r="SXU19" s="57"/>
      <c r="SXV19" s="57"/>
      <c r="SXW19" s="57"/>
      <c r="SXX19" s="57"/>
      <c r="SXY19" s="57"/>
      <c r="SXZ19" s="57"/>
      <c r="SYA19" s="57"/>
      <c r="SYB19" s="57"/>
      <c r="SYC19" s="57"/>
      <c r="SYD19" s="57"/>
      <c r="SYE19" s="57"/>
      <c r="SYF19" s="57"/>
      <c r="SYG19" s="57"/>
      <c r="SYH19" s="57"/>
      <c r="SYI19" s="57"/>
      <c r="SYJ19" s="57"/>
      <c r="SYK19" s="57"/>
      <c r="SYL19" s="57"/>
      <c r="SYM19" s="57"/>
      <c r="SYN19" s="57"/>
      <c r="SYO19" s="57"/>
      <c r="SYP19" s="57"/>
      <c r="SYQ19" s="57"/>
      <c r="SYR19" s="57"/>
      <c r="SYS19" s="57"/>
      <c r="SYT19" s="57"/>
      <c r="SYU19" s="57"/>
      <c r="SYV19" s="57"/>
      <c r="SYW19" s="57"/>
      <c r="SYX19" s="57"/>
      <c r="SYY19" s="57"/>
      <c r="SYZ19" s="57"/>
      <c r="SZA19" s="57"/>
      <c r="SZB19" s="57"/>
      <c r="SZC19" s="57"/>
      <c r="SZD19" s="57"/>
      <c r="SZE19" s="57"/>
      <c r="SZF19" s="57"/>
      <c r="SZG19" s="57"/>
      <c r="SZH19" s="57"/>
      <c r="SZI19" s="57"/>
      <c r="SZJ19" s="57"/>
      <c r="SZK19" s="57"/>
      <c r="SZL19" s="57"/>
      <c r="SZM19" s="57"/>
      <c r="SZN19" s="57"/>
      <c r="SZO19" s="57"/>
      <c r="SZP19" s="57"/>
      <c r="SZQ19" s="57"/>
      <c r="SZR19" s="57"/>
      <c r="SZS19" s="57"/>
      <c r="SZT19" s="57"/>
      <c r="SZU19" s="57"/>
      <c r="SZV19" s="57"/>
      <c r="SZW19" s="57"/>
      <c r="SZX19" s="57"/>
      <c r="SZY19" s="57"/>
      <c r="SZZ19" s="57"/>
      <c r="TAA19" s="57"/>
      <c r="TAB19" s="57"/>
      <c r="TAC19" s="57"/>
      <c r="TAD19" s="57"/>
      <c r="TAE19" s="57"/>
      <c r="TAF19" s="57"/>
      <c r="TAG19" s="57"/>
      <c r="TAH19" s="57"/>
      <c r="TAI19" s="57"/>
      <c r="TAJ19" s="57"/>
      <c r="TAK19" s="57"/>
      <c r="TAL19" s="57"/>
      <c r="TAM19" s="57"/>
      <c r="TAN19" s="57"/>
      <c r="TAO19" s="57"/>
      <c r="TAP19" s="57"/>
      <c r="TAQ19" s="57"/>
      <c r="TAR19" s="57"/>
      <c r="TAS19" s="57"/>
      <c r="TAT19" s="57"/>
      <c r="TAU19" s="57"/>
      <c r="TAV19" s="57"/>
      <c r="TAW19" s="57"/>
      <c r="TAX19" s="57"/>
      <c r="TAY19" s="57"/>
      <c r="TAZ19" s="57"/>
      <c r="TBA19" s="57"/>
      <c r="TBB19" s="57"/>
      <c r="TBC19" s="57"/>
      <c r="TBD19" s="57"/>
      <c r="TBE19" s="57"/>
      <c r="TBF19" s="57"/>
      <c r="TBG19" s="57"/>
      <c r="TBH19" s="57"/>
      <c r="TBI19" s="57"/>
      <c r="TBJ19" s="57"/>
      <c r="TBK19" s="57"/>
      <c r="TBL19" s="57"/>
      <c r="TBM19" s="57"/>
      <c r="TBN19" s="57"/>
      <c r="TBO19" s="57"/>
      <c r="TBP19" s="57"/>
      <c r="TBQ19" s="57"/>
      <c r="TBR19" s="57"/>
      <c r="TBS19" s="57"/>
      <c r="TBT19" s="57"/>
      <c r="TBU19" s="57"/>
      <c r="TBV19" s="57"/>
      <c r="TBW19" s="57"/>
      <c r="TBX19" s="57"/>
      <c r="TBY19" s="57"/>
      <c r="TBZ19" s="57"/>
      <c r="TCA19" s="57"/>
      <c r="TCB19" s="57"/>
      <c r="TCC19" s="57"/>
      <c r="TCD19" s="57"/>
      <c r="TCE19" s="57"/>
      <c r="TCF19" s="57"/>
      <c r="TCG19" s="57"/>
      <c r="TCH19" s="57"/>
      <c r="TCI19" s="57"/>
      <c r="TCJ19" s="57"/>
      <c r="TCK19" s="57"/>
      <c r="TCL19" s="57"/>
      <c r="TCM19" s="57"/>
      <c r="TCN19" s="57"/>
      <c r="TCO19" s="57"/>
      <c r="TCP19" s="57"/>
      <c r="TCQ19" s="57"/>
      <c r="TCR19" s="57"/>
      <c r="TCS19" s="57"/>
      <c r="TCT19" s="57"/>
      <c r="TCU19" s="57"/>
      <c r="TCV19" s="57"/>
      <c r="TCW19" s="57"/>
      <c r="TCX19" s="57"/>
      <c r="TCY19" s="57"/>
      <c r="TCZ19" s="57"/>
      <c r="TDA19" s="57"/>
      <c r="TDB19" s="57"/>
      <c r="TDC19" s="57"/>
      <c r="TDD19" s="57"/>
      <c r="TDE19" s="57"/>
      <c r="TDF19" s="57"/>
      <c r="TDG19" s="57"/>
      <c r="TDH19" s="57"/>
      <c r="TDI19" s="57"/>
      <c r="TDJ19" s="57"/>
      <c r="TDK19" s="57"/>
      <c r="TDL19" s="57"/>
      <c r="TDM19" s="57"/>
      <c r="TDN19" s="57"/>
      <c r="TDO19" s="57"/>
      <c r="TDP19" s="57"/>
      <c r="TDQ19" s="57"/>
      <c r="TDR19" s="57"/>
      <c r="TDS19" s="57"/>
      <c r="TDT19" s="57"/>
      <c r="TDU19" s="57"/>
      <c r="TDV19" s="57"/>
      <c r="TDW19" s="57"/>
      <c r="TDX19" s="57"/>
      <c r="TDY19" s="57"/>
      <c r="TDZ19" s="57"/>
      <c r="TEA19" s="57"/>
      <c r="TEB19" s="57"/>
      <c r="TEC19" s="57"/>
      <c r="TED19" s="57"/>
      <c r="TEE19" s="57"/>
      <c r="TEF19" s="57"/>
      <c r="TEG19" s="57"/>
      <c r="TEH19" s="57"/>
      <c r="TEI19" s="57"/>
      <c r="TEJ19" s="57"/>
      <c r="TEK19" s="57"/>
      <c r="TEL19" s="57"/>
      <c r="TEM19" s="57"/>
      <c r="TEN19" s="57"/>
      <c r="TEO19" s="57"/>
      <c r="TEP19" s="57"/>
      <c r="TEQ19" s="57"/>
      <c r="TER19" s="57"/>
      <c r="TES19" s="57"/>
      <c r="TET19" s="57"/>
      <c r="TEU19" s="57"/>
      <c r="TEV19" s="57"/>
      <c r="TEW19" s="57"/>
      <c r="TEX19" s="57"/>
      <c r="TEY19" s="57"/>
      <c r="TEZ19" s="57"/>
      <c r="TFA19" s="57"/>
      <c r="TFB19" s="57"/>
      <c r="TFC19" s="57"/>
      <c r="TFD19" s="57"/>
      <c r="TFE19" s="57"/>
      <c r="TFF19" s="57"/>
      <c r="TFG19" s="57"/>
      <c r="TFH19" s="57"/>
      <c r="TFI19" s="57"/>
      <c r="TFJ19" s="57"/>
      <c r="TFK19" s="57"/>
      <c r="TFL19" s="57"/>
      <c r="TFM19" s="57"/>
      <c r="TFN19" s="57"/>
      <c r="TFO19" s="57"/>
      <c r="TFP19" s="57"/>
      <c r="TFQ19" s="57"/>
      <c r="TFR19" s="57"/>
      <c r="TFS19" s="57"/>
      <c r="TFT19" s="57"/>
      <c r="TFU19" s="57"/>
      <c r="TFV19" s="57"/>
      <c r="TFW19" s="57"/>
      <c r="TFX19" s="57"/>
      <c r="TFY19" s="57"/>
      <c r="TFZ19" s="57"/>
      <c r="TGA19" s="57"/>
      <c r="TGB19" s="57"/>
      <c r="TGC19" s="57"/>
      <c r="TGD19" s="57"/>
      <c r="TGE19" s="57"/>
      <c r="TGF19" s="57"/>
      <c r="TGG19" s="57"/>
      <c r="TGH19" s="57"/>
      <c r="TGI19" s="57"/>
      <c r="TGJ19" s="57"/>
      <c r="TGK19" s="57"/>
      <c r="TGL19" s="57"/>
      <c r="TGM19" s="57"/>
      <c r="TGN19" s="57"/>
      <c r="TGO19" s="57"/>
      <c r="TGP19" s="57"/>
      <c r="TGQ19" s="57"/>
      <c r="TGR19" s="57"/>
      <c r="TGS19" s="57"/>
      <c r="TGT19" s="57"/>
      <c r="TGU19" s="57"/>
      <c r="TGV19" s="57"/>
      <c r="TGW19" s="57"/>
      <c r="TGX19" s="57"/>
      <c r="TGY19" s="57"/>
      <c r="TGZ19" s="57"/>
      <c r="THA19" s="57"/>
      <c r="THB19" s="57"/>
      <c r="THC19" s="57"/>
      <c r="THD19" s="57"/>
      <c r="THE19" s="57"/>
      <c r="THF19" s="57"/>
      <c r="THG19" s="57"/>
      <c r="THH19" s="57"/>
      <c r="THI19" s="57"/>
      <c r="THJ19" s="57"/>
      <c r="THK19" s="57"/>
      <c r="THL19" s="57"/>
      <c r="THM19" s="57"/>
      <c r="THN19" s="57"/>
      <c r="THO19" s="57"/>
      <c r="THP19" s="57"/>
      <c r="THQ19" s="57"/>
      <c r="THR19" s="57"/>
      <c r="THS19" s="57"/>
      <c r="THT19" s="57"/>
      <c r="THU19" s="57"/>
      <c r="THV19" s="57"/>
      <c r="THW19" s="57"/>
      <c r="THX19" s="57"/>
      <c r="THY19" s="57"/>
      <c r="THZ19" s="57"/>
      <c r="TIA19" s="57"/>
      <c r="TIB19" s="57"/>
      <c r="TIC19" s="57"/>
      <c r="TID19" s="57"/>
      <c r="TIE19" s="57"/>
      <c r="TIF19" s="57"/>
      <c r="TIG19" s="57"/>
      <c r="TIH19" s="57"/>
      <c r="TII19" s="57"/>
      <c r="TIJ19" s="57"/>
      <c r="TIK19" s="57"/>
      <c r="TIL19" s="57"/>
      <c r="TIM19" s="57"/>
      <c r="TIN19" s="57"/>
      <c r="TIO19" s="57"/>
      <c r="TIP19" s="57"/>
      <c r="TIQ19" s="57"/>
      <c r="TIR19" s="57"/>
      <c r="TIS19" s="57"/>
      <c r="TIT19" s="57"/>
      <c r="TIU19" s="57"/>
      <c r="TIV19" s="57"/>
      <c r="TIW19" s="57"/>
      <c r="TIX19" s="57"/>
      <c r="TIY19" s="57"/>
      <c r="TIZ19" s="57"/>
      <c r="TJA19" s="57"/>
      <c r="TJB19" s="57"/>
      <c r="TJC19" s="57"/>
      <c r="TJD19" s="57"/>
      <c r="TJE19" s="57"/>
      <c r="TJF19" s="57"/>
      <c r="TJG19" s="57"/>
      <c r="TJH19" s="57"/>
      <c r="TJI19" s="57"/>
      <c r="TJJ19" s="57"/>
      <c r="TJK19" s="57"/>
      <c r="TJL19" s="57"/>
      <c r="TJM19" s="57"/>
      <c r="TJN19" s="57"/>
      <c r="TJO19" s="57"/>
      <c r="TJP19" s="57"/>
      <c r="TJQ19" s="57"/>
      <c r="TJR19" s="57"/>
      <c r="TJS19" s="57"/>
      <c r="TJT19" s="57"/>
      <c r="TJU19" s="57"/>
      <c r="TJV19" s="57"/>
      <c r="TJW19" s="57"/>
      <c r="TJX19" s="57"/>
      <c r="TJY19" s="57"/>
      <c r="TJZ19" s="57"/>
      <c r="TKA19" s="57"/>
      <c r="TKB19" s="57"/>
      <c r="TKC19" s="57"/>
      <c r="TKD19" s="57"/>
      <c r="TKE19" s="57"/>
      <c r="TKF19" s="57"/>
      <c r="TKG19" s="57"/>
      <c r="TKH19" s="57"/>
      <c r="TKI19" s="57"/>
      <c r="TKJ19" s="57"/>
      <c r="TKK19" s="57"/>
      <c r="TKL19" s="57"/>
      <c r="TKM19" s="57"/>
      <c r="TKN19" s="57"/>
      <c r="TKO19" s="57"/>
      <c r="TKP19" s="57"/>
      <c r="TKQ19" s="57"/>
      <c r="TKR19" s="57"/>
      <c r="TKS19" s="57"/>
      <c r="TKT19" s="57"/>
      <c r="TKU19" s="57"/>
      <c r="TKV19" s="57"/>
      <c r="TKW19" s="57"/>
      <c r="TKX19" s="57"/>
      <c r="TKY19" s="57"/>
      <c r="TKZ19" s="57"/>
      <c r="TLA19" s="57"/>
      <c r="TLB19" s="57"/>
      <c r="TLC19" s="57"/>
      <c r="TLD19" s="57"/>
      <c r="TLE19" s="57"/>
      <c r="TLF19" s="57"/>
      <c r="TLG19" s="57"/>
      <c r="TLH19" s="57"/>
      <c r="TLI19" s="57"/>
      <c r="TLJ19" s="57"/>
      <c r="TLK19" s="57"/>
      <c r="TLL19" s="57"/>
      <c r="TLM19" s="57"/>
      <c r="TLN19" s="57"/>
      <c r="TLO19" s="57"/>
      <c r="TLP19" s="57"/>
      <c r="TLQ19" s="57"/>
      <c r="TLR19" s="57"/>
      <c r="TLS19" s="57"/>
      <c r="TLT19" s="57"/>
      <c r="TLU19" s="57"/>
      <c r="TLV19" s="57"/>
      <c r="TLW19" s="57"/>
      <c r="TLX19" s="57"/>
      <c r="TLY19" s="57"/>
      <c r="TLZ19" s="57"/>
      <c r="TMA19" s="57"/>
      <c r="TMB19" s="57"/>
      <c r="TMC19" s="57"/>
      <c r="TMD19" s="57"/>
      <c r="TME19" s="57"/>
      <c r="TMF19" s="57"/>
      <c r="TMG19" s="57"/>
      <c r="TMH19" s="57"/>
      <c r="TMI19" s="57"/>
      <c r="TMJ19" s="57"/>
      <c r="TMK19" s="57"/>
      <c r="TML19" s="57"/>
      <c r="TMM19" s="57"/>
      <c r="TMN19" s="57"/>
      <c r="TMO19" s="57"/>
      <c r="TMP19" s="57"/>
      <c r="TMQ19" s="57"/>
      <c r="TMR19" s="57"/>
      <c r="TMS19" s="57"/>
      <c r="TMT19" s="57"/>
      <c r="TMU19" s="57"/>
      <c r="TMV19" s="57"/>
      <c r="TMW19" s="57"/>
      <c r="TMX19" s="57"/>
      <c r="TMY19" s="57"/>
      <c r="TMZ19" s="57"/>
      <c r="TNA19" s="57"/>
      <c r="TNB19" s="57"/>
      <c r="TNC19" s="57"/>
      <c r="TND19" s="57"/>
      <c r="TNE19" s="57"/>
      <c r="TNF19" s="57"/>
      <c r="TNG19" s="57"/>
      <c r="TNH19" s="57"/>
      <c r="TNI19" s="57"/>
      <c r="TNJ19" s="57"/>
      <c r="TNK19" s="57"/>
      <c r="TNL19" s="57"/>
      <c r="TNM19" s="57"/>
      <c r="TNN19" s="57"/>
      <c r="TNO19" s="57"/>
      <c r="TNP19" s="57"/>
      <c r="TNQ19" s="57"/>
      <c r="TNR19" s="57"/>
      <c r="TNS19" s="57"/>
      <c r="TNT19" s="57"/>
      <c r="TNU19" s="57"/>
      <c r="TNV19" s="57"/>
      <c r="TNW19" s="57"/>
      <c r="TNX19" s="57"/>
      <c r="TNY19" s="57"/>
      <c r="TNZ19" s="57"/>
      <c r="TOA19" s="57"/>
      <c r="TOB19" s="57"/>
      <c r="TOC19" s="57"/>
      <c r="TOD19" s="57"/>
      <c r="TOE19" s="57"/>
      <c r="TOF19" s="57"/>
      <c r="TOG19" s="57"/>
      <c r="TOH19" s="57"/>
      <c r="TOI19" s="57"/>
      <c r="TOJ19" s="57"/>
      <c r="TOK19" s="57"/>
      <c r="TOL19" s="57"/>
      <c r="TOM19" s="57"/>
      <c r="TON19" s="57"/>
      <c r="TOO19" s="57"/>
      <c r="TOP19" s="57"/>
      <c r="TOQ19" s="57"/>
      <c r="TOR19" s="57"/>
      <c r="TOS19" s="57"/>
      <c r="TOT19" s="57"/>
      <c r="TOU19" s="57"/>
      <c r="TOV19" s="57"/>
      <c r="TOW19" s="57"/>
      <c r="TOX19" s="57"/>
      <c r="TOY19" s="57"/>
      <c r="TOZ19" s="57"/>
      <c r="TPA19" s="57"/>
      <c r="TPB19" s="57"/>
      <c r="TPC19" s="57"/>
      <c r="TPD19" s="57"/>
      <c r="TPE19" s="57"/>
      <c r="TPF19" s="57"/>
      <c r="TPG19" s="57"/>
      <c r="TPH19" s="57"/>
      <c r="TPI19" s="57"/>
      <c r="TPJ19" s="57"/>
      <c r="TPK19" s="57"/>
      <c r="TPL19" s="57"/>
      <c r="TPM19" s="57"/>
      <c r="TPN19" s="57"/>
      <c r="TPO19" s="57"/>
      <c r="TPP19" s="57"/>
      <c r="TPQ19" s="57"/>
      <c r="TPR19" s="57"/>
      <c r="TPS19" s="57"/>
      <c r="TPT19" s="57"/>
      <c r="TPU19" s="57"/>
      <c r="TPV19" s="57"/>
      <c r="TPW19" s="57"/>
      <c r="TPX19" s="57"/>
      <c r="TPY19" s="57"/>
      <c r="TPZ19" s="57"/>
      <c r="TQA19" s="57"/>
      <c r="TQB19" s="57"/>
      <c r="TQC19" s="57"/>
      <c r="TQD19" s="57"/>
      <c r="TQE19" s="57"/>
      <c r="TQF19" s="57"/>
      <c r="TQG19" s="57"/>
      <c r="TQH19" s="57"/>
      <c r="TQI19" s="57"/>
      <c r="TQJ19" s="57"/>
      <c r="TQK19" s="57"/>
      <c r="TQL19" s="57"/>
      <c r="TQM19" s="57"/>
      <c r="TQN19" s="57"/>
      <c r="TQO19" s="57"/>
      <c r="TQP19" s="57"/>
      <c r="TQQ19" s="57"/>
      <c r="TQR19" s="57"/>
      <c r="TQS19" s="57"/>
      <c r="TQT19" s="57"/>
      <c r="TQU19" s="57"/>
      <c r="TQV19" s="57"/>
      <c r="TQW19" s="57"/>
      <c r="TQX19" s="57"/>
      <c r="TQY19" s="57"/>
      <c r="TQZ19" s="57"/>
      <c r="TRA19" s="57"/>
      <c r="TRB19" s="57"/>
      <c r="TRC19" s="57"/>
      <c r="TRD19" s="57"/>
      <c r="TRE19" s="57"/>
      <c r="TRF19" s="57"/>
      <c r="TRG19" s="57"/>
      <c r="TRH19" s="57"/>
      <c r="TRI19" s="57"/>
      <c r="TRJ19" s="57"/>
      <c r="TRK19" s="57"/>
      <c r="TRL19" s="57"/>
      <c r="TRM19" s="57"/>
      <c r="TRN19" s="57"/>
      <c r="TRO19" s="57"/>
      <c r="TRP19" s="57"/>
      <c r="TRQ19" s="57"/>
      <c r="TRR19" s="57"/>
      <c r="TRS19" s="57"/>
      <c r="TRT19" s="57"/>
      <c r="TRU19" s="57"/>
      <c r="TRV19" s="57"/>
      <c r="TRW19" s="57"/>
      <c r="TRX19" s="57"/>
      <c r="TRY19" s="57"/>
      <c r="TRZ19" s="57"/>
      <c r="TSA19" s="57"/>
      <c r="TSB19" s="57"/>
      <c r="TSC19" s="57"/>
      <c r="TSD19" s="57"/>
      <c r="TSE19" s="57"/>
      <c r="TSF19" s="57"/>
      <c r="TSG19" s="57"/>
      <c r="TSH19" s="57"/>
      <c r="TSI19" s="57"/>
      <c r="TSJ19" s="57"/>
      <c r="TSK19" s="57"/>
      <c r="TSL19" s="57"/>
      <c r="TSM19" s="57"/>
      <c r="TSN19" s="57"/>
      <c r="TSO19" s="57"/>
      <c r="TSP19" s="57"/>
      <c r="TSQ19" s="57"/>
      <c r="TSR19" s="57"/>
      <c r="TSS19" s="57"/>
      <c r="TST19" s="57"/>
      <c r="TSU19" s="57"/>
      <c r="TSV19" s="57"/>
      <c r="TSW19" s="57"/>
      <c r="TSX19" s="57"/>
      <c r="TSY19" s="57"/>
      <c r="TSZ19" s="57"/>
      <c r="TTA19" s="57"/>
      <c r="TTB19" s="57"/>
      <c r="TTC19" s="57"/>
      <c r="TTD19" s="57"/>
      <c r="TTE19" s="57"/>
      <c r="TTF19" s="57"/>
      <c r="TTG19" s="57"/>
      <c r="TTH19" s="57"/>
      <c r="TTI19" s="57"/>
      <c r="TTJ19" s="57"/>
      <c r="TTK19" s="57"/>
      <c r="TTL19" s="57"/>
      <c r="TTM19" s="57"/>
      <c r="TTN19" s="57"/>
      <c r="TTO19" s="57"/>
      <c r="TTP19" s="57"/>
      <c r="TTQ19" s="57"/>
      <c r="TTR19" s="57"/>
      <c r="TTS19" s="57"/>
      <c r="TTT19" s="57"/>
      <c r="TTU19" s="57"/>
      <c r="TTV19" s="57"/>
      <c r="TTW19" s="57"/>
      <c r="TTX19" s="57"/>
      <c r="TTY19" s="57"/>
      <c r="TTZ19" s="57"/>
      <c r="TUA19" s="57"/>
      <c r="TUB19" s="57"/>
      <c r="TUC19" s="57"/>
      <c r="TUD19" s="57"/>
      <c r="TUE19" s="57"/>
      <c r="TUF19" s="57"/>
      <c r="TUG19" s="57"/>
      <c r="TUH19" s="57"/>
      <c r="TUI19" s="57"/>
      <c r="TUJ19" s="57"/>
      <c r="TUK19" s="57"/>
      <c r="TUL19" s="57"/>
      <c r="TUM19" s="57"/>
      <c r="TUN19" s="57"/>
      <c r="TUO19" s="57"/>
      <c r="TUP19" s="57"/>
      <c r="TUQ19" s="57"/>
      <c r="TUR19" s="57"/>
      <c r="TUS19" s="57"/>
      <c r="TUT19" s="57"/>
      <c r="TUU19" s="57"/>
      <c r="TUV19" s="57"/>
      <c r="TUW19" s="57"/>
      <c r="TUX19" s="57"/>
      <c r="TUY19" s="57"/>
      <c r="TUZ19" s="57"/>
      <c r="TVA19" s="57"/>
      <c r="TVB19" s="57"/>
      <c r="TVC19" s="57"/>
      <c r="TVD19" s="57"/>
      <c r="TVE19" s="57"/>
      <c r="TVF19" s="57"/>
      <c r="TVG19" s="57"/>
      <c r="TVH19" s="57"/>
      <c r="TVI19" s="57"/>
      <c r="TVJ19" s="57"/>
      <c r="TVK19" s="57"/>
      <c r="TVL19" s="57"/>
      <c r="TVM19" s="57"/>
      <c r="TVN19" s="57"/>
      <c r="TVO19" s="57"/>
      <c r="TVP19" s="57"/>
      <c r="TVQ19" s="57"/>
      <c r="TVR19" s="57"/>
      <c r="TVS19" s="57"/>
      <c r="TVT19" s="57"/>
      <c r="TVU19" s="57"/>
      <c r="TVV19" s="57"/>
      <c r="TVW19" s="57"/>
      <c r="TVX19" s="57"/>
      <c r="TVY19" s="57"/>
      <c r="TVZ19" s="57"/>
      <c r="TWA19" s="57"/>
      <c r="TWB19" s="57"/>
      <c r="TWC19" s="57"/>
      <c r="TWD19" s="57"/>
      <c r="TWE19" s="57"/>
      <c r="TWF19" s="57"/>
      <c r="TWG19" s="57"/>
      <c r="TWH19" s="57"/>
      <c r="TWI19" s="57"/>
      <c r="TWJ19" s="57"/>
      <c r="TWK19" s="57"/>
      <c r="TWL19" s="57"/>
      <c r="TWM19" s="57"/>
      <c r="TWN19" s="57"/>
      <c r="TWO19" s="57"/>
      <c r="TWP19" s="57"/>
      <c r="TWQ19" s="57"/>
      <c r="TWR19" s="57"/>
      <c r="TWS19" s="57"/>
      <c r="TWT19" s="57"/>
      <c r="TWU19" s="57"/>
      <c r="TWV19" s="57"/>
      <c r="TWW19" s="57"/>
      <c r="TWX19" s="57"/>
      <c r="TWY19" s="57"/>
      <c r="TWZ19" s="57"/>
      <c r="TXA19" s="57"/>
      <c r="TXB19" s="57"/>
      <c r="TXC19" s="57"/>
      <c r="TXD19" s="57"/>
      <c r="TXE19" s="57"/>
      <c r="TXF19" s="57"/>
      <c r="TXG19" s="57"/>
      <c r="TXH19" s="57"/>
      <c r="TXI19" s="57"/>
      <c r="TXJ19" s="57"/>
      <c r="TXK19" s="57"/>
      <c r="TXL19" s="57"/>
      <c r="TXM19" s="57"/>
      <c r="TXN19" s="57"/>
      <c r="TXO19" s="57"/>
      <c r="TXP19" s="57"/>
      <c r="TXQ19" s="57"/>
      <c r="TXR19" s="57"/>
      <c r="TXS19" s="57"/>
      <c r="TXT19" s="57"/>
      <c r="TXU19" s="57"/>
      <c r="TXV19" s="57"/>
      <c r="TXW19" s="57"/>
      <c r="TXX19" s="57"/>
      <c r="TXY19" s="57"/>
      <c r="TXZ19" s="57"/>
      <c r="TYA19" s="57"/>
      <c r="TYB19" s="57"/>
      <c r="TYC19" s="57"/>
      <c r="TYD19" s="57"/>
      <c r="TYE19" s="57"/>
      <c r="TYF19" s="57"/>
      <c r="TYG19" s="57"/>
      <c r="TYH19" s="57"/>
      <c r="TYI19" s="57"/>
      <c r="TYJ19" s="57"/>
      <c r="TYK19" s="57"/>
      <c r="TYL19" s="57"/>
      <c r="TYM19" s="57"/>
      <c r="TYN19" s="57"/>
      <c r="TYO19" s="57"/>
      <c r="TYP19" s="57"/>
      <c r="TYQ19" s="57"/>
      <c r="TYR19" s="57"/>
      <c r="TYS19" s="57"/>
      <c r="TYT19" s="57"/>
      <c r="TYU19" s="57"/>
      <c r="TYV19" s="57"/>
      <c r="TYW19" s="57"/>
      <c r="TYX19" s="57"/>
      <c r="TYY19" s="57"/>
      <c r="TYZ19" s="57"/>
      <c r="TZA19" s="57"/>
      <c r="TZB19" s="57"/>
      <c r="TZC19" s="57"/>
      <c r="TZD19" s="57"/>
      <c r="TZE19" s="57"/>
      <c r="TZF19" s="57"/>
      <c r="TZG19" s="57"/>
      <c r="TZH19" s="57"/>
      <c r="TZI19" s="57"/>
      <c r="TZJ19" s="57"/>
      <c r="TZK19" s="57"/>
      <c r="TZL19" s="57"/>
      <c r="TZM19" s="57"/>
      <c r="TZN19" s="57"/>
      <c r="TZO19" s="57"/>
      <c r="TZP19" s="57"/>
      <c r="TZQ19" s="57"/>
      <c r="TZR19" s="57"/>
      <c r="TZS19" s="57"/>
      <c r="TZT19" s="57"/>
      <c r="TZU19" s="57"/>
      <c r="TZV19" s="57"/>
      <c r="TZW19" s="57"/>
      <c r="TZX19" s="57"/>
      <c r="TZY19" s="57"/>
      <c r="TZZ19" s="57"/>
      <c r="UAA19" s="57"/>
      <c r="UAB19" s="57"/>
      <c r="UAC19" s="57"/>
      <c r="UAD19" s="57"/>
      <c r="UAE19" s="57"/>
      <c r="UAF19" s="57"/>
      <c r="UAG19" s="57"/>
      <c r="UAH19" s="57"/>
      <c r="UAI19" s="57"/>
      <c r="UAJ19" s="57"/>
      <c r="UAK19" s="57"/>
      <c r="UAL19" s="57"/>
      <c r="UAM19" s="57"/>
      <c r="UAN19" s="57"/>
      <c r="UAO19" s="57"/>
      <c r="UAP19" s="57"/>
      <c r="UAQ19" s="57"/>
      <c r="UAR19" s="57"/>
      <c r="UAS19" s="57"/>
      <c r="UAT19" s="57"/>
      <c r="UAU19" s="57"/>
      <c r="UAV19" s="57"/>
      <c r="UAW19" s="57"/>
      <c r="UAX19" s="57"/>
      <c r="UAY19" s="57"/>
      <c r="UAZ19" s="57"/>
      <c r="UBA19" s="57"/>
      <c r="UBB19" s="57"/>
      <c r="UBC19" s="57"/>
      <c r="UBD19" s="57"/>
      <c r="UBE19" s="57"/>
      <c r="UBF19" s="57"/>
      <c r="UBG19" s="57"/>
      <c r="UBH19" s="57"/>
      <c r="UBI19" s="57"/>
      <c r="UBJ19" s="57"/>
      <c r="UBK19" s="57"/>
      <c r="UBL19" s="57"/>
      <c r="UBM19" s="57"/>
      <c r="UBN19" s="57"/>
      <c r="UBO19" s="57"/>
      <c r="UBP19" s="57"/>
      <c r="UBQ19" s="57"/>
      <c r="UBR19" s="57"/>
      <c r="UBS19" s="57"/>
      <c r="UBT19" s="57"/>
      <c r="UBU19" s="57"/>
      <c r="UBV19" s="57"/>
      <c r="UBW19" s="57"/>
      <c r="UBX19" s="57"/>
      <c r="UBY19" s="57"/>
      <c r="UBZ19" s="57"/>
      <c r="UCA19" s="57"/>
      <c r="UCB19" s="57"/>
      <c r="UCC19" s="57"/>
      <c r="UCD19" s="57"/>
      <c r="UCE19" s="57"/>
      <c r="UCF19" s="57"/>
      <c r="UCG19" s="57"/>
      <c r="UCH19" s="57"/>
      <c r="UCI19" s="57"/>
      <c r="UCJ19" s="57"/>
      <c r="UCK19" s="57"/>
      <c r="UCL19" s="57"/>
      <c r="UCM19" s="57"/>
      <c r="UCN19" s="57"/>
      <c r="UCO19" s="57"/>
      <c r="UCP19" s="57"/>
      <c r="UCQ19" s="57"/>
      <c r="UCR19" s="57"/>
      <c r="UCS19" s="57"/>
      <c r="UCT19" s="57"/>
      <c r="UCU19" s="57"/>
      <c r="UCV19" s="57"/>
      <c r="UCW19" s="57"/>
      <c r="UCX19" s="57"/>
      <c r="UCY19" s="57"/>
      <c r="UCZ19" s="57"/>
      <c r="UDA19" s="57"/>
      <c r="UDB19" s="57"/>
      <c r="UDC19" s="57"/>
      <c r="UDD19" s="57"/>
      <c r="UDE19" s="57"/>
      <c r="UDF19" s="57"/>
      <c r="UDG19" s="57"/>
      <c r="UDH19" s="57"/>
      <c r="UDI19" s="57"/>
      <c r="UDJ19" s="57"/>
      <c r="UDK19" s="57"/>
      <c r="UDL19" s="57"/>
      <c r="UDM19" s="57"/>
      <c r="UDN19" s="57"/>
      <c r="UDO19" s="57"/>
      <c r="UDP19" s="57"/>
      <c r="UDQ19" s="57"/>
      <c r="UDR19" s="57"/>
      <c r="UDS19" s="57"/>
      <c r="UDT19" s="57"/>
      <c r="UDU19" s="57"/>
      <c r="UDV19" s="57"/>
      <c r="UDW19" s="57"/>
      <c r="UDX19" s="57"/>
      <c r="UDY19" s="57"/>
      <c r="UDZ19" s="57"/>
      <c r="UEA19" s="57"/>
      <c r="UEB19" s="57"/>
      <c r="UEC19" s="57"/>
      <c r="UED19" s="57"/>
      <c r="UEE19" s="57"/>
      <c r="UEF19" s="57"/>
      <c r="UEG19" s="57"/>
      <c r="UEH19" s="57"/>
      <c r="UEI19" s="57"/>
      <c r="UEJ19" s="57"/>
      <c r="UEK19" s="57"/>
      <c r="UEL19" s="57"/>
      <c r="UEM19" s="57"/>
      <c r="UEN19" s="57"/>
      <c r="UEO19" s="57"/>
      <c r="UEP19" s="57"/>
      <c r="UEQ19" s="57"/>
      <c r="UER19" s="57"/>
      <c r="UES19" s="57"/>
      <c r="UET19" s="57"/>
      <c r="UEU19" s="57"/>
      <c r="UEV19" s="57"/>
      <c r="UEW19" s="57"/>
      <c r="UEX19" s="57"/>
      <c r="UEY19" s="57"/>
      <c r="UEZ19" s="57"/>
      <c r="UFA19" s="57"/>
      <c r="UFB19" s="57"/>
      <c r="UFC19" s="57"/>
      <c r="UFD19" s="57"/>
      <c r="UFE19" s="57"/>
      <c r="UFF19" s="57"/>
      <c r="UFG19" s="57"/>
      <c r="UFH19" s="57"/>
      <c r="UFI19" s="57"/>
      <c r="UFJ19" s="57"/>
      <c r="UFK19" s="57"/>
      <c r="UFL19" s="57"/>
      <c r="UFM19" s="57"/>
      <c r="UFN19" s="57"/>
      <c r="UFO19" s="57"/>
      <c r="UFP19" s="57"/>
      <c r="UFQ19" s="57"/>
      <c r="UFR19" s="57"/>
      <c r="UFS19" s="57"/>
      <c r="UFT19" s="57"/>
      <c r="UFU19" s="57"/>
      <c r="UFV19" s="57"/>
      <c r="UFW19" s="57"/>
      <c r="UFX19" s="57"/>
      <c r="UFY19" s="57"/>
      <c r="UFZ19" s="57"/>
      <c r="UGA19" s="57"/>
      <c r="UGB19" s="57"/>
      <c r="UGC19" s="57"/>
      <c r="UGD19" s="57"/>
      <c r="UGE19" s="57"/>
      <c r="UGF19" s="57"/>
      <c r="UGG19" s="57"/>
      <c r="UGH19" s="57"/>
      <c r="UGI19" s="57"/>
      <c r="UGJ19" s="57"/>
      <c r="UGK19" s="57"/>
      <c r="UGL19" s="57"/>
      <c r="UGM19" s="57"/>
      <c r="UGN19" s="57"/>
      <c r="UGO19" s="57"/>
      <c r="UGP19" s="57"/>
      <c r="UGQ19" s="57"/>
      <c r="UGR19" s="57"/>
      <c r="UGS19" s="57"/>
      <c r="UGT19" s="57"/>
      <c r="UGU19" s="57"/>
      <c r="UGV19" s="57"/>
      <c r="UGW19" s="57"/>
      <c r="UGX19" s="57"/>
      <c r="UGY19" s="57"/>
      <c r="UGZ19" s="57"/>
      <c r="UHA19" s="57"/>
      <c r="UHB19" s="57"/>
      <c r="UHC19" s="57"/>
      <c r="UHD19" s="57"/>
      <c r="UHE19" s="57"/>
      <c r="UHF19" s="57"/>
      <c r="UHG19" s="57"/>
      <c r="UHH19" s="57"/>
      <c r="UHI19" s="57"/>
      <c r="UHJ19" s="57"/>
      <c r="UHK19" s="57"/>
      <c r="UHL19" s="57"/>
      <c r="UHM19" s="57"/>
      <c r="UHN19" s="57"/>
      <c r="UHO19" s="57"/>
      <c r="UHP19" s="57"/>
      <c r="UHQ19" s="57"/>
      <c r="UHR19" s="57"/>
      <c r="UHS19" s="57"/>
      <c r="UHT19" s="57"/>
      <c r="UHU19" s="57"/>
      <c r="UHV19" s="57"/>
      <c r="UHW19" s="57"/>
      <c r="UHX19" s="57"/>
      <c r="UHY19" s="57"/>
      <c r="UHZ19" s="57"/>
      <c r="UIA19" s="57"/>
      <c r="UIB19" s="57"/>
      <c r="UIC19" s="57"/>
      <c r="UID19" s="57"/>
      <c r="UIE19" s="57"/>
      <c r="UIF19" s="57"/>
      <c r="UIG19" s="57"/>
      <c r="UIH19" s="57"/>
      <c r="UII19" s="57"/>
      <c r="UIJ19" s="57"/>
      <c r="UIK19" s="57"/>
      <c r="UIL19" s="57"/>
      <c r="UIM19" s="57"/>
      <c r="UIN19" s="57"/>
      <c r="UIO19" s="57"/>
      <c r="UIP19" s="57"/>
      <c r="UIQ19" s="57"/>
      <c r="UIR19" s="57"/>
      <c r="UIS19" s="57"/>
      <c r="UIT19" s="57"/>
      <c r="UIU19" s="57"/>
      <c r="UIV19" s="57"/>
      <c r="UIW19" s="57"/>
      <c r="UIX19" s="57"/>
      <c r="UIY19" s="57"/>
      <c r="UIZ19" s="57"/>
      <c r="UJA19" s="57"/>
      <c r="UJB19" s="57"/>
      <c r="UJC19" s="57"/>
      <c r="UJD19" s="57"/>
      <c r="UJE19" s="57"/>
      <c r="UJF19" s="57"/>
      <c r="UJG19" s="57"/>
      <c r="UJH19" s="57"/>
      <c r="UJI19" s="57"/>
      <c r="UJJ19" s="57"/>
      <c r="UJK19" s="57"/>
      <c r="UJL19" s="57"/>
      <c r="UJM19" s="57"/>
      <c r="UJN19" s="57"/>
      <c r="UJO19" s="57"/>
      <c r="UJP19" s="57"/>
      <c r="UJQ19" s="57"/>
      <c r="UJR19" s="57"/>
      <c r="UJS19" s="57"/>
      <c r="UJT19" s="57"/>
      <c r="UJU19" s="57"/>
      <c r="UJV19" s="57"/>
      <c r="UJW19" s="57"/>
      <c r="UJX19" s="57"/>
      <c r="UJY19" s="57"/>
      <c r="UJZ19" s="57"/>
      <c r="UKA19" s="57"/>
      <c r="UKB19" s="57"/>
      <c r="UKC19" s="57"/>
      <c r="UKD19" s="57"/>
      <c r="UKE19" s="57"/>
      <c r="UKF19" s="57"/>
      <c r="UKG19" s="57"/>
      <c r="UKH19" s="57"/>
      <c r="UKI19" s="57"/>
      <c r="UKJ19" s="57"/>
      <c r="UKK19" s="57"/>
      <c r="UKL19" s="57"/>
      <c r="UKM19" s="57"/>
      <c r="UKN19" s="57"/>
      <c r="UKO19" s="57"/>
      <c r="UKP19" s="57"/>
      <c r="UKQ19" s="57"/>
      <c r="UKR19" s="57"/>
      <c r="UKS19" s="57"/>
      <c r="UKT19" s="57"/>
      <c r="UKU19" s="57"/>
      <c r="UKV19" s="57"/>
      <c r="UKW19" s="57"/>
      <c r="UKX19" s="57"/>
      <c r="UKY19" s="57"/>
      <c r="UKZ19" s="57"/>
      <c r="ULA19" s="57"/>
      <c r="ULB19" s="57"/>
      <c r="ULC19" s="57"/>
      <c r="ULD19" s="57"/>
      <c r="ULE19" s="57"/>
      <c r="ULF19" s="57"/>
      <c r="ULG19" s="57"/>
      <c r="ULH19" s="57"/>
      <c r="ULI19" s="57"/>
      <c r="ULJ19" s="57"/>
      <c r="ULK19" s="57"/>
      <c r="ULL19" s="57"/>
      <c r="ULM19" s="57"/>
      <c r="ULN19" s="57"/>
      <c r="ULO19" s="57"/>
      <c r="ULP19" s="57"/>
      <c r="ULQ19" s="57"/>
      <c r="ULR19" s="57"/>
      <c r="ULS19" s="57"/>
      <c r="ULT19" s="57"/>
      <c r="ULU19" s="57"/>
      <c r="ULV19" s="57"/>
      <c r="ULW19" s="57"/>
      <c r="ULX19" s="57"/>
      <c r="ULY19" s="57"/>
      <c r="ULZ19" s="57"/>
      <c r="UMA19" s="57"/>
      <c r="UMB19" s="57"/>
      <c r="UMC19" s="57"/>
      <c r="UMD19" s="57"/>
      <c r="UME19" s="57"/>
      <c r="UMF19" s="57"/>
      <c r="UMG19" s="57"/>
      <c r="UMH19" s="57"/>
      <c r="UMI19" s="57"/>
      <c r="UMJ19" s="57"/>
      <c r="UMK19" s="57"/>
      <c r="UML19" s="57"/>
      <c r="UMM19" s="57"/>
      <c r="UMN19" s="57"/>
      <c r="UMO19" s="57"/>
      <c r="UMP19" s="57"/>
      <c r="UMQ19" s="57"/>
      <c r="UMR19" s="57"/>
      <c r="UMS19" s="57"/>
      <c r="UMT19" s="57"/>
      <c r="UMU19" s="57"/>
      <c r="UMV19" s="57"/>
      <c r="UMW19" s="57"/>
      <c r="UMX19" s="57"/>
      <c r="UMY19" s="57"/>
      <c r="UMZ19" s="57"/>
      <c r="UNA19" s="57"/>
      <c r="UNB19" s="57"/>
      <c r="UNC19" s="57"/>
      <c r="UND19" s="57"/>
      <c r="UNE19" s="57"/>
      <c r="UNF19" s="57"/>
      <c r="UNG19" s="57"/>
      <c r="UNH19" s="57"/>
      <c r="UNI19" s="57"/>
      <c r="UNJ19" s="57"/>
      <c r="UNK19" s="57"/>
      <c r="UNL19" s="57"/>
      <c r="UNM19" s="57"/>
      <c r="UNN19" s="57"/>
      <c r="UNO19" s="57"/>
      <c r="UNP19" s="57"/>
      <c r="UNQ19" s="57"/>
      <c r="UNR19" s="57"/>
      <c r="UNS19" s="57"/>
      <c r="UNT19" s="57"/>
      <c r="UNU19" s="57"/>
      <c r="UNV19" s="57"/>
      <c r="UNW19" s="57"/>
      <c r="UNX19" s="57"/>
      <c r="UNY19" s="57"/>
      <c r="UNZ19" s="57"/>
      <c r="UOA19" s="57"/>
      <c r="UOB19" s="57"/>
      <c r="UOC19" s="57"/>
      <c r="UOD19" s="57"/>
      <c r="UOE19" s="57"/>
      <c r="UOF19" s="57"/>
      <c r="UOG19" s="57"/>
      <c r="UOH19" s="57"/>
      <c r="UOI19" s="57"/>
      <c r="UOJ19" s="57"/>
      <c r="UOK19" s="57"/>
      <c r="UOL19" s="57"/>
      <c r="UOM19" s="57"/>
      <c r="UON19" s="57"/>
      <c r="UOO19" s="57"/>
      <c r="UOP19" s="57"/>
      <c r="UOQ19" s="57"/>
      <c r="UOR19" s="57"/>
      <c r="UOS19" s="57"/>
      <c r="UOT19" s="57"/>
      <c r="UOU19" s="57"/>
      <c r="UOV19" s="57"/>
      <c r="UOW19" s="57"/>
      <c r="UOX19" s="57"/>
      <c r="UOY19" s="57"/>
      <c r="UOZ19" s="57"/>
      <c r="UPA19" s="57"/>
      <c r="UPB19" s="57"/>
      <c r="UPC19" s="57"/>
      <c r="UPD19" s="57"/>
      <c r="UPE19" s="57"/>
      <c r="UPF19" s="57"/>
      <c r="UPG19" s="57"/>
      <c r="UPH19" s="57"/>
      <c r="UPI19" s="57"/>
      <c r="UPJ19" s="57"/>
      <c r="UPK19" s="57"/>
      <c r="UPL19" s="57"/>
      <c r="UPM19" s="57"/>
      <c r="UPN19" s="57"/>
      <c r="UPO19" s="57"/>
      <c r="UPP19" s="57"/>
      <c r="UPQ19" s="57"/>
      <c r="UPR19" s="57"/>
      <c r="UPS19" s="57"/>
      <c r="UPT19" s="57"/>
      <c r="UPU19" s="57"/>
      <c r="UPV19" s="57"/>
      <c r="UPW19" s="57"/>
      <c r="UPX19" s="57"/>
      <c r="UPY19" s="57"/>
      <c r="UPZ19" s="57"/>
      <c r="UQA19" s="57"/>
      <c r="UQB19" s="57"/>
      <c r="UQC19" s="57"/>
      <c r="UQD19" s="57"/>
      <c r="UQE19" s="57"/>
      <c r="UQF19" s="57"/>
      <c r="UQG19" s="57"/>
      <c r="UQH19" s="57"/>
      <c r="UQI19" s="57"/>
      <c r="UQJ19" s="57"/>
      <c r="UQK19" s="57"/>
      <c r="UQL19" s="57"/>
      <c r="UQM19" s="57"/>
      <c r="UQN19" s="57"/>
      <c r="UQO19" s="57"/>
      <c r="UQP19" s="57"/>
      <c r="UQQ19" s="57"/>
      <c r="UQR19" s="57"/>
      <c r="UQS19" s="57"/>
      <c r="UQT19" s="57"/>
      <c r="UQU19" s="57"/>
      <c r="UQV19" s="57"/>
      <c r="UQW19" s="57"/>
      <c r="UQX19" s="57"/>
      <c r="UQY19" s="57"/>
      <c r="UQZ19" s="57"/>
      <c r="URA19" s="57"/>
      <c r="URB19" s="57"/>
      <c r="URC19" s="57"/>
      <c r="URD19" s="57"/>
      <c r="URE19" s="57"/>
      <c r="URF19" s="57"/>
      <c r="URG19" s="57"/>
      <c r="URH19" s="57"/>
      <c r="URI19" s="57"/>
      <c r="URJ19" s="57"/>
      <c r="URK19" s="57"/>
      <c r="URL19" s="57"/>
      <c r="URM19" s="57"/>
      <c r="URN19" s="57"/>
      <c r="URO19" s="57"/>
      <c r="URP19" s="57"/>
      <c r="URQ19" s="57"/>
      <c r="URR19" s="57"/>
      <c r="URS19" s="57"/>
      <c r="URT19" s="57"/>
      <c r="URU19" s="57"/>
      <c r="URV19" s="57"/>
      <c r="URW19" s="57"/>
      <c r="URX19" s="57"/>
      <c r="URY19" s="57"/>
      <c r="URZ19" s="57"/>
      <c r="USA19" s="57"/>
      <c r="USB19" s="57"/>
      <c r="USC19" s="57"/>
      <c r="USD19" s="57"/>
      <c r="USE19" s="57"/>
      <c r="USF19" s="57"/>
      <c r="USG19" s="57"/>
      <c r="USH19" s="57"/>
      <c r="USI19" s="57"/>
      <c r="USJ19" s="57"/>
      <c r="USK19" s="57"/>
      <c r="USL19" s="57"/>
      <c r="USM19" s="57"/>
      <c r="USN19" s="57"/>
      <c r="USO19" s="57"/>
      <c r="USP19" s="57"/>
      <c r="USQ19" s="57"/>
      <c r="USR19" s="57"/>
      <c r="USS19" s="57"/>
      <c r="UST19" s="57"/>
      <c r="USU19" s="57"/>
      <c r="USV19" s="57"/>
      <c r="USW19" s="57"/>
      <c r="USX19" s="57"/>
      <c r="USY19" s="57"/>
      <c r="USZ19" s="57"/>
      <c r="UTA19" s="57"/>
      <c r="UTB19" s="57"/>
      <c r="UTC19" s="57"/>
      <c r="UTD19" s="57"/>
      <c r="UTE19" s="57"/>
      <c r="UTF19" s="57"/>
      <c r="UTG19" s="57"/>
      <c r="UTH19" s="57"/>
      <c r="UTI19" s="57"/>
      <c r="UTJ19" s="57"/>
      <c r="UTK19" s="57"/>
      <c r="UTL19" s="57"/>
      <c r="UTM19" s="57"/>
      <c r="UTN19" s="57"/>
      <c r="UTO19" s="57"/>
      <c r="UTP19" s="57"/>
      <c r="UTQ19" s="57"/>
      <c r="UTR19" s="57"/>
      <c r="UTS19" s="57"/>
      <c r="UTT19" s="57"/>
      <c r="UTU19" s="57"/>
      <c r="UTV19" s="57"/>
      <c r="UTW19" s="57"/>
      <c r="UTX19" s="57"/>
      <c r="UTY19" s="57"/>
      <c r="UTZ19" s="57"/>
      <c r="UUA19" s="57"/>
      <c r="UUB19" s="57"/>
      <c r="UUC19" s="57"/>
      <c r="UUD19" s="57"/>
      <c r="UUE19" s="57"/>
      <c r="UUF19" s="57"/>
      <c r="UUG19" s="57"/>
      <c r="UUH19" s="57"/>
      <c r="UUI19" s="57"/>
      <c r="UUJ19" s="57"/>
      <c r="UUK19" s="57"/>
      <c r="UUL19" s="57"/>
      <c r="UUM19" s="57"/>
      <c r="UUN19" s="57"/>
      <c r="UUO19" s="57"/>
      <c r="UUP19" s="57"/>
      <c r="UUQ19" s="57"/>
      <c r="UUR19" s="57"/>
      <c r="UUS19" s="57"/>
      <c r="UUT19" s="57"/>
      <c r="UUU19" s="57"/>
      <c r="UUV19" s="57"/>
      <c r="UUW19" s="57"/>
      <c r="UUX19" s="57"/>
      <c r="UUY19" s="57"/>
      <c r="UUZ19" s="57"/>
      <c r="UVA19" s="57"/>
      <c r="UVB19" s="57"/>
      <c r="UVC19" s="57"/>
      <c r="UVD19" s="57"/>
      <c r="UVE19" s="57"/>
      <c r="UVF19" s="57"/>
      <c r="UVG19" s="57"/>
      <c r="UVH19" s="57"/>
      <c r="UVI19" s="57"/>
      <c r="UVJ19" s="57"/>
      <c r="UVK19" s="57"/>
      <c r="UVL19" s="57"/>
      <c r="UVM19" s="57"/>
      <c r="UVN19" s="57"/>
      <c r="UVO19" s="57"/>
      <c r="UVP19" s="57"/>
      <c r="UVQ19" s="57"/>
      <c r="UVR19" s="57"/>
      <c r="UVS19" s="57"/>
      <c r="UVT19" s="57"/>
      <c r="UVU19" s="57"/>
      <c r="UVV19" s="57"/>
      <c r="UVW19" s="57"/>
      <c r="UVX19" s="57"/>
      <c r="UVY19" s="57"/>
      <c r="UVZ19" s="57"/>
      <c r="UWA19" s="57"/>
      <c r="UWB19" s="57"/>
      <c r="UWC19" s="57"/>
      <c r="UWD19" s="57"/>
      <c r="UWE19" s="57"/>
      <c r="UWF19" s="57"/>
      <c r="UWG19" s="57"/>
      <c r="UWH19" s="57"/>
      <c r="UWI19" s="57"/>
      <c r="UWJ19" s="57"/>
      <c r="UWK19" s="57"/>
      <c r="UWL19" s="57"/>
      <c r="UWM19" s="57"/>
      <c r="UWN19" s="57"/>
      <c r="UWO19" s="57"/>
      <c r="UWP19" s="57"/>
      <c r="UWQ19" s="57"/>
      <c r="UWR19" s="57"/>
      <c r="UWS19" s="57"/>
      <c r="UWT19" s="57"/>
      <c r="UWU19" s="57"/>
      <c r="UWV19" s="57"/>
      <c r="UWW19" s="57"/>
      <c r="UWX19" s="57"/>
      <c r="UWY19" s="57"/>
      <c r="UWZ19" s="57"/>
      <c r="UXA19" s="57"/>
      <c r="UXB19" s="57"/>
      <c r="UXC19" s="57"/>
      <c r="UXD19" s="57"/>
      <c r="UXE19" s="57"/>
      <c r="UXF19" s="57"/>
      <c r="UXG19" s="57"/>
      <c r="UXH19" s="57"/>
      <c r="UXI19" s="57"/>
      <c r="UXJ19" s="57"/>
      <c r="UXK19" s="57"/>
      <c r="UXL19" s="57"/>
      <c r="UXM19" s="57"/>
      <c r="UXN19" s="57"/>
      <c r="UXO19" s="57"/>
      <c r="UXP19" s="57"/>
      <c r="UXQ19" s="57"/>
      <c r="UXR19" s="57"/>
      <c r="UXS19" s="57"/>
      <c r="UXT19" s="57"/>
      <c r="UXU19" s="57"/>
      <c r="UXV19" s="57"/>
      <c r="UXW19" s="57"/>
      <c r="UXX19" s="57"/>
      <c r="UXY19" s="57"/>
      <c r="UXZ19" s="57"/>
      <c r="UYA19" s="57"/>
      <c r="UYB19" s="57"/>
      <c r="UYC19" s="57"/>
      <c r="UYD19" s="57"/>
      <c r="UYE19" s="57"/>
      <c r="UYF19" s="57"/>
      <c r="UYG19" s="57"/>
      <c r="UYH19" s="57"/>
      <c r="UYI19" s="57"/>
      <c r="UYJ19" s="57"/>
      <c r="UYK19" s="57"/>
      <c r="UYL19" s="57"/>
      <c r="UYM19" s="57"/>
      <c r="UYN19" s="57"/>
      <c r="UYO19" s="57"/>
      <c r="UYP19" s="57"/>
      <c r="UYQ19" s="57"/>
      <c r="UYR19" s="57"/>
      <c r="UYS19" s="57"/>
      <c r="UYT19" s="57"/>
      <c r="UYU19" s="57"/>
      <c r="UYV19" s="57"/>
      <c r="UYW19" s="57"/>
      <c r="UYX19" s="57"/>
      <c r="UYY19" s="57"/>
      <c r="UYZ19" s="57"/>
      <c r="UZA19" s="57"/>
      <c r="UZB19" s="57"/>
      <c r="UZC19" s="57"/>
      <c r="UZD19" s="57"/>
      <c r="UZE19" s="57"/>
      <c r="UZF19" s="57"/>
      <c r="UZG19" s="57"/>
      <c r="UZH19" s="57"/>
      <c r="UZI19" s="57"/>
      <c r="UZJ19" s="57"/>
      <c r="UZK19" s="57"/>
      <c r="UZL19" s="57"/>
      <c r="UZM19" s="57"/>
      <c r="UZN19" s="57"/>
      <c r="UZO19" s="57"/>
      <c r="UZP19" s="57"/>
      <c r="UZQ19" s="57"/>
      <c r="UZR19" s="57"/>
      <c r="UZS19" s="57"/>
      <c r="UZT19" s="57"/>
      <c r="UZU19" s="57"/>
      <c r="UZV19" s="57"/>
      <c r="UZW19" s="57"/>
      <c r="UZX19" s="57"/>
      <c r="UZY19" s="57"/>
      <c r="UZZ19" s="57"/>
      <c r="VAA19" s="57"/>
      <c r="VAB19" s="57"/>
      <c r="VAC19" s="57"/>
      <c r="VAD19" s="57"/>
      <c r="VAE19" s="57"/>
      <c r="VAF19" s="57"/>
      <c r="VAG19" s="57"/>
      <c r="VAH19" s="57"/>
      <c r="VAI19" s="57"/>
      <c r="VAJ19" s="57"/>
      <c r="VAK19" s="57"/>
      <c r="VAL19" s="57"/>
      <c r="VAM19" s="57"/>
      <c r="VAN19" s="57"/>
      <c r="VAO19" s="57"/>
      <c r="VAP19" s="57"/>
      <c r="VAQ19" s="57"/>
      <c r="VAR19" s="57"/>
      <c r="VAS19" s="57"/>
      <c r="VAT19" s="57"/>
      <c r="VAU19" s="57"/>
      <c r="VAV19" s="57"/>
      <c r="VAW19" s="57"/>
      <c r="VAX19" s="57"/>
      <c r="VAY19" s="57"/>
      <c r="VAZ19" s="57"/>
      <c r="VBA19" s="57"/>
      <c r="VBB19" s="57"/>
      <c r="VBC19" s="57"/>
      <c r="VBD19" s="57"/>
      <c r="VBE19" s="57"/>
      <c r="VBF19" s="57"/>
      <c r="VBG19" s="57"/>
      <c r="VBH19" s="57"/>
      <c r="VBI19" s="57"/>
      <c r="VBJ19" s="57"/>
      <c r="VBK19" s="57"/>
      <c r="VBL19" s="57"/>
      <c r="VBM19" s="57"/>
      <c r="VBN19" s="57"/>
      <c r="VBO19" s="57"/>
      <c r="VBP19" s="57"/>
      <c r="VBQ19" s="57"/>
      <c r="VBR19" s="57"/>
      <c r="VBS19" s="57"/>
      <c r="VBT19" s="57"/>
      <c r="VBU19" s="57"/>
      <c r="VBV19" s="57"/>
      <c r="VBW19" s="57"/>
      <c r="VBX19" s="57"/>
      <c r="VBY19" s="57"/>
      <c r="VBZ19" s="57"/>
      <c r="VCA19" s="57"/>
      <c r="VCB19" s="57"/>
      <c r="VCC19" s="57"/>
      <c r="VCD19" s="57"/>
      <c r="VCE19" s="57"/>
      <c r="VCF19" s="57"/>
      <c r="VCG19" s="57"/>
      <c r="VCH19" s="57"/>
      <c r="VCI19" s="57"/>
      <c r="VCJ19" s="57"/>
      <c r="VCK19" s="57"/>
      <c r="VCL19" s="57"/>
      <c r="VCM19" s="57"/>
      <c r="VCN19" s="57"/>
      <c r="VCO19" s="57"/>
      <c r="VCP19" s="57"/>
      <c r="VCQ19" s="57"/>
      <c r="VCR19" s="57"/>
      <c r="VCS19" s="57"/>
      <c r="VCT19" s="57"/>
      <c r="VCU19" s="57"/>
      <c r="VCV19" s="57"/>
      <c r="VCW19" s="57"/>
      <c r="VCX19" s="57"/>
      <c r="VCY19" s="57"/>
      <c r="VCZ19" s="57"/>
      <c r="VDA19" s="57"/>
      <c r="VDB19" s="57"/>
      <c r="VDC19" s="57"/>
      <c r="VDD19" s="57"/>
      <c r="VDE19" s="57"/>
      <c r="VDF19" s="57"/>
      <c r="VDG19" s="57"/>
      <c r="VDH19" s="57"/>
      <c r="VDI19" s="57"/>
      <c r="VDJ19" s="57"/>
      <c r="VDK19" s="57"/>
      <c r="VDL19" s="57"/>
      <c r="VDM19" s="57"/>
      <c r="VDN19" s="57"/>
      <c r="VDO19" s="57"/>
      <c r="VDP19" s="57"/>
      <c r="VDQ19" s="57"/>
      <c r="VDR19" s="57"/>
      <c r="VDS19" s="57"/>
      <c r="VDT19" s="57"/>
      <c r="VDU19" s="57"/>
      <c r="VDV19" s="57"/>
      <c r="VDW19" s="57"/>
      <c r="VDX19" s="57"/>
      <c r="VDY19" s="57"/>
      <c r="VDZ19" s="57"/>
      <c r="VEA19" s="57"/>
      <c r="VEB19" s="57"/>
      <c r="VEC19" s="57"/>
      <c r="VED19" s="57"/>
      <c r="VEE19" s="57"/>
      <c r="VEF19" s="57"/>
      <c r="VEG19" s="57"/>
      <c r="VEH19" s="57"/>
      <c r="VEI19" s="57"/>
      <c r="VEJ19" s="57"/>
      <c r="VEK19" s="57"/>
      <c r="VEL19" s="57"/>
      <c r="VEM19" s="57"/>
      <c r="VEN19" s="57"/>
      <c r="VEO19" s="57"/>
      <c r="VEP19" s="57"/>
      <c r="VEQ19" s="57"/>
      <c r="VER19" s="57"/>
      <c r="VES19" s="57"/>
      <c r="VET19" s="57"/>
      <c r="VEU19" s="57"/>
      <c r="VEV19" s="57"/>
      <c r="VEW19" s="57"/>
      <c r="VEX19" s="57"/>
      <c r="VEY19" s="57"/>
      <c r="VEZ19" s="57"/>
      <c r="VFA19" s="57"/>
      <c r="VFB19" s="57"/>
      <c r="VFC19" s="57"/>
      <c r="VFD19" s="57"/>
      <c r="VFE19" s="57"/>
      <c r="VFF19" s="57"/>
      <c r="VFG19" s="57"/>
      <c r="VFH19" s="57"/>
      <c r="VFI19" s="57"/>
      <c r="VFJ19" s="57"/>
      <c r="VFK19" s="57"/>
      <c r="VFL19" s="57"/>
      <c r="VFM19" s="57"/>
      <c r="VFN19" s="57"/>
      <c r="VFO19" s="57"/>
      <c r="VFP19" s="57"/>
      <c r="VFQ19" s="57"/>
      <c r="VFR19" s="57"/>
      <c r="VFS19" s="57"/>
      <c r="VFT19" s="57"/>
      <c r="VFU19" s="57"/>
      <c r="VFV19" s="57"/>
      <c r="VFW19" s="57"/>
      <c r="VFX19" s="57"/>
      <c r="VFY19" s="57"/>
      <c r="VFZ19" s="57"/>
      <c r="VGA19" s="57"/>
      <c r="VGB19" s="57"/>
      <c r="VGC19" s="57"/>
      <c r="VGD19" s="57"/>
      <c r="VGE19" s="57"/>
      <c r="VGF19" s="57"/>
      <c r="VGG19" s="57"/>
      <c r="VGH19" s="57"/>
      <c r="VGI19" s="57"/>
      <c r="VGJ19" s="57"/>
      <c r="VGK19" s="57"/>
      <c r="VGL19" s="57"/>
      <c r="VGM19" s="57"/>
      <c r="VGN19" s="57"/>
      <c r="VGO19" s="57"/>
      <c r="VGP19" s="57"/>
      <c r="VGQ19" s="57"/>
      <c r="VGR19" s="57"/>
      <c r="VGS19" s="57"/>
      <c r="VGT19" s="57"/>
      <c r="VGU19" s="57"/>
      <c r="VGV19" s="57"/>
      <c r="VGW19" s="57"/>
      <c r="VGX19" s="57"/>
      <c r="VGY19" s="57"/>
      <c r="VGZ19" s="57"/>
      <c r="VHA19" s="57"/>
      <c r="VHB19" s="57"/>
      <c r="VHC19" s="57"/>
      <c r="VHD19" s="57"/>
      <c r="VHE19" s="57"/>
      <c r="VHF19" s="57"/>
      <c r="VHG19" s="57"/>
      <c r="VHH19" s="57"/>
      <c r="VHI19" s="57"/>
      <c r="VHJ19" s="57"/>
      <c r="VHK19" s="57"/>
      <c r="VHL19" s="57"/>
      <c r="VHM19" s="57"/>
      <c r="VHN19" s="57"/>
      <c r="VHO19" s="57"/>
      <c r="VHP19" s="57"/>
      <c r="VHQ19" s="57"/>
      <c r="VHR19" s="57"/>
      <c r="VHS19" s="57"/>
      <c r="VHT19" s="57"/>
      <c r="VHU19" s="57"/>
      <c r="VHV19" s="57"/>
      <c r="VHW19" s="57"/>
      <c r="VHX19" s="57"/>
      <c r="VHY19" s="57"/>
      <c r="VHZ19" s="57"/>
      <c r="VIA19" s="57"/>
      <c r="VIB19" s="57"/>
      <c r="VIC19" s="57"/>
      <c r="VID19" s="57"/>
      <c r="VIE19" s="57"/>
      <c r="VIF19" s="57"/>
      <c r="VIG19" s="57"/>
      <c r="VIH19" s="57"/>
      <c r="VII19" s="57"/>
      <c r="VIJ19" s="57"/>
      <c r="VIK19" s="57"/>
      <c r="VIL19" s="57"/>
      <c r="VIM19" s="57"/>
      <c r="VIN19" s="57"/>
      <c r="VIO19" s="57"/>
      <c r="VIP19" s="57"/>
      <c r="VIQ19" s="57"/>
      <c r="VIR19" s="57"/>
      <c r="VIS19" s="57"/>
      <c r="VIT19" s="57"/>
      <c r="VIU19" s="57"/>
      <c r="VIV19" s="57"/>
      <c r="VIW19" s="57"/>
      <c r="VIX19" s="57"/>
      <c r="VIY19" s="57"/>
      <c r="VIZ19" s="57"/>
      <c r="VJA19" s="57"/>
      <c r="VJB19" s="57"/>
      <c r="VJC19" s="57"/>
      <c r="VJD19" s="57"/>
      <c r="VJE19" s="57"/>
      <c r="VJF19" s="57"/>
      <c r="VJG19" s="57"/>
      <c r="VJH19" s="57"/>
      <c r="VJI19" s="57"/>
      <c r="VJJ19" s="57"/>
      <c r="VJK19" s="57"/>
      <c r="VJL19" s="57"/>
      <c r="VJM19" s="57"/>
      <c r="VJN19" s="57"/>
      <c r="VJO19" s="57"/>
      <c r="VJP19" s="57"/>
      <c r="VJQ19" s="57"/>
      <c r="VJR19" s="57"/>
      <c r="VJS19" s="57"/>
      <c r="VJT19" s="57"/>
      <c r="VJU19" s="57"/>
      <c r="VJV19" s="57"/>
      <c r="VJW19" s="57"/>
      <c r="VJX19" s="57"/>
      <c r="VJY19" s="57"/>
      <c r="VJZ19" s="57"/>
      <c r="VKA19" s="57"/>
      <c r="VKB19" s="57"/>
      <c r="VKC19" s="57"/>
      <c r="VKD19" s="57"/>
      <c r="VKE19" s="57"/>
      <c r="VKF19" s="57"/>
      <c r="VKG19" s="57"/>
      <c r="VKH19" s="57"/>
      <c r="VKI19" s="57"/>
      <c r="VKJ19" s="57"/>
      <c r="VKK19" s="57"/>
      <c r="VKL19" s="57"/>
      <c r="VKM19" s="57"/>
      <c r="VKN19" s="57"/>
      <c r="VKO19" s="57"/>
      <c r="VKP19" s="57"/>
      <c r="VKQ19" s="57"/>
      <c r="VKR19" s="57"/>
      <c r="VKS19" s="57"/>
      <c r="VKT19" s="57"/>
      <c r="VKU19" s="57"/>
      <c r="VKV19" s="57"/>
      <c r="VKW19" s="57"/>
      <c r="VKX19" s="57"/>
      <c r="VKY19" s="57"/>
      <c r="VKZ19" s="57"/>
      <c r="VLA19" s="57"/>
      <c r="VLB19" s="57"/>
      <c r="VLC19" s="57"/>
      <c r="VLD19" s="57"/>
      <c r="VLE19" s="57"/>
      <c r="VLF19" s="57"/>
      <c r="VLG19" s="57"/>
      <c r="VLH19" s="57"/>
      <c r="VLI19" s="57"/>
      <c r="VLJ19" s="57"/>
      <c r="VLK19" s="57"/>
      <c r="VLL19" s="57"/>
      <c r="VLM19" s="57"/>
      <c r="VLN19" s="57"/>
      <c r="VLO19" s="57"/>
      <c r="VLP19" s="57"/>
      <c r="VLQ19" s="57"/>
      <c r="VLR19" s="57"/>
      <c r="VLS19" s="57"/>
      <c r="VLT19" s="57"/>
      <c r="VLU19" s="57"/>
      <c r="VLV19" s="57"/>
      <c r="VLW19" s="57"/>
      <c r="VLX19" s="57"/>
      <c r="VLY19" s="57"/>
      <c r="VLZ19" s="57"/>
      <c r="VMA19" s="57"/>
      <c r="VMB19" s="57"/>
      <c r="VMC19" s="57"/>
      <c r="VMD19" s="57"/>
      <c r="VME19" s="57"/>
      <c r="VMF19" s="57"/>
      <c r="VMG19" s="57"/>
      <c r="VMH19" s="57"/>
      <c r="VMI19" s="57"/>
      <c r="VMJ19" s="57"/>
      <c r="VMK19" s="57"/>
      <c r="VML19" s="57"/>
      <c r="VMM19" s="57"/>
      <c r="VMN19" s="57"/>
      <c r="VMO19" s="57"/>
      <c r="VMP19" s="57"/>
      <c r="VMQ19" s="57"/>
      <c r="VMR19" s="57"/>
      <c r="VMS19" s="57"/>
      <c r="VMT19" s="57"/>
      <c r="VMU19" s="57"/>
      <c r="VMV19" s="57"/>
      <c r="VMW19" s="57"/>
      <c r="VMX19" s="57"/>
      <c r="VMY19" s="57"/>
      <c r="VMZ19" s="57"/>
      <c r="VNA19" s="57"/>
      <c r="VNB19" s="57"/>
      <c r="VNC19" s="57"/>
      <c r="VND19" s="57"/>
      <c r="VNE19" s="57"/>
      <c r="VNF19" s="57"/>
      <c r="VNG19" s="57"/>
      <c r="VNH19" s="57"/>
      <c r="VNI19" s="57"/>
      <c r="VNJ19" s="57"/>
      <c r="VNK19" s="57"/>
      <c r="VNL19" s="57"/>
      <c r="VNM19" s="57"/>
      <c r="VNN19" s="57"/>
      <c r="VNO19" s="57"/>
      <c r="VNP19" s="57"/>
      <c r="VNQ19" s="57"/>
      <c r="VNR19" s="57"/>
      <c r="VNS19" s="57"/>
      <c r="VNT19" s="57"/>
      <c r="VNU19" s="57"/>
      <c r="VNV19" s="57"/>
      <c r="VNW19" s="57"/>
      <c r="VNX19" s="57"/>
      <c r="VNY19" s="57"/>
      <c r="VNZ19" s="57"/>
      <c r="VOA19" s="57"/>
      <c r="VOB19" s="57"/>
      <c r="VOC19" s="57"/>
      <c r="VOD19" s="57"/>
      <c r="VOE19" s="57"/>
      <c r="VOF19" s="57"/>
      <c r="VOG19" s="57"/>
      <c r="VOH19" s="57"/>
      <c r="VOI19" s="57"/>
      <c r="VOJ19" s="57"/>
      <c r="VOK19" s="57"/>
      <c r="VOL19" s="57"/>
      <c r="VOM19" s="57"/>
      <c r="VON19" s="57"/>
      <c r="VOO19" s="57"/>
      <c r="VOP19" s="57"/>
      <c r="VOQ19" s="57"/>
      <c r="VOR19" s="57"/>
      <c r="VOS19" s="57"/>
      <c r="VOT19" s="57"/>
      <c r="VOU19" s="57"/>
      <c r="VOV19" s="57"/>
      <c r="VOW19" s="57"/>
      <c r="VOX19" s="57"/>
      <c r="VOY19" s="57"/>
      <c r="VOZ19" s="57"/>
      <c r="VPA19" s="57"/>
      <c r="VPB19" s="57"/>
      <c r="VPC19" s="57"/>
      <c r="VPD19" s="57"/>
      <c r="VPE19" s="57"/>
      <c r="VPF19" s="57"/>
      <c r="VPG19" s="57"/>
      <c r="VPH19" s="57"/>
      <c r="VPI19" s="57"/>
      <c r="VPJ19" s="57"/>
      <c r="VPK19" s="57"/>
      <c r="VPL19" s="57"/>
      <c r="VPM19" s="57"/>
      <c r="VPN19" s="57"/>
      <c r="VPO19" s="57"/>
      <c r="VPP19" s="57"/>
      <c r="VPQ19" s="57"/>
      <c r="VPR19" s="57"/>
      <c r="VPS19" s="57"/>
      <c r="VPT19" s="57"/>
      <c r="VPU19" s="57"/>
      <c r="VPV19" s="57"/>
      <c r="VPW19" s="57"/>
      <c r="VPX19" s="57"/>
      <c r="VPY19" s="57"/>
      <c r="VPZ19" s="57"/>
      <c r="VQA19" s="57"/>
      <c r="VQB19" s="57"/>
      <c r="VQC19" s="57"/>
      <c r="VQD19" s="57"/>
      <c r="VQE19" s="57"/>
      <c r="VQF19" s="57"/>
      <c r="VQG19" s="57"/>
      <c r="VQH19" s="57"/>
      <c r="VQI19" s="57"/>
      <c r="VQJ19" s="57"/>
      <c r="VQK19" s="57"/>
      <c r="VQL19" s="57"/>
      <c r="VQM19" s="57"/>
      <c r="VQN19" s="57"/>
      <c r="VQO19" s="57"/>
      <c r="VQP19" s="57"/>
      <c r="VQQ19" s="57"/>
      <c r="VQR19" s="57"/>
      <c r="VQS19" s="57"/>
      <c r="VQT19" s="57"/>
      <c r="VQU19" s="57"/>
      <c r="VQV19" s="57"/>
      <c r="VQW19" s="57"/>
      <c r="VQX19" s="57"/>
      <c r="VQY19" s="57"/>
      <c r="VQZ19" s="57"/>
      <c r="VRA19" s="57"/>
      <c r="VRB19" s="57"/>
      <c r="VRC19" s="57"/>
      <c r="VRD19" s="57"/>
      <c r="VRE19" s="57"/>
      <c r="VRF19" s="57"/>
      <c r="VRG19" s="57"/>
      <c r="VRH19" s="57"/>
      <c r="VRI19" s="57"/>
      <c r="VRJ19" s="57"/>
      <c r="VRK19" s="57"/>
      <c r="VRL19" s="57"/>
      <c r="VRM19" s="57"/>
      <c r="VRN19" s="57"/>
      <c r="VRO19" s="57"/>
      <c r="VRP19" s="57"/>
      <c r="VRQ19" s="57"/>
      <c r="VRR19" s="57"/>
      <c r="VRS19" s="57"/>
      <c r="VRT19" s="57"/>
      <c r="VRU19" s="57"/>
      <c r="VRV19" s="57"/>
      <c r="VRW19" s="57"/>
      <c r="VRX19" s="57"/>
      <c r="VRY19" s="57"/>
      <c r="VRZ19" s="57"/>
      <c r="VSA19" s="57"/>
      <c r="VSB19" s="57"/>
      <c r="VSC19" s="57"/>
      <c r="VSD19" s="57"/>
      <c r="VSE19" s="57"/>
      <c r="VSF19" s="57"/>
      <c r="VSG19" s="57"/>
      <c r="VSH19" s="57"/>
      <c r="VSI19" s="57"/>
      <c r="VSJ19" s="57"/>
      <c r="VSK19" s="57"/>
      <c r="VSL19" s="57"/>
      <c r="VSM19" s="57"/>
      <c r="VSN19" s="57"/>
      <c r="VSO19" s="57"/>
      <c r="VSP19" s="57"/>
      <c r="VSQ19" s="57"/>
      <c r="VSR19" s="57"/>
      <c r="VSS19" s="57"/>
      <c r="VST19" s="57"/>
      <c r="VSU19" s="57"/>
      <c r="VSV19" s="57"/>
      <c r="VSW19" s="57"/>
      <c r="VSX19" s="57"/>
      <c r="VSY19" s="57"/>
      <c r="VSZ19" s="57"/>
      <c r="VTA19" s="57"/>
      <c r="VTB19" s="57"/>
      <c r="VTC19" s="57"/>
      <c r="VTD19" s="57"/>
      <c r="VTE19" s="57"/>
      <c r="VTF19" s="57"/>
      <c r="VTG19" s="57"/>
      <c r="VTH19" s="57"/>
      <c r="VTI19" s="57"/>
      <c r="VTJ19" s="57"/>
      <c r="VTK19" s="57"/>
      <c r="VTL19" s="57"/>
      <c r="VTM19" s="57"/>
      <c r="VTN19" s="57"/>
      <c r="VTO19" s="57"/>
      <c r="VTP19" s="57"/>
      <c r="VTQ19" s="57"/>
      <c r="VTR19" s="57"/>
      <c r="VTS19" s="57"/>
      <c r="VTT19" s="57"/>
      <c r="VTU19" s="57"/>
      <c r="VTV19" s="57"/>
      <c r="VTW19" s="57"/>
      <c r="VTX19" s="57"/>
      <c r="VTY19" s="57"/>
      <c r="VTZ19" s="57"/>
      <c r="VUA19" s="57"/>
      <c r="VUB19" s="57"/>
      <c r="VUC19" s="57"/>
      <c r="VUD19" s="57"/>
      <c r="VUE19" s="57"/>
      <c r="VUF19" s="57"/>
      <c r="VUG19" s="57"/>
      <c r="VUH19" s="57"/>
      <c r="VUI19" s="57"/>
      <c r="VUJ19" s="57"/>
      <c r="VUK19" s="57"/>
      <c r="VUL19" s="57"/>
      <c r="VUM19" s="57"/>
      <c r="VUN19" s="57"/>
      <c r="VUO19" s="57"/>
      <c r="VUP19" s="57"/>
      <c r="VUQ19" s="57"/>
      <c r="VUR19" s="57"/>
      <c r="VUS19" s="57"/>
      <c r="VUT19" s="57"/>
      <c r="VUU19" s="57"/>
      <c r="VUV19" s="57"/>
      <c r="VUW19" s="57"/>
      <c r="VUX19" s="57"/>
      <c r="VUY19" s="57"/>
      <c r="VUZ19" s="57"/>
      <c r="VVA19" s="57"/>
      <c r="VVB19" s="57"/>
      <c r="VVC19" s="57"/>
      <c r="VVD19" s="57"/>
      <c r="VVE19" s="57"/>
      <c r="VVF19" s="57"/>
      <c r="VVG19" s="57"/>
      <c r="VVH19" s="57"/>
      <c r="VVI19" s="57"/>
      <c r="VVJ19" s="57"/>
      <c r="VVK19" s="57"/>
      <c r="VVL19" s="57"/>
      <c r="VVM19" s="57"/>
      <c r="VVN19" s="57"/>
      <c r="VVO19" s="57"/>
      <c r="VVP19" s="57"/>
      <c r="VVQ19" s="57"/>
      <c r="VVR19" s="57"/>
      <c r="VVS19" s="57"/>
      <c r="VVT19" s="57"/>
      <c r="VVU19" s="57"/>
      <c r="VVV19" s="57"/>
      <c r="VVW19" s="57"/>
      <c r="VVX19" s="57"/>
      <c r="VVY19" s="57"/>
      <c r="VVZ19" s="57"/>
      <c r="VWA19" s="57"/>
      <c r="VWB19" s="57"/>
      <c r="VWC19" s="57"/>
      <c r="VWD19" s="57"/>
      <c r="VWE19" s="57"/>
      <c r="VWF19" s="57"/>
      <c r="VWG19" s="57"/>
      <c r="VWH19" s="57"/>
      <c r="VWI19" s="57"/>
      <c r="VWJ19" s="57"/>
      <c r="VWK19" s="57"/>
      <c r="VWL19" s="57"/>
      <c r="VWM19" s="57"/>
      <c r="VWN19" s="57"/>
      <c r="VWO19" s="57"/>
      <c r="VWP19" s="57"/>
      <c r="VWQ19" s="57"/>
      <c r="VWR19" s="57"/>
      <c r="VWS19" s="57"/>
      <c r="VWT19" s="57"/>
      <c r="VWU19" s="57"/>
      <c r="VWV19" s="57"/>
      <c r="VWW19" s="57"/>
      <c r="VWX19" s="57"/>
      <c r="VWY19" s="57"/>
      <c r="VWZ19" s="57"/>
      <c r="VXA19" s="57"/>
      <c r="VXB19" s="57"/>
      <c r="VXC19" s="57"/>
      <c r="VXD19" s="57"/>
      <c r="VXE19" s="57"/>
      <c r="VXF19" s="57"/>
      <c r="VXG19" s="57"/>
      <c r="VXH19" s="57"/>
      <c r="VXI19" s="57"/>
      <c r="VXJ19" s="57"/>
      <c r="VXK19" s="57"/>
      <c r="VXL19" s="57"/>
      <c r="VXM19" s="57"/>
      <c r="VXN19" s="57"/>
      <c r="VXO19" s="57"/>
      <c r="VXP19" s="57"/>
      <c r="VXQ19" s="57"/>
      <c r="VXR19" s="57"/>
      <c r="VXS19" s="57"/>
      <c r="VXT19" s="57"/>
      <c r="VXU19" s="57"/>
      <c r="VXV19" s="57"/>
      <c r="VXW19" s="57"/>
      <c r="VXX19" s="57"/>
      <c r="VXY19" s="57"/>
      <c r="VXZ19" s="57"/>
      <c r="VYA19" s="57"/>
      <c r="VYB19" s="57"/>
      <c r="VYC19" s="57"/>
      <c r="VYD19" s="57"/>
      <c r="VYE19" s="57"/>
      <c r="VYF19" s="57"/>
      <c r="VYG19" s="57"/>
      <c r="VYH19" s="57"/>
      <c r="VYI19" s="57"/>
      <c r="VYJ19" s="57"/>
      <c r="VYK19" s="57"/>
      <c r="VYL19" s="57"/>
      <c r="VYM19" s="57"/>
      <c r="VYN19" s="57"/>
      <c r="VYO19" s="57"/>
      <c r="VYP19" s="57"/>
      <c r="VYQ19" s="57"/>
      <c r="VYR19" s="57"/>
      <c r="VYS19" s="57"/>
      <c r="VYT19" s="57"/>
      <c r="VYU19" s="57"/>
      <c r="VYV19" s="57"/>
      <c r="VYW19" s="57"/>
      <c r="VYX19" s="57"/>
      <c r="VYY19" s="57"/>
      <c r="VYZ19" s="57"/>
      <c r="VZA19" s="57"/>
      <c r="VZB19" s="57"/>
      <c r="VZC19" s="57"/>
      <c r="VZD19" s="57"/>
      <c r="VZE19" s="57"/>
      <c r="VZF19" s="57"/>
      <c r="VZG19" s="57"/>
      <c r="VZH19" s="57"/>
      <c r="VZI19" s="57"/>
      <c r="VZJ19" s="57"/>
      <c r="VZK19" s="57"/>
      <c r="VZL19" s="57"/>
      <c r="VZM19" s="57"/>
      <c r="VZN19" s="57"/>
      <c r="VZO19" s="57"/>
      <c r="VZP19" s="57"/>
      <c r="VZQ19" s="57"/>
      <c r="VZR19" s="57"/>
      <c r="VZS19" s="57"/>
      <c r="VZT19" s="57"/>
      <c r="VZU19" s="57"/>
      <c r="VZV19" s="57"/>
      <c r="VZW19" s="57"/>
      <c r="VZX19" s="57"/>
      <c r="VZY19" s="57"/>
      <c r="VZZ19" s="57"/>
      <c r="WAA19" s="57"/>
      <c r="WAB19" s="57"/>
      <c r="WAC19" s="57"/>
      <c r="WAD19" s="57"/>
      <c r="WAE19" s="57"/>
      <c r="WAF19" s="57"/>
      <c r="WAG19" s="57"/>
      <c r="WAH19" s="57"/>
      <c r="WAI19" s="57"/>
      <c r="WAJ19" s="57"/>
      <c r="WAK19" s="57"/>
      <c r="WAL19" s="57"/>
      <c r="WAM19" s="57"/>
      <c r="WAN19" s="57"/>
      <c r="WAO19" s="57"/>
      <c r="WAP19" s="57"/>
      <c r="WAQ19" s="57"/>
      <c r="WAR19" s="57"/>
      <c r="WAS19" s="57"/>
      <c r="WAT19" s="57"/>
      <c r="WAU19" s="57"/>
      <c r="WAV19" s="57"/>
      <c r="WAW19" s="57"/>
      <c r="WAX19" s="57"/>
      <c r="WAY19" s="57"/>
      <c r="WAZ19" s="57"/>
      <c r="WBA19" s="57"/>
      <c r="WBB19" s="57"/>
      <c r="WBC19" s="57"/>
      <c r="WBD19" s="57"/>
      <c r="WBE19" s="57"/>
      <c r="WBF19" s="57"/>
      <c r="WBG19" s="57"/>
      <c r="WBH19" s="57"/>
      <c r="WBI19" s="57"/>
      <c r="WBJ19" s="57"/>
      <c r="WBK19" s="57"/>
      <c r="WBL19" s="57"/>
      <c r="WBM19" s="57"/>
      <c r="WBN19" s="57"/>
      <c r="WBO19" s="57"/>
      <c r="WBP19" s="57"/>
      <c r="WBQ19" s="57"/>
      <c r="WBR19" s="57"/>
      <c r="WBS19" s="57"/>
      <c r="WBT19" s="57"/>
      <c r="WBU19" s="57"/>
      <c r="WBV19" s="57"/>
      <c r="WBW19" s="57"/>
      <c r="WBX19" s="57"/>
      <c r="WBY19" s="57"/>
      <c r="WBZ19" s="57"/>
      <c r="WCA19" s="57"/>
      <c r="WCB19" s="57"/>
      <c r="WCC19" s="57"/>
      <c r="WCD19" s="57"/>
      <c r="WCE19" s="57"/>
      <c r="WCF19" s="57"/>
      <c r="WCG19" s="57"/>
      <c r="WCH19" s="57"/>
      <c r="WCI19" s="57"/>
      <c r="WCJ19" s="57"/>
      <c r="WCK19" s="57"/>
      <c r="WCL19" s="57"/>
      <c r="WCM19" s="57"/>
      <c r="WCN19" s="57"/>
      <c r="WCO19" s="57"/>
      <c r="WCP19" s="57"/>
      <c r="WCQ19" s="57"/>
      <c r="WCR19" s="57"/>
      <c r="WCS19" s="57"/>
      <c r="WCT19" s="57"/>
      <c r="WCU19" s="57"/>
      <c r="WCV19" s="57"/>
      <c r="WCW19" s="57"/>
      <c r="WCX19" s="57"/>
      <c r="WCY19" s="57"/>
      <c r="WCZ19" s="57"/>
      <c r="WDA19" s="57"/>
      <c r="WDB19" s="57"/>
      <c r="WDC19" s="57"/>
      <c r="WDD19" s="57"/>
      <c r="WDE19" s="57"/>
      <c r="WDF19" s="57"/>
      <c r="WDG19" s="57"/>
      <c r="WDH19" s="57"/>
      <c r="WDI19" s="57"/>
      <c r="WDJ19" s="57"/>
      <c r="WDK19" s="57"/>
      <c r="WDL19" s="57"/>
      <c r="WDM19" s="57"/>
      <c r="WDN19" s="57"/>
      <c r="WDO19" s="57"/>
      <c r="WDP19" s="57"/>
      <c r="WDQ19" s="57"/>
      <c r="WDR19" s="57"/>
      <c r="WDS19" s="57"/>
      <c r="WDT19" s="57"/>
      <c r="WDU19" s="57"/>
      <c r="WDV19" s="57"/>
      <c r="WDW19" s="57"/>
      <c r="WDX19" s="57"/>
      <c r="WDY19" s="57"/>
      <c r="WDZ19" s="57"/>
      <c r="WEA19" s="57"/>
      <c r="WEB19" s="57"/>
      <c r="WEC19" s="57"/>
      <c r="WED19" s="57"/>
      <c r="WEE19" s="57"/>
      <c r="WEF19" s="57"/>
      <c r="WEG19" s="57"/>
      <c r="WEH19" s="57"/>
      <c r="WEI19" s="57"/>
      <c r="WEJ19" s="57"/>
      <c r="WEK19" s="57"/>
      <c r="WEL19" s="57"/>
      <c r="WEM19" s="57"/>
      <c r="WEN19" s="57"/>
      <c r="WEO19" s="57"/>
      <c r="WEP19" s="57"/>
      <c r="WEQ19" s="57"/>
      <c r="WER19" s="57"/>
      <c r="WES19" s="57"/>
      <c r="WET19" s="57"/>
      <c r="WEU19" s="57"/>
      <c r="WEV19" s="57"/>
      <c r="WEW19" s="57"/>
      <c r="WEX19" s="57"/>
      <c r="WEY19" s="57"/>
      <c r="WEZ19" s="57"/>
      <c r="WFA19" s="57"/>
      <c r="WFB19" s="57"/>
      <c r="WFC19" s="57"/>
      <c r="WFD19" s="57"/>
      <c r="WFE19" s="57"/>
      <c r="WFF19" s="57"/>
      <c r="WFG19" s="57"/>
      <c r="WFH19" s="57"/>
      <c r="WFI19" s="57"/>
      <c r="WFJ19" s="57"/>
      <c r="WFK19" s="57"/>
      <c r="WFL19" s="57"/>
      <c r="WFM19" s="57"/>
      <c r="WFN19" s="57"/>
      <c r="WFO19" s="57"/>
      <c r="WFP19" s="57"/>
      <c r="WFQ19" s="57"/>
      <c r="WFR19" s="57"/>
      <c r="WFS19" s="57"/>
      <c r="WFT19" s="57"/>
      <c r="WFU19" s="57"/>
      <c r="WFV19" s="57"/>
      <c r="WFW19" s="57"/>
      <c r="WFX19" s="57"/>
      <c r="WFY19" s="57"/>
      <c r="WFZ19" s="57"/>
      <c r="WGA19" s="57"/>
      <c r="WGB19" s="57"/>
      <c r="WGC19" s="57"/>
      <c r="WGD19" s="57"/>
      <c r="WGE19" s="57"/>
      <c r="WGF19" s="57"/>
      <c r="WGG19" s="57"/>
      <c r="WGH19" s="57"/>
      <c r="WGI19" s="57"/>
      <c r="WGJ19" s="57"/>
      <c r="WGK19" s="57"/>
      <c r="WGL19" s="57"/>
      <c r="WGM19" s="57"/>
      <c r="WGN19" s="57"/>
      <c r="WGO19" s="57"/>
      <c r="WGP19" s="57"/>
      <c r="WGQ19" s="57"/>
      <c r="WGR19" s="57"/>
      <c r="WGS19" s="57"/>
      <c r="WGT19" s="57"/>
      <c r="WGU19" s="57"/>
      <c r="WGV19" s="57"/>
      <c r="WGW19" s="57"/>
      <c r="WGX19" s="57"/>
      <c r="WGY19" s="57"/>
      <c r="WGZ19" s="57"/>
      <c r="WHA19" s="57"/>
      <c r="WHB19" s="57"/>
      <c r="WHC19" s="57"/>
      <c r="WHD19" s="57"/>
      <c r="WHE19" s="57"/>
      <c r="WHF19" s="57"/>
      <c r="WHG19" s="57"/>
      <c r="WHH19" s="57"/>
      <c r="WHI19" s="57"/>
      <c r="WHJ19" s="57"/>
      <c r="WHK19" s="57"/>
      <c r="WHL19" s="57"/>
      <c r="WHM19" s="57"/>
      <c r="WHN19" s="57"/>
      <c r="WHO19" s="57"/>
      <c r="WHP19" s="57"/>
      <c r="WHQ19" s="57"/>
      <c r="WHR19" s="57"/>
      <c r="WHS19" s="57"/>
      <c r="WHT19" s="57"/>
      <c r="WHU19" s="57"/>
      <c r="WHV19" s="57"/>
      <c r="WHW19" s="57"/>
      <c r="WHX19" s="57"/>
      <c r="WHY19" s="57"/>
      <c r="WHZ19" s="57"/>
      <c r="WIA19" s="57"/>
      <c r="WIB19" s="57"/>
      <c r="WIC19" s="57"/>
      <c r="WID19" s="57"/>
      <c r="WIE19" s="57"/>
      <c r="WIF19" s="57"/>
      <c r="WIG19" s="57"/>
      <c r="WIH19" s="57"/>
      <c r="WII19" s="57"/>
      <c r="WIJ19" s="57"/>
      <c r="WIK19" s="57"/>
      <c r="WIL19" s="57"/>
      <c r="WIM19" s="57"/>
      <c r="WIN19" s="57"/>
      <c r="WIO19" s="57"/>
      <c r="WIP19" s="57"/>
      <c r="WIQ19" s="57"/>
      <c r="WIR19" s="57"/>
      <c r="WIS19" s="57"/>
      <c r="WIT19" s="57"/>
      <c r="WIU19" s="57"/>
      <c r="WIV19" s="57"/>
      <c r="WIW19" s="57"/>
      <c r="WIX19" s="57"/>
      <c r="WIY19" s="57"/>
      <c r="WIZ19" s="57"/>
      <c r="WJA19" s="57"/>
      <c r="WJB19" s="57"/>
      <c r="WJC19" s="57"/>
      <c r="WJD19" s="57"/>
      <c r="WJE19" s="57"/>
      <c r="WJF19" s="57"/>
      <c r="WJG19" s="57"/>
      <c r="WJH19" s="57"/>
      <c r="WJI19" s="57"/>
      <c r="WJJ19" s="57"/>
      <c r="WJK19" s="57"/>
      <c r="WJL19" s="57"/>
      <c r="WJM19" s="57"/>
      <c r="WJN19" s="57"/>
      <c r="WJO19" s="57"/>
      <c r="WJP19" s="57"/>
      <c r="WJQ19" s="57"/>
      <c r="WJR19" s="57"/>
      <c r="WJS19" s="57"/>
      <c r="WJT19" s="57"/>
      <c r="WJU19" s="57"/>
      <c r="WJV19" s="57"/>
      <c r="WJW19" s="57"/>
      <c r="WJX19" s="57"/>
      <c r="WJY19" s="57"/>
      <c r="WJZ19" s="57"/>
      <c r="WKA19" s="57"/>
      <c r="WKB19" s="57"/>
      <c r="WKC19" s="57"/>
      <c r="WKD19" s="57"/>
      <c r="WKE19" s="57"/>
      <c r="WKF19" s="57"/>
      <c r="WKG19" s="57"/>
      <c r="WKH19" s="57"/>
      <c r="WKI19" s="57"/>
      <c r="WKJ19" s="57"/>
      <c r="WKK19" s="57"/>
      <c r="WKL19" s="57"/>
      <c r="WKM19" s="57"/>
      <c r="WKN19" s="57"/>
      <c r="WKO19" s="57"/>
      <c r="WKP19" s="57"/>
      <c r="WKQ19" s="57"/>
      <c r="WKR19" s="57"/>
      <c r="WKS19" s="57"/>
      <c r="WKT19" s="57"/>
      <c r="WKU19" s="57"/>
      <c r="WKV19" s="57"/>
      <c r="WKW19" s="57"/>
      <c r="WKX19" s="57"/>
      <c r="WKY19" s="57"/>
      <c r="WKZ19" s="57"/>
      <c r="WLA19" s="57"/>
      <c r="WLB19" s="57"/>
      <c r="WLC19" s="57"/>
      <c r="WLD19" s="57"/>
      <c r="WLE19" s="57"/>
      <c r="WLF19" s="57"/>
      <c r="WLG19" s="57"/>
      <c r="WLH19" s="57"/>
      <c r="WLI19" s="57"/>
      <c r="WLJ19" s="57"/>
      <c r="WLK19" s="57"/>
      <c r="WLL19" s="57"/>
      <c r="WLM19" s="57"/>
      <c r="WLN19" s="57"/>
      <c r="WLO19" s="57"/>
      <c r="WLP19" s="57"/>
      <c r="WLQ19" s="57"/>
      <c r="WLR19" s="57"/>
      <c r="WLS19" s="57"/>
      <c r="WLT19" s="57"/>
      <c r="WLU19" s="57"/>
      <c r="WLV19" s="57"/>
      <c r="WLW19" s="57"/>
      <c r="WLX19" s="57"/>
      <c r="WLY19" s="57"/>
      <c r="WLZ19" s="57"/>
      <c r="WMA19" s="57"/>
      <c r="WMB19" s="57"/>
      <c r="WMC19" s="57"/>
      <c r="WMD19" s="57"/>
      <c r="WME19" s="57"/>
      <c r="WMF19" s="57"/>
      <c r="WMG19" s="57"/>
      <c r="WMH19" s="57"/>
      <c r="WMI19" s="57"/>
      <c r="WMJ19" s="57"/>
      <c r="WMK19" s="57"/>
      <c r="WML19" s="57"/>
      <c r="WMM19" s="57"/>
      <c r="WMN19" s="57"/>
      <c r="WMO19" s="57"/>
      <c r="WMP19" s="57"/>
      <c r="WMQ19" s="57"/>
      <c r="WMR19" s="57"/>
      <c r="WMS19" s="57"/>
      <c r="WMT19" s="57"/>
      <c r="WMU19" s="57"/>
      <c r="WMV19" s="57"/>
      <c r="WMW19" s="57"/>
      <c r="WMX19" s="57"/>
      <c r="WMY19" s="57"/>
      <c r="WMZ19" s="57"/>
      <c r="WNA19" s="57"/>
      <c r="WNB19" s="57"/>
      <c r="WNC19" s="57"/>
      <c r="WND19" s="57"/>
      <c r="WNE19" s="57"/>
      <c r="WNF19" s="57"/>
      <c r="WNG19" s="57"/>
      <c r="WNH19" s="57"/>
      <c r="WNI19" s="57"/>
      <c r="WNJ19" s="57"/>
      <c r="WNK19" s="57"/>
      <c r="WNL19" s="57"/>
      <c r="WNM19" s="57"/>
      <c r="WNN19" s="57"/>
      <c r="WNO19" s="57"/>
      <c r="WNP19" s="57"/>
      <c r="WNQ19" s="57"/>
      <c r="WNR19" s="57"/>
      <c r="WNS19" s="57"/>
      <c r="WNT19" s="57"/>
      <c r="WNU19" s="57"/>
      <c r="WNV19" s="57"/>
      <c r="WNW19" s="57"/>
      <c r="WNX19" s="57"/>
      <c r="WNY19" s="57"/>
      <c r="WNZ19" s="57"/>
      <c r="WOA19" s="57"/>
      <c r="WOB19" s="57"/>
      <c r="WOC19" s="57"/>
      <c r="WOD19" s="57"/>
      <c r="WOE19" s="57"/>
      <c r="WOF19" s="57"/>
      <c r="WOG19" s="57"/>
      <c r="WOH19" s="57"/>
      <c r="WOI19" s="57"/>
      <c r="WOJ19" s="57"/>
      <c r="WOK19" s="57"/>
      <c r="WOL19" s="57"/>
      <c r="WOM19" s="57"/>
      <c r="WON19" s="57"/>
      <c r="WOO19" s="57"/>
      <c r="WOP19" s="57"/>
      <c r="WOQ19" s="57"/>
      <c r="WOR19" s="57"/>
      <c r="WOS19" s="57"/>
      <c r="WOT19" s="57"/>
      <c r="WOU19" s="57"/>
      <c r="WOV19" s="57"/>
      <c r="WOW19" s="57"/>
      <c r="WOX19" s="57"/>
      <c r="WOY19" s="57"/>
      <c r="WOZ19" s="57"/>
      <c r="WPA19" s="57"/>
      <c r="WPB19" s="57"/>
      <c r="WPC19" s="57"/>
      <c r="WPD19" s="57"/>
      <c r="WPE19" s="57"/>
      <c r="WPF19" s="57"/>
      <c r="WPG19" s="57"/>
      <c r="WPH19" s="57"/>
      <c r="WPI19" s="57"/>
      <c r="WPJ19" s="57"/>
      <c r="WPK19" s="57"/>
      <c r="WPL19" s="57"/>
      <c r="WPM19" s="57"/>
      <c r="WPN19" s="57"/>
      <c r="WPO19" s="57"/>
      <c r="WPP19" s="57"/>
      <c r="WPQ19" s="57"/>
      <c r="WPR19" s="57"/>
      <c r="WPS19" s="57"/>
      <c r="WPT19" s="57"/>
      <c r="WPU19" s="57"/>
      <c r="WPV19" s="57"/>
      <c r="WPW19" s="57"/>
      <c r="WPX19" s="57"/>
      <c r="WPY19" s="57"/>
      <c r="WPZ19" s="57"/>
      <c r="WQA19" s="57"/>
      <c r="WQB19" s="57"/>
      <c r="WQC19" s="57"/>
      <c r="WQD19" s="57"/>
      <c r="WQE19" s="57"/>
      <c r="WQF19" s="57"/>
      <c r="WQG19" s="57"/>
      <c r="WQH19" s="57"/>
      <c r="WQI19" s="57"/>
      <c r="WQJ19" s="57"/>
      <c r="WQK19" s="57"/>
      <c r="WQL19" s="57"/>
      <c r="WQM19" s="57"/>
      <c r="WQN19" s="57"/>
      <c r="WQO19" s="57"/>
      <c r="WQP19" s="57"/>
      <c r="WQQ19" s="57"/>
      <c r="WQR19" s="57"/>
      <c r="WQS19" s="57"/>
      <c r="WQT19" s="57"/>
      <c r="WQU19" s="57"/>
      <c r="WQV19" s="57"/>
      <c r="WQW19" s="57"/>
      <c r="WQX19" s="57"/>
      <c r="WQY19" s="57"/>
      <c r="WQZ19" s="57"/>
      <c r="WRA19" s="57"/>
      <c r="WRB19" s="57"/>
      <c r="WRC19" s="57"/>
      <c r="WRD19" s="57"/>
      <c r="WRE19" s="57"/>
      <c r="WRF19" s="57"/>
      <c r="WRG19" s="57"/>
      <c r="WRH19" s="57"/>
      <c r="WRI19" s="57"/>
      <c r="WRJ19" s="57"/>
      <c r="WRK19" s="57"/>
      <c r="WRL19" s="57"/>
      <c r="WRM19" s="57"/>
      <c r="WRN19" s="57"/>
      <c r="WRO19" s="57"/>
      <c r="WRP19" s="57"/>
      <c r="WRQ19" s="57"/>
      <c r="WRR19" s="57"/>
      <c r="WRS19" s="57"/>
      <c r="WRT19" s="57"/>
      <c r="WRU19" s="57"/>
      <c r="WRV19" s="57"/>
      <c r="WRW19" s="57"/>
      <c r="WRX19" s="57"/>
      <c r="WRY19" s="57"/>
      <c r="WRZ19" s="57"/>
      <c r="WSA19" s="57"/>
      <c r="WSB19" s="57"/>
      <c r="WSC19" s="57"/>
      <c r="WSD19" s="57"/>
      <c r="WSE19" s="57"/>
      <c r="WSF19" s="57"/>
      <c r="WSG19" s="57"/>
      <c r="WSH19" s="57"/>
      <c r="WSI19" s="57"/>
      <c r="WSJ19" s="57"/>
      <c r="WSK19" s="57"/>
      <c r="WSL19" s="57"/>
      <c r="WSM19" s="57"/>
      <c r="WSN19" s="57"/>
      <c r="WSO19" s="57"/>
      <c r="WSP19" s="57"/>
      <c r="WSQ19" s="57"/>
      <c r="WSR19" s="57"/>
      <c r="WSS19" s="57"/>
      <c r="WST19" s="57"/>
      <c r="WSU19" s="57"/>
      <c r="WSV19" s="57"/>
      <c r="WSW19" s="57"/>
      <c r="WSX19" s="57"/>
      <c r="WSY19" s="57"/>
      <c r="WSZ19" s="57"/>
      <c r="WTA19" s="57"/>
      <c r="WTB19" s="57"/>
      <c r="WTC19" s="57"/>
      <c r="WTD19" s="57"/>
      <c r="WTE19" s="57"/>
      <c r="WTF19" s="57"/>
      <c r="WTG19" s="57"/>
      <c r="WTH19" s="57"/>
      <c r="WTI19" s="57"/>
      <c r="WTJ19" s="57"/>
      <c r="WTK19" s="57"/>
      <c r="WTL19" s="57"/>
      <c r="WTM19" s="57"/>
      <c r="WTN19" s="57"/>
      <c r="WTO19" s="57"/>
      <c r="WTP19" s="57"/>
      <c r="WTQ19" s="57"/>
      <c r="WTR19" s="57"/>
      <c r="WTS19" s="57"/>
      <c r="WTT19" s="57"/>
      <c r="WTU19" s="57"/>
      <c r="WTV19" s="57"/>
      <c r="WTW19" s="57"/>
      <c r="WTX19" s="57"/>
      <c r="WTY19" s="57"/>
      <c r="WTZ19" s="57"/>
      <c r="WUA19" s="57"/>
      <c r="WUB19" s="57"/>
      <c r="WUC19" s="57"/>
      <c r="WUD19" s="57"/>
      <c r="WUE19" s="57"/>
      <c r="WUF19" s="57"/>
      <c r="WUG19" s="57"/>
      <c r="WUH19" s="57"/>
      <c r="WUI19" s="57"/>
      <c r="WUJ19" s="57"/>
      <c r="WUK19" s="57"/>
      <c r="WUL19" s="57"/>
      <c r="WUM19" s="57"/>
      <c r="WUN19" s="57"/>
      <c r="WUO19" s="57"/>
      <c r="WUP19" s="57"/>
      <c r="WUQ19" s="57"/>
      <c r="WUR19" s="57"/>
      <c r="WUS19" s="57"/>
      <c r="WUT19" s="57"/>
      <c r="WUU19" s="57"/>
      <c r="WUV19" s="57"/>
      <c r="WUW19" s="57"/>
      <c r="WUX19" s="57"/>
      <c r="WUY19" s="57"/>
      <c r="WUZ19" s="57"/>
      <c r="WVA19" s="57"/>
      <c r="WVB19" s="57"/>
      <c r="WVC19" s="57"/>
      <c r="WVD19" s="57"/>
      <c r="WVE19" s="57"/>
      <c r="WVF19" s="57"/>
      <c r="WVG19" s="57"/>
      <c r="WVH19" s="57"/>
      <c r="WVI19" s="57"/>
      <c r="WVJ19" s="57"/>
      <c r="WVK19" s="57"/>
      <c r="WVL19" s="57"/>
      <c r="WVM19" s="57"/>
      <c r="WVN19" s="57"/>
      <c r="WVO19" s="57"/>
      <c r="WVP19" s="57"/>
      <c r="WVQ19" s="57"/>
      <c r="WVR19" s="57"/>
      <c r="WVS19" s="57"/>
      <c r="WVT19" s="57"/>
      <c r="WVU19" s="57"/>
      <c r="WVV19" s="57"/>
      <c r="WVW19" s="57"/>
      <c r="WVX19" s="57"/>
      <c r="WVY19" s="57"/>
      <c r="WVZ19" s="57"/>
      <c r="WWA19" s="57"/>
      <c r="WWB19" s="57"/>
      <c r="WWC19" s="57"/>
      <c r="WWD19" s="57"/>
      <c r="WWE19" s="57"/>
      <c r="WWF19" s="57"/>
      <c r="WWG19" s="57"/>
      <c r="WWH19" s="57"/>
      <c r="WWI19" s="57"/>
      <c r="WWJ19" s="57"/>
      <c r="WWK19" s="57"/>
      <c r="WWL19" s="57"/>
      <c r="WWM19" s="57"/>
      <c r="WWN19" s="57"/>
      <c r="WWO19" s="57"/>
      <c r="WWP19" s="57"/>
      <c r="WWQ19" s="57"/>
      <c r="WWR19" s="57"/>
      <c r="WWS19" s="57"/>
      <c r="WWT19" s="57"/>
      <c r="WWU19" s="57"/>
      <c r="WWV19" s="57"/>
      <c r="WWW19" s="57"/>
      <c r="WWX19" s="57"/>
      <c r="WWY19" s="57"/>
      <c r="WWZ19" s="57"/>
      <c r="WXA19" s="57"/>
      <c r="WXB19" s="57"/>
      <c r="WXC19" s="57"/>
      <c r="WXD19" s="57"/>
      <c r="WXE19" s="57"/>
      <c r="WXF19" s="57"/>
      <c r="WXG19" s="57"/>
      <c r="WXH19" s="57"/>
      <c r="WXI19" s="57"/>
      <c r="WXJ19" s="57"/>
      <c r="WXK19" s="57"/>
      <c r="WXL19" s="57"/>
      <c r="WXM19" s="57"/>
      <c r="WXN19" s="57"/>
      <c r="WXO19" s="57"/>
      <c r="WXP19" s="57"/>
      <c r="WXQ19" s="57"/>
      <c r="WXR19" s="57"/>
      <c r="WXS19" s="57"/>
      <c r="WXT19" s="57"/>
      <c r="WXU19" s="57"/>
      <c r="WXV19" s="57"/>
      <c r="WXW19" s="57"/>
      <c r="WXX19" s="57"/>
      <c r="WXY19" s="57"/>
      <c r="WXZ19" s="57"/>
      <c r="WYA19" s="57"/>
      <c r="WYB19" s="57"/>
      <c r="WYC19" s="57"/>
      <c r="WYD19" s="57"/>
      <c r="WYE19" s="57"/>
      <c r="WYF19" s="57"/>
      <c r="WYG19" s="57"/>
      <c r="WYH19" s="57"/>
      <c r="WYI19" s="57"/>
      <c r="WYJ19" s="57"/>
      <c r="WYK19" s="57"/>
      <c r="WYL19" s="57"/>
      <c r="WYM19" s="57"/>
      <c r="WYN19" s="57"/>
      <c r="WYO19" s="57"/>
      <c r="WYP19" s="57"/>
      <c r="WYQ19" s="57"/>
      <c r="WYR19" s="57"/>
      <c r="WYS19" s="57"/>
      <c r="WYT19" s="57"/>
      <c r="WYU19" s="57"/>
      <c r="WYV19" s="57"/>
      <c r="WYW19" s="57"/>
      <c r="WYX19" s="57"/>
      <c r="WYY19" s="57"/>
      <c r="WYZ19" s="57"/>
      <c r="WZA19" s="57"/>
      <c r="WZB19" s="57"/>
      <c r="WZC19" s="57"/>
      <c r="WZD19" s="57"/>
      <c r="WZE19" s="57"/>
      <c r="WZF19" s="57"/>
      <c r="WZG19" s="57"/>
      <c r="WZH19" s="57"/>
      <c r="WZI19" s="57"/>
      <c r="WZJ19" s="57"/>
      <c r="WZK19" s="57"/>
      <c r="WZL19" s="57"/>
      <c r="WZM19" s="57"/>
      <c r="WZN19" s="57"/>
      <c r="WZO19" s="57"/>
      <c r="WZP19" s="57"/>
      <c r="WZQ19" s="57"/>
      <c r="WZR19" s="57"/>
      <c r="WZS19" s="57"/>
      <c r="WZT19" s="57"/>
      <c r="WZU19" s="57"/>
      <c r="WZV19" s="57"/>
      <c r="WZW19" s="57"/>
      <c r="WZX19" s="57"/>
      <c r="WZY19" s="57"/>
      <c r="WZZ19" s="57"/>
      <c r="XAA19" s="57"/>
      <c r="XAB19" s="57"/>
      <c r="XAC19" s="57"/>
      <c r="XAD19" s="57"/>
      <c r="XAE19" s="57"/>
      <c r="XAF19" s="57"/>
      <c r="XAG19" s="57"/>
      <c r="XAH19" s="57"/>
      <c r="XAI19" s="57"/>
      <c r="XAJ19" s="57"/>
      <c r="XAK19" s="57"/>
      <c r="XAL19" s="57"/>
      <c r="XAM19" s="57"/>
      <c r="XAN19" s="57"/>
      <c r="XAO19" s="57"/>
      <c r="XAP19" s="57"/>
      <c r="XAQ19" s="57"/>
      <c r="XAR19" s="57"/>
      <c r="XAS19" s="57"/>
      <c r="XAT19" s="57"/>
      <c r="XAU19" s="57"/>
      <c r="XAV19" s="57"/>
      <c r="XAW19" s="57"/>
      <c r="XAX19" s="57"/>
      <c r="XAY19" s="57"/>
      <c r="XAZ19" s="57"/>
      <c r="XBA19" s="57"/>
      <c r="XBB19" s="57"/>
      <c r="XBC19" s="57"/>
      <c r="XBD19" s="57"/>
      <c r="XBE19" s="57"/>
      <c r="XBF19" s="57"/>
      <c r="XBG19" s="57"/>
      <c r="XBH19" s="57"/>
      <c r="XBI19" s="57"/>
      <c r="XBJ19" s="57"/>
      <c r="XBK19" s="57"/>
      <c r="XBL19" s="57"/>
      <c r="XBM19" s="57"/>
      <c r="XBN19" s="57"/>
      <c r="XBO19" s="57"/>
      <c r="XBP19" s="57"/>
      <c r="XBQ19" s="57"/>
      <c r="XBR19" s="57"/>
      <c r="XBS19" s="57"/>
      <c r="XBT19" s="57"/>
      <c r="XBU19" s="57"/>
      <c r="XBV19" s="57"/>
      <c r="XBW19" s="57"/>
      <c r="XBX19" s="57"/>
      <c r="XBY19" s="57"/>
      <c r="XBZ19" s="57"/>
      <c r="XCA19" s="57"/>
      <c r="XCB19" s="57"/>
      <c r="XCC19" s="57"/>
      <c r="XCD19" s="57"/>
      <c r="XCE19" s="57"/>
      <c r="XCF19" s="57"/>
      <c r="XCG19" s="57"/>
      <c r="XCH19" s="57"/>
      <c r="XCI19" s="57"/>
      <c r="XCJ19" s="57"/>
      <c r="XCK19" s="57"/>
      <c r="XCL19" s="57"/>
      <c r="XCM19" s="57"/>
      <c r="XCN19" s="57"/>
      <c r="XCO19" s="57"/>
      <c r="XCP19" s="57"/>
      <c r="XCQ19" s="57"/>
      <c r="XCR19" s="57"/>
      <c r="XCS19" s="57"/>
      <c r="XCT19" s="57"/>
      <c r="XCU19" s="57"/>
      <c r="XCV19" s="57"/>
      <c r="XCW19" s="57"/>
      <c r="XCX19" s="57"/>
      <c r="XCY19" s="57"/>
      <c r="XCZ19" s="57"/>
      <c r="XDA19" s="57"/>
      <c r="XDB19" s="57"/>
      <c r="XDC19" s="57"/>
      <c r="XDD19" s="57"/>
      <c r="XDE19" s="57"/>
      <c r="XDF19" s="57"/>
      <c r="XDG19" s="57"/>
      <c r="XDH19" s="57"/>
      <c r="XDI19" s="57"/>
      <c r="XDJ19" s="57"/>
      <c r="XDK19" s="57"/>
      <c r="XDL19" s="57"/>
      <c r="XDM19" s="57"/>
      <c r="XDN19" s="57"/>
      <c r="XDO19" s="57"/>
      <c r="XDP19" s="57"/>
      <c r="XDQ19" s="57"/>
      <c r="XDR19" s="57"/>
      <c r="XDS19" s="57"/>
      <c r="XDT19" s="57"/>
      <c r="XDU19" s="57"/>
      <c r="XDV19" s="57"/>
      <c r="XDW19" s="57"/>
      <c r="XDX19" s="57"/>
      <c r="XDY19" s="57"/>
      <c r="XDZ19" s="57"/>
      <c r="XEA19" s="57"/>
      <c r="XEB19" s="57"/>
      <c r="XEC19" s="57"/>
      <c r="XED19" s="57"/>
      <c r="XEE19" s="57"/>
      <c r="XEF19" s="57"/>
      <c r="XEG19" s="57"/>
      <c r="XEH19" s="57"/>
      <c r="XEI19" s="57"/>
      <c r="XEJ19" s="57"/>
      <c r="XEK19" s="57"/>
      <c r="XEL19" s="57"/>
      <c r="XEM19" s="57"/>
      <c r="XEN19" s="57"/>
      <c r="XEO19" s="57"/>
      <c r="XEP19" s="57"/>
      <c r="XEQ19" s="57"/>
      <c r="XER19" s="57"/>
      <c r="XES19" s="57"/>
      <c r="XET19" s="57"/>
      <c r="XEU19" s="57"/>
      <c r="XEV19" s="57"/>
      <c r="XEW19" s="57"/>
      <c r="XEX19" s="57"/>
      <c r="XEY19" s="57"/>
      <c r="XEZ19" s="57"/>
      <c r="XFA19" s="57"/>
      <c r="XFB19" s="57"/>
      <c r="XFC19" s="57"/>
      <c r="XFD19" s="57"/>
    </row>
  </sheetData>
  <mergeCells count="3">
    <mergeCell ref="A1:D1"/>
    <mergeCell ref="A2:D2"/>
    <mergeCell ref="A19:D19"/>
  </mergeCells>
  <pageMargins left="0.75" right="0.75" top="1" bottom="1" header="0.511805555555556" footer="0.511805555555556"/>
  <pageSetup paperSize="9" orientation="portrait"/>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N8"/>
  <sheetViews>
    <sheetView workbookViewId="0">
      <selection activeCell="A2" sqref="A2:D2"/>
    </sheetView>
  </sheetViews>
  <sheetFormatPr defaultColWidth="6.75" defaultRowHeight="11.25" outlineLevelRow="7"/>
  <cols>
    <col min="1" max="1" width="46.6333333333333" style="57" customWidth="1"/>
    <col min="2" max="3" width="22.3833333333333" style="57" customWidth="1"/>
    <col min="4" max="4" width="24.75" style="57" customWidth="1"/>
    <col min="5" max="5" width="5.88333333333333" style="57" customWidth="1"/>
    <col min="6" max="250" width="6.75" style="57"/>
    <col min="251" max="251" width="46.6333333333333" style="57" customWidth="1"/>
    <col min="252" max="253" width="22.3833333333333" style="57" customWidth="1"/>
    <col min="254" max="254" width="24.75" style="57" customWidth="1"/>
    <col min="255" max="257" width="9" style="57" customWidth="1"/>
    <col min="258" max="258" width="5.63333333333333" style="57" customWidth="1"/>
    <col min="259" max="259" width="0.75" style="57" customWidth="1"/>
    <col min="260" max="260" width="10.1333333333333" style="57" customWidth="1"/>
    <col min="261" max="261" width="5.88333333333333" style="57" customWidth="1"/>
    <col min="262" max="506" width="6.75" style="57"/>
    <col min="507" max="507" width="46.6333333333333" style="57" customWidth="1"/>
    <col min="508" max="509" width="22.3833333333333" style="57" customWidth="1"/>
    <col min="510" max="510" width="24.75" style="57" customWidth="1"/>
    <col min="511" max="513" width="9" style="57" customWidth="1"/>
    <col min="514" max="514" width="5.63333333333333" style="57" customWidth="1"/>
    <col min="515" max="515" width="0.75" style="57" customWidth="1"/>
    <col min="516" max="516" width="10.1333333333333" style="57" customWidth="1"/>
    <col min="517" max="517" width="5.88333333333333" style="57" customWidth="1"/>
    <col min="518" max="762" width="6.75" style="57"/>
    <col min="763" max="763" width="46.6333333333333" style="57" customWidth="1"/>
    <col min="764" max="765" width="22.3833333333333" style="57" customWidth="1"/>
    <col min="766" max="766" width="24.75" style="57" customWidth="1"/>
    <col min="767" max="769" width="9" style="57" customWidth="1"/>
    <col min="770" max="770" width="5.63333333333333" style="57" customWidth="1"/>
    <col min="771" max="771" width="0.75" style="57" customWidth="1"/>
    <col min="772" max="772" width="10.1333333333333" style="57" customWidth="1"/>
    <col min="773" max="773" width="5.88333333333333" style="57" customWidth="1"/>
    <col min="774" max="1018" width="6.75" style="57"/>
    <col min="1019" max="1019" width="46.6333333333333" style="57" customWidth="1"/>
    <col min="1020" max="1021" width="22.3833333333333" style="57" customWidth="1"/>
    <col min="1022" max="1022" width="24.75" style="57" customWidth="1"/>
    <col min="1023" max="1025" width="9" style="57" customWidth="1"/>
    <col min="1026" max="1026" width="5.63333333333333" style="57" customWidth="1"/>
    <col min="1027" max="1027" width="0.75" style="57" customWidth="1"/>
    <col min="1028" max="1028" width="10.1333333333333" style="57" customWidth="1"/>
    <col min="1029" max="1029" width="5.88333333333333" style="57" customWidth="1"/>
    <col min="1030" max="1274" width="6.75" style="57"/>
    <col min="1275" max="1275" width="46.6333333333333" style="57" customWidth="1"/>
    <col min="1276" max="1277" width="22.3833333333333" style="57" customWidth="1"/>
    <col min="1278" max="1278" width="24.75" style="57" customWidth="1"/>
    <col min="1279" max="1281" width="9" style="57" customWidth="1"/>
    <col min="1282" max="1282" width="5.63333333333333" style="57" customWidth="1"/>
    <col min="1283" max="1283" width="0.75" style="57" customWidth="1"/>
    <col min="1284" max="1284" width="10.1333333333333" style="57" customWidth="1"/>
    <col min="1285" max="1285" width="5.88333333333333" style="57" customWidth="1"/>
    <col min="1286" max="1530" width="6.75" style="57"/>
    <col min="1531" max="1531" width="46.6333333333333" style="57" customWidth="1"/>
    <col min="1532" max="1533" width="22.3833333333333" style="57" customWidth="1"/>
    <col min="1534" max="1534" width="24.75" style="57" customWidth="1"/>
    <col min="1535" max="1537" width="9" style="57" customWidth="1"/>
    <col min="1538" max="1538" width="5.63333333333333" style="57" customWidth="1"/>
    <col min="1539" max="1539" width="0.75" style="57" customWidth="1"/>
    <col min="1540" max="1540" width="10.1333333333333" style="57" customWidth="1"/>
    <col min="1541" max="1541" width="5.88333333333333" style="57" customWidth="1"/>
    <col min="1542" max="1786" width="6.75" style="57"/>
    <col min="1787" max="1787" width="46.6333333333333" style="57" customWidth="1"/>
    <col min="1788" max="1789" width="22.3833333333333" style="57" customWidth="1"/>
    <col min="1790" max="1790" width="24.75" style="57" customWidth="1"/>
    <col min="1791" max="1793" width="9" style="57" customWidth="1"/>
    <col min="1794" max="1794" width="5.63333333333333" style="57" customWidth="1"/>
    <col min="1795" max="1795" width="0.75" style="57" customWidth="1"/>
    <col min="1796" max="1796" width="10.1333333333333" style="57" customWidth="1"/>
    <col min="1797" max="1797" width="5.88333333333333" style="57" customWidth="1"/>
    <col min="1798" max="2042" width="6.75" style="57"/>
    <col min="2043" max="2043" width="46.6333333333333" style="57" customWidth="1"/>
    <col min="2044" max="2045" width="22.3833333333333" style="57" customWidth="1"/>
    <col min="2046" max="2046" width="24.75" style="57" customWidth="1"/>
    <col min="2047" max="2049" width="9" style="57" customWidth="1"/>
    <col min="2050" max="2050" width="5.63333333333333" style="57" customWidth="1"/>
    <col min="2051" max="2051" width="0.75" style="57" customWidth="1"/>
    <col min="2052" max="2052" width="10.1333333333333" style="57" customWidth="1"/>
    <col min="2053" max="2053" width="5.88333333333333" style="57" customWidth="1"/>
    <col min="2054" max="2298" width="6.75" style="57"/>
    <col min="2299" max="2299" width="46.6333333333333" style="57" customWidth="1"/>
    <col min="2300" max="2301" width="22.3833333333333" style="57" customWidth="1"/>
    <col min="2302" max="2302" width="24.75" style="57" customWidth="1"/>
    <col min="2303" max="2305" width="9" style="57" customWidth="1"/>
    <col min="2306" max="2306" width="5.63333333333333" style="57" customWidth="1"/>
    <col min="2307" max="2307" width="0.75" style="57" customWidth="1"/>
    <col min="2308" max="2308" width="10.1333333333333" style="57" customWidth="1"/>
    <col min="2309" max="2309" width="5.88333333333333" style="57" customWidth="1"/>
    <col min="2310" max="2554" width="6.75" style="57"/>
    <col min="2555" max="2555" width="46.6333333333333" style="57" customWidth="1"/>
    <col min="2556" max="2557" width="22.3833333333333" style="57" customWidth="1"/>
    <col min="2558" max="2558" width="24.75" style="57" customWidth="1"/>
    <col min="2559" max="2561" width="9" style="57" customWidth="1"/>
    <col min="2562" max="2562" width="5.63333333333333" style="57" customWidth="1"/>
    <col min="2563" max="2563" width="0.75" style="57" customWidth="1"/>
    <col min="2564" max="2564" width="10.1333333333333" style="57" customWidth="1"/>
    <col min="2565" max="2565" width="5.88333333333333" style="57" customWidth="1"/>
    <col min="2566" max="2810" width="6.75" style="57"/>
    <col min="2811" max="2811" width="46.6333333333333" style="57" customWidth="1"/>
    <col min="2812" max="2813" width="22.3833333333333" style="57" customWidth="1"/>
    <col min="2814" max="2814" width="24.75" style="57" customWidth="1"/>
    <col min="2815" max="2817" width="9" style="57" customWidth="1"/>
    <col min="2818" max="2818" width="5.63333333333333" style="57" customWidth="1"/>
    <col min="2819" max="2819" width="0.75" style="57" customWidth="1"/>
    <col min="2820" max="2820" width="10.1333333333333" style="57" customWidth="1"/>
    <col min="2821" max="2821" width="5.88333333333333" style="57" customWidth="1"/>
    <col min="2822" max="3066" width="6.75" style="57"/>
    <col min="3067" max="3067" width="46.6333333333333" style="57" customWidth="1"/>
    <col min="3068" max="3069" width="22.3833333333333" style="57" customWidth="1"/>
    <col min="3070" max="3070" width="24.75" style="57" customWidth="1"/>
    <col min="3071" max="3073" width="9" style="57" customWidth="1"/>
    <col min="3074" max="3074" width="5.63333333333333" style="57" customWidth="1"/>
    <col min="3075" max="3075" width="0.75" style="57" customWidth="1"/>
    <col min="3076" max="3076" width="10.1333333333333" style="57" customWidth="1"/>
    <col min="3077" max="3077" width="5.88333333333333" style="57" customWidth="1"/>
    <col min="3078" max="3322" width="6.75" style="57"/>
    <col min="3323" max="3323" width="46.6333333333333" style="57" customWidth="1"/>
    <col min="3324" max="3325" width="22.3833333333333" style="57" customWidth="1"/>
    <col min="3326" max="3326" width="24.75" style="57" customWidth="1"/>
    <col min="3327" max="3329" width="9" style="57" customWidth="1"/>
    <col min="3330" max="3330" width="5.63333333333333" style="57" customWidth="1"/>
    <col min="3331" max="3331" width="0.75" style="57" customWidth="1"/>
    <col min="3332" max="3332" width="10.1333333333333" style="57" customWidth="1"/>
    <col min="3333" max="3333" width="5.88333333333333" style="57" customWidth="1"/>
    <col min="3334" max="3578" width="6.75" style="57"/>
    <col min="3579" max="3579" width="46.6333333333333" style="57" customWidth="1"/>
    <col min="3580" max="3581" width="22.3833333333333" style="57" customWidth="1"/>
    <col min="3582" max="3582" width="24.75" style="57" customWidth="1"/>
    <col min="3583" max="3585" width="9" style="57" customWidth="1"/>
    <col min="3586" max="3586" width="5.63333333333333" style="57" customWidth="1"/>
    <col min="3587" max="3587" width="0.75" style="57" customWidth="1"/>
    <col min="3588" max="3588" width="10.1333333333333" style="57" customWidth="1"/>
    <col min="3589" max="3589" width="5.88333333333333" style="57" customWidth="1"/>
    <col min="3590" max="3834" width="6.75" style="57"/>
    <col min="3835" max="3835" width="46.6333333333333" style="57" customWidth="1"/>
    <col min="3836" max="3837" width="22.3833333333333" style="57" customWidth="1"/>
    <col min="3838" max="3838" width="24.75" style="57" customWidth="1"/>
    <col min="3839" max="3841" width="9" style="57" customWidth="1"/>
    <col min="3842" max="3842" width="5.63333333333333" style="57" customWidth="1"/>
    <col min="3843" max="3843" width="0.75" style="57" customWidth="1"/>
    <col min="3844" max="3844" width="10.1333333333333" style="57" customWidth="1"/>
    <col min="3845" max="3845" width="5.88333333333333" style="57" customWidth="1"/>
    <col min="3846" max="4090" width="6.75" style="57"/>
    <col min="4091" max="4091" width="46.6333333333333" style="57" customWidth="1"/>
    <col min="4092" max="4093" width="22.3833333333333" style="57" customWidth="1"/>
    <col min="4094" max="4094" width="24.75" style="57" customWidth="1"/>
    <col min="4095" max="4097" width="9" style="57" customWidth="1"/>
    <col min="4098" max="4098" width="5.63333333333333" style="57" customWidth="1"/>
    <col min="4099" max="4099" width="0.75" style="57" customWidth="1"/>
    <col min="4100" max="4100" width="10.1333333333333" style="57" customWidth="1"/>
    <col min="4101" max="4101" width="5.88333333333333" style="57" customWidth="1"/>
    <col min="4102" max="4346" width="6.75" style="57"/>
    <col min="4347" max="4347" width="46.6333333333333" style="57" customWidth="1"/>
    <col min="4348" max="4349" width="22.3833333333333" style="57" customWidth="1"/>
    <col min="4350" max="4350" width="24.75" style="57" customWidth="1"/>
    <col min="4351" max="4353" width="9" style="57" customWidth="1"/>
    <col min="4354" max="4354" width="5.63333333333333" style="57" customWidth="1"/>
    <col min="4355" max="4355" width="0.75" style="57" customWidth="1"/>
    <col min="4356" max="4356" width="10.1333333333333" style="57" customWidth="1"/>
    <col min="4357" max="4357" width="5.88333333333333" style="57" customWidth="1"/>
    <col min="4358" max="4602" width="6.75" style="57"/>
    <col min="4603" max="4603" width="46.6333333333333" style="57" customWidth="1"/>
    <col min="4604" max="4605" width="22.3833333333333" style="57" customWidth="1"/>
    <col min="4606" max="4606" width="24.75" style="57" customWidth="1"/>
    <col min="4607" max="4609" width="9" style="57" customWidth="1"/>
    <col min="4610" max="4610" width="5.63333333333333" style="57" customWidth="1"/>
    <col min="4611" max="4611" width="0.75" style="57" customWidth="1"/>
    <col min="4612" max="4612" width="10.1333333333333" style="57" customWidth="1"/>
    <col min="4613" max="4613" width="5.88333333333333" style="57" customWidth="1"/>
    <col min="4614" max="4858" width="6.75" style="57"/>
    <col min="4859" max="4859" width="46.6333333333333" style="57" customWidth="1"/>
    <col min="4860" max="4861" width="22.3833333333333" style="57" customWidth="1"/>
    <col min="4862" max="4862" width="24.75" style="57" customWidth="1"/>
    <col min="4863" max="4865" width="9" style="57" customWidth="1"/>
    <col min="4866" max="4866" width="5.63333333333333" style="57" customWidth="1"/>
    <col min="4867" max="4867" width="0.75" style="57" customWidth="1"/>
    <col min="4868" max="4868" width="10.1333333333333" style="57" customWidth="1"/>
    <col min="4869" max="4869" width="5.88333333333333" style="57" customWidth="1"/>
    <col min="4870" max="5114" width="6.75" style="57"/>
    <col min="5115" max="5115" width="46.6333333333333" style="57" customWidth="1"/>
    <col min="5116" max="5117" width="22.3833333333333" style="57" customWidth="1"/>
    <col min="5118" max="5118" width="24.75" style="57" customWidth="1"/>
    <col min="5119" max="5121" width="9" style="57" customWidth="1"/>
    <col min="5122" max="5122" width="5.63333333333333" style="57" customWidth="1"/>
    <col min="5123" max="5123" width="0.75" style="57" customWidth="1"/>
    <col min="5124" max="5124" width="10.1333333333333" style="57" customWidth="1"/>
    <col min="5125" max="5125" width="5.88333333333333" style="57" customWidth="1"/>
    <col min="5126" max="5370" width="6.75" style="57"/>
    <col min="5371" max="5371" width="46.6333333333333" style="57" customWidth="1"/>
    <col min="5372" max="5373" width="22.3833333333333" style="57" customWidth="1"/>
    <col min="5374" max="5374" width="24.75" style="57" customWidth="1"/>
    <col min="5375" max="5377" width="9" style="57" customWidth="1"/>
    <col min="5378" max="5378" width="5.63333333333333" style="57" customWidth="1"/>
    <col min="5379" max="5379" width="0.75" style="57" customWidth="1"/>
    <col min="5380" max="5380" width="10.1333333333333" style="57" customWidth="1"/>
    <col min="5381" max="5381" width="5.88333333333333" style="57" customWidth="1"/>
    <col min="5382" max="5626" width="6.75" style="57"/>
    <col min="5627" max="5627" width="46.6333333333333" style="57" customWidth="1"/>
    <col min="5628" max="5629" width="22.3833333333333" style="57" customWidth="1"/>
    <col min="5630" max="5630" width="24.75" style="57" customWidth="1"/>
    <col min="5631" max="5633" width="9" style="57" customWidth="1"/>
    <col min="5634" max="5634" width="5.63333333333333" style="57" customWidth="1"/>
    <col min="5635" max="5635" width="0.75" style="57" customWidth="1"/>
    <col min="5636" max="5636" width="10.1333333333333" style="57" customWidth="1"/>
    <col min="5637" max="5637" width="5.88333333333333" style="57" customWidth="1"/>
    <col min="5638" max="5882" width="6.75" style="57"/>
    <col min="5883" max="5883" width="46.6333333333333" style="57" customWidth="1"/>
    <col min="5884" max="5885" width="22.3833333333333" style="57" customWidth="1"/>
    <col min="5886" max="5886" width="24.75" style="57" customWidth="1"/>
    <col min="5887" max="5889" width="9" style="57" customWidth="1"/>
    <col min="5890" max="5890" width="5.63333333333333" style="57" customWidth="1"/>
    <col min="5891" max="5891" width="0.75" style="57" customWidth="1"/>
    <col min="5892" max="5892" width="10.1333333333333" style="57" customWidth="1"/>
    <col min="5893" max="5893" width="5.88333333333333" style="57" customWidth="1"/>
    <col min="5894" max="6138" width="6.75" style="57"/>
    <col min="6139" max="6139" width="46.6333333333333" style="57" customWidth="1"/>
    <col min="6140" max="6141" width="22.3833333333333" style="57" customWidth="1"/>
    <col min="6142" max="6142" width="24.75" style="57" customWidth="1"/>
    <col min="6143" max="6145" width="9" style="57" customWidth="1"/>
    <col min="6146" max="6146" width="5.63333333333333" style="57" customWidth="1"/>
    <col min="6147" max="6147" width="0.75" style="57" customWidth="1"/>
    <col min="6148" max="6148" width="10.1333333333333" style="57" customWidth="1"/>
    <col min="6149" max="6149" width="5.88333333333333" style="57" customWidth="1"/>
    <col min="6150" max="6394" width="6.75" style="57"/>
    <col min="6395" max="6395" width="46.6333333333333" style="57" customWidth="1"/>
    <col min="6396" max="6397" width="22.3833333333333" style="57" customWidth="1"/>
    <col min="6398" max="6398" width="24.75" style="57" customWidth="1"/>
    <col min="6399" max="6401" width="9" style="57" customWidth="1"/>
    <col min="6402" max="6402" width="5.63333333333333" style="57" customWidth="1"/>
    <col min="6403" max="6403" width="0.75" style="57" customWidth="1"/>
    <col min="6404" max="6404" width="10.1333333333333" style="57" customWidth="1"/>
    <col min="6405" max="6405" width="5.88333333333333" style="57" customWidth="1"/>
    <col min="6406" max="6650" width="6.75" style="57"/>
    <col min="6651" max="6651" width="46.6333333333333" style="57" customWidth="1"/>
    <col min="6652" max="6653" width="22.3833333333333" style="57" customWidth="1"/>
    <col min="6654" max="6654" width="24.75" style="57" customWidth="1"/>
    <col min="6655" max="6657" width="9" style="57" customWidth="1"/>
    <col min="6658" max="6658" width="5.63333333333333" style="57" customWidth="1"/>
    <col min="6659" max="6659" width="0.75" style="57" customWidth="1"/>
    <col min="6660" max="6660" width="10.1333333333333" style="57" customWidth="1"/>
    <col min="6661" max="6661" width="5.88333333333333" style="57" customWidth="1"/>
    <col min="6662" max="6906" width="6.75" style="57"/>
    <col min="6907" max="6907" width="46.6333333333333" style="57" customWidth="1"/>
    <col min="6908" max="6909" width="22.3833333333333" style="57" customWidth="1"/>
    <col min="6910" max="6910" width="24.75" style="57" customWidth="1"/>
    <col min="6911" max="6913" width="9" style="57" customWidth="1"/>
    <col min="6914" max="6914" width="5.63333333333333" style="57" customWidth="1"/>
    <col min="6915" max="6915" width="0.75" style="57" customWidth="1"/>
    <col min="6916" max="6916" width="10.1333333333333" style="57" customWidth="1"/>
    <col min="6917" max="6917" width="5.88333333333333" style="57" customWidth="1"/>
    <col min="6918" max="7162" width="6.75" style="57"/>
    <col min="7163" max="7163" width="46.6333333333333" style="57" customWidth="1"/>
    <col min="7164" max="7165" width="22.3833333333333" style="57" customWidth="1"/>
    <col min="7166" max="7166" width="24.75" style="57" customWidth="1"/>
    <col min="7167" max="7169" width="9" style="57" customWidth="1"/>
    <col min="7170" max="7170" width="5.63333333333333" style="57" customWidth="1"/>
    <col min="7171" max="7171" width="0.75" style="57" customWidth="1"/>
    <col min="7172" max="7172" width="10.1333333333333" style="57" customWidth="1"/>
    <col min="7173" max="7173" width="5.88333333333333" style="57" customWidth="1"/>
    <col min="7174" max="7418" width="6.75" style="57"/>
    <col min="7419" max="7419" width="46.6333333333333" style="57" customWidth="1"/>
    <col min="7420" max="7421" width="22.3833333333333" style="57" customWidth="1"/>
    <col min="7422" max="7422" width="24.75" style="57" customWidth="1"/>
    <col min="7423" max="7425" width="9" style="57" customWidth="1"/>
    <col min="7426" max="7426" width="5.63333333333333" style="57" customWidth="1"/>
    <col min="7427" max="7427" width="0.75" style="57" customWidth="1"/>
    <col min="7428" max="7428" width="10.1333333333333" style="57" customWidth="1"/>
    <col min="7429" max="7429" width="5.88333333333333" style="57" customWidth="1"/>
    <col min="7430" max="7674" width="6.75" style="57"/>
    <col min="7675" max="7675" width="46.6333333333333" style="57" customWidth="1"/>
    <col min="7676" max="7677" width="22.3833333333333" style="57" customWidth="1"/>
    <col min="7678" max="7678" width="24.75" style="57" customWidth="1"/>
    <col min="7679" max="7681" width="9" style="57" customWidth="1"/>
    <col min="7682" max="7682" width="5.63333333333333" style="57" customWidth="1"/>
    <col min="7683" max="7683" width="0.75" style="57" customWidth="1"/>
    <col min="7684" max="7684" width="10.1333333333333" style="57" customWidth="1"/>
    <col min="7685" max="7685" width="5.88333333333333" style="57" customWidth="1"/>
    <col min="7686" max="7930" width="6.75" style="57"/>
    <col min="7931" max="7931" width="46.6333333333333" style="57" customWidth="1"/>
    <col min="7932" max="7933" width="22.3833333333333" style="57" customWidth="1"/>
    <col min="7934" max="7934" width="24.75" style="57" customWidth="1"/>
    <col min="7935" max="7937" width="9" style="57" customWidth="1"/>
    <col min="7938" max="7938" width="5.63333333333333" style="57" customWidth="1"/>
    <col min="7939" max="7939" width="0.75" style="57" customWidth="1"/>
    <col min="7940" max="7940" width="10.1333333333333" style="57" customWidth="1"/>
    <col min="7941" max="7941" width="5.88333333333333" style="57" customWidth="1"/>
    <col min="7942" max="8186" width="6.75" style="57"/>
    <col min="8187" max="8187" width="46.6333333333333" style="57" customWidth="1"/>
    <col min="8188" max="8189" width="22.3833333333333" style="57" customWidth="1"/>
    <col min="8190" max="8190" width="24.75" style="57" customWidth="1"/>
    <col min="8191" max="8193" width="9" style="57" customWidth="1"/>
    <col min="8194" max="8194" width="5.63333333333333" style="57" customWidth="1"/>
    <col min="8195" max="8195" width="0.75" style="57" customWidth="1"/>
    <col min="8196" max="8196" width="10.1333333333333" style="57" customWidth="1"/>
    <col min="8197" max="8197" width="5.88333333333333" style="57" customWidth="1"/>
    <col min="8198" max="8442" width="6.75" style="57"/>
    <col min="8443" max="8443" width="46.6333333333333" style="57" customWidth="1"/>
    <col min="8444" max="8445" width="22.3833333333333" style="57" customWidth="1"/>
    <col min="8446" max="8446" width="24.75" style="57" customWidth="1"/>
    <col min="8447" max="8449" width="9" style="57" customWidth="1"/>
    <col min="8450" max="8450" width="5.63333333333333" style="57" customWidth="1"/>
    <col min="8451" max="8451" width="0.75" style="57" customWidth="1"/>
    <col min="8452" max="8452" width="10.1333333333333" style="57" customWidth="1"/>
    <col min="8453" max="8453" width="5.88333333333333" style="57" customWidth="1"/>
    <col min="8454" max="8698" width="6.75" style="57"/>
    <col min="8699" max="8699" width="46.6333333333333" style="57" customWidth="1"/>
    <col min="8700" max="8701" width="22.3833333333333" style="57" customWidth="1"/>
    <col min="8702" max="8702" width="24.75" style="57" customWidth="1"/>
    <col min="8703" max="8705" width="9" style="57" customWidth="1"/>
    <col min="8706" max="8706" width="5.63333333333333" style="57" customWidth="1"/>
    <col min="8707" max="8707" width="0.75" style="57" customWidth="1"/>
    <col min="8708" max="8708" width="10.1333333333333" style="57" customWidth="1"/>
    <col min="8709" max="8709" width="5.88333333333333" style="57" customWidth="1"/>
    <col min="8710" max="8954" width="6.75" style="57"/>
    <col min="8955" max="8955" width="46.6333333333333" style="57" customWidth="1"/>
    <col min="8956" max="8957" width="22.3833333333333" style="57" customWidth="1"/>
    <col min="8958" max="8958" width="24.75" style="57" customWidth="1"/>
    <col min="8959" max="8961" width="9" style="57" customWidth="1"/>
    <col min="8962" max="8962" width="5.63333333333333" style="57" customWidth="1"/>
    <col min="8963" max="8963" width="0.75" style="57" customWidth="1"/>
    <col min="8964" max="8964" width="10.1333333333333" style="57" customWidth="1"/>
    <col min="8965" max="8965" width="5.88333333333333" style="57" customWidth="1"/>
    <col min="8966" max="9210" width="6.75" style="57"/>
    <col min="9211" max="9211" width="46.6333333333333" style="57" customWidth="1"/>
    <col min="9212" max="9213" width="22.3833333333333" style="57" customWidth="1"/>
    <col min="9214" max="9214" width="24.75" style="57" customWidth="1"/>
    <col min="9215" max="9217" width="9" style="57" customWidth="1"/>
    <col min="9218" max="9218" width="5.63333333333333" style="57" customWidth="1"/>
    <col min="9219" max="9219" width="0.75" style="57" customWidth="1"/>
    <col min="9220" max="9220" width="10.1333333333333" style="57" customWidth="1"/>
    <col min="9221" max="9221" width="5.88333333333333" style="57" customWidth="1"/>
    <col min="9222" max="9466" width="6.75" style="57"/>
    <col min="9467" max="9467" width="46.6333333333333" style="57" customWidth="1"/>
    <col min="9468" max="9469" width="22.3833333333333" style="57" customWidth="1"/>
    <col min="9470" max="9470" width="24.75" style="57" customWidth="1"/>
    <col min="9471" max="9473" width="9" style="57" customWidth="1"/>
    <col min="9474" max="9474" width="5.63333333333333" style="57" customWidth="1"/>
    <col min="9475" max="9475" width="0.75" style="57" customWidth="1"/>
    <col min="9476" max="9476" width="10.1333333333333" style="57" customWidth="1"/>
    <col min="9477" max="9477" width="5.88333333333333" style="57" customWidth="1"/>
    <col min="9478" max="9722" width="6.75" style="57"/>
    <col min="9723" max="9723" width="46.6333333333333" style="57" customWidth="1"/>
    <col min="9724" max="9725" width="22.3833333333333" style="57" customWidth="1"/>
    <col min="9726" max="9726" width="24.75" style="57" customWidth="1"/>
    <col min="9727" max="9729" width="9" style="57" customWidth="1"/>
    <col min="9730" max="9730" width="5.63333333333333" style="57" customWidth="1"/>
    <col min="9731" max="9731" width="0.75" style="57" customWidth="1"/>
    <col min="9732" max="9732" width="10.1333333333333" style="57" customWidth="1"/>
    <col min="9733" max="9733" width="5.88333333333333" style="57" customWidth="1"/>
    <col min="9734" max="9978" width="6.75" style="57"/>
    <col min="9979" max="9979" width="46.6333333333333" style="57" customWidth="1"/>
    <col min="9980" max="9981" width="22.3833333333333" style="57" customWidth="1"/>
    <col min="9982" max="9982" width="24.75" style="57" customWidth="1"/>
    <col min="9983" max="9985" width="9" style="57" customWidth="1"/>
    <col min="9986" max="9986" width="5.63333333333333" style="57" customWidth="1"/>
    <col min="9987" max="9987" width="0.75" style="57" customWidth="1"/>
    <col min="9988" max="9988" width="10.1333333333333" style="57" customWidth="1"/>
    <col min="9989" max="9989" width="5.88333333333333" style="57" customWidth="1"/>
    <col min="9990" max="10234" width="6.75" style="57"/>
    <col min="10235" max="10235" width="46.6333333333333" style="57" customWidth="1"/>
    <col min="10236" max="10237" width="22.3833333333333" style="57" customWidth="1"/>
    <col min="10238" max="10238" width="24.75" style="57" customWidth="1"/>
    <col min="10239" max="10241" width="9" style="57" customWidth="1"/>
    <col min="10242" max="10242" width="5.63333333333333" style="57" customWidth="1"/>
    <col min="10243" max="10243" width="0.75" style="57" customWidth="1"/>
    <col min="10244" max="10244" width="10.1333333333333" style="57" customWidth="1"/>
    <col min="10245" max="10245" width="5.88333333333333" style="57" customWidth="1"/>
    <col min="10246" max="10490" width="6.75" style="57"/>
    <col min="10491" max="10491" width="46.6333333333333" style="57" customWidth="1"/>
    <col min="10492" max="10493" width="22.3833333333333" style="57" customWidth="1"/>
    <col min="10494" max="10494" width="24.75" style="57" customWidth="1"/>
    <col min="10495" max="10497" width="9" style="57" customWidth="1"/>
    <col min="10498" max="10498" width="5.63333333333333" style="57" customWidth="1"/>
    <col min="10499" max="10499" width="0.75" style="57" customWidth="1"/>
    <col min="10500" max="10500" width="10.1333333333333" style="57" customWidth="1"/>
    <col min="10501" max="10501" width="5.88333333333333" style="57" customWidth="1"/>
    <col min="10502" max="10746" width="6.75" style="57"/>
    <col min="10747" max="10747" width="46.6333333333333" style="57" customWidth="1"/>
    <col min="10748" max="10749" width="22.3833333333333" style="57" customWidth="1"/>
    <col min="10750" max="10750" width="24.75" style="57" customWidth="1"/>
    <col min="10751" max="10753" width="9" style="57" customWidth="1"/>
    <col min="10754" max="10754" width="5.63333333333333" style="57" customWidth="1"/>
    <col min="10755" max="10755" width="0.75" style="57" customWidth="1"/>
    <col min="10756" max="10756" width="10.1333333333333" style="57" customWidth="1"/>
    <col min="10757" max="10757" width="5.88333333333333" style="57" customWidth="1"/>
    <col min="10758" max="11002" width="6.75" style="57"/>
    <col min="11003" max="11003" width="46.6333333333333" style="57" customWidth="1"/>
    <col min="11004" max="11005" width="22.3833333333333" style="57" customWidth="1"/>
    <col min="11006" max="11006" width="24.75" style="57" customWidth="1"/>
    <col min="11007" max="11009" width="9" style="57" customWidth="1"/>
    <col min="11010" max="11010" width="5.63333333333333" style="57" customWidth="1"/>
    <col min="11011" max="11011" width="0.75" style="57" customWidth="1"/>
    <col min="11012" max="11012" width="10.1333333333333" style="57" customWidth="1"/>
    <col min="11013" max="11013" width="5.88333333333333" style="57" customWidth="1"/>
    <col min="11014" max="11258" width="6.75" style="57"/>
    <col min="11259" max="11259" width="46.6333333333333" style="57" customWidth="1"/>
    <col min="11260" max="11261" width="22.3833333333333" style="57" customWidth="1"/>
    <col min="11262" max="11262" width="24.75" style="57" customWidth="1"/>
    <col min="11263" max="11265" width="9" style="57" customWidth="1"/>
    <col min="11266" max="11266" width="5.63333333333333" style="57" customWidth="1"/>
    <col min="11267" max="11267" width="0.75" style="57" customWidth="1"/>
    <col min="11268" max="11268" width="10.1333333333333" style="57" customWidth="1"/>
    <col min="11269" max="11269" width="5.88333333333333" style="57" customWidth="1"/>
    <col min="11270" max="11514" width="6.75" style="57"/>
    <col min="11515" max="11515" width="46.6333333333333" style="57" customWidth="1"/>
    <col min="11516" max="11517" width="22.3833333333333" style="57" customWidth="1"/>
    <col min="11518" max="11518" width="24.75" style="57" customWidth="1"/>
    <col min="11519" max="11521" width="9" style="57" customWidth="1"/>
    <col min="11522" max="11522" width="5.63333333333333" style="57" customWidth="1"/>
    <col min="11523" max="11523" width="0.75" style="57" customWidth="1"/>
    <col min="11524" max="11524" width="10.1333333333333" style="57" customWidth="1"/>
    <col min="11525" max="11525" width="5.88333333333333" style="57" customWidth="1"/>
    <col min="11526" max="11770" width="6.75" style="57"/>
    <col min="11771" max="11771" width="46.6333333333333" style="57" customWidth="1"/>
    <col min="11772" max="11773" width="22.3833333333333" style="57" customWidth="1"/>
    <col min="11774" max="11774" width="24.75" style="57" customWidth="1"/>
    <col min="11775" max="11777" width="9" style="57" customWidth="1"/>
    <col min="11778" max="11778" width="5.63333333333333" style="57" customWidth="1"/>
    <col min="11779" max="11779" width="0.75" style="57" customWidth="1"/>
    <col min="11780" max="11780" width="10.1333333333333" style="57" customWidth="1"/>
    <col min="11781" max="11781" width="5.88333333333333" style="57" customWidth="1"/>
    <col min="11782" max="12026" width="6.75" style="57"/>
    <col min="12027" max="12027" width="46.6333333333333" style="57" customWidth="1"/>
    <col min="12028" max="12029" width="22.3833333333333" style="57" customWidth="1"/>
    <col min="12030" max="12030" width="24.75" style="57" customWidth="1"/>
    <col min="12031" max="12033" width="9" style="57" customWidth="1"/>
    <col min="12034" max="12034" width="5.63333333333333" style="57" customWidth="1"/>
    <col min="12035" max="12035" width="0.75" style="57" customWidth="1"/>
    <col min="12036" max="12036" width="10.1333333333333" style="57" customWidth="1"/>
    <col min="12037" max="12037" width="5.88333333333333" style="57" customWidth="1"/>
    <col min="12038" max="12282" width="6.75" style="57"/>
    <col min="12283" max="12283" width="46.6333333333333" style="57" customWidth="1"/>
    <col min="12284" max="12285" width="22.3833333333333" style="57" customWidth="1"/>
    <col min="12286" max="12286" width="24.75" style="57" customWidth="1"/>
    <col min="12287" max="12289" width="9" style="57" customWidth="1"/>
    <col min="12290" max="12290" width="5.63333333333333" style="57" customWidth="1"/>
    <col min="12291" max="12291" width="0.75" style="57" customWidth="1"/>
    <col min="12292" max="12292" width="10.1333333333333" style="57" customWidth="1"/>
    <col min="12293" max="12293" width="5.88333333333333" style="57" customWidth="1"/>
    <col min="12294" max="12538" width="6.75" style="57"/>
    <col min="12539" max="12539" width="46.6333333333333" style="57" customWidth="1"/>
    <col min="12540" max="12541" width="22.3833333333333" style="57" customWidth="1"/>
    <col min="12542" max="12542" width="24.75" style="57" customWidth="1"/>
    <col min="12543" max="12545" width="9" style="57" customWidth="1"/>
    <col min="12546" max="12546" width="5.63333333333333" style="57" customWidth="1"/>
    <col min="12547" max="12547" width="0.75" style="57" customWidth="1"/>
    <col min="12548" max="12548" width="10.1333333333333" style="57" customWidth="1"/>
    <col min="12549" max="12549" width="5.88333333333333" style="57" customWidth="1"/>
    <col min="12550" max="12794" width="6.75" style="57"/>
    <col min="12795" max="12795" width="46.6333333333333" style="57" customWidth="1"/>
    <col min="12796" max="12797" width="22.3833333333333" style="57" customWidth="1"/>
    <col min="12798" max="12798" width="24.75" style="57" customWidth="1"/>
    <col min="12799" max="12801" width="9" style="57" customWidth="1"/>
    <col min="12802" max="12802" width="5.63333333333333" style="57" customWidth="1"/>
    <col min="12803" max="12803" width="0.75" style="57" customWidth="1"/>
    <col min="12804" max="12804" width="10.1333333333333" style="57" customWidth="1"/>
    <col min="12805" max="12805" width="5.88333333333333" style="57" customWidth="1"/>
    <col min="12806" max="13050" width="6.75" style="57"/>
    <col min="13051" max="13051" width="46.6333333333333" style="57" customWidth="1"/>
    <col min="13052" max="13053" width="22.3833333333333" style="57" customWidth="1"/>
    <col min="13054" max="13054" width="24.75" style="57" customWidth="1"/>
    <col min="13055" max="13057" width="9" style="57" customWidth="1"/>
    <col min="13058" max="13058" width="5.63333333333333" style="57" customWidth="1"/>
    <col min="13059" max="13059" width="0.75" style="57" customWidth="1"/>
    <col min="13060" max="13060" width="10.1333333333333" style="57" customWidth="1"/>
    <col min="13061" max="13061" width="5.88333333333333" style="57" customWidth="1"/>
    <col min="13062" max="13306" width="6.75" style="57"/>
    <col min="13307" max="13307" width="46.6333333333333" style="57" customWidth="1"/>
    <col min="13308" max="13309" width="22.3833333333333" style="57" customWidth="1"/>
    <col min="13310" max="13310" width="24.75" style="57" customWidth="1"/>
    <col min="13311" max="13313" width="9" style="57" customWidth="1"/>
    <col min="13314" max="13314" width="5.63333333333333" style="57" customWidth="1"/>
    <col min="13315" max="13315" width="0.75" style="57" customWidth="1"/>
    <col min="13316" max="13316" width="10.1333333333333" style="57" customWidth="1"/>
    <col min="13317" max="13317" width="5.88333333333333" style="57" customWidth="1"/>
    <col min="13318" max="13562" width="6.75" style="57"/>
    <col min="13563" max="13563" width="46.6333333333333" style="57" customWidth="1"/>
    <col min="13564" max="13565" width="22.3833333333333" style="57" customWidth="1"/>
    <col min="13566" max="13566" width="24.75" style="57" customWidth="1"/>
    <col min="13567" max="13569" width="9" style="57" customWidth="1"/>
    <col min="13570" max="13570" width="5.63333333333333" style="57" customWidth="1"/>
    <col min="13571" max="13571" width="0.75" style="57" customWidth="1"/>
    <col min="13572" max="13572" width="10.1333333333333" style="57" customWidth="1"/>
    <col min="13573" max="13573" width="5.88333333333333" style="57" customWidth="1"/>
    <col min="13574" max="13818" width="6.75" style="57"/>
    <col min="13819" max="13819" width="46.6333333333333" style="57" customWidth="1"/>
    <col min="13820" max="13821" width="22.3833333333333" style="57" customWidth="1"/>
    <col min="13822" max="13822" width="24.75" style="57" customWidth="1"/>
    <col min="13823" max="13825" width="9" style="57" customWidth="1"/>
    <col min="13826" max="13826" width="5.63333333333333" style="57" customWidth="1"/>
    <col min="13827" max="13827" width="0.75" style="57" customWidth="1"/>
    <col min="13828" max="13828" width="10.1333333333333" style="57" customWidth="1"/>
    <col min="13829" max="13829" width="5.88333333333333" style="57" customWidth="1"/>
    <col min="13830" max="14074" width="6.75" style="57"/>
    <col min="14075" max="14075" width="46.6333333333333" style="57" customWidth="1"/>
    <col min="14076" max="14077" width="22.3833333333333" style="57" customWidth="1"/>
    <col min="14078" max="14078" width="24.75" style="57" customWidth="1"/>
    <col min="14079" max="14081" width="9" style="57" customWidth="1"/>
    <col min="14082" max="14082" width="5.63333333333333" style="57" customWidth="1"/>
    <col min="14083" max="14083" width="0.75" style="57" customWidth="1"/>
    <col min="14084" max="14084" width="10.1333333333333" style="57" customWidth="1"/>
    <col min="14085" max="14085" width="5.88333333333333" style="57" customWidth="1"/>
    <col min="14086" max="14330" width="6.75" style="57"/>
    <col min="14331" max="14331" width="46.6333333333333" style="57" customWidth="1"/>
    <col min="14332" max="14333" width="22.3833333333333" style="57" customWidth="1"/>
    <col min="14334" max="14334" width="24.75" style="57" customWidth="1"/>
    <col min="14335" max="14337" width="9" style="57" customWidth="1"/>
    <col min="14338" max="14338" width="5.63333333333333" style="57" customWidth="1"/>
    <col min="14339" max="14339" width="0.75" style="57" customWidth="1"/>
    <col min="14340" max="14340" width="10.1333333333333" style="57" customWidth="1"/>
    <col min="14341" max="14341" width="5.88333333333333" style="57" customWidth="1"/>
    <col min="14342" max="14586" width="6.75" style="57"/>
    <col min="14587" max="14587" width="46.6333333333333" style="57" customWidth="1"/>
    <col min="14588" max="14589" width="22.3833333333333" style="57" customWidth="1"/>
    <col min="14590" max="14590" width="24.75" style="57" customWidth="1"/>
    <col min="14591" max="14593" width="9" style="57" customWidth="1"/>
    <col min="14594" max="14594" width="5.63333333333333" style="57" customWidth="1"/>
    <col min="14595" max="14595" width="0.75" style="57" customWidth="1"/>
    <col min="14596" max="14596" width="10.1333333333333" style="57" customWidth="1"/>
    <col min="14597" max="14597" width="5.88333333333333" style="57" customWidth="1"/>
    <col min="14598" max="14842" width="6.75" style="57"/>
    <col min="14843" max="14843" width="46.6333333333333" style="57" customWidth="1"/>
    <col min="14844" max="14845" width="22.3833333333333" style="57" customWidth="1"/>
    <col min="14846" max="14846" width="24.75" style="57" customWidth="1"/>
    <col min="14847" max="14849" width="9" style="57" customWidth="1"/>
    <col min="14850" max="14850" width="5.63333333333333" style="57" customWidth="1"/>
    <col min="14851" max="14851" width="0.75" style="57" customWidth="1"/>
    <col min="14852" max="14852" width="10.1333333333333" style="57" customWidth="1"/>
    <col min="14853" max="14853" width="5.88333333333333" style="57" customWidth="1"/>
    <col min="14854" max="15098" width="6.75" style="57"/>
    <col min="15099" max="15099" width="46.6333333333333" style="57" customWidth="1"/>
    <col min="15100" max="15101" width="22.3833333333333" style="57" customWidth="1"/>
    <col min="15102" max="15102" width="24.75" style="57" customWidth="1"/>
    <col min="15103" max="15105" width="9" style="57" customWidth="1"/>
    <col min="15106" max="15106" width="5.63333333333333" style="57" customWidth="1"/>
    <col min="15107" max="15107" width="0.75" style="57" customWidth="1"/>
    <col min="15108" max="15108" width="10.1333333333333" style="57" customWidth="1"/>
    <col min="15109" max="15109" width="5.88333333333333" style="57" customWidth="1"/>
    <col min="15110" max="15354" width="6.75" style="57"/>
    <col min="15355" max="15355" width="46.6333333333333" style="57" customWidth="1"/>
    <col min="15356" max="15357" width="22.3833333333333" style="57" customWidth="1"/>
    <col min="15358" max="15358" width="24.75" style="57" customWidth="1"/>
    <col min="15359" max="15361" width="9" style="57" customWidth="1"/>
    <col min="15362" max="15362" width="5.63333333333333" style="57" customWidth="1"/>
    <col min="15363" max="15363" width="0.75" style="57" customWidth="1"/>
    <col min="15364" max="15364" width="10.1333333333333" style="57" customWidth="1"/>
    <col min="15365" max="15365" width="5.88333333333333" style="57" customWidth="1"/>
    <col min="15366" max="15610" width="6.75" style="57"/>
    <col min="15611" max="15611" width="46.6333333333333" style="57" customWidth="1"/>
    <col min="15612" max="15613" width="22.3833333333333" style="57" customWidth="1"/>
    <col min="15614" max="15614" width="24.75" style="57" customWidth="1"/>
    <col min="15615" max="15617" width="9" style="57" customWidth="1"/>
    <col min="15618" max="15618" width="5.63333333333333" style="57" customWidth="1"/>
    <col min="15619" max="15619" width="0.75" style="57" customWidth="1"/>
    <col min="15620" max="15620" width="10.1333333333333" style="57" customWidth="1"/>
    <col min="15621" max="15621" width="5.88333333333333" style="57" customWidth="1"/>
    <col min="15622" max="15866" width="6.75" style="57"/>
    <col min="15867" max="15867" width="46.6333333333333" style="57" customWidth="1"/>
    <col min="15868" max="15869" width="22.3833333333333" style="57" customWidth="1"/>
    <col min="15870" max="15870" width="24.75" style="57" customWidth="1"/>
    <col min="15871" max="15873" width="9" style="57" customWidth="1"/>
    <col min="15874" max="15874" width="5.63333333333333" style="57" customWidth="1"/>
    <col min="15875" max="15875" width="0.75" style="57" customWidth="1"/>
    <col min="15876" max="15876" width="10.1333333333333" style="57" customWidth="1"/>
    <col min="15877" max="15877" width="5.88333333333333" style="57" customWidth="1"/>
    <col min="15878" max="16122" width="6.75" style="57"/>
    <col min="16123" max="16123" width="46.6333333333333" style="57" customWidth="1"/>
    <col min="16124" max="16125" width="22.3833333333333" style="57" customWidth="1"/>
    <col min="16126" max="16126" width="24.75" style="57" customWidth="1"/>
    <col min="16127" max="16129" width="9" style="57" customWidth="1"/>
    <col min="16130" max="16130" width="5.63333333333333" style="57" customWidth="1"/>
    <col min="16131" max="16131" width="0.75" style="57" customWidth="1"/>
    <col min="16132" max="16132" width="10.1333333333333" style="57" customWidth="1"/>
    <col min="16133" max="16133" width="5.88333333333333" style="57" customWidth="1"/>
    <col min="16134" max="16384" width="6.75" style="57"/>
  </cols>
  <sheetData>
    <row r="1" ht="19.5" customHeight="1" spans="1:4">
      <c r="A1" s="115" t="s">
        <v>1983</v>
      </c>
      <c r="B1" s="115"/>
      <c r="C1" s="115"/>
      <c r="D1" s="115"/>
    </row>
    <row r="2" ht="33" customHeight="1" spans="1:248">
      <c r="A2" s="116" t="s">
        <v>1991</v>
      </c>
      <c r="B2" s="116"/>
      <c r="C2" s="116"/>
      <c r="D2" s="116"/>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117"/>
      <c r="BN2" s="117"/>
      <c r="BO2" s="117"/>
      <c r="BP2" s="117"/>
      <c r="BQ2" s="117"/>
      <c r="BR2" s="117"/>
      <c r="BS2" s="117"/>
      <c r="BT2" s="117"/>
      <c r="BU2" s="117"/>
      <c r="BV2" s="117"/>
      <c r="BW2" s="117"/>
      <c r="BX2" s="117"/>
      <c r="BY2" s="117"/>
      <c r="BZ2" s="117"/>
      <c r="CA2" s="117"/>
      <c r="CB2" s="117"/>
      <c r="CC2" s="117"/>
      <c r="CD2" s="117"/>
      <c r="CE2" s="117"/>
      <c r="CF2" s="117"/>
      <c r="CG2" s="117"/>
      <c r="CH2" s="117"/>
      <c r="CI2" s="117"/>
      <c r="CJ2" s="117"/>
      <c r="CK2" s="117"/>
      <c r="CL2" s="117"/>
      <c r="CM2" s="117"/>
      <c r="CN2" s="117"/>
      <c r="CO2" s="117"/>
      <c r="CP2" s="117"/>
      <c r="CQ2" s="117"/>
      <c r="CR2" s="117"/>
      <c r="CS2" s="117"/>
      <c r="CT2" s="117"/>
      <c r="CU2" s="117"/>
      <c r="CV2" s="117"/>
      <c r="CW2" s="117"/>
      <c r="CX2" s="117"/>
      <c r="CY2" s="117"/>
      <c r="CZ2" s="117"/>
      <c r="DA2" s="117"/>
      <c r="DB2" s="117"/>
      <c r="DC2" s="117"/>
      <c r="DD2" s="117"/>
      <c r="DE2" s="117"/>
      <c r="DF2" s="117"/>
      <c r="DG2" s="117"/>
      <c r="DH2" s="117"/>
      <c r="DI2" s="117"/>
      <c r="DJ2" s="117"/>
      <c r="DK2" s="117"/>
      <c r="DL2" s="117"/>
      <c r="DM2" s="117"/>
      <c r="DN2" s="117"/>
      <c r="DO2" s="117"/>
      <c r="DP2" s="117"/>
      <c r="DQ2" s="117"/>
      <c r="DR2" s="117"/>
      <c r="DS2" s="117"/>
      <c r="DT2" s="117"/>
      <c r="DU2" s="117"/>
      <c r="DV2" s="117"/>
      <c r="DW2" s="117"/>
      <c r="DX2" s="117"/>
      <c r="DY2" s="117"/>
      <c r="DZ2" s="117"/>
      <c r="EA2" s="117"/>
      <c r="EB2" s="117"/>
      <c r="EC2" s="117"/>
      <c r="ED2" s="117"/>
      <c r="EE2" s="117"/>
      <c r="EF2" s="117"/>
      <c r="EG2" s="117"/>
      <c r="EH2" s="117"/>
      <c r="EI2" s="117"/>
      <c r="EJ2" s="117"/>
      <c r="EK2" s="117"/>
      <c r="EL2" s="117"/>
      <c r="EM2" s="117"/>
      <c r="EN2" s="117"/>
      <c r="EO2" s="117"/>
      <c r="EP2" s="117"/>
      <c r="EQ2" s="117"/>
      <c r="ER2" s="117"/>
      <c r="ES2" s="117"/>
      <c r="ET2" s="117"/>
      <c r="EU2" s="117"/>
      <c r="EV2" s="117"/>
      <c r="EW2" s="117"/>
      <c r="EX2" s="117"/>
      <c r="EY2" s="117"/>
      <c r="EZ2" s="117"/>
      <c r="FA2" s="117"/>
      <c r="FB2" s="117"/>
      <c r="FC2" s="117"/>
      <c r="FD2" s="117"/>
      <c r="FE2" s="117"/>
      <c r="FF2" s="117"/>
      <c r="FG2" s="117"/>
      <c r="FH2" s="117"/>
      <c r="FI2" s="117"/>
      <c r="FJ2" s="117"/>
      <c r="FK2" s="117"/>
      <c r="FL2" s="117"/>
      <c r="FM2" s="117"/>
      <c r="FN2" s="117"/>
      <c r="FO2" s="117"/>
      <c r="FP2" s="117"/>
      <c r="FQ2" s="117"/>
      <c r="FR2" s="117"/>
      <c r="FS2" s="117"/>
      <c r="FT2" s="117"/>
      <c r="FU2" s="117"/>
      <c r="FV2" s="117"/>
      <c r="FW2" s="117"/>
      <c r="FX2" s="117"/>
      <c r="FY2" s="117"/>
      <c r="FZ2" s="117"/>
      <c r="GA2" s="117"/>
      <c r="GB2" s="117"/>
      <c r="GC2" s="117"/>
      <c r="GD2" s="117"/>
      <c r="GE2" s="117"/>
      <c r="GF2" s="117"/>
      <c r="GG2" s="117"/>
      <c r="GH2" s="117"/>
      <c r="GI2" s="117"/>
      <c r="GJ2" s="117"/>
      <c r="GK2" s="117"/>
      <c r="GL2" s="117"/>
      <c r="GM2" s="117"/>
      <c r="GN2" s="117"/>
      <c r="GO2" s="117"/>
      <c r="GP2" s="117"/>
      <c r="GQ2" s="117"/>
      <c r="GR2" s="117"/>
      <c r="GS2" s="117"/>
      <c r="GT2" s="117"/>
      <c r="GU2" s="117"/>
      <c r="GV2" s="117"/>
      <c r="GW2" s="117"/>
      <c r="GX2" s="117"/>
      <c r="GY2" s="117"/>
      <c r="GZ2" s="117"/>
      <c r="HA2" s="117"/>
      <c r="HB2" s="117"/>
      <c r="HC2" s="117"/>
      <c r="HD2" s="117"/>
      <c r="HE2" s="117"/>
      <c r="HF2" s="117"/>
      <c r="HG2" s="117"/>
      <c r="HH2" s="117"/>
      <c r="HI2" s="117"/>
      <c r="HJ2" s="117"/>
      <c r="HK2" s="117"/>
      <c r="HL2" s="117"/>
      <c r="HM2" s="117"/>
      <c r="HN2" s="117"/>
      <c r="HO2" s="117"/>
      <c r="HP2" s="117"/>
      <c r="HQ2" s="117"/>
      <c r="HR2" s="117"/>
      <c r="HS2" s="117"/>
      <c r="HT2" s="117"/>
      <c r="HU2" s="117"/>
      <c r="HV2" s="117"/>
      <c r="HW2" s="117"/>
      <c r="HX2" s="117"/>
      <c r="HY2" s="117"/>
      <c r="HZ2" s="117"/>
      <c r="IA2" s="117"/>
      <c r="IB2" s="117"/>
      <c r="IC2" s="117"/>
      <c r="ID2" s="117"/>
      <c r="IE2" s="117"/>
      <c r="IF2" s="117"/>
      <c r="IG2" s="117"/>
      <c r="IH2" s="117"/>
      <c r="II2" s="117"/>
      <c r="IJ2" s="117"/>
      <c r="IK2" s="117"/>
      <c r="IL2" s="117"/>
      <c r="IM2" s="117"/>
      <c r="IN2" s="117"/>
    </row>
    <row r="3" ht="19.5" customHeight="1" spans="1:248">
      <c r="A3" s="118"/>
      <c r="B3" s="119"/>
      <c r="C3" s="119"/>
      <c r="D3" s="120" t="s">
        <v>2</v>
      </c>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c r="BB3" s="121"/>
      <c r="BC3" s="121"/>
      <c r="BD3" s="121"/>
      <c r="BE3" s="121"/>
      <c r="BF3" s="121"/>
      <c r="BG3" s="121"/>
      <c r="BH3" s="121"/>
      <c r="BI3" s="121"/>
      <c r="BJ3" s="121"/>
      <c r="BK3" s="121"/>
      <c r="BL3" s="121"/>
      <c r="BM3" s="121"/>
      <c r="BN3" s="121"/>
      <c r="BO3" s="121"/>
      <c r="BP3" s="121"/>
      <c r="BQ3" s="121"/>
      <c r="BR3" s="121"/>
      <c r="BS3" s="121"/>
      <c r="BT3" s="121"/>
      <c r="BU3" s="121"/>
      <c r="BV3" s="121"/>
      <c r="BW3" s="121"/>
      <c r="BX3" s="121"/>
      <c r="BY3" s="121"/>
      <c r="BZ3" s="121"/>
      <c r="CA3" s="121"/>
      <c r="CB3" s="121"/>
      <c r="CC3" s="121"/>
      <c r="CD3" s="121"/>
      <c r="CE3" s="121"/>
      <c r="CF3" s="121"/>
      <c r="CG3" s="121"/>
      <c r="CH3" s="121"/>
      <c r="CI3" s="121"/>
      <c r="CJ3" s="121"/>
      <c r="CK3" s="121"/>
      <c r="CL3" s="121"/>
      <c r="CM3" s="121"/>
      <c r="CN3" s="121"/>
      <c r="CO3" s="121"/>
      <c r="CP3" s="121"/>
      <c r="CQ3" s="121"/>
      <c r="CR3" s="121"/>
      <c r="CS3" s="121"/>
      <c r="CT3" s="121"/>
      <c r="CU3" s="121"/>
      <c r="CV3" s="121"/>
      <c r="CW3" s="121"/>
      <c r="CX3" s="121"/>
      <c r="CY3" s="121"/>
      <c r="CZ3" s="121"/>
      <c r="DA3" s="121"/>
      <c r="DB3" s="121"/>
      <c r="DC3" s="121"/>
      <c r="DD3" s="121"/>
      <c r="DE3" s="121"/>
      <c r="DF3" s="121"/>
      <c r="DG3" s="121"/>
      <c r="DH3" s="121"/>
      <c r="DI3" s="121"/>
      <c r="DJ3" s="121"/>
      <c r="DK3" s="121"/>
      <c r="DL3" s="121"/>
      <c r="DM3" s="121"/>
      <c r="DN3" s="121"/>
      <c r="DO3" s="121"/>
      <c r="DP3" s="121"/>
      <c r="DQ3" s="121"/>
      <c r="DR3" s="121"/>
      <c r="DS3" s="121"/>
      <c r="DT3" s="121"/>
      <c r="DU3" s="121"/>
      <c r="DV3" s="121"/>
      <c r="DW3" s="121"/>
      <c r="DX3" s="121"/>
      <c r="DY3" s="121"/>
      <c r="DZ3" s="121"/>
      <c r="EA3" s="121"/>
      <c r="EB3" s="121"/>
      <c r="EC3" s="121"/>
      <c r="ED3" s="121"/>
      <c r="EE3" s="121"/>
      <c r="EF3" s="121"/>
      <c r="EG3" s="121"/>
      <c r="EH3" s="121"/>
      <c r="EI3" s="121"/>
      <c r="EJ3" s="121"/>
      <c r="EK3" s="121"/>
      <c r="EL3" s="121"/>
      <c r="EM3" s="121"/>
      <c r="EN3" s="121"/>
      <c r="EO3" s="121"/>
      <c r="EP3" s="121"/>
      <c r="EQ3" s="121"/>
      <c r="ER3" s="121"/>
      <c r="ES3" s="121"/>
      <c r="ET3" s="121"/>
      <c r="EU3" s="121"/>
      <c r="EV3" s="121"/>
      <c r="EW3" s="121"/>
      <c r="EX3" s="121"/>
      <c r="EY3" s="121"/>
      <c r="EZ3" s="121"/>
      <c r="FA3" s="121"/>
      <c r="FB3" s="121"/>
      <c r="FC3" s="121"/>
      <c r="FD3" s="121"/>
      <c r="FE3" s="121"/>
      <c r="FF3" s="121"/>
      <c r="FG3" s="121"/>
      <c r="FH3" s="121"/>
      <c r="FI3" s="121"/>
      <c r="FJ3" s="121"/>
      <c r="FK3" s="121"/>
      <c r="FL3" s="121"/>
      <c r="FM3" s="121"/>
      <c r="FN3" s="121"/>
      <c r="FO3" s="121"/>
      <c r="FP3" s="121"/>
      <c r="FQ3" s="121"/>
      <c r="FR3" s="121"/>
      <c r="FS3" s="121"/>
      <c r="FT3" s="121"/>
      <c r="FU3" s="121"/>
      <c r="FV3" s="121"/>
      <c r="FW3" s="121"/>
      <c r="FX3" s="121"/>
      <c r="FY3" s="121"/>
      <c r="FZ3" s="121"/>
      <c r="GA3" s="121"/>
      <c r="GB3" s="121"/>
      <c r="GC3" s="121"/>
      <c r="GD3" s="121"/>
      <c r="GE3" s="121"/>
      <c r="GF3" s="121"/>
      <c r="GG3" s="121"/>
      <c r="GH3" s="121"/>
      <c r="GI3" s="121"/>
      <c r="GJ3" s="121"/>
      <c r="GK3" s="121"/>
      <c r="GL3" s="121"/>
      <c r="GM3" s="121"/>
      <c r="GN3" s="121"/>
      <c r="GO3" s="121"/>
      <c r="GP3" s="121"/>
      <c r="GQ3" s="121"/>
      <c r="GR3" s="121"/>
      <c r="GS3" s="121"/>
      <c r="GT3" s="121"/>
      <c r="GU3" s="121"/>
      <c r="GV3" s="121"/>
      <c r="GW3" s="121"/>
      <c r="GX3" s="121"/>
      <c r="GY3" s="121"/>
      <c r="GZ3" s="121"/>
      <c r="HA3" s="121"/>
      <c r="HB3" s="121"/>
      <c r="HC3" s="121"/>
      <c r="HD3" s="121"/>
      <c r="HE3" s="121"/>
      <c r="HF3" s="121"/>
      <c r="HG3" s="121"/>
      <c r="HH3" s="121"/>
      <c r="HI3" s="121"/>
      <c r="HJ3" s="121"/>
      <c r="HK3" s="121"/>
      <c r="HL3" s="121"/>
      <c r="HM3" s="121"/>
      <c r="HN3" s="121"/>
      <c r="HO3" s="121"/>
      <c r="HP3" s="121"/>
      <c r="HQ3" s="121"/>
      <c r="HR3" s="121"/>
      <c r="HS3" s="121"/>
      <c r="HT3" s="121"/>
      <c r="HU3" s="121"/>
      <c r="HV3" s="121"/>
      <c r="HW3" s="121"/>
      <c r="HX3" s="121"/>
      <c r="HY3" s="121"/>
      <c r="HZ3" s="121"/>
      <c r="IA3" s="121"/>
      <c r="IB3" s="121"/>
      <c r="IC3" s="121"/>
      <c r="ID3" s="121"/>
      <c r="IE3" s="121"/>
      <c r="IF3" s="121"/>
      <c r="IG3" s="121"/>
      <c r="IH3" s="121"/>
      <c r="II3" s="121"/>
      <c r="IJ3" s="121"/>
      <c r="IK3" s="121"/>
      <c r="IL3" s="121"/>
      <c r="IM3" s="121"/>
      <c r="IN3" s="121"/>
    </row>
    <row r="4" ht="36" customHeight="1" spans="1:248">
      <c r="A4" s="49" t="s">
        <v>1267</v>
      </c>
      <c r="B4" s="49" t="s">
        <v>4</v>
      </c>
      <c r="C4" s="49" t="s">
        <v>5</v>
      </c>
      <c r="D4" s="49" t="s">
        <v>47</v>
      </c>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2"/>
      <c r="AN4" s="121"/>
      <c r="AO4" s="121"/>
      <c r="AP4" s="121"/>
      <c r="AQ4" s="121"/>
      <c r="AR4" s="121"/>
      <c r="AS4" s="121"/>
      <c r="AT4" s="121"/>
      <c r="AU4" s="121"/>
      <c r="AV4" s="121"/>
      <c r="AW4" s="121"/>
      <c r="AX4" s="121"/>
      <c r="AY4" s="121"/>
      <c r="AZ4" s="121"/>
      <c r="BA4" s="121"/>
      <c r="BB4" s="121"/>
      <c r="BC4" s="121"/>
      <c r="BD4" s="121"/>
      <c r="BE4" s="121"/>
      <c r="BF4" s="121"/>
      <c r="BG4" s="121"/>
      <c r="BH4" s="121"/>
      <c r="BI4" s="121"/>
      <c r="BJ4" s="121"/>
      <c r="BK4" s="121"/>
      <c r="BL4" s="121"/>
      <c r="BM4" s="121"/>
      <c r="BN4" s="121"/>
      <c r="BO4" s="121"/>
      <c r="BP4" s="121"/>
      <c r="BQ4" s="121"/>
      <c r="BR4" s="121"/>
      <c r="BS4" s="121"/>
      <c r="BT4" s="121"/>
      <c r="BU4" s="121"/>
      <c r="BV4" s="121"/>
      <c r="BW4" s="121"/>
      <c r="BX4" s="121"/>
      <c r="BY4" s="121"/>
      <c r="BZ4" s="121"/>
      <c r="CA4" s="121"/>
      <c r="CB4" s="121"/>
      <c r="CC4" s="121"/>
      <c r="CD4" s="121"/>
      <c r="CE4" s="121"/>
      <c r="CF4" s="121"/>
      <c r="CG4" s="121"/>
      <c r="CH4" s="121"/>
      <c r="CI4" s="121"/>
      <c r="CJ4" s="121"/>
      <c r="CK4" s="121"/>
      <c r="CL4" s="121"/>
      <c r="CM4" s="121"/>
      <c r="CN4" s="121"/>
      <c r="CO4" s="121"/>
      <c r="CP4" s="121"/>
      <c r="CQ4" s="121"/>
      <c r="CR4" s="121"/>
      <c r="CS4" s="121"/>
      <c r="CT4" s="121"/>
      <c r="CU4" s="121"/>
      <c r="CV4" s="121"/>
      <c r="CW4" s="121"/>
      <c r="CX4" s="121"/>
      <c r="CY4" s="121"/>
      <c r="CZ4" s="121"/>
      <c r="DA4" s="121"/>
      <c r="DB4" s="121"/>
      <c r="DC4" s="121"/>
      <c r="DD4" s="121"/>
      <c r="DE4" s="121"/>
      <c r="DF4" s="121"/>
      <c r="DG4" s="121"/>
      <c r="DH4" s="121"/>
      <c r="DI4" s="121"/>
      <c r="DJ4" s="121"/>
      <c r="DK4" s="121"/>
      <c r="DL4" s="121"/>
      <c r="DM4" s="121"/>
      <c r="DN4" s="121"/>
      <c r="DO4" s="121"/>
      <c r="DP4" s="121"/>
      <c r="DQ4" s="121"/>
      <c r="DR4" s="121"/>
      <c r="DS4" s="121"/>
      <c r="DT4" s="121"/>
      <c r="DU4" s="121"/>
      <c r="DV4" s="121"/>
      <c r="DW4" s="121"/>
      <c r="DX4" s="121"/>
      <c r="DY4" s="121"/>
      <c r="DZ4" s="121"/>
      <c r="EA4" s="121"/>
      <c r="EB4" s="121"/>
      <c r="EC4" s="121"/>
      <c r="ED4" s="121"/>
      <c r="EE4" s="121"/>
      <c r="EF4" s="121"/>
      <c r="EG4" s="121"/>
      <c r="EH4" s="121"/>
      <c r="EI4" s="121"/>
      <c r="EJ4" s="121"/>
      <c r="EK4" s="121"/>
      <c r="EL4" s="121"/>
      <c r="EM4" s="121"/>
      <c r="EN4" s="121"/>
      <c r="EO4" s="121"/>
      <c r="EP4" s="121"/>
      <c r="EQ4" s="121"/>
      <c r="ER4" s="121"/>
      <c r="ES4" s="121"/>
      <c r="ET4" s="121"/>
      <c r="EU4" s="121"/>
      <c r="EV4" s="121"/>
      <c r="EW4" s="121"/>
      <c r="EX4" s="121"/>
      <c r="EY4" s="121"/>
      <c r="EZ4" s="121"/>
      <c r="FA4" s="121"/>
      <c r="FB4" s="121"/>
      <c r="FC4" s="121"/>
      <c r="FD4" s="121"/>
      <c r="FE4" s="121"/>
      <c r="FF4" s="121"/>
      <c r="FG4" s="121"/>
      <c r="FH4" s="121"/>
      <c r="FI4" s="121"/>
      <c r="FJ4" s="121"/>
      <c r="FK4" s="121"/>
      <c r="FL4" s="121"/>
      <c r="FM4" s="121"/>
      <c r="FN4" s="121"/>
      <c r="FO4" s="121"/>
      <c r="FP4" s="121"/>
      <c r="FQ4" s="121"/>
      <c r="FR4" s="121"/>
      <c r="FS4" s="121"/>
      <c r="FT4" s="121"/>
      <c r="FU4" s="121"/>
      <c r="FV4" s="121"/>
      <c r="FW4" s="121"/>
      <c r="FX4" s="121"/>
      <c r="FY4" s="121"/>
      <c r="FZ4" s="121"/>
      <c r="GA4" s="121"/>
      <c r="GB4" s="121"/>
      <c r="GC4" s="121"/>
      <c r="GD4" s="121"/>
      <c r="GE4" s="121"/>
      <c r="GF4" s="121"/>
      <c r="GG4" s="121"/>
      <c r="GH4" s="121"/>
      <c r="GI4" s="121"/>
      <c r="GJ4" s="121"/>
      <c r="GK4" s="121"/>
      <c r="GL4" s="121"/>
      <c r="GM4" s="121"/>
      <c r="GN4" s="121"/>
      <c r="GO4" s="121"/>
      <c r="GP4" s="121"/>
      <c r="GQ4" s="121"/>
      <c r="GR4" s="121"/>
      <c r="GS4" s="121"/>
      <c r="GT4" s="121"/>
      <c r="GU4" s="121"/>
      <c r="GV4" s="121"/>
      <c r="GW4" s="121"/>
      <c r="GX4" s="121"/>
      <c r="GY4" s="121"/>
      <c r="GZ4" s="121"/>
      <c r="HA4" s="121"/>
      <c r="HB4" s="121"/>
      <c r="HC4" s="121"/>
      <c r="HD4" s="121"/>
      <c r="HE4" s="121"/>
      <c r="HF4" s="121"/>
      <c r="HG4" s="121"/>
      <c r="HH4" s="121"/>
      <c r="HI4" s="121"/>
      <c r="HJ4" s="121"/>
      <c r="HK4" s="121"/>
      <c r="HL4" s="121"/>
      <c r="HM4" s="121"/>
      <c r="HN4" s="121"/>
      <c r="HO4" s="121"/>
      <c r="HP4" s="121"/>
      <c r="HQ4" s="121"/>
      <c r="HR4" s="121"/>
      <c r="HS4" s="121"/>
      <c r="HT4" s="121"/>
      <c r="HU4" s="121"/>
      <c r="HV4" s="121"/>
      <c r="HW4" s="121"/>
      <c r="HX4" s="121"/>
      <c r="HY4" s="121"/>
      <c r="HZ4" s="121"/>
      <c r="IA4" s="121"/>
      <c r="IB4" s="121"/>
      <c r="IC4" s="121"/>
      <c r="ID4" s="121"/>
      <c r="IE4" s="121"/>
      <c r="IF4" s="121"/>
      <c r="IG4" s="121"/>
      <c r="IH4" s="121"/>
      <c r="II4" s="121"/>
      <c r="IJ4" s="121"/>
      <c r="IK4" s="121"/>
      <c r="IL4" s="121"/>
      <c r="IM4" s="121"/>
      <c r="IN4" s="121"/>
    </row>
    <row r="5" ht="19.5" customHeight="1" spans="1:4">
      <c r="A5" s="50" t="s">
        <v>1992</v>
      </c>
      <c r="B5" s="51"/>
      <c r="C5" s="51"/>
      <c r="D5" s="52"/>
    </row>
    <row r="6" ht="19.5" customHeight="1" spans="1:4">
      <c r="A6" s="53" t="s">
        <v>1993</v>
      </c>
      <c r="B6" s="54"/>
      <c r="C6" s="54"/>
      <c r="D6" s="54"/>
    </row>
    <row r="7" ht="19.5" customHeight="1" spans="1:248">
      <c r="A7" s="49" t="s">
        <v>1273</v>
      </c>
      <c r="B7" s="55"/>
      <c r="C7" s="55"/>
      <c r="D7" s="55"/>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2"/>
      <c r="AN7" s="121"/>
      <c r="AO7" s="121"/>
      <c r="AP7" s="121"/>
      <c r="AQ7" s="121"/>
      <c r="AR7" s="121"/>
      <c r="AS7" s="121"/>
      <c r="AT7" s="121"/>
      <c r="AU7" s="121"/>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1"/>
      <c r="FZ7" s="121"/>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21"/>
      <c r="HB7" s="121"/>
      <c r="HC7" s="121"/>
      <c r="HD7" s="121"/>
      <c r="HE7" s="121"/>
      <c r="HF7" s="121"/>
      <c r="HG7" s="121"/>
      <c r="HH7" s="121"/>
      <c r="HI7" s="121"/>
      <c r="HJ7" s="121"/>
      <c r="HK7" s="121"/>
      <c r="HL7" s="121"/>
      <c r="HM7" s="121"/>
      <c r="HN7" s="121"/>
      <c r="HO7" s="121"/>
      <c r="HP7" s="121"/>
      <c r="HQ7" s="121"/>
      <c r="HR7" s="121"/>
      <c r="HS7" s="121"/>
      <c r="HT7" s="121"/>
      <c r="HU7" s="121"/>
      <c r="HV7" s="121"/>
      <c r="HW7" s="121"/>
      <c r="HX7" s="121"/>
      <c r="HY7" s="121"/>
      <c r="HZ7" s="121"/>
      <c r="IA7" s="121"/>
      <c r="IB7" s="121"/>
      <c r="IC7" s="121"/>
      <c r="ID7" s="121"/>
      <c r="IE7" s="121"/>
      <c r="IF7" s="121"/>
      <c r="IG7" s="121"/>
      <c r="IH7" s="121"/>
      <c r="II7" s="121"/>
      <c r="IJ7" s="121"/>
      <c r="IK7" s="121"/>
      <c r="IL7" s="121"/>
      <c r="IM7" s="121"/>
      <c r="IN7" s="121"/>
    </row>
    <row r="8" ht="24.95" customHeight="1" spans="1:4">
      <c r="A8" s="56" t="s">
        <v>1990</v>
      </c>
      <c r="B8" s="56"/>
      <c r="C8" s="56"/>
      <c r="D8" s="56"/>
    </row>
  </sheetData>
  <mergeCells count="3">
    <mergeCell ref="A1:D1"/>
    <mergeCell ref="A2:D2"/>
    <mergeCell ref="A8:D8"/>
  </mergeCells>
  <pageMargins left="0.75" right="0.75" top="1" bottom="1" header="0.511805555555556" footer="0.511805555555556"/>
  <pageSetup paperSize="9" orientation="portrait"/>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zoomScale="130" zoomScaleNormal="130" workbookViewId="0">
      <selection activeCell="J24" sqref="J24"/>
    </sheetView>
  </sheetViews>
  <sheetFormatPr defaultColWidth="9" defaultRowHeight="14.25"/>
  <cols>
    <col min="1" max="1" width="33.6333333333333" style="106" customWidth="1"/>
    <col min="2" max="3" width="11.25" style="106" customWidth="1"/>
    <col min="4" max="4" width="11.5" style="106" customWidth="1"/>
    <col min="5" max="5" width="15.25" style="106" customWidth="1"/>
    <col min="6" max="6" width="15.75" style="106" customWidth="1"/>
    <col min="7" max="7" width="16.75" style="106" customWidth="1"/>
    <col min="8" max="9" width="9" style="106"/>
    <col min="10" max="10" width="13.6333333333333" style="106" customWidth="1"/>
    <col min="11" max="256" width="9" style="106"/>
    <col min="257" max="257" width="33.6333333333333" style="106" customWidth="1"/>
    <col min="258" max="259" width="11.25" style="106" customWidth="1"/>
    <col min="260" max="260" width="11.5" style="106" customWidth="1"/>
    <col min="261" max="261" width="15.25" style="106" customWidth="1"/>
    <col min="262" max="262" width="15.75" style="106" customWidth="1"/>
    <col min="263" max="263" width="16.75" style="106" customWidth="1"/>
    <col min="264" max="265" width="9" style="106"/>
    <col min="266" max="266" width="13.6333333333333" style="106" customWidth="1"/>
    <col min="267" max="512" width="9" style="106"/>
    <col min="513" max="513" width="33.6333333333333" style="106" customWidth="1"/>
    <col min="514" max="515" width="11.25" style="106" customWidth="1"/>
    <col min="516" max="516" width="11.5" style="106" customWidth="1"/>
    <col min="517" max="517" width="15.25" style="106" customWidth="1"/>
    <col min="518" max="518" width="15.75" style="106" customWidth="1"/>
    <col min="519" max="519" width="16.75" style="106" customWidth="1"/>
    <col min="520" max="521" width="9" style="106"/>
    <col min="522" max="522" width="13.6333333333333" style="106" customWidth="1"/>
    <col min="523" max="768" width="9" style="106"/>
    <col min="769" max="769" width="33.6333333333333" style="106" customWidth="1"/>
    <col min="770" max="771" width="11.25" style="106" customWidth="1"/>
    <col min="772" max="772" width="11.5" style="106" customWidth="1"/>
    <col min="773" max="773" width="15.25" style="106" customWidth="1"/>
    <col min="774" max="774" width="15.75" style="106" customWidth="1"/>
    <col min="775" max="775" width="16.75" style="106" customWidth="1"/>
    <col min="776" max="777" width="9" style="106"/>
    <col min="778" max="778" width="13.6333333333333" style="106" customWidth="1"/>
    <col min="779" max="1024" width="9" style="106"/>
    <col min="1025" max="1025" width="33.6333333333333" style="106" customWidth="1"/>
    <col min="1026" max="1027" width="11.25" style="106" customWidth="1"/>
    <col min="1028" max="1028" width="11.5" style="106" customWidth="1"/>
    <col min="1029" max="1029" width="15.25" style="106" customWidth="1"/>
    <col min="1030" max="1030" width="15.75" style="106" customWidth="1"/>
    <col min="1031" max="1031" width="16.75" style="106" customWidth="1"/>
    <col min="1032" max="1033" width="9" style="106"/>
    <col min="1034" max="1034" width="13.6333333333333" style="106" customWidth="1"/>
    <col min="1035" max="1280" width="9" style="106"/>
    <col min="1281" max="1281" width="33.6333333333333" style="106" customWidth="1"/>
    <col min="1282" max="1283" width="11.25" style="106" customWidth="1"/>
    <col min="1284" max="1284" width="11.5" style="106" customWidth="1"/>
    <col min="1285" max="1285" width="15.25" style="106" customWidth="1"/>
    <col min="1286" max="1286" width="15.75" style="106" customWidth="1"/>
    <col min="1287" max="1287" width="16.75" style="106" customWidth="1"/>
    <col min="1288" max="1289" width="9" style="106"/>
    <col min="1290" max="1290" width="13.6333333333333" style="106" customWidth="1"/>
    <col min="1291" max="1536" width="9" style="106"/>
    <col min="1537" max="1537" width="33.6333333333333" style="106" customWidth="1"/>
    <col min="1538" max="1539" width="11.25" style="106" customWidth="1"/>
    <col min="1540" max="1540" width="11.5" style="106" customWidth="1"/>
    <col min="1541" max="1541" width="15.25" style="106" customWidth="1"/>
    <col min="1542" max="1542" width="15.75" style="106" customWidth="1"/>
    <col min="1543" max="1543" width="16.75" style="106" customWidth="1"/>
    <col min="1544" max="1545" width="9" style="106"/>
    <col min="1546" max="1546" width="13.6333333333333" style="106" customWidth="1"/>
    <col min="1547" max="1792" width="9" style="106"/>
    <col min="1793" max="1793" width="33.6333333333333" style="106" customWidth="1"/>
    <col min="1794" max="1795" width="11.25" style="106" customWidth="1"/>
    <col min="1796" max="1796" width="11.5" style="106" customWidth="1"/>
    <col min="1797" max="1797" width="15.25" style="106" customWidth="1"/>
    <col min="1798" max="1798" width="15.75" style="106" customWidth="1"/>
    <col min="1799" max="1799" width="16.75" style="106" customWidth="1"/>
    <col min="1800" max="1801" width="9" style="106"/>
    <col min="1802" max="1802" width="13.6333333333333" style="106" customWidth="1"/>
    <col min="1803" max="2048" width="9" style="106"/>
    <col min="2049" max="2049" width="33.6333333333333" style="106" customWidth="1"/>
    <col min="2050" max="2051" width="11.25" style="106" customWidth="1"/>
    <col min="2052" max="2052" width="11.5" style="106" customWidth="1"/>
    <col min="2053" max="2053" width="15.25" style="106" customWidth="1"/>
    <col min="2054" max="2054" width="15.75" style="106" customWidth="1"/>
    <col min="2055" max="2055" width="16.75" style="106" customWidth="1"/>
    <col min="2056" max="2057" width="9" style="106"/>
    <col min="2058" max="2058" width="13.6333333333333" style="106" customWidth="1"/>
    <col min="2059" max="2304" width="9" style="106"/>
    <col min="2305" max="2305" width="33.6333333333333" style="106" customWidth="1"/>
    <col min="2306" max="2307" width="11.25" style="106" customWidth="1"/>
    <col min="2308" max="2308" width="11.5" style="106" customWidth="1"/>
    <col min="2309" max="2309" width="15.25" style="106" customWidth="1"/>
    <col min="2310" max="2310" width="15.75" style="106" customWidth="1"/>
    <col min="2311" max="2311" width="16.75" style="106" customWidth="1"/>
    <col min="2312" max="2313" width="9" style="106"/>
    <col min="2314" max="2314" width="13.6333333333333" style="106" customWidth="1"/>
    <col min="2315" max="2560" width="9" style="106"/>
    <col min="2561" max="2561" width="33.6333333333333" style="106" customWidth="1"/>
    <col min="2562" max="2563" width="11.25" style="106" customWidth="1"/>
    <col min="2564" max="2564" width="11.5" style="106" customWidth="1"/>
    <col min="2565" max="2565" width="15.25" style="106" customWidth="1"/>
    <col min="2566" max="2566" width="15.75" style="106" customWidth="1"/>
    <col min="2567" max="2567" width="16.75" style="106" customWidth="1"/>
    <col min="2568" max="2569" width="9" style="106"/>
    <col min="2570" max="2570" width="13.6333333333333" style="106" customWidth="1"/>
    <col min="2571" max="2816" width="9" style="106"/>
    <col min="2817" max="2817" width="33.6333333333333" style="106" customWidth="1"/>
    <col min="2818" max="2819" width="11.25" style="106" customWidth="1"/>
    <col min="2820" max="2820" width="11.5" style="106" customWidth="1"/>
    <col min="2821" max="2821" width="15.25" style="106" customWidth="1"/>
    <col min="2822" max="2822" width="15.75" style="106" customWidth="1"/>
    <col min="2823" max="2823" width="16.75" style="106" customWidth="1"/>
    <col min="2824" max="2825" width="9" style="106"/>
    <col min="2826" max="2826" width="13.6333333333333" style="106" customWidth="1"/>
    <col min="2827" max="3072" width="9" style="106"/>
    <col min="3073" max="3073" width="33.6333333333333" style="106" customWidth="1"/>
    <col min="3074" max="3075" width="11.25" style="106" customWidth="1"/>
    <col min="3076" max="3076" width="11.5" style="106" customWidth="1"/>
    <col min="3077" max="3077" width="15.25" style="106" customWidth="1"/>
    <col min="3078" max="3078" width="15.75" style="106" customWidth="1"/>
    <col min="3079" max="3079" width="16.75" style="106" customWidth="1"/>
    <col min="3080" max="3081" width="9" style="106"/>
    <col min="3082" max="3082" width="13.6333333333333" style="106" customWidth="1"/>
    <col min="3083" max="3328" width="9" style="106"/>
    <col min="3329" max="3329" width="33.6333333333333" style="106" customWidth="1"/>
    <col min="3330" max="3331" width="11.25" style="106" customWidth="1"/>
    <col min="3332" max="3332" width="11.5" style="106" customWidth="1"/>
    <col min="3333" max="3333" width="15.25" style="106" customWidth="1"/>
    <col min="3334" max="3334" width="15.75" style="106" customWidth="1"/>
    <col min="3335" max="3335" width="16.75" style="106" customWidth="1"/>
    <col min="3336" max="3337" width="9" style="106"/>
    <col min="3338" max="3338" width="13.6333333333333" style="106" customWidth="1"/>
    <col min="3339" max="3584" width="9" style="106"/>
    <col min="3585" max="3585" width="33.6333333333333" style="106" customWidth="1"/>
    <col min="3586" max="3587" width="11.25" style="106" customWidth="1"/>
    <col min="3588" max="3588" width="11.5" style="106" customWidth="1"/>
    <col min="3589" max="3589" width="15.25" style="106" customWidth="1"/>
    <col min="3590" max="3590" width="15.75" style="106" customWidth="1"/>
    <col min="3591" max="3591" width="16.75" style="106" customWidth="1"/>
    <col min="3592" max="3593" width="9" style="106"/>
    <col min="3594" max="3594" width="13.6333333333333" style="106" customWidth="1"/>
    <col min="3595" max="3840" width="9" style="106"/>
    <col min="3841" max="3841" width="33.6333333333333" style="106" customWidth="1"/>
    <col min="3842" max="3843" width="11.25" style="106" customWidth="1"/>
    <col min="3844" max="3844" width="11.5" style="106" customWidth="1"/>
    <col min="3845" max="3845" width="15.25" style="106" customWidth="1"/>
    <col min="3846" max="3846" width="15.75" style="106" customWidth="1"/>
    <col min="3847" max="3847" width="16.75" style="106" customWidth="1"/>
    <col min="3848" max="3849" width="9" style="106"/>
    <col min="3850" max="3850" width="13.6333333333333" style="106" customWidth="1"/>
    <col min="3851" max="4096" width="9" style="106"/>
    <col min="4097" max="4097" width="33.6333333333333" style="106" customWidth="1"/>
    <col min="4098" max="4099" width="11.25" style="106" customWidth="1"/>
    <col min="4100" max="4100" width="11.5" style="106" customWidth="1"/>
    <col min="4101" max="4101" width="15.25" style="106" customWidth="1"/>
    <col min="4102" max="4102" width="15.75" style="106" customWidth="1"/>
    <col min="4103" max="4103" width="16.75" style="106" customWidth="1"/>
    <col min="4104" max="4105" width="9" style="106"/>
    <col min="4106" max="4106" width="13.6333333333333" style="106" customWidth="1"/>
    <col min="4107" max="4352" width="9" style="106"/>
    <col min="4353" max="4353" width="33.6333333333333" style="106" customWidth="1"/>
    <col min="4354" max="4355" width="11.25" style="106" customWidth="1"/>
    <col min="4356" max="4356" width="11.5" style="106" customWidth="1"/>
    <col min="4357" max="4357" width="15.25" style="106" customWidth="1"/>
    <col min="4358" max="4358" width="15.75" style="106" customWidth="1"/>
    <col min="4359" max="4359" width="16.75" style="106" customWidth="1"/>
    <col min="4360" max="4361" width="9" style="106"/>
    <col min="4362" max="4362" width="13.6333333333333" style="106" customWidth="1"/>
    <col min="4363" max="4608" width="9" style="106"/>
    <col min="4609" max="4609" width="33.6333333333333" style="106" customWidth="1"/>
    <col min="4610" max="4611" width="11.25" style="106" customWidth="1"/>
    <col min="4612" max="4612" width="11.5" style="106" customWidth="1"/>
    <col min="4613" max="4613" width="15.25" style="106" customWidth="1"/>
    <col min="4614" max="4614" width="15.75" style="106" customWidth="1"/>
    <col min="4615" max="4615" width="16.75" style="106" customWidth="1"/>
    <col min="4616" max="4617" width="9" style="106"/>
    <col min="4618" max="4618" width="13.6333333333333" style="106" customWidth="1"/>
    <col min="4619" max="4864" width="9" style="106"/>
    <col min="4865" max="4865" width="33.6333333333333" style="106" customWidth="1"/>
    <col min="4866" max="4867" width="11.25" style="106" customWidth="1"/>
    <col min="4868" max="4868" width="11.5" style="106" customWidth="1"/>
    <col min="4869" max="4869" width="15.25" style="106" customWidth="1"/>
    <col min="4870" max="4870" width="15.75" style="106" customWidth="1"/>
    <col min="4871" max="4871" width="16.75" style="106" customWidth="1"/>
    <col min="4872" max="4873" width="9" style="106"/>
    <col min="4874" max="4874" width="13.6333333333333" style="106" customWidth="1"/>
    <col min="4875" max="5120" width="9" style="106"/>
    <col min="5121" max="5121" width="33.6333333333333" style="106" customWidth="1"/>
    <col min="5122" max="5123" width="11.25" style="106" customWidth="1"/>
    <col min="5124" max="5124" width="11.5" style="106" customWidth="1"/>
    <col min="5125" max="5125" width="15.25" style="106" customWidth="1"/>
    <col min="5126" max="5126" width="15.75" style="106" customWidth="1"/>
    <col min="5127" max="5127" width="16.75" style="106" customWidth="1"/>
    <col min="5128" max="5129" width="9" style="106"/>
    <col min="5130" max="5130" width="13.6333333333333" style="106" customWidth="1"/>
    <col min="5131" max="5376" width="9" style="106"/>
    <col min="5377" max="5377" width="33.6333333333333" style="106" customWidth="1"/>
    <col min="5378" max="5379" width="11.25" style="106" customWidth="1"/>
    <col min="5380" max="5380" width="11.5" style="106" customWidth="1"/>
    <col min="5381" max="5381" width="15.25" style="106" customWidth="1"/>
    <col min="5382" max="5382" width="15.75" style="106" customWidth="1"/>
    <col min="5383" max="5383" width="16.75" style="106" customWidth="1"/>
    <col min="5384" max="5385" width="9" style="106"/>
    <col min="5386" max="5386" width="13.6333333333333" style="106" customWidth="1"/>
    <col min="5387" max="5632" width="9" style="106"/>
    <col min="5633" max="5633" width="33.6333333333333" style="106" customWidth="1"/>
    <col min="5634" max="5635" width="11.25" style="106" customWidth="1"/>
    <col min="5636" max="5636" width="11.5" style="106" customWidth="1"/>
    <col min="5637" max="5637" width="15.25" style="106" customWidth="1"/>
    <col min="5638" max="5638" width="15.75" style="106" customWidth="1"/>
    <col min="5639" max="5639" width="16.75" style="106" customWidth="1"/>
    <col min="5640" max="5641" width="9" style="106"/>
    <col min="5642" max="5642" width="13.6333333333333" style="106" customWidth="1"/>
    <col min="5643" max="5888" width="9" style="106"/>
    <col min="5889" max="5889" width="33.6333333333333" style="106" customWidth="1"/>
    <col min="5890" max="5891" width="11.25" style="106" customWidth="1"/>
    <col min="5892" max="5892" width="11.5" style="106" customWidth="1"/>
    <col min="5893" max="5893" width="15.25" style="106" customWidth="1"/>
    <col min="5894" max="5894" width="15.75" style="106" customWidth="1"/>
    <col min="5895" max="5895" width="16.75" style="106" customWidth="1"/>
    <col min="5896" max="5897" width="9" style="106"/>
    <col min="5898" max="5898" width="13.6333333333333" style="106" customWidth="1"/>
    <col min="5899" max="6144" width="9" style="106"/>
    <col min="6145" max="6145" width="33.6333333333333" style="106" customWidth="1"/>
    <col min="6146" max="6147" width="11.25" style="106" customWidth="1"/>
    <col min="6148" max="6148" width="11.5" style="106" customWidth="1"/>
    <col min="6149" max="6149" width="15.25" style="106" customWidth="1"/>
    <col min="6150" max="6150" width="15.75" style="106" customWidth="1"/>
    <col min="6151" max="6151" width="16.75" style="106" customWidth="1"/>
    <col min="6152" max="6153" width="9" style="106"/>
    <col min="6154" max="6154" width="13.6333333333333" style="106" customWidth="1"/>
    <col min="6155" max="6400" width="9" style="106"/>
    <col min="6401" max="6401" width="33.6333333333333" style="106" customWidth="1"/>
    <col min="6402" max="6403" width="11.25" style="106" customWidth="1"/>
    <col min="6404" max="6404" width="11.5" style="106" customWidth="1"/>
    <col min="6405" max="6405" width="15.25" style="106" customWidth="1"/>
    <col min="6406" max="6406" width="15.75" style="106" customWidth="1"/>
    <col min="6407" max="6407" width="16.75" style="106" customWidth="1"/>
    <col min="6408" max="6409" width="9" style="106"/>
    <col min="6410" max="6410" width="13.6333333333333" style="106" customWidth="1"/>
    <col min="6411" max="6656" width="9" style="106"/>
    <col min="6657" max="6657" width="33.6333333333333" style="106" customWidth="1"/>
    <col min="6658" max="6659" width="11.25" style="106" customWidth="1"/>
    <col min="6660" max="6660" width="11.5" style="106" customWidth="1"/>
    <col min="6661" max="6661" width="15.25" style="106" customWidth="1"/>
    <col min="6662" max="6662" width="15.75" style="106" customWidth="1"/>
    <col min="6663" max="6663" width="16.75" style="106" customWidth="1"/>
    <col min="6664" max="6665" width="9" style="106"/>
    <col min="6666" max="6666" width="13.6333333333333" style="106" customWidth="1"/>
    <col min="6667" max="6912" width="9" style="106"/>
    <col min="6913" max="6913" width="33.6333333333333" style="106" customWidth="1"/>
    <col min="6914" max="6915" width="11.25" style="106" customWidth="1"/>
    <col min="6916" max="6916" width="11.5" style="106" customWidth="1"/>
    <col min="6917" max="6917" width="15.25" style="106" customWidth="1"/>
    <col min="6918" max="6918" width="15.75" style="106" customWidth="1"/>
    <col min="6919" max="6919" width="16.75" style="106" customWidth="1"/>
    <col min="6920" max="6921" width="9" style="106"/>
    <col min="6922" max="6922" width="13.6333333333333" style="106" customWidth="1"/>
    <col min="6923" max="7168" width="9" style="106"/>
    <col min="7169" max="7169" width="33.6333333333333" style="106" customWidth="1"/>
    <col min="7170" max="7171" width="11.25" style="106" customWidth="1"/>
    <col min="7172" max="7172" width="11.5" style="106" customWidth="1"/>
    <col min="7173" max="7173" width="15.25" style="106" customWidth="1"/>
    <col min="7174" max="7174" width="15.75" style="106" customWidth="1"/>
    <col min="7175" max="7175" width="16.75" style="106" customWidth="1"/>
    <col min="7176" max="7177" width="9" style="106"/>
    <col min="7178" max="7178" width="13.6333333333333" style="106" customWidth="1"/>
    <col min="7179" max="7424" width="9" style="106"/>
    <col min="7425" max="7425" width="33.6333333333333" style="106" customWidth="1"/>
    <col min="7426" max="7427" width="11.25" style="106" customWidth="1"/>
    <col min="7428" max="7428" width="11.5" style="106" customWidth="1"/>
    <col min="7429" max="7429" width="15.25" style="106" customWidth="1"/>
    <col min="7430" max="7430" width="15.75" style="106" customWidth="1"/>
    <col min="7431" max="7431" width="16.75" style="106" customWidth="1"/>
    <col min="7432" max="7433" width="9" style="106"/>
    <col min="7434" max="7434" width="13.6333333333333" style="106" customWidth="1"/>
    <col min="7435" max="7680" width="9" style="106"/>
    <col min="7681" max="7681" width="33.6333333333333" style="106" customWidth="1"/>
    <col min="7682" max="7683" width="11.25" style="106" customWidth="1"/>
    <col min="7684" max="7684" width="11.5" style="106" customWidth="1"/>
    <col min="7685" max="7685" width="15.25" style="106" customWidth="1"/>
    <col min="7686" max="7686" width="15.75" style="106" customWidth="1"/>
    <col min="7687" max="7687" width="16.75" style="106" customWidth="1"/>
    <col min="7688" max="7689" width="9" style="106"/>
    <col min="7690" max="7690" width="13.6333333333333" style="106" customWidth="1"/>
    <col min="7691" max="7936" width="9" style="106"/>
    <col min="7937" max="7937" width="33.6333333333333" style="106" customWidth="1"/>
    <col min="7938" max="7939" width="11.25" style="106" customWidth="1"/>
    <col min="7940" max="7940" width="11.5" style="106" customWidth="1"/>
    <col min="7941" max="7941" width="15.25" style="106" customWidth="1"/>
    <col min="7942" max="7942" width="15.75" style="106" customWidth="1"/>
    <col min="7943" max="7943" width="16.75" style="106" customWidth="1"/>
    <col min="7944" max="7945" width="9" style="106"/>
    <col min="7946" max="7946" width="13.6333333333333" style="106" customWidth="1"/>
    <col min="7947" max="8192" width="9" style="106"/>
    <col min="8193" max="8193" width="33.6333333333333" style="106" customWidth="1"/>
    <col min="8194" max="8195" width="11.25" style="106" customWidth="1"/>
    <col min="8196" max="8196" width="11.5" style="106" customWidth="1"/>
    <col min="8197" max="8197" width="15.25" style="106" customWidth="1"/>
    <col min="8198" max="8198" width="15.75" style="106" customWidth="1"/>
    <col min="8199" max="8199" width="16.75" style="106" customWidth="1"/>
    <col min="8200" max="8201" width="9" style="106"/>
    <col min="8202" max="8202" width="13.6333333333333" style="106" customWidth="1"/>
    <col min="8203" max="8448" width="9" style="106"/>
    <col min="8449" max="8449" width="33.6333333333333" style="106" customWidth="1"/>
    <col min="8450" max="8451" width="11.25" style="106" customWidth="1"/>
    <col min="8452" max="8452" width="11.5" style="106" customWidth="1"/>
    <col min="8453" max="8453" width="15.25" style="106" customWidth="1"/>
    <col min="8454" max="8454" width="15.75" style="106" customWidth="1"/>
    <col min="8455" max="8455" width="16.75" style="106" customWidth="1"/>
    <col min="8456" max="8457" width="9" style="106"/>
    <col min="8458" max="8458" width="13.6333333333333" style="106" customWidth="1"/>
    <col min="8459" max="8704" width="9" style="106"/>
    <col min="8705" max="8705" width="33.6333333333333" style="106" customWidth="1"/>
    <col min="8706" max="8707" width="11.25" style="106" customWidth="1"/>
    <col min="8708" max="8708" width="11.5" style="106" customWidth="1"/>
    <col min="8709" max="8709" width="15.25" style="106" customWidth="1"/>
    <col min="8710" max="8710" width="15.75" style="106" customWidth="1"/>
    <col min="8711" max="8711" width="16.75" style="106" customWidth="1"/>
    <col min="8712" max="8713" width="9" style="106"/>
    <col min="8714" max="8714" width="13.6333333333333" style="106" customWidth="1"/>
    <col min="8715" max="8960" width="9" style="106"/>
    <col min="8961" max="8961" width="33.6333333333333" style="106" customWidth="1"/>
    <col min="8962" max="8963" width="11.25" style="106" customWidth="1"/>
    <col min="8964" max="8964" width="11.5" style="106" customWidth="1"/>
    <col min="8965" max="8965" width="15.25" style="106" customWidth="1"/>
    <col min="8966" max="8966" width="15.75" style="106" customWidth="1"/>
    <col min="8967" max="8967" width="16.75" style="106" customWidth="1"/>
    <col min="8968" max="8969" width="9" style="106"/>
    <col min="8970" max="8970" width="13.6333333333333" style="106" customWidth="1"/>
    <col min="8971" max="9216" width="9" style="106"/>
    <col min="9217" max="9217" width="33.6333333333333" style="106" customWidth="1"/>
    <col min="9218" max="9219" width="11.25" style="106" customWidth="1"/>
    <col min="9220" max="9220" width="11.5" style="106" customWidth="1"/>
    <col min="9221" max="9221" width="15.25" style="106" customWidth="1"/>
    <col min="9222" max="9222" width="15.75" style="106" customWidth="1"/>
    <col min="9223" max="9223" width="16.75" style="106" customWidth="1"/>
    <col min="9224" max="9225" width="9" style="106"/>
    <col min="9226" max="9226" width="13.6333333333333" style="106" customWidth="1"/>
    <col min="9227" max="9472" width="9" style="106"/>
    <col min="9473" max="9473" width="33.6333333333333" style="106" customWidth="1"/>
    <col min="9474" max="9475" width="11.25" style="106" customWidth="1"/>
    <col min="9476" max="9476" width="11.5" style="106" customWidth="1"/>
    <col min="9477" max="9477" width="15.25" style="106" customWidth="1"/>
    <col min="9478" max="9478" width="15.75" style="106" customWidth="1"/>
    <col min="9479" max="9479" width="16.75" style="106" customWidth="1"/>
    <col min="9480" max="9481" width="9" style="106"/>
    <col min="9482" max="9482" width="13.6333333333333" style="106" customWidth="1"/>
    <col min="9483" max="9728" width="9" style="106"/>
    <col min="9729" max="9729" width="33.6333333333333" style="106" customWidth="1"/>
    <col min="9730" max="9731" width="11.25" style="106" customWidth="1"/>
    <col min="9732" max="9732" width="11.5" style="106" customWidth="1"/>
    <col min="9733" max="9733" width="15.25" style="106" customWidth="1"/>
    <col min="9734" max="9734" width="15.75" style="106" customWidth="1"/>
    <col min="9735" max="9735" width="16.75" style="106" customWidth="1"/>
    <col min="9736" max="9737" width="9" style="106"/>
    <col min="9738" max="9738" width="13.6333333333333" style="106" customWidth="1"/>
    <col min="9739" max="9984" width="9" style="106"/>
    <col min="9985" max="9985" width="33.6333333333333" style="106" customWidth="1"/>
    <col min="9986" max="9987" width="11.25" style="106" customWidth="1"/>
    <col min="9988" max="9988" width="11.5" style="106" customWidth="1"/>
    <col min="9989" max="9989" width="15.25" style="106" customWidth="1"/>
    <col min="9990" max="9990" width="15.75" style="106" customWidth="1"/>
    <col min="9991" max="9991" width="16.75" style="106" customWidth="1"/>
    <col min="9992" max="9993" width="9" style="106"/>
    <col min="9994" max="9994" width="13.6333333333333" style="106" customWidth="1"/>
    <col min="9995" max="10240" width="9" style="106"/>
    <col min="10241" max="10241" width="33.6333333333333" style="106" customWidth="1"/>
    <col min="10242" max="10243" width="11.25" style="106" customWidth="1"/>
    <col min="10244" max="10244" width="11.5" style="106" customWidth="1"/>
    <col min="10245" max="10245" width="15.25" style="106" customWidth="1"/>
    <col min="10246" max="10246" width="15.75" style="106" customWidth="1"/>
    <col min="10247" max="10247" width="16.75" style="106" customWidth="1"/>
    <col min="10248" max="10249" width="9" style="106"/>
    <col min="10250" max="10250" width="13.6333333333333" style="106" customWidth="1"/>
    <col min="10251" max="10496" width="9" style="106"/>
    <col min="10497" max="10497" width="33.6333333333333" style="106" customWidth="1"/>
    <col min="10498" max="10499" width="11.25" style="106" customWidth="1"/>
    <col min="10500" max="10500" width="11.5" style="106" customWidth="1"/>
    <col min="10501" max="10501" width="15.25" style="106" customWidth="1"/>
    <col min="10502" max="10502" width="15.75" style="106" customWidth="1"/>
    <col min="10503" max="10503" width="16.75" style="106" customWidth="1"/>
    <col min="10504" max="10505" width="9" style="106"/>
    <col min="10506" max="10506" width="13.6333333333333" style="106" customWidth="1"/>
    <col min="10507" max="10752" width="9" style="106"/>
    <col min="10753" max="10753" width="33.6333333333333" style="106" customWidth="1"/>
    <col min="10754" max="10755" width="11.25" style="106" customWidth="1"/>
    <col min="10756" max="10756" width="11.5" style="106" customWidth="1"/>
    <col min="10757" max="10757" width="15.25" style="106" customWidth="1"/>
    <col min="10758" max="10758" width="15.75" style="106" customWidth="1"/>
    <col min="10759" max="10759" width="16.75" style="106" customWidth="1"/>
    <col min="10760" max="10761" width="9" style="106"/>
    <col min="10762" max="10762" width="13.6333333333333" style="106" customWidth="1"/>
    <col min="10763" max="11008" width="9" style="106"/>
    <col min="11009" max="11009" width="33.6333333333333" style="106" customWidth="1"/>
    <col min="11010" max="11011" width="11.25" style="106" customWidth="1"/>
    <col min="11012" max="11012" width="11.5" style="106" customWidth="1"/>
    <col min="11013" max="11013" width="15.25" style="106" customWidth="1"/>
    <col min="11014" max="11014" width="15.75" style="106" customWidth="1"/>
    <col min="11015" max="11015" width="16.75" style="106" customWidth="1"/>
    <col min="11016" max="11017" width="9" style="106"/>
    <col min="11018" max="11018" width="13.6333333333333" style="106" customWidth="1"/>
    <col min="11019" max="11264" width="9" style="106"/>
    <col min="11265" max="11265" width="33.6333333333333" style="106" customWidth="1"/>
    <col min="11266" max="11267" width="11.25" style="106" customWidth="1"/>
    <col min="11268" max="11268" width="11.5" style="106" customWidth="1"/>
    <col min="11269" max="11269" width="15.25" style="106" customWidth="1"/>
    <col min="11270" max="11270" width="15.75" style="106" customWidth="1"/>
    <col min="11271" max="11271" width="16.75" style="106" customWidth="1"/>
    <col min="11272" max="11273" width="9" style="106"/>
    <col min="11274" max="11274" width="13.6333333333333" style="106" customWidth="1"/>
    <col min="11275" max="11520" width="9" style="106"/>
    <col min="11521" max="11521" width="33.6333333333333" style="106" customWidth="1"/>
    <col min="11522" max="11523" width="11.25" style="106" customWidth="1"/>
    <col min="11524" max="11524" width="11.5" style="106" customWidth="1"/>
    <col min="11525" max="11525" width="15.25" style="106" customWidth="1"/>
    <col min="11526" max="11526" width="15.75" style="106" customWidth="1"/>
    <col min="11527" max="11527" width="16.75" style="106" customWidth="1"/>
    <col min="11528" max="11529" width="9" style="106"/>
    <col min="11530" max="11530" width="13.6333333333333" style="106" customWidth="1"/>
    <col min="11531" max="11776" width="9" style="106"/>
    <col min="11777" max="11777" width="33.6333333333333" style="106" customWidth="1"/>
    <col min="11778" max="11779" width="11.25" style="106" customWidth="1"/>
    <col min="11780" max="11780" width="11.5" style="106" customWidth="1"/>
    <col min="11781" max="11781" width="15.25" style="106" customWidth="1"/>
    <col min="11782" max="11782" width="15.75" style="106" customWidth="1"/>
    <col min="11783" max="11783" width="16.75" style="106" customWidth="1"/>
    <col min="11784" max="11785" width="9" style="106"/>
    <col min="11786" max="11786" width="13.6333333333333" style="106" customWidth="1"/>
    <col min="11787" max="12032" width="9" style="106"/>
    <col min="12033" max="12033" width="33.6333333333333" style="106" customWidth="1"/>
    <col min="12034" max="12035" width="11.25" style="106" customWidth="1"/>
    <col min="12036" max="12036" width="11.5" style="106" customWidth="1"/>
    <col min="12037" max="12037" width="15.25" style="106" customWidth="1"/>
    <col min="12038" max="12038" width="15.75" style="106" customWidth="1"/>
    <col min="12039" max="12039" width="16.75" style="106" customWidth="1"/>
    <col min="12040" max="12041" width="9" style="106"/>
    <col min="12042" max="12042" width="13.6333333333333" style="106" customWidth="1"/>
    <col min="12043" max="12288" width="9" style="106"/>
    <col min="12289" max="12289" width="33.6333333333333" style="106" customWidth="1"/>
    <col min="12290" max="12291" width="11.25" style="106" customWidth="1"/>
    <col min="12292" max="12292" width="11.5" style="106" customWidth="1"/>
    <col min="12293" max="12293" width="15.25" style="106" customWidth="1"/>
    <col min="12294" max="12294" width="15.75" style="106" customWidth="1"/>
    <col min="12295" max="12295" width="16.75" style="106" customWidth="1"/>
    <col min="12296" max="12297" width="9" style="106"/>
    <col min="12298" max="12298" width="13.6333333333333" style="106" customWidth="1"/>
    <col min="12299" max="12544" width="9" style="106"/>
    <col min="12545" max="12545" width="33.6333333333333" style="106" customWidth="1"/>
    <col min="12546" max="12547" width="11.25" style="106" customWidth="1"/>
    <col min="12548" max="12548" width="11.5" style="106" customWidth="1"/>
    <col min="12549" max="12549" width="15.25" style="106" customWidth="1"/>
    <col min="12550" max="12550" width="15.75" style="106" customWidth="1"/>
    <col min="12551" max="12551" width="16.75" style="106" customWidth="1"/>
    <col min="12552" max="12553" width="9" style="106"/>
    <col min="12554" max="12554" width="13.6333333333333" style="106" customWidth="1"/>
    <col min="12555" max="12800" width="9" style="106"/>
    <col min="12801" max="12801" width="33.6333333333333" style="106" customWidth="1"/>
    <col min="12802" max="12803" width="11.25" style="106" customWidth="1"/>
    <col min="12804" max="12804" width="11.5" style="106" customWidth="1"/>
    <col min="12805" max="12805" width="15.25" style="106" customWidth="1"/>
    <col min="12806" max="12806" width="15.75" style="106" customWidth="1"/>
    <col min="12807" max="12807" width="16.75" style="106" customWidth="1"/>
    <col min="12808" max="12809" width="9" style="106"/>
    <col min="12810" max="12810" width="13.6333333333333" style="106" customWidth="1"/>
    <col min="12811" max="13056" width="9" style="106"/>
    <col min="13057" max="13057" width="33.6333333333333" style="106" customWidth="1"/>
    <col min="13058" max="13059" width="11.25" style="106" customWidth="1"/>
    <col min="13060" max="13060" width="11.5" style="106" customWidth="1"/>
    <col min="13061" max="13061" width="15.25" style="106" customWidth="1"/>
    <col min="13062" max="13062" width="15.75" style="106" customWidth="1"/>
    <col min="13063" max="13063" width="16.75" style="106" customWidth="1"/>
    <col min="13064" max="13065" width="9" style="106"/>
    <col min="13066" max="13066" width="13.6333333333333" style="106" customWidth="1"/>
    <col min="13067" max="13312" width="9" style="106"/>
    <col min="13313" max="13313" width="33.6333333333333" style="106" customWidth="1"/>
    <col min="13314" max="13315" width="11.25" style="106" customWidth="1"/>
    <col min="13316" max="13316" width="11.5" style="106" customWidth="1"/>
    <col min="13317" max="13317" width="15.25" style="106" customWidth="1"/>
    <col min="13318" max="13318" width="15.75" style="106" customWidth="1"/>
    <col min="13319" max="13319" width="16.75" style="106" customWidth="1"/>
    <col min="13320" max="13321" width="9" style="106"/>
    <col min="13322" max="13322" width="13.6333333333333" style="106" customWidth="1"/>
    <col min="13323" max="13568" width="9" style="106"/>
    <col min="13569" max="13569" width="33.6333333333333" style="106" customWidth="1"/>
    <col min="13570" max="13571" width="11.25" style="106" customWidth="1"/>
    <col min="13572" max="13572" width="11.5" style="106" customWidth="1"/>
    <col min="13573" max="13573" width="15.25" style="106" customWidth="1"/>
    <col min="13574" max="13574" width="15.75" style="106" customWidth="1"/>
    <col min="13575" max="13575" width="16.75" style="106" customWidth="1"/>
    <col min="13576" max="13577" width="9" style="106"/>
    <col min="13578" max="13578" width="13.6333333333333" style="106" customWidth="1"/>
    <col min="13579" max="13824" width="9" style="106"/>
    <col min="13825" max="13825" width="33.6333333333333" style="106" customWidth="1"/>
    <col min="13826" max="13827" width="11.25" style="106" customWidth="1"/>
    <col min="13828" max="13828" width="11.5" style="106" customWidth="1"/>
    <col min="13829" max="13829" width="15.25" style="106" customWidth="1"/>
    <col min="13830" max="13830" width="15.75" style="106" customWidth="1"/>
    <col min="13831" max="13831" width="16.75" style="106" customWidth="1"/>
    <col min="13832" max="13833" width="9" style="106"/>
    <col min="13834" max="13834" width="13.6333333333333" style="106" customWidth="1"/>
    <col min="13835" max="14080" width="9" style="106"/>
    <col min="14081" max="14081" width="33.6333333333333" style="106" customWidth="1"/>
    <col min="14082" max="14083" width="11.25" style="106" customWidth="1"/>
    <col min="14084" max="14084" width="11.5" style="106" customWidth="1"/>
    <col min="14085" max="14085" width="15.25" style="106" customWidth="1"/>
    <col min="14086" max="14086" width="15.75" style="106" customWidth="1"/>
    <col min="14087" max="14087" width="16.75" style="106" customWidth="1"/>
    <col min="14088" max="14089" width="9" style="106"/>
    <col min="14090" max="14090" width="13.6333333333333" style="106" customWidth="1"/>
    <col min="14091" max="14336" width="9" style="106"/>
    <col min="14337" max="14337" width="33.6333333333333" style="106" customWidth="1"/>
    <col min="14338" max="14339" width="11.25" style="106" customWidth="1"/>
    <col min="14340" max="14340" width="11.5" style="106" customWidth="1"/>
    <col min="14341" max="14341" width="15.25" style="106" customWidth="1"/>
    <col min="14342" max="14342" width="15.75" style="106" customWidth="1"/>
    <col min="14343" max="14343" width="16.75" style="106" customWidth="1"/>
    <col min="14344" max="14345" width="9" style="106"/>
    <col min="14346" max="14346" width="13.6333333333333" style="106" customWidth="1"/>
    <col min="14347" max="14592" width="9" style="106"/>
    <col min="14593" max="14593" width="33.6333333333333" style="106" customWidth="1"/>
    <col min="14594" max="14595" width="11.25" style="106" customWidth="1"/>
    <col min="14596" max="14596" width="11.5" style="106" customWidth="1"/>
    <col min="14597" max="14597" width="15.25" style="106" customWidth="1"/>
    <col min="14598" max="14598" width="15.75" style="106" customWidth="1"/>
    <col min="14599" max="14599" width="16.75" style="106" customWidth="1"/>
    <col min="14600" max="14601" width="9" style="106"/>
    <col min="14602" max="14602" width="13.6333333333333" style="106" customWidth="1"/>
    <col min="14603" max="14848" width="9" style="106"/>
    <col min="14849" max="14849" width="33.6333333333333" style="106" customWidth="1"/>
    <col min="14850" max="14851" width="11.25" style="106" customWidth="1"/>
    <col min="14852" max="14852" width="11.5" style="106" customWidth="1"/>
    <col min="14853" max="14853" width="15.25" style="106" customWidth="1"/>
    <col min="14854" max="14854" width="15.75" style="106" customWidth="1"/>
    <col min="14855" max="14855" width="16.75" style="106" customWidth="1"/>
    <col min="14856" max="14857" width="9" style="106"/>
    <col min="14858" max="14858" width="13.6333333333333" style="106" customWidth="1"/>
    <col min="14859" max="15104" width="9" style="106"/>
    <col min="15105" max="15105" width="33.6333333333333" style="106" customWidth="1"/>
    <col min="15106" max="15107" width="11.25" style="106" customWidth="1"/>
    <col min="15108" max="15108" width="11.5" style="106" customWidth="1"/>
    <col min="15109" max="15109" width="15.25" style="106" customWidth="1"/>
    <col min="15110" max="15110" width="15.75" style="106" customWidth="1"/>
    <col min="15111" max="15111" width="16.75" style="106" customWidth="1"/>
    <col min="15112" max="15113" width="9" style="106"/>
    <col min="15114" max="15114" width="13.6333333333333" style="106" customWidth="1"/>
    <col min="15115" max="15360" width="9" style="106"/>
    <col min="15361" max="15361" width="33.6333333333333" style="106" customWidth="1"/>
    <col min="15362" max="15363" width="11.25" style="106" customWidth="1"/>
    <col min="15364" max="15364" width="11.5" style="106" customWidth="1"/>
    <col min="15365" max="15365" width="15.25" style="106" customWidth="1"/>
    <col min="15366" max="15366" width="15.75" style="106" customWidth="1"/>
    <col min="15367" max="15367" width="16.75" style="106" customWidth="1"/>
    <col min="15368" max="15369" width="9" style="106"/>
    <col min="15370" max="15370" width="13.6333333333333" style="106" customWidth="1"/>
    <col min="15371" max="15616" width="9" style="106"/>
    <col min="15617" max="15617" width="33.6333333333333" style="106" customWidth="1"/>
    <col min="15618" max="15619" width="11.25" style="106" customWidth="1"/>
    <col min="15620" max="15620" width="11.5" style="106" customWidth="1"/>
    <col min="15621" max="15621" width="15.25" style="106" customWidth="1"/>
    <col min="15622" max="15622" width="15.75" style="106" customWidth="1"/>
    <col min="15623" max="15623" width="16.75" style="106" customWidth="1"/>
    <col min="15624" max="15625" width="9" style="106"/>
    <col min="15626" max="15626" width="13.6333333333333" style="106" customWidth="1"/>
    <col min="15627" max="15872" width="9" style="106"/>
    <col min="15873" max="15873" width="33.6333333333333" style="106" customWidth="1"/>
    <col min="15874" max="15875" width="11.25" style="106" customWidth="1"/>
    <col min="15876" max="15876" width="11.5" style="106" customWidth="1"/>
    <col min="15877" max="15877" width="15.25" style="106" customWidth="1"/>
    <col min="15878" max="15878" width="15.75" style="106" customWidth="1"/>
    <col min="15879" max="15879" width="16.75" style="106" customWidth="1"/>
    <col min="15880" max="15881" width="9" style="106"/>
    <col min="15882" max="15882" width="13.6333333333333" style="106" customWidth="1"/>
    <col min="15883" max="16128" width="9" style="106"/>
    <col min="16129" max="16129" width="33.6333333333333" style="106" customWidth="1"/>
    <col min="16130" max="16131" width="11.25" style="106" customWidth="1"/>
    <col min="16132" max="16132" width="11.5" style="106" customWidth="1"/>
    <col min="16133" max="16133" width="15.25" style="106" customWidth="1"/>
    <col min="16134" max="16134" width="15.75" style="106" customWidth="1"/>
    <col min="16135" max="16135" width="16.75" style="106" customWidth="1"/>
    <col min="16136" max="16137" width="9" style="106"/>
    <col min="16138" max="16138" width="13.6333333333333" style="106" customWidth="1"/>
    <col min="16139" max="16384" width="9" style="106"/>
  </cols>
  <sheetData>
    <row r="1" spans="1:1">
      <c r="A1" s="106" t="s">
        <v>1994</v>
      </c>
    </row>
    <row r="2" ht="22.5" spans="1:10">
      <c r="A2" s="107" t="s">
        <v>1995</v>
      </c>
      <c r="B2" s="107"/>
      <c r="C2" s="107"/>
      <c r="D2" s="107"/>
      <c r="E2" s="107"/>
      <c r="F2" s="107"/>
      <c r="G2" s="107"/>
      <c r="H2" s="107"/>
      <c r="I2" s="107"/>
      <c r="J2" s="107"/>
    </row>
    <row r="3" ht="13.5" spans="1:10">
      <c r="A3" s="108"/>
      <c r="B3" s="108"/>
      <c r="C3" s="108"/>
      <c r="D3" s="108"/>
      <c r="E3" s="108"/>
      <c r="F3" s="108"/>
      <c r="G3" s="108"/>
      <c r="H3" s="108"/>
      <c r="I3" s="108"/>
      <c r="J3" s="108"/>
    </row>
    <row r="4" ht="13.5" spans="1:10">
      <c r="A4" s="108" t="s">
        <v>86</v>
      </c>
      <c r="B4" s="108"/>
      <c r="C4" s="108"/>
      <c r="D4" s="108"/>
      <c r="E4" s="108"/>
      <c r="F4" s="108"/>
      <c r="G4" s="108"/>
      <c r="H4" s="108"/>
      <c r="I4" s="108"/>
      <c r="J4" s="108"/>
    </row>
    <row r="5" ht="17.25" customHeight="1" spans="1:10">
      <c r="A5" s="109" t="s">
        <v>1220</v>
      </c>
      <c r="B5" s="109" t="s">
        <v>1221</v>
      </c>
      <c r="C5" s="109" t="s">
        <v>1222</v>
      </c>
      <c r="D5" s="109"/>
      <c r="E5" s="109"/>
      <c r="F5" s="109"/>
      <c r="G5" s="109"/>
      <c r="H5" s="109" t="s">
        <v>1223</v>
      </c>
      <c r="I5" s="109"/>
      <c r="J5" s="109"/>
    </row>
    <row r="6" ht="17.25" customHeight="1" spans="1:10">
      <c r="A6" s="109"/>
      <c r="B6" s="109"/>
      <c r="C6" s="109" t="s">
        <v>1224</v>
      </c>
      <c r="D6" s="109" t="s">
        <v>1225</v>
      </c>
      <c r="E6" s="109" t="s">
        <v>1226</v>
      </c>
      <c r="F6" s="109" t="s">
        <v>1227</v>
      </c>
      <c r="G6" s="109" t="s">
        <v>1228</v>
      </c>
      <c r="H6" s="109" t="s">
        <v>1224</v>
      </c>
      <c r="I6" s="109" t="s">
        <v>1229</v>
      </c>
      <c r="J6" s="109" t="s">
        <v>1230</v>
      </c>
    </row>
    <row r="7" ht="17.25" customHeight="1" spans="1:10">
      <c r="A7" s="110" t="s">
        <v>1231</v>
      </c>
      <c r="B7" s="111">
        <f>SUM(C7,H7)</f>
        <v>1050738.93</v>
      </c>
      <c r="C7" s="111">
        <f t="shared" ref="C7:C12" si="0">SUM(D7:G7)</f>
        <v>337614.93</v>
      </c>
      <c r="D7" s="111">
        <v>335545.33</v>
      </c>
      <c r="E7" s="111"/>
      <c r="F7" s="111">
        <v>2069.6</v>
      </c>
      <c r="G7" s="111"/>
      <c r="H7" s="111">
        <f>SUM(I7:J7)</f>
        <v>713124</v>
      </c>
      <c r="I7" s="111">
        <v>713124</v>
      </c>
      <c r="J7" s="111"/>
    </row>
    <row r="8" ht="17.25" customHeight="1" spans="1:10">
      <c r="A8" s="110" t="s">
        <v>1232</v>
      </c>
      <c r="B8" s="111">
        <f t="shared" ref="B8:B12" si="1">C8+H8</f>
        <v>0</v>
      </c>
      <c r="C8" s="111"/>
      <c r="D8" s="111"/>
      <c r="E8" s="111"/>
      <c r="F8" s="111"/>
      <c r="G8" s="112"/>
      <c r="H8" s="111"/>
      <c r="I8" s="111"/>
      <c r="J8" s="111"/>
    </row>
    <row r="9" ht="17.25" customHeight="1" spans="1:10">
      <c r="A9" s="110" t="s">
        <v>1233</v>
      </c>
      <c r="B9" s="111">
        <f t="shared" si="1"/>
        <v>187350</v>
      </c>
      <c r="C9" s="111">
        <f t="shared" si="0"/>
        <v>64350</v>
      </c>
      <c r="D9" s="111">
        <v>64350</v>
      </c>
      <c r="E9" s="111"/>
      <c r="F9" s="113"/>
      <c r="G9" s="111"/>
      <c r="H9" s="111">
        <f>J9+I9</f>
        <v>123000</v>
      </c>
      <c r="I9" s="111">
        <v>123000</v>
      </c>
      <c r="J9" s="111"/>
    </row>
    <row r="10" ht="17.25" customHeight="1" spans="1:10">
      <c r="A10" s="110" t="s">
        <v>1234</v>
      </c>
      <c r="B10" s="111">
        <f t="shared" si="1"/>
        <v>45726.65</v>
      </c>
      <c r="C10" s="111">
        <f t="shared" si="0"/>
        <v>45726.65</v>
      </c>
      <c r="D10" s="111">
        <v>45726.65</v>
      </c>
      <c r="E10" s="111"/>
      <c r="F10" s="111"/>
      <c r="G10" s="114"/>
      <c r="H10" s="111">
        <f>J10+I10</f>
        <v>0</v>
      </c>
      <c r="I10" s="111"/>
      <c r="J10" s="111"/>
    </row>
    <row r="11" ht="17.25" customHeight="1" spans="1:10">
      <c r="A11" s="110" t="s">
        <v>1235</v>
      </c>
      <c r="B11" s="111">
        <f t="shared" si="1"/>
        <v>-114.15</v>
      </c>
      <c r="C11" s="111">
        <f t="shared" si="0"/>
        <v>-114.15</v>
      </c>
      <c r="D11" s="111"/>
      <c r="E11" s="111"/>
      <c r="F11" s="111">
        <v>-114.15</v>
      </c>
      <c r="G11" s="111"/>
      <c r="H11" s="111">
        <f>I11+J11</f>
        <v>0</v>
      </c>
      <c r="I11" s="111"/>
      <c r="J11" s="111"/>
    </row>
    <row r="12" ht="17.25" customHeight="1" spans="1:10">
      <c r="A12" s="110" t="s">
        <v>1236</v>
      </c>
      <c r="B12" s="111">
        <f t="shared" si="1"/>
        <v>1192476.43</v>
      </c>
      <c r="C12" s="111">
        <f t="shared" si="0"/>
        <v>356352.43</v>
      </c>
      <c r="D12" s="111">
        <f t="shared" ref="D12:G12" si="2">D7+D9-D10-D11</f>
        <v>354168.68</v>
      </c>
      <c r="E12" s="111">
        <f t="shared" si="2"/>
        <v>0</v>
      </c>
      <c r="F12" s="111">
        <f t="shared" si="2"/>
        <v>2183.75</v>
      </c>
      <c r="G12" s="111">
        <f t="shared" si="2"/>
        <v>0</v>
      </c>
      <c r="H12" s="111">
        <f>SUM(I12:J12)</f>
        <v>836124</v>
      </c>
      <c r="I12" s="111">
        <f>I7+I9-I10-I11</f>
        <v>836124</v>
      </c>
      <c r="J12" s="111">
        <f>J7+J9-J10-J11</f>
        <v>0</v>
      </c>
    </row>
  </sheetData>
  <mergeCells count="7">
    <mergeCell ref="A2:J2"/>
    <mergeCell ref="A3:J3"/>
    <mergeCell ref="A4:J4"/>
    <mergeCell ref="C5:G5"/>
    <mergeCell ref="H5:J5"/>
    <mergeCell ref="A5:A6"/>
    <mergeCell ref="B5:B6"/>
  </mergeCells>
  <dataValidations count="1">
    <dataValidation type="decimal" operator="between" allowBlank="1" showInputMessage="1" showErrorMessage="1" sqref="B7:J7 B8:C8 H8 B9:J12">
      <formula1>-99999999999999</formula1>
      <formula2>99999999999999</formula2>
    </dataValidation>
  </dataValidations>
  <pageMargins left="0.75" right="0.75" top="1" bottom="1" header="0.511805555555556" footer="0.511805555555556"/>
  <pageSetup paperSize="9" orientation="portrait"/>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workbookViewId="0">
      <selection activeCell="H16" sqref="H16"/>
    </sheetView>
  </sheetViews>
  <sheetFormatPr defaultColWidth="9.13333333333333" defaultRowHeight="13.5" outlineLevelCol="3"/>
  <cols>
    <col min="1" max="1" width="12.5" style="89" customWidth="1"/>
    <col min="2" max="2" width="37.625" style="90" customWidth="1"/>
    <col min="3" max="4" width="15" style="91" customWidth="1"/>
    <col min="5" max="235" width="9.13333333333333" style="92" customWidth="1"/>
    <col min="236" max="253" width="9.13333333333333" style="93"/>
    <col min="254" max="254" width="20.5" style="93" customWidth="1"/>
    <col min="255" max="255" width="14.25" style="93" customWidth="1"/>
    <col min="256" max="256" width="21.1333333333333" style="93" customWidth="1"/>
    <col min="257" max="257" width="18.8833333333333" style="93" customWidth="1"/>
    <col min="258" max="491" width="9.13333333333333" style="93" customWidth="1"/>
    <col min="492" max="509" width="9.13333333333333" style="93"/>
    <col min="510" max="510" width="20.5" style="93" customWidth="1"/>
    <col min="511" max="511" width="14.25" style="93" customWidth="1"/>
    <col min="512" max="512" width="21.1333333333333" style="93" customWidth="1"/>
    <col min="513" max="513" width="18.8833333333333" style="93" customWidth="1"/>
    <col min="514" max="747" width="9.13333333333333" style="93" customWidth="1"/>
    <col min="748" max="765" width="9.13333333333333" style="93"/>
    <col min="766" max="766" width="20.5" style="93" customWidth="1"/>
    <col min="767" max="767" width="14.25" style="93" customWidth="1"/>
    <col min="768" max="768" width="21.1333333333333" style="93" customWidth="1"/>
    <col min="769" max="769" width="18.8833333333333" style="93" customWidth="1"/>
    <col min="770" max="1003" width="9.13333333333333" style="93" customWidth="1"/>
    <col min="1004" max="1021" width="9.13333333333333" style="93"/>
    <col min="1022" max="1022" width="20.5" style="93" customWidth="1"/>
    <col min="1023" max="1023" width="14.25" style="93" customWidth="1"/>
    <col min="1024" max="1024" width="21.1333333333333" style="93" customWidth="1"/>
    <col min="1025" max="1025" width="18.8833333333333" style="93" customWidth="1"/>
    <col min="1026" max="1259" width="9.13333333333333" style="93" customWidth="1"/>
    <col min="1260" max="1277" width="9.13333333333333" style="93"/>
    <col min="1278" max="1278" width="20.5" style="93" customWidth="1"/>
    <col min="1279" max="1279" width="14.25" style="93" customWidth="1"/>
    <col min="1280" max="1280" width="21.1333333333333" style="93" customWidth="1"/>
    <col min="1281" max="1281" width="18.8833333333333" style="93" customWidth="1"/>
    <col min="1282" max="1515" width="9.13333333333333" style="93" customWidth="1"/>
    <col min="1516" max="1533" width="9.13333333333333" style="93"/>
    <col min="1534" max="1534" width="20.5" style="93" customWidth="1"/>
    <col min="1535" max="1535" width="14.25" style="93" customWidth="1"/>
    <col min="1536" max="1536" width="21.1333333333333" style="93" customWidth="1"/>
    <col min="1537" max="1537" width="18.8833333333333" style="93" customWidth="1"/>
    <col min="1538" max="1771" width="9.13333333333333" style="93" customWidth="1"/>
    <col min="1772" max="1789" width="9.13333333333333" style="93"/>
    <col min="1790" max="1790" width="20.5" style="93" customWidth="1"/>
    <col min="1791" max="1791" width="14.25" style="93" customWidth="1"/>
    <col min="1792" max="1792" width="21.1333333333333" style="93" customWidth="1"/>
    <col min="1793" max="1793" width="18.8833333333333" style="93" customWidth="1"/>
    <col min="1794" max="2027" width="9.13333333333333" style="93" customWidth="1"/>
    <col min="2028" max="2045" width="9.13333333333333" style="93"/>
    <col min="2046" max="2046" width="20.5" style="93" customWidth="1"/>
    <col min="2047" max="2047" width="14.25" style="93" customWidth="1"/>
    <col min="2048" max="2048" width="21.1333333333333" style="93" customWidth="1"/>
    <col min="2049" max="2049" width="18.8833333333333" style="93" customWidth="1"/>
    <col min="2050" max="2283" width="9.13333333333333" style="93" customWidth="1"/>
    <col min="2284" max="2301" width="9.13333333333333" style="93"/>
    <col min="2302" max="2302" width="20.5" style="93" customWidth="1"/>
    <col min="2303" max="2303" width="14.25" style="93" customWidth="1"/>
    <col min="2304" max="2304" width="21.1333333333333" style="93" customWidth="1"/>
    <col min="2305" max="2305" width="18.8833333333333" style="93" customWidth="1"/>
    <col min="2306" max="2539" width="9.13333333333333" style="93" customWidth="1"/>
    <col min="2540" max="2557" width="9.13333333333333" style="93"/>
    <col min="2558" max="2558" width="20.5" style="93" customWidth="1"/>
    <col min="2559" max="2559" width="14.25" style="93" customWidth="1"/>
    <col min="2560" max="2560" width="21.1333333333333" style="93" customWidth="1"/>
    <col min="2561" max="2561" width="18.8833333333333" style="93" customWidth="1"/>
    <col min="2562" max="2795" width="9.13333333333333" style="93" customWidth="1"/>
    <col min="2796" max="2813" width="9.13333333333333" style="93"/>
    <col min="2814" max="2814" width="20.5" style="93" customWidth="1"/>
    <col min="2815" max="2815" width="14.25" style="93" customWidth="1"/>
    <col min="2816" max="2816" width="21.1333333333333" style="93" customWidth="1"/>
    <col min="2817" max="2817" width="18.8833333333333" style="93" customWidth="1"/>
    <col min="2818" max="3051" width="9.13333333333333" style="93" customWidth="1"/>
    <col min="3052" max="3069" width="9.13333333333333" style="93"/>
    <col min="3070" max="3070" width="20.5" style="93" customWidth="1"/>
    <col min="3071" max="3071" width="14.25" style="93" customWidth="1"/>
    <col min="3072" max="3072" width="21.1333333333333" style="93" customWidth="1"/>
    <col min="3073" max="3073" width="18.8833333333333" style="93" customWidth="1"/>
    <col min="3074" max="3307" width="9.13333333333333" style="93" customWidth="1"/>
    <col min="3308" max="3325" width="9.13333333333333" style="93"/>
    <col min="3326" max="3326" width="20.5" style="93" customWidth="1"/>
    <col min="3327" max="3327" width="14.25" style="93" customWidth="1"/>
    <col min="3328" max="3328" width="21.1333333333333" style="93" customWidth="1"/>
    <col min="3329" max="3329" width="18.8833333333333" style="93" customWidth="1"/>
    <col min="3330" max="3563" width="9.13333333333333" style="93" customWidth="1"/>
    <col min="3564" max="3581" width="9.13333333333333" style="93"/>
    <col min="3582" max="3582" width="20.5" style="93" customWidth="1"/>
    <col min="3583" max="3583" width="14.25" style="93" customWidth="1"/>
    <col min="3584" max="3584" width="21.1333333333333" style="93" customWidth="1"/>
    <col min="3585" max="3585" width="18.8833333333333" style="93" customWidth="1"/>
    <col min="3586" max="3819" width="9.13333333333333" style="93" customWidth="1"/>
    <col min="3820" max="3837" width="9.13333333333333" style="93"/>
    <col min="3838" max="3838" width="20.5" style="93" customWidth="1"/>
    <col min="3839" max="3839" width="14.25" style="93" customWidth="1"/>
    <col min="3840" max="3840" width="21.1333333333333" style="93" customWidth="1"/>
    <col min="3841" max="3841" width="18.8833333333333" style="93" customWidth="1"/>
    <col min="3842" max="4075" width="9.13333333333333" style="93" customWidth="1"/>
    <col min="4076" max="4093" width="9.13333333333333" style="93"/>
    <col min="4094" max="4094" width="20.5" style="93" customWidth="1"/>
    <col min="4095" max="4095" width="14.25" style="93" customWidth="1"/>
    <col min="4096" max="4096" width="21.1333333333333" style="93" customWidth="1"/>
    <col min="4097" max="4097" width="18.8833333333333" style="93" customWidth="1"/>
    <col min="4098" max="4331" width="9.13333333333333" style="93" customWidth="1"/>
    <col min="4332" max="4349" width="9.13333333333333" style="93"/>
    <col min="4350" max="4350" width="20.5" style="93" customWidth="1"/>
    <col min="4351" max="4351" width="14.25" style="93" customWidth="1"/>
    <col min="4352" max="4352" width="21.1333333333333" style="93" customWidth="1"/>
    <col min="4353" max="4353" width="18.8833333333333" style="93" customWidth="1"/>
    <col min="4354" max="4587" width="9.13333333333333" style="93" customWidth="1"/>
    <col min="4588" max="4605" width="9.13333333333333" style="93"/>
    <col min="4606" max="4606" width="20.5" style="93" customWidth="1"/>
    <col min="4607" max="4607" width="14.25" style="93" customWidth="1"/>
    <col min="4608" max="4608" width="21.1333333333333" style="93" customWidth="1"/>
    <col min="4609" max="4609" width="18.8833333333333" style="93" customWidth="1"/>
    <col min="4610" max="4843" width="9.13333333333333" style="93" customWidth="1"/>
    <col min="4844" max="4861" width="9.13333333333333" style="93"/>
    <col min="4862" max="4862" width="20.5" style="93" customWidth="1"/>
    <col min="4863" max="4863" width="14.25" style="93" customWidth="1"/>
    <col min="4864" max="4864" width="21.1333333333333" style="93" customWidth="1"/>
    <col min="4865" max="4865" width="18.8833333333333" style="93" customWidth="1"/>
    <col min="4866" max="5099" width="9.13333333333333" style="93" customWidth="1"/>
    <col min="5100" max="5117" width="9.13333333333333" style="93"/>
    <col min="5118" max="5118" width="20.5" style="93" customWidth="1"/>
    <col min="5119" max="5119" width="14.25" style="93" customWidth="1"/>
    <col min="5120" max="5120" width="21.1333333333333" style="93" customWidth="1"/>
    <col min="5121" max="5121" width="18.8833333333333" style="93" customWidth="1"/>
    <col min="5122" max="5355" width="9.13333333333333" style="93" customWidth="1"/>
    <col min="5356" max="5373" width="9.13333333333333" style="93"/>
    <col min="5374" max="5374" width="20.5" style="93" customWidth="1"/>
    <col min="5375" max="5375" width="14.25" style="93" customWidth="1"/>
    <col min="5376" max="5376" width="21.1333333333333" style="93" customWidth="1"/>
    <col min="5377" max="5377" width="18.8833333333333" style="93" customWidth="1"/>
    <col min="5378" max="5611" width="9.13333333333333" style="93" customWidth="1"/>
    <col min="5612" max="5629" width="9.13333333333333" style="93"/>
    <col min="5630" max="5630" width="20.5" style="93" customWidth="1"/>
    <col min="5631" max="5631" width="14.25" style="93" customWidth="1"/>
    <col min="5632" max="5632" width="21.1333333333333" style="93" customWidth="1"/>
    <col min="5633" max="5633" width="18.8833333333333" style="93" customWidth="1"/>
    <col min="5634" max="5867" width="9.13333333333333" style="93" customWidth="1"/>
    <col min="5868" max="5885" width="9.13333333333333" style="93"/>
    <col min="5886" max="5886" width="20.5" style="93" customWidth="1"/>
    <col min="5887" max="5887" width="14.25" style="93" customWidth="1"/>
    <col min="5888" max="5888" width="21.1333333333333" style="93" customWidth="1"/>
    <col min="5889" max="5889" width="18.8833333333333" style="93" customWidth="1"/>
    <col min="5890" max="6123" width="9.13333333333333" style="93" customWidth="1"/>
    <col min="6124" max="6141" width="9.13333333333333" style="93"/>
    <col min="6142" max="6142" width="20.5" style="93" customWidth="1"/>
    <col min="6143" max="6143" width="14.25" style="93" customWidth="1"/>
    <col min="6144" max="6144" width="21.1333333333333" style="93" customWidth="1"/>
    <col min="6145" max="6145" width="18.8833333333333" style="93" customWidth="1"/>
    <col min="6146" max="6379" width="9.13333333333333" style="93" customWidth="1"/>
    <col min="6380" max="6397" width="9.13333333333333" style="93"/>
    <col min="6398" max="6398" width="20.5" style="93" customWidth="1"/>
    <col min="6399" max="6399" width="14.25" style="93" customWidth="1"/>
    <col min="6400" max="6400" width="21.1333333333333" style="93" customWidth="1"/>
    <col min="6401" max="6401" width="18.8833333333333" style="93" customWidth="1"/>
    <col min="6402" max="6635" width="9.13333333333333" style="93" customWidth="1"/>
    <col min="6636" max="6653" width="9.13333333333333" style="93"/>
    <col min="6654" max="6654" width="20.5" style="93" customWidth="1"/>
    <col min="6655" max="6655" width="14.25" style="93" customWidth="1"/>
    <col min="6656" max="6656" width="21.1333333333333" style="93" customWidth="1"/>
    <col min="6657" max="6657" width="18.8833333333333" style="93" customWidth="1"/>
    <col min="6658" max="6891" width="9.13333333333333" style="93" customWidth="1"/>
    <col min="6892" max="6909" width="9.13333333333333" style="93"/>
    <col min="6910" max="6910" width="20.5" style="93" customWidth="1"/>
    <col min="6911" max="6911" width="14.25" style="93" customWidth="1"/>
    <col min="6912" max="6912" width="21.1333333333333" style="93" customWidth="1"/>
    <col min="6913" max="6913" width="18.8833333333333" style="93" customWidth="1"/>
    <col min="6914" max="7147" width="9.13333333333333" style="93" customWidth="1"/>
    <col min="7148" max="7165" width="9.13333333333333" style="93"/>
    <col min="7166" max="7166" width="20.5" style="93" customWidth="1"/>
    <col min="7167" max="7167" width="14.25" style="93" customWidth="1"/>
    <col min="7168" max="7168" width="21.1333333333333" style="93" customWidth="1"/>
    <col min="7169" max="7169" width="18.8833333333333" style="93" customWidth="1"/>
    <col min="7170" max="7403" width="9.13333333333333" style="93" customWidth="1"/>
    <col min="7404" max="7421" width="9.13333333333333" style="93"/>
    <col min="7422" max="7422" width="20.5" style="93" customWidth="1"/>
    <col min="7423" max="7423" width="14.25" style="93" customWidth="1"/>
    <col min="7424" max="7424" width="21.1333333333333" style="93" customWidth="1"/>
    <col min="7425" max="7425" width="18.8833333333333" style="93" customWidth="1"/>
    <col min="7426" max="7659" width="9.13333333333333" style="93" customWidth="1"/>
    <col min="7660" max="7677" width="9.13333333333333" style="93"/>
    <col min="7678" max="7678" width="20.5" style="93" customWidth="1"/>
    <col min="7679" max="7679" width="14.25" style="93" customWidth="1"/>
    <col min="7680" max="7680" width="21.1333333333333" style="93" customWidth="1"/>
    <col min="7681" max="7681" width="18.8833333333333" style="93" customWidth="1"/>
    <col min="7682" max="7915" width="9.13333333333333" style="93" customWidth="1"/>
    <col min="7916" max="7933" width="9.13333333333333" style="93"/>
    <col min="7934" max="7934" width="20.5" style="93" customWidth="1"/>
    <col min="7935" max="7935" width="14.25" style="93" customWidth="1"/>
    <col min="7936" max="7936" width="21.1333333333333" style="93" customWidth="1"/>
    <col min="7937" max="7937" width="18.8833333333333" style="93" customWidth="1"/>
    <col min="7938" max="8171" width="9.13333333333333" style="93" customWidth="1"/>
    <col min="8172" max="8189" width="9.13333333333333" style="93"/>
    <col min="8190" max="8190" width="20.5" style="93" customWidth="1"/>
    <col min="8191" max="8191" width="14.25" style="93" customWidth="1"/>
    <col min="8192" max="8192" width="21.1333333333333" style="93" customWidth="1"/>
    <col min="8193" max="8193" width="18.8833333333333" style="93" customWidth="1"/>
    <col min="8194" max="8427" width="9.13333333333333" style="93" customWidth="1"/>
    <col min="8428" max="8445" width="9.13333333333333" style="93"/>
    <col min="8446" max="8446" width="20.5" style="93" customWidth="1"/>
    <col min="8447" max="8447" width="14.25" style="93" customWidth="1"/>
    <col min="8448" max="8448" width="21.1333333333333" style="93" customWidth="1"/>
    <col min="8449" max="8449" width="18.8833333333333" style="93" customWidth="1"/>
    <col min="8450" max="8683" width="9.13333333333333" style="93" customWidth="1"/>
    <col min="8684" max="8701" width="9.13333333333333" style="93"/>
    <col min="8702" max="8702" width="20.5" style="93" customWidth="1"/>
    <col min="8703" max="8703" width="14.25" style="93" customWidth="1"/>
    <col min="8704" max="8704" width="21.1333333333333" style="93" customWidth="1"/>
    <col min="8705" max="8705" width="18.8833333333333" style="93" customWidth="1"/>
    <col min="8706" max="8939" width="9.13333333333333" style="93" customWidth="1"/>
    <col min="8940" max="8957" width="9.13333333333333" style="93"/>
    <col min="8958" max="8958" width="20.5" style="93" customWidth="1"/>
    <col min="8959" max="8959" width="14.25" style="93" customWidth="1"/>
    <col min="8960" max="8960" width="21.1333333333333" style="93" customWidth="1"/>
    <col min="8961" max="8961" width="18.8833333333333" style="93" customWidth="1"/>
    <col min="8962" max="9195" width="9.13333333333333" style="93" customWidth="1"/>
    <col min="9196" max="9213" width="9.13333333333333" style="93"/>
    <col min="9214" max="9214" width="20.5" style="93" customWidth="1"/>
    <col min="9215" max="9215" width="14.25" style="93" customWidth="1"/>
    <col min="9216" max="9216" width="21.1333333333333" style="93" customWidth="1"/>
    <col min="9217" max="9217" width="18.8833333333333" style="93" customWidth="1"/>
    <col min="9218" max="9451" width="9.13333333333333" style="93" customWidth="1"/>
    <col min="9452" max="9469" width="9.13333333333333" style="93"/>
    <col min="9470" max="9470" width="20.5" style="93" customWidth="1"/>
    <col min="9471" max="9471" width="14.25" style="93" customWidth="1"/>
    <col min="9472" max="9472" width="21.1333333333333" style="93" customWidth="1"/>
    <col min="9473" max="9473" width="18.8833333333333" style="93" customWidth="1"/>
    <col min="9474" max="9707" width="9.13333333333333" style="93" customWidth="1"/>
    <col min="9708" max="9725" width="9.13333333333333" style="93"/>
    <col min="9726" max="9726" width="20.5" style="93" customWidth="1"/>
    <col min="9727" max="9727" width="14.25" style="93" customWidth="1"/>
    <col min="9728" max="9728" width="21.1333333333333" style="93" customWidth="1"/>
    <col min="9729" max="9729" width="18.8833333333333" style="93" customWidth="1"/>
    <col min="9730" max="9963" width="9.13333333333333" style="93" customWidth="1"/>
    <col min="9964" max="9981" width="9.13333333333333" style="93"/>
    <col min="9982" max="9982" width="20.5" style="93" customWidth="1"/>
    <col min="9983" max="9983" width="14.25" style="93" customWidth="1"/>
    <col min="9984" max="9984" width="21.1333333333333" style="93" customWidth="1"/>
    <col min="9985" max="9985" width="18.8833333333333" style="93" customWidth="1"/>
    <col min="9986" max="10219" width="9.13333333333333" style="93" customWidth="1"/>
    <col min="10220" max="10237" width="9.13333333333333" style="93"/>
    <col min="10238" max="10238" width="20.5" style="93" customWidth="1"/>
    <col min="10239" max="10239" width="14.25" style="93" customWidth="1"/>
    <col min="10240" max="10240" width="21.1333333333333" style="93" customWidth="1"/>
    <col min="10241" max="10241" width="18.8833333333333" style="93" customWidth="1"/>
    <col min="10242" max="10475" width="9.13333333333333" style="93" customWidth="1"/>
    <col min="10476" max="10493" width="9.13333333333333" style="93"/>
    <col min="10494" max="10494" width="20.5" style="93" customWidth="1"/>
    <col min="10495" max="10495" width="14.25" style="93" customWidth="1"/>
    <col min="10496" max="10496" width="21.1333333333333" style="93" customWidth="1"/>
    <col min="10497" max="10497" width="18.8833333333333" style="93" customWidth="1"/>
    <col min="10498" max="10731" width="9.13333333333333" style="93" customWidth="1"/>
    <col min="10732" max="10749" width="9.13333333333333" style="93"/>
    <col min="10750" max="10750" width="20.5" style="93" customWidth="1"/>
    <col min="10751" max="10751" width="14.25" style="93" customWidth="1"/>
    <col min="10752" max="10752" width="21.1333333333333" style="93" customWidth="1"/>
    <col min="10753" max="10753" width="18.8833333333333" style="93" customWidth="1"/>
    <col min="10754" max="10987" width="9.13333333333333" style="93" customWidth="1"/>
    <col min="10988" max="11005" width="9.13333333333333" style="93"/>
    <col min="11006" max="11006" width="20.5" style="93" customWidth="1"/>
    <col min="11007" max="11007" width="14.25" style="93" customWidth="1"/>
    <col min="11008" max="11008" width="21.1333333333333" style="93" customWidth="1"/>
    <col min="11009" max="11009" width="18.8833333333333" style="93" customWidth="1"/>
    <col min="11010" max="11243" width="9.13333333333333" style="93" customWidth="1"/>
    <col min="11244" max="11261" width="9.13333333333333" style="93"/>
    <col min="11262" max="11262" width="20.5" style="93" customWidth="1"/>
    <col min="11263" max="11263" width="14.25" style="93" customWidth="1"/>
    <col min="11264" max="11264" width="21.1333333333333" style="93" customWidth="1"/>
    <col min="11265" max="11265" width="18.8833333333333" style="93" customWidth="1"/>
    <col min="11266" max="11499" width="9.13333333333333" style="93" customWidth="1"/>
    <col min="11500" max="11517" width="9.13333333333333" style="93"/>
    <col min="11518" max="11518" width="20.5" style="93" customWidth="1"/>
    <col min="11519" max="11519" width="14.25" style="93" customWidth="1"/>
    <col min="11520" max="11520" width="21.1333333333333" style="93" customWidth="1"/>
    <col min="11521" max="11521" width="18.8833333333333" style="93" customWidth="1"/>
    <col min="11522" max="11755" width="9.13333333333333" style="93" customWidth="1"/>
    <col min="11756" max="11773" width="9.13333333333333" style="93"/>
    <col min="11774" max="11774" width="20.5" style="93" customWidth="1"/>
    <col min="11775" max="11775" width="14.25" style="93" customWidth="1"/>
    <col min="11776" max="11776" width="21.1333333333333" style="93" customWidth="1"/>
    <col min="11777" max="11777" width="18.8833333333333" style="93" customWidth="1"/>
    <col min="11778" max="12011" width="9.13333333333333" style="93" customWidth="1"/>
    <col min="12012" max="12029" width="9.13333333333333" style="93"/>
    <col min="12030" max="12030" width="20.5" style="93" customWidth="1"/>
    <col min="12031" max="12031" width="14.25" style="93" customWidth="1"/>
    <col min="12032" max="12032" width="21.1333333333333" style="93" customWidth="1"/>
    <col min="12033" max="12033" width="18.8833333333333" style="93" customWidth="1"/>
    <col min="12034" max="12267" width="9.13333333333333" style="93" customWidth="1"/>
    <col min="12268" max="12285" width="9.13333333333333" style="93"/>
    <col min="12286" max="12286" width="20.5" style="93" customWidth="1"/>
    <col min="12287" max="12287" width="14.25" style="93" customWidth="1"/>
    <col min="12288" max="12288" width="21.1333333333333" style="93" customWidth="1"/>
    <col min="12289" max="12289" width="18.8833333333333" style="93" customWidth="1"/>
    <col min="12290" max="12523" width="9.13333333333333" style="93" customWidth="1"/>
    <col min="12524" max="12541" width="9.13333333333333" style="93"/>
    <col min="12542" max="12542" width="20.5" style="93" customWidth="1"/>
    <col min="12543" max="12543" width="14.25" style="93" customWidth="1"/>
    <col min="12544" max="12544" width="21.1333333333333" style="93" customWidth="1"/>
    <col min="12545" max="12545" width="18.8833333333333" style="93" customWidth="1"/>
    <col min="12546" max="12779" width="9.13333333333333" style="93" customWidth="1"/>
    <col min="12780" max="12797" width="9.13333333333333" style="93"/>
    <col min="12798" max="12798" width="20.5" style="93" customWidth="1"/>
    <col min="12799" max="12799" width="14.25" style="93" customWidth="1"/>
    <col min="12800" max="12800" width="21.1333333333333" style="93" customWidth="1"/>
    <col min="12801" max="12801" width="18.8833333333333" style="93" customWidth="1"/>
    <col min="12802" max="13035" width="9.13333333333333" style="93" customWidth="1"/>
    <col min="13036" max="13053" width="9.13333333333333" style="93"/>
    <col min="13054" max="13054" width="20.5" style="93" customWidth="1"/>
    <col min="13055" max="13055" width="14.25" style="93" customWidth="1"/>
    <col min="13056" max="13056" width="21.1333333333333" style="93" customWidth="1"/>
    <col min="13057" max="13057" width="18.8833333333333" style="93" customWidth="1"/>
    <col min="13058" max="13291" width="9.13333333333333" style="93" customWidth="1"/>
    <col min="13292" max="13309" width="9.13333333333333" style="93"/>
    <col min="13310" max="13310" width="20.5" style="93" customWidth="1"/>
    <col min="13311" max="13311" width="14.25" style="93" customWidth="1"/>
    <col min="13312" max="13312" width="21.1333333333333" style="93" customWidth="1"/>
    <col min="13313" max="13313" width="18.8833333333333" style="93" customWidth="1"/>
    <col min="13314" max="13547" width="9.13333333333333" style="93" customWidth="1"/>
    <col min="13548" max="13565" width="9.13333333333333" style="93"/>
    <col min="13566" max="13566" width="20.5" style="93" customWidth="1"/>
    <col min="13567" max="13567" width="14.25" style="93" customWidth="1"/>
    <col min="13568" max="13568" width="21.1333333333333" style="93" customWidth="1"/>
    <col min="13569" max="13569" width="18.8833333333333" style="93" customWidth="1"/>
    <col min="13570" max="13803" width="9.13333333333333" style="93" customWidth="1"/>
    <col min="13804" max="13821" width="9.13333333333333" style="93"/>
    <col min="13822" max="13822" width="20.5" style="93" customWidth="1"/>
    <col min="13823" max="13823" width="14.25" style="93" customWidth="1"/>
    <col min="13824" max="13824" width="21.1333333333333" style="93" customWidth="1"/>
    <col min="13825" max="13825" width="18.8833333333333" style="93" customWidth="1"/>
    <col min="13826" max="14059" width="9.13333333333333" style="93" customWidth="1"/>
    <col min="14060" max="14077" width="9.13333333333333" style="93"/>
    <col min="14078" max="14078" width="20.5" style="93" customWidth="1"/>
    <col min="14079" max="14079" width="14.25" style="93" customWidth="1"/>
    <col min="14080" max="14080" width="21.1333333333333" style="93" customWidth="1"/>
    <col min="14081" max="14081" width="18.8833333333333" style="93" customWidth="1"/>
    <col min="14082" max="14315" width="9.13333333333333" style="93" customWidth="1"/>
    <col min="14316" max="14333" width="9.13333333333333" style="93"/>
    <col min="14334" max="14334" width="20.5" style="93" customWidth="1"/>
    <col min="14335" max="14335" width="14.25" style="93" customWidth="1"/>
    <col min="14336" max="14336" width="21.1333333333333" style="93" customWidth="1"/>
    <col min="14337" max="14337" width="18.8833333333333" style="93" customWidth="1"/>
    <col min="14338" max="14571" width="9.13333333333333" style="93" customWidth="1"/>
    <col min="14572" max="14589" width="9.13333333333333" style="93"/>
    <col min="14590" max="14590" width="20.5" style="93" customWidth="1"/>
    <col min="14591" max="14591" width="14.25" style="93" customWidth="1"/>
    <col min="14592" max="14592" width="21.1333333333333" style="93" customWidth="1"/>
    <col min="14593" max="14593" width="18.8833333333333" style="93" customWidth="1"/>
    <col min="14594" max="14827" width="9.13333333333333" style="93" customWidth="1"/>
    <col min="14828" max="14845" width="9.13333333333333" style="93"/>
    <col min="14846" max="14846" width="20.5" style="93" customWidth="1"/>
    <col min="14847" max="14847" width="14.25" style="93" customWidth="1"/>
    <col min="14848" max="14848" width="21.1333333333333" style="93" customWidth="1"/>
    <col min="14849" max="14849" width="18.8833333333333" style="93" customWidth="1"/>
    <col min="14850" max="15083" width="9.13333333333333" style="93" customWidth="1"/>
    <col min="15084" max="15101" width="9.13333333333333" style="93"/>
    <col min="15102" max="15102" width="20.5" style="93" customWidth="1"/>
    <col min="15103" max="15103" width="14.25" style="93" customWidth="1"/>
    <col min="15104" max="15104" width="21.1333333333333" style="93" customWidth="1"/>
    <col min="15105" max="15105" width="18.8833333333333" style="93" customWidth="1"/>
    <col min="15106" max="15339" width="9.13333333333333" style="93" customWidth="1"/>
    <col min="15340" max="15357" width="9.13333333333333" style="93"/>
    <col min="15358" max="15358" width="20.5" style="93" customWidth="1"/>
    <col min="15359" max="15359" width="14.25" style="93" customWidth="1"/>
    <col min="15360" max="15360" width="21.1333333333333" style="93" customWidth="1"/>
    <col min="15361" max="15361" width="18.8833333333333" style="93" customWidth="1"/>
    <col min="15362" max="15595" width="9.13333333333333" style="93" customWidth="1"/>
    <col min="15596" max="15613" width="9.13333333333333" style="93"/>
    <col min="15614" max="15614" width="20.5" style="93" customWidth="1"/>
    <col min="15615" max="15615" width="14.25" style="93" customWidth="1"/>
    <col min="15616" max="15616" width="21.1333333333333" style="93" customWidth="1"/>
    <col min="15617" max="15617" width="18.8833333333333" style="93" customWidth="1"/>
    <col min="15618" max="15851" width="9.13333333333333" style="93" customWidth="1"/>
    <col min="15852" max="15869" width="9.13333333333333" style="93"/>
    <col min="15870" max="15870" width="20.5" style="93" customWidth="1"/>
    <col min="15871" max="15871" width="14.25" style="93" customWidth="1"/>
    <col min="15872" max="15872" width="21.1333333333333" style="93" customWidth="1"/>
    <col min="15873" max="15873" width="18.8833333333333" style="93" customWidth="1"/>
    <col min="15874" max="16107" width="9.13333333333333" style="93" customWidth="1"/>
    <col min="16108" max="16125" width="9.13333333333333" style="93"/>
    <col min="16126" max="16126" width="20.5" style="93" customWidth="1"/>
    <col min="16127" max="16127" width="14.25" style="93" customWidth="1"/>
    <col min="16128" max="16128" width="21.1333333333333" style="93" customWidth="1"/>
    <col min="16129" max="16129" width="18.8833333333333" style="93" customWidth="1"/>
    <col min="16130" max="16363" width="9.13333333333333" style="93" customWidth="1"/>
    <col min="16364" max="16384" width="9.13333333333333" style="93"/>
  </cols>
  <sheetData>
    <row r="1" spans="1:1">
      <c r="A1" s="94" t="s">
        <v>1996</v>
      </c>
    </row>
    <row r="2" s="86" customFormat="1" ht="33.75" customHeight="1" spans="1:4">
      <c r="A2" s="95" t="s">
        <v>1997</v>
      </c>
      <c r="B2" s="95"/>
      <c r="C2" s="96"/>
      <c r="D2" s="96"/>
    </row>
    <row r="3" s="86" customFormat="1" ht="17.1" customHeight="1" spans="1:4">
      <c r="A3" s="97"/>
      <c r="B3" s="98"/>
      <c r="C3" s="99" t="s">
        <v>86</v>
      </c>
      <c r="D3" s="99"/>
    </row>
    <row r="4" s="87" customFormat="1" ht="30" customHeight="1" spans="1:4">
      <c r="A4" s="100" t="s">
        <v>1998</v>
      </c>
      <c r="B4" s="101" t="s">
        <v>88</v>
      </c>
      <c r="C4" s="71" t="s">
        <v>4</v>
      </c>
      <c r="D4" s="71" t="s">
        <v>5</v>
      </c>
    </row>
    <row r="5" s="88" customFormat="1" ht="30" customHeight="1" spans="1:4">
      <c r="A5" s="102" t="s">
        <v>1999</v>
      </c>
      <c r="B5" s="103" t="s">
        <v>2000</v>
      </c>
      <c r="C5" s="67">
        <v>0</v>
      </c>
      <c r="D5" s="67">
        <v>0</v>
      </c>
    </row>
    <row r="6" s="88" customFormat="1" ht="30" customHeight="1" spans="1:4">
      <c r="A6" s="102" t="s">
        <v>2001</v>
      </c>
      <c r="B6" s="103" t="s">
        <v>2002</v>
      </c>
      <c r="C6" s="67">
        <v>0</v>
      </c>
      <c r="D6" s="67">
        <v>800</v>
      </c>
    </row>
    <row r="7" s="88" customFormat="1" ht="30" customHeight="1" spans="1:4">
      <c r="A7" s="102" t="s">
        <v>2003</v>
      </c>
      <c r="B7" s="103" t="s">
        <v>2004</v>
      </c>
      <c r="C7" s="67">
        <v>0</v>
      </c>
      <c r="D7" s="67">
        <v>0</v>
      </c>
    </row>
    <row r="8" s="88" customFormat="1" ht="30" customHeight="1" spans="1:4">
      <c r="A8" s="102" t="s">
        <v>2005</v>
      </c>
      <c r="B8" s="103" t="s">
        <v>2006</v>
      </c>
      <c r="C8" s="67">
        <v>0</v>
      </c>
      <c r="D8" s="67">
        <v>0</v>
      </c>
    </row>
    <row r="9" s="88" customFormat="1" ht="30" customHeight="1" spans="1:4">
      <c r="A9" s="102" t="s">
        <v>2007</v>
      </c>
      <c r="B9" s="103" t="s">
        <v>2008</v>
      </c>
      <c r="C9" s="67">
        <v>0</v>
      </c>
      <c r="D9" s="67">
        <v>0</v>
      </c>
    </row>
    <row r="10" s="87" customFormat="1" ht="30" customHeight="1" spans="1:4">
      <c r="A10" s="104" t="s">
        <v>2009</v>
      </c>
      <c r="B10" s="105"/>
      <c r="C10" s="71">
        <v>0</v>
      </c>
      <c r="D10" s="71">
        <v>800</v>
      </c>
    </row>
    <row r="11" s="88" customFormat="1" ht="30" customHeight="1" spans="1:4">
      <c r="A11" s="102" t="s">
        <v>2010</v>
      </c>
      <c r="B11" s="103" t="s">
        <v>36</v>
      </c>
      <c r="C11" s="67">
        <v>58.76</v>
      </c>
      <c r="D11" s="67">
        <v>32.45</v>
      </c>
    </row>
    <row r="12" s="88" customFormat="1" ht="30" customHeight="1" spans="1:4">
      <c r="A12" s="102" t="s">
        <v>2011</v>
      </c>
      <c r="B12" s="103" t="s">
        <v>2012</v>
      </c>
      <c r="C12" s="67">
        <v>14.69</v>
      </c>
      <c r="D12" s="67">
        <v>14.69</v>
      </c>
    </row>
    <row r="13" s="88" customFormat="1" ht="30" customHeight="1" spans="1:4">
      <c r="A13" s="102" t="s">
        <v>2013</v>
      </c>
      <c r="B13" s="103" t="s">
        <v>2012</v>
      </c>
      <c r="C13" s="67">
        <v>14.69</v>
      </c>
      <c r="D13" s="67">
        <v>14.69</v>
      </c>
    </row>
    <row r="14" s="88" customFormat="1" ht="30" customHeight="1" spans="1:4">
      <c r="A14" s="102" t="s">
        <v>2014</v>
      </c>
      <c r="B14" s="103" t="s">
        <v>2015</v>
      </c>
      <c r="C14" s="67">
        <v>0</v>
      </c>
      <c r="D14" s="67">
        <v>0</v>
      </c>
    </row>
    <row r="15" s="88" customFormat="1" ht="30" customHeight="1" spans="1:4">
      <c r="A15" s="102" t="s">
        <v>2016</v>
      </c>
      <c r="B15" s="103" t="s">
        <v>2017</v>
      </c>
      <c r="C15" s="67">
        <v>0</v>
      </c>
      <c r="D15" s="67">
        <v>0</v>
      </c>
    </row>
    <row r="16" s="88" customFormat="1" ht="30" customHeight="1" spans="1:4">
      <c r="A16" s="102" t="s">
        <v>2018</v>
      </c>
      <c r="B16" s="103" t="s">
        <v>2019</v>
      </c>
      <c r="C16" s="67">
        <v>44.07</v>
      </c>
      <c r="D16" s="67">
        <v>17.76</v>
      </c>
    </row>
    <row r="17" s="88" customFormat="1" ht="30" customHeight="1" spans="1:4">
      <c r="A17" s="102" t="s">
        <v>2020</v>
      </c>
      <c r="B17" s="103" t="s">
        <v>2021</v>
      </c>
      <c r="C17" s="67">
        <v>44.07</v>
      </c>
      <c r="D17" s="67">
        <v>17.76</v>
      </c>
    </row>
    <row r="18" s="87" customFormat="1" ht="30" customHeight="1" spans="1:4">
      <c r="A18" s="104" t="s">
        <v>1296</v>
      </c>
      <c r="B18" s="105"/>
      <c r="C18" s="71">
        <v>58.76</v>
      </c>
      <c r="D18" s="71">
        <v>832.45</v>
      </c>
    </row>
  </sheetData>
  <mergeCells count="5">
    <mergeCell ref="A2:D2"/>
    <mergeCell ref="A3:B3"/>
    <mergeCell ref="C3:D3"/>
    <mergeCell ref="A10:B10"/>
    <mergeCell ref="A18:B18"/>
  </mergeCells>
  <pageMargins left="0.7" right="0.7" top="0.75" bottom="0.75"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workbookViewId="0">
      <selection activeCell="P19" sqref="P19"/>
    </sheetView>
  </sheetViews>
  <sheetFormatPr defaultColWidth="6.75" defaultRowHeight="13.5" outlineLevelCol="4"/>
  <cols>
    <col min="1" max="1" width="13.6083333333333" style="5" customWidth="1"/>
    <col min="2" max="2" width="36.5" style="43" customWidth="1"/>
    <col min="3" max="4" width="16.1083333333333" style="72" customWidth="1"/>
    <col min="5" max="5" width="16.1083333333333" style="48" customWidth="1"/>
    <col min="6" max="141" width="6.75" style="43"/>
    <col min="142" max="142" width="35.8833333333333" style="43" customWidth="1"/>
    <col min="143" max="143" width="12" style="43" customWidth="1"/>
    <col min="144" max="144" width="12.25" style="43" customWidth="1"/>
    <col min="145" max="145" width="9.63333333333333" style="43" customWidth="1"/>
    <col min="146" max="251" width="6.75" style="43" hidden="1" customWidth="1"/>
    <col min="252" max="397" width="6.75" style="43"/>
    <col min="398" max="398" width="35.8833333333333" style="43" customWidth="1"/>
    <col min="399" max="399" width="12" style="43" customWidth="1"/>
    <col min="400" max="400" width="12.25" style="43" customWidth="1"/>
    <col min="401" max="401" width="9.63333333333333" style="43" customWidth="1"/>
    <col min="402" max="507" width="6.75" style="43" hidden="1" customWidth="1"/>
    <col min="508" max="653" width="6.75" style="43"/>
    <col min="654" max="654" width="35.8833333333333" style="43" customWidth="1"/>
    <col min="655" max="655" width="12" style="43" customWidth="1"/>
    <col min="656" max="656" width="12.25" style="43" customWidth="1"/>
    <col min="657" max="657" width="9.63333333333333" style="43" customWidth="1"/>
    <col min="658" max="763" width="6.75" style="43" hidden="1" customWidth="1"/>
    <col min="764" max="909" width="6.75" style="43"/>
    <col min="910" max="910" width="35.8833333333333" style="43" customWidth="1"/>
    <col min="911" max="911" width="12" style="43" customWidth="1"/>
    <col min="912" max="912" width="12.25" style="43" customWidth="1"/>
    <col min="913" max="913" width="9.63333333333333" style="43" customWidth="1"/>
    <col min="914" max="1019" width="6.75" style="43" hidden="1" customWidth="1"/>
    <col min="1020" max="1165" width="6.75" style="43"/>
    <col min="1166" max="1166" width="35.8833333333333" style="43" customWidth="1"/>
    <col min="1167" max="1167" width="12" style="43" customWidth="1"/>
    <col min="1168" max="1168" width="12.25" style="43" customWidth="1"/>
    <col min="1169" max="1169" width="9.63333333333333" style="43" customWidth="1"/>
    <col min="1170" max="1275" width="6.75" style="43" hidden="1" customWidth="1"/>
    <col min="1276" max="1421" width="6.75" style="43"/>
    <col min="1422" max="1422" width="35.8833333333333" style="43" customWidth="1"/>
    <col min="1423" max="1423" width="12" style="43" customWidth="1"/>
    <col min="1424" max="1424" width="12.25" style="43" customWidth="1"/>
    <col min="1425" max="1425" width="9.63333333333333" style="43" customWidth="1"/>
    <col min="1426" max="1531" width="6.75" style="43" hidden="1" customWidth="1"/>
    <col min="1532" max="1677" width="6.75" style="43"/>
    <col min="1678" max="1678" width="35.8833333333333" style="43" customWidth="1"/>
    <col min="1679" max="1679" width="12" style="43" customWidth="1"/>
    <col min="1680" max="1680" width="12.25" style="43" customWidth="1"/>
    <col min="1681" max="1681" width="9.63333333333333" style="43" customWidth="1"/>
    <col min="1682" max="1787" width="6.75" style="43" hidden="1" customWidth="1"/>
    <col min="1788" max="1933" width="6.75" style="43"/>
    <col min="1934" max="1934" width="35.8833333333333" style="43" customWidth="1"/>
    <col min="1935" max="1935" width="12" style="43" customWidth="1"/>
    <col min="1936" max="1936" width="12.25" style="43" customWidth="1"/>
    <col min="1937" max="1937" width="9.63333333333333" style="43" customWidth="1"/>
    <col min="1938" max="2043" width="6.75" style="43" hidden="1" customWidth="1"/>
    <col min="2044" max="2189" width="6.75" style="43"/>
    <col min="2190" max="2190" width="35.8833333333333" style="43" customWidth="1"/>
    <col min="2191" max="2191" width="12" style="43" customWidth="1"/>
    <col min="2192" max="2192" width="12.25" style="43" customWidth="1"/>
    <col min="2193" max="2193" width="9.63333333333333" style="43" customWidth="1"/>
    <col min="2194" max="2299" width="6.75" style="43" hidden="1" customWidth="1"/>
    <col min="2300" max="2445" width="6.75" style="43"/>
    <col min="2446" max="2446" width="35.8833333333333" style="43" customWidth="1"/>
    <col min="2447" max="2447" width="12" style="43" customWidth="1"/>
    <col min="2448" max="2448" width="12.25" style="43" customWidth="1"/>
    <col min="2449" max="2449" width="9.63333333333333" style="43" customWidth="1"/>
    <col min="2450" max="2555" width="6.75" style="43" hidden="1" customWidth="1"/>
    <col min="2556" max="2701" width="6.75" style="43"/>
    <col min="2702" max="2702" width="35.8833333333333" style="43" customWidth="1"/>
    <col min="2703" max="2703" width="12" style="43" customWidth="1"/>
    <col min="2704" max="2704" width="12.25" style="43" customWidth="1"/>
    <col min="2705" max="2705" width="9.63333333333333" style="43" customWidth="1"/>
    <col min="2706" max="2811" width="6.75" style="43" hidden="1" customWidth="1"/>
    <col min="2812" max="2957" width="6.75" style="43"/>
    <col min="2958" max="2958" width="35.8833333333333" style="43" customWidth="1"/>
    <col min="2959" max="2959" width="12" style="43" customWidth="1"/>
    <col min="2960" max="2960" width="12.25" style="43" customWidth="1"/>
    <col min="2961" max="2961" width="9.63333333333333" style="43" customWidth="1"/>
    <col min="2962" max="3067" width="6.75" style="43" hidden="1" customWidth="1"/>
    <col min="3068" max="3213" width="6.75" style="43"/>
    <col min="3214" max="3214" width="35.8833333333333" style="43" customWidth="1"/>
    <col min="3215" max="3215" width="12" style="43" customWidth="1"/>
    <col min="3216" max="3216" width="12.25" style="43" customWidth="1"/>
    <col min="3217" max="3217" width="9.63333333333333" style="43" customWidth="1"/>
    <col min="3218" max="3323" width="6.75" style="43" hidden="1" customWidth="1"/>
    <col min="3324" max="3469" width="6.75" style="43"/>
    <col min="3470" max="3470" width="35.8833333333333" style="43" customWidth="1"/>
    <col min="3471" max="3471" width="12" style="43" customWidth="1"/>
    <col min="3472" max="3472" width="12.25" style="43" customWidth="1"/>
    <col min="3473" max="3473" width="9.63333333333333" style="43" customWidth="1"/>
    <col min="3474" max="3579" width="6.75" style="43" hidden="1" customWidth="1"/>
    <col min="3580" max="3725" width="6.75" style="43"/>
    <col min="3726" max="3726" width="35.8833333333333" style="43" customWidth="1"/>
    <col min="3727" max="3727" width="12" style="43" customWidth="1"/>
    <col min="3728" max="3728" width="12.25" style="43" customWidth="1"/>
    <col min="3729" max="3729" width="9.63333333333333" style="43" customWidth="1"/>
    <col min="3730" max="3835" width="6.75" style="43" hidden="1" customWidth="1"/>
    <col min="3836" max="3981" width="6.75" style="43"/>
    <col min="3982" max="3982" width="35.8833333333333" style="43" customWidth="1"/>
    <col min="3983" max="3983" width="12" style="43" customWidth="1"/>
    <col min="3984" max="3984" width="12.25" style="43" customWidth="1"/>
    <col min="3985" max="3985" width="9.63333333333333" style="43" customWidth="1"/>
    <col min="3986" max="4091" width="6.75" style="43" hidden="1" customWidth="1"/>
    <col min="4092" max="4237" width="6.75" style="43"/>
    <col min="4238" max="4238" width="35.8833333333333" style="43" customWidth="1"/>
    <col min="4239" max="4239" width="12" style="43" customWidth="1"/>
    <col min="4240" max="4240" width="12.25" style="43" customWidth="1"/>
    <col min="4241" max="4241" width="9.63333333333333" style="43" customWidth="1"/>
    <col min="4242" max="4347" width="6.75" style="43" hidden="1" customWidth="1"/>
    <col min="4348" max="4493" width="6.75" style="43"/>
    <col min="4494" max="4494" width="35.8833333333333" style="43" customWidth="1"/>
    <col min="4495" max="4495" width="12" style="43" customWidth="1"/>
    <col min="4496" max="4496" width="12.25" style="43" customWidth="1"/>
    <col min="4497" max="4497" width="9.63333333333333" style="43" customWidth="1"/>
    <col min="4498" max="4603" width="6.75" style="43" hidden="1" customWidth="1"/>
    <col min="4604" max="4749" width="6.75" style="43"/>
    <col min="4750" max="4750" width="35.8833333333333" style="43" customWidth="1"/>
    <col min="4751" max="4751" width="12" style="43" customWidth="1"/>
    <col min="4752" max="4752" width="12.25" style="43" customWidth="1"/>
    <col min="4753" max="4753" width="9.63333333333333" style="43" customWidth="1"/>
    <col min="4754" max="4859" width="6.75" style="43" hidden="1" customWidth="1"/>
    <col min="4860" max="5005" width="6.75" style="43"/>
    <col min="5006" max="5006" width="35.8833333333333" style="43" customWidth="1"/>
    <col min="5007" max="5007" width="12" style="43" customWidth="1"/>
    <col min="5008" max="5008" width="12.25" style="43" customWidth="1"/>
    <col min="5009" max="5009" width="9.63333333333333" style="43" customWidth="1"/>
    <col min="5010" max="5115" width="6.75" style="43" hidden="1" customWidth="1"/>
    <col min="5116" max="5261" width="6.75" style="43"/>
    <col min="5262" max="5262" width="35.8833333333333" style="43" customWidth="1"/>
    <col min="5263" max="5263" width="12" style="43" customWidth="1"/>
    <col min="5264" max="5264" width="12.25" style="43" customWidth="1"/>
    <col min="5265" max="5265" width="9.63333333333333" style="43" customWidth="1"/>
    <col min="5266" max="5371" width="6.75" style="43" hidden="1" customWidth="1"/>
    <col min="5372" max="5517" width="6.75" style="43"/>
    <col min="5518" max="5518" width="35.8833333333333" style="43" customWidth="1"/>
    <col min="5519" max="5519" width="12" style="43" customWidth="1"/>
    <col min="5520" max="5520" width="12.25" style="43" customWidth="1"/>
    <col min="5521" max="5521" width="9.63333333333333" style="43" customWidth="1"/>
    <col min="5522" max="5627" width="6.75" style="43" hidden="1" customWidth="1"/>
    <col min="5628" max="5773" width="6.75" style="43"/>
    <col min="5774" max="5774" width="35.8833333333333" style="43" customWidth="1"/>
    <col min="5775" max="5775" width="12" style="43" customWidth="1"/>
    <col min="5776" max="5776" width="12.25" style="43" customWidth="1"/>
    <col min="5777" max="5777" width="9.63333333333333" style="43" customWidth="1"/>
    <col min="5778" max="5883" width="6.75" style="43" hidden="1" customWidth="1"/>
    <col min="5884" max="6029" width="6.75" style="43"/>
    <col min="6030" max="6030" width="35.8833333333333" style="43" customWidth="1"/>
    <col min="6031" max="6031" width="12" style="43" customWidth="1"/>
    <col min="6032" max="6032" width="12.25" style="43" customWidth="1"/>
    <col min="6033" max="6033" width="9.63333333333333" style="43" customWidth="1"/>
    <col min="6034" max="6139" width="6.75" style="43" hidden="1" customWidth="1"/>
    <col min="6140" max="6285" width="6.75" style="43"/>
    <col min="6286" max="6286" width="35.8833333333333" style="43" customWidth="1"/>
    <col min="6287" max="6287" width="12" style="43" customWidth="1"/>
    <col min="6288" max="6288" width="12.25" style="43" customWidth="1"/>
    <col min="6289" max="6289" width="9.63333333333333" style="43" customWidth="1"/>
    <col min="6290" max="6395" width="6.75" style="43" hidden="1" customWidth="1"/>
    <col min="6396" max="6541" width="6.75" style="43"/>
    <col min="6542" max="6542" width="35.8833333333333" style="43" customWidth="1"/>
    <col min="6543" max="6543" width="12" style="43" customWidth="1"/>
    <col min="6544" max="6544" width="12.25" style="43" customWidth="1"/>
    <col min="6545" max="6545" width="9.63333333333333" style="43" customWidth="1"/>
    <col min="6546" max="6651" width="6.75" style="43" hidden="1" customWidth="1"/>
    <col min="6652" max="6797" width="6.75" style="43"/>
    <col min="6798" max="6798" width="35.8833333333333" style="43" customWidth="1"/>
    <col min="6799" max="6799" width="12" style="43" customWidth="1"/>
    <col min="6800" max="6800" width="12.25" style="43" customWidth="1"/>
    <col min="6801" max="6801" width="9.63333333333333" style="43" customWidth="1"/>
    <col min="6802" max="6907" width="6.75" style="43" hidden="1" customWidth="1"/>
    <col min="6908" max="7053" width="6.75" style="43"/>
    <col min="7054" max="7054" width="35.8833333333333" style="43" customWidth="1"/>
    <col min="7055" max="7055" width="12" style="43" customWidth="1"/>
    <col min="7056" max="7056" width="12.25" style="43" customWidth="1"/>
    <col min="7057" max="7057" width="9.63333333333333" style="43" customWidth="1"/>
    <col min="7058" max="7163" width="6.75" style="43" hidden="1" customWidth="1"/>
    <col min="7164" max="7309" width="6.75" style="43"/>
    <col min="7310" max="7310" width="35.8833333333333" style="43" customWidth="1"/>
    <col min="7311" max="7311" width="12" style="43" customWidth="1"/>
    <col min="7312" max="7312" width="12.25" style="43" customWidth="1"/>
    <col min="7313" max="7313" width="9.63333333333333" style="43" customWidth="1"/>
    <col min="7314" max="7419" width="6.75" style="43" hidden="1" customWidth="1"/>
    <col min="7420" max="7565" width="6.75" style="43"/>
    <col min="7566" max="7566" width="35.8833333333333" style="43" customWidth="1"/>
    <col min="7567" max="7567" width="12" style="43" customWidth="1"/>
    <col min="7568" max="7568" width="12.25" style="43" customWidth="1"/>
    <col min="7569" max="7569" width="9.63333333333333" style="43" customWidth="1"/>
    <col min="7570" max="7675" width="6.75" style="43" hidden="1" customWidth="1"/>
    <col min="7676" max="7821" width="6.75" style="43"/>
    <col min="7822" max="7822" width="35.8833333333333" style="43" customWidth="1"/>
    <col min="7823" max="7823" width="12" style="43" customWidth="1"/>
    <col min="7824" max="7824" width="12.25" style="43" customWidth="1"/>
    <col min="7825" max="7825" width="9.63333333333333" style="43" customWidth="1"/>
    <col min="7826" max="7931" width="6.75" style="43" hidden="1" customWidth="1"/>
    <col min="7932" max="8077" width="6.75" style="43"/>
    <col min="8078" max="8078" width="35.8833333333333" style="43" customWidth="1"/>
    <col min="8079" max="8079" width="12" style="43" customWidth="1"/>
    <col min="8080" max="8080" width="12.25" style="43" customWidth="1"/>
    <col min="8081" max="8081" width="9.63333333333333" style="43" customWidth="1"/>
    <col min="8082" max="8187" width="6.75" style="43" hidden="1" customWidth="1"/>
    <col min="8188" max="8333" width="6.75" style="43"/>
    <col min="8334" max="8334" width="35.8833333333333" style="43" customWidth="1"/>
    <col min="8335" max="8335" width="12" style="43" customWidth="1"/>
    <col min="8336" max="8336" width="12.25" style="43" customWidth="1"/>
    <col min="8337" max="8337" width="9.63333333333333" style="43" customWidth="1"/>
    <col min="8338" max="8443" width="6.75" style="43" hidden="1" customWidth="1"/>
    <col min="8444" max="8589" width="6.75" style="43"/>
    <col min="8590" max="8590" width="35.8833333333333" style="43" customWidth="1"/>
    <col min="8591" max="8591" width="12" style="43" customWidth="1"/>
    <col min="8592" max="8592" width="12.25" style="43" customWidth="1"/>
    <col min="8593" max="8593" width="9.63333333333333" style="43" customWidth="1"/>
    <col min="8594" max="8699" width="6.75" style="43" hidden="1" customWidth="1"/>
    <col min="8700" max="8845" width="6.75" style="43"/>
    <col min="8846" max="8846" width="35.8833333333333" style="43" customWidth="1"/>
    <col min="8847" max="8847" width="12" style="43" customWidth="1"/>
    <col min="8848" max="8848" width="12.25" style="43" customWidth="1"/>
    <col min="8849" max="8849" width="9.63333333333333" style="43" customWidth="1"/>
    <col min="8850" max="8955" width="6.75" style="43" hidden="1" customWidth="1"/>
    <col min="8956" max="9101" width="6.75" style="43"/>
    <col min="9102" max="9102" width="35.8833333333333" style="43" customWidth="1"/>
    <col min="9103" max="9103" width="12" style="43" customWidth="1"/>
    <col min="9104" max="9104" width="12.25" style="43" customWidth="1"/>
    <col min="9105" max="9105" width="9.63333333333333" style="43" customWidth="1"/>
    <col min="9106" max="9211" width="6.75" style="43" hidden="1" customWidth="1"/>
    <col min="9212" max="9357" width="6.75" style="43"/>
    <col min="9358" max="9358" width="35.8833333333333" style="43" customWidth="1"/>
    <col min="9359" max="9359" width="12" style="43" customWidth="1"/>
    <col min="9360" max="9360" width="12.25" style="43" customWidth="1"/>
    <col min="9361" max="9361" width="9.63333333333333" style="43" customWidth="1"/>
    <col min="9362" max="9467" width="6.75" style="43" hidden="1" customWidth="1"/>
    <col min="9468" max="9613" width="6.75" style="43"/>
    <col min="9614" max="9614" width="35.8833333333333" style="43" customWidth="1"/>
    <col min="9615" max="9615" width="12" style="43" customWidth="1"/>
    <col min="9616" max="9616" width="12.25" style="43" customWidth="1"/>
    <col min="9617" max="9617" width="9.63333333333333" style="43" customWidth="1"/>
    <col min="9618" max="9723" width="6.75" style="43" hidden="1" customWidth="1"/>
    <col min="9724" max="9869" width="6.75" style="43"/>
    <col min="9870" max="9870" width="35.8833333333333" style="43" customWidth="1"/>
    <col min="9871" max="9871" width="12" style="43" customWidth="1"/>
    <col min="9872" max="9872" width="12.25" style="43" customWidth="1"/>
    <col min="9873" max="9873" width="9.63333333333333" style="43" customWidth="1"/>
    <col min="9874" max="9979" width="6.75" style="43" hidden="1" customWidth="1"/>
    <col min="9980" max="10125" width="6.75" style="43"/>
    <col min="10126" max="10126" width="35.8833333333333" style="43" customWidth="1"/>
    <col min="10127" max="10127" width="12" style="43" customWidth="1"/>
    <col min="10128" max="10128" width="12.25" style="43" customWidth="1"/>
    <col min="10129" max="10129" width="9.63333333333333" style="43" customWidth="1"/>
    <col min="10130" max="10235" width="6.75" style="43" hidden="1" customWidth="1"/>
    <col min="10236" max="10381" width="6.75" style="43"/>
    <col min="10382" max="10382" width="35.8833333333333" style="43" customWidth="1"/>
    <col min="10383" max="10383" width="12" style="43" customWidth="1"/>
    <col min="10384" max="10384" width="12.25" style="43" customWidth="1"/>
    <col min="10385" max="10385" width="9.63333333333333" style="43" customWidth="1"/>
    <col min="10386" max="10491" width="6.75" style="43" hidden="1" customWidth="1"/>
    <col min="10492" max="10637" width="6.75" style="43"/>
    <col min="10638" max="10638" width="35.8833333333333" style="43" customWidth="1"/>
    <col min="10639" max="10639" width="12" style="43" customWidth="1"/>
    <col min="10640" max="10640" width="12.25" style="43" customWidth="1"/>
    <col min="10641" max="10641" width="9.63333333333333" style="43" customWidth="1"/>
    <col min="10642" max="10747" width="6.75" style="43" hidden="1" customWidth="1"/>
    <col min="10748" max="10893" width="6.75" style="43"/>
    <col min="10894" max="10894" width="35.8833333333333" style="43" customWidth="1"/>
    <col min="10895" max="10895" width="12" style="43" customWidth="1"/>
    <col min="10896" max="10896" width="12.25" style="43" customWidth="1"/>
    <col min="10897" max="10897" width="9.63333333333333" style="43" customWidth="1"/>
    <col min="10898" max="11003" width="6.75" style="43" hidden="1" customWidth="1"/>
    <col min="11004" max="11149" width="6.75" style="43"/>
    <col min="11150" max="11150" width="35.8833333333333" style="43" customWidth="1"/>
    <col min="11151" max="11151" width="12" style="43" customWidth="1"/>
    <col min="11152" max="11152" width="12.25" style="43" customWidth="1"/>
    <col min="11153" max="11153" width="9.63333333333333" style="43" customWidth="1"/>
    <col min="11154" max="11259" width="6.75" style="43" hidden="1" customWidth="1"/>
    <col min="11260" max="11405" width="6.75" style="43"/>
    <col min="11406" max="11406" width="35.8833333333333" style="43" customWidth="1"/>
    <col min="11407" max="11407" width="12" style="43" customWidth="1"/>
    <col min="11408" max="11408" width="12.25" style="43" customWidth="1"/>
    <col min="11409" max="11409" width="9.63333333333333" style="43" customWidth="1"/>
    <col min="11410" max="11515" width="6.75" style="43" hidden="1" customWidth="1"/>
    <col min="11516" max="11661" width="6.75" style="43"/>
    <col min="11662" max="11662" width="35.8833333333333" style="43" customWidth="1"/>
    <col min="11663" max="11663" width="12" style="43" customWidth="1"/>
    <col min="11664" max="11664" width="12.25" style="43" customWidth="1"/>
    <col min="11665" max="11665" width="9.63333333333333" style="43" customWidth="1"/>
    <col min="11666" max="11771" width="6.75" style="43" hidden="1" customWidth="1"/>
    <col min="11772" max="11917" width="6.75" style="43"/>
    <col min="11918" max="11918" width="35.8833333333333" style="43" customWidth="1"/>
    <col min="11919" max="11919" width="12" style="43" customWidth="1"/>
    <col min="11920" max="11920" width="12.25" style="43" customWidth="1"/>
    <col min="11921" max="11921" width="9.63333333333333" style="43" customWidth="1"/>
    <col min="11922" max="12027" width="6.75" style="43" hidden="1" customWidth="1"/>
    <col min="12028" max="12173" width="6.75" style="43"/>
    <col min="12174" max="12174" width="35.8833333333333" style="43" customWidth="1"/>
    <col min="12175" max="12175" width="12" style="43" customWidth="1"/>
    <col min="12176" max="12176" width="12.25" style="43" customWidth="1"/>
    <col min="12177" max="12177" width="9.63333333333333" style="43" customWidth="1"/>
    <col min="12178" max="12283" width="6.75" style="43" hidden="1" customWidth="1"/>
    <col min="12284" max="12429" width="6.75" style="43"/>
    <col min="12430" max="12430" width="35.8833333333333" style="43" customWidth="1"/>
    <col min="12431" max="12431" width="12" style="43" customWidth="1"/>
    <col min="12432" max="12432" width="12.25" style="43" customWidth="1"/>
    <col min="12433" max="12433" width="9.63333333333333" style="43" customWidth="1"/>
    <col min="12434" max="12539" width="6.75" style="43" hidden="1" customWidth="1"/>
    <col min="12540" max="12685" width="6.75" style="43"/>
    <col min="12686" max="12686" width="35.8833333333333" style="43" customWidth="1"/>
    <col min="12687" max="12687" width="12" style="43" customWidth="1"/>
    <col min="12688" max="12688" width="12.25" style="43" customWidth="1"/>
    <col min="12689" max="12689" width="9.63333333333333" style="43" customWidth="1"/>
    <col min="12690" max="12795" width="6.75" style="43" hidden="1" customWidth="1"/>
    <col min="12796" max="12941" width="6.75" style="43"/>
    <col min="12942" max="12942" width="35.8833333333333" style="43" customWidth="1"/>
    <col min="12943" max="12943" width="12" style="43" customWidth="1"/>
    <col min="12944" max="12944" width="12.25" style="43" customWidth="1"/>
    <col min="12945" max="12945" width="9.63333333333333" style="43" customWidth="1"/>
    <col min="12946" max="13051" width="6.75" style="43" hidden="1" customWidth="1"/>
    <col min="13052" max="13197" width="6.75" style="43"/>
    <col min="13198" max="13198" width="35.8833333333333" style="43" customWidth="1"/>
    <col min="13199" max="13199" width="12" style="43" customWidth="1"/>
    <col min="13200" max="13200" width="12.25" style="43" customWidth="1"/>
    <col min="13201" max="13201" width="9.63333333333333" style="43" customWidth="1"/>
    <col min="13202" max="13307" width="6.75" style="43" hidden="1" customWidth="1"/>
    <col min="13308" max="13453" width="6.75" style="43"/>
    <col min="13454" max="13454" width="35.8833333333333" style="43" customWidth="1"/>
    <col min="13455" max="13455" width="12" style="43" customWidth="1"/>
    <col min="13456" max="13456" width="12.25" style="43" customWidth="1"/>
    <col min="13457" max="13457" width="9.63333333333333" style="43" customWidth="1"/>
    <col min="13458" max="13563" width="6.75" style="43" hidden="1" customWidth="1"/>
    <col min="13564" max="13709" width="6.75" style="43"/>
    <col min="13710" max="13710" width="35.8833333333333" style="43" customWidth="1"/>
    <col min="13711" max="13711" width="12" style="43" customWidth="1"/>
    <col min="13712" max="13712" width="12.25" style="43" customWidth="1"/>
    <col min="13713" max="13713" width="9.63333333333333" style="43" customWidth="1"/>
    <col min="13714" max="13819" width="6.75" style="43" hidden="1" customWidth="1"/>
    <col min="13820" max="13965" width="6.75" style="43"/>
    <col min="13966" max="13966" width="35.8833333333333" style="43" customWidth="1"/>
    <col min="13967" max="13967" width="12" style="43" customWidth="1"/>
    <col min="13968" max="13968" width="12.25" style="43" customWidth="1"/>
    <col min="13969" max="13969" width="9.63333333333333" style="43" customWidth="1"/>
    <col min="13970" max="14075" width="6.75" style="43" hidden="1" customWidth="1"/>
    <col min="14076" max="14221" width="6.75" style="43"/>
    <col min="14222" max="14222" width="35.8833333333333" style="43" customWidth="1"/>
    <col min="14223" max="14223" width="12" style="43" customWidth="1"/>
    <col min="14224" max="14224" width="12.25" style="43" customWidth="1"/>
    <col min="14225" max="14225" width="9.63333333333333" style="43" customWidth="1"/>
    <col min="14226" max="14331" width="6.75" style="43" hidden="1" customWidth="1"/>
    <col min="14332" max="14477" width="6.75" style="43"/>
    <col min="14478" max="14478" width="35.8833333333333" style="43" customWidth="1"/>
    <col min="14479" max="14479" width="12" style="43" customWidth="1"/>
    <col min="14480" max="14480" width="12.25" style="43" customWidth="1"/>
    <col min="14481" max="14481" width="9.63333333333333" style="43" customWidth="1"/>
    <col min="14482" max="14587" width="6.75" style="43" hidden="1" customWidth="1"/>
    <col min="14588" max="14733" width="6.75" style="43"/>
    <col min="14734" max="14734" width="35.8833333333333" style="43" customWidth="1"/>
    <col min="14735" max="14735" width="12" style="43" customWidth="1"/>
    <col min="14736" max="14736" width="12.25" style="43" customWidth="1"/>
    <col min="14737" max="14737" width="9.63333333333333" style="43" customWidth="1"/>
    <col min="14738" max="14843" width="6.75" style="43" hidden="1" customWidth="1"/>
    <col min="14844" max="14989" width="6.75" style="43"/>
    <col min="14990" max="14990" width="35.8833333333333" style="43" customWidth="1"/>
    <col min="14991" max="14991" width="12" style="43" customWidth="1"/>
    <col min="14992" max="14992" width="12.25" style="43" customWidth="1"/>
    <col min="14993" max="14993" width="9.63333333333333" style="43" customWidth="1"/>
    <col min="14994" max="15099" width="6.75" style="43" hidden="1" customWidth="1"/>
    <col min="15100" max="15245" width="6.75" style="43"/>
    <col min="15246" max="15246" width="35.8833333333333" style="43" customWidth="1"/>
    <col min="15247" max="15247" width="12" style="43" customWidth="1"/>
    <col min="15248" max="15248" width="12.25" style="43" customWidth="1"/>
    <col min="15249" max="15249" width="9.63333333333333" style="43" customWidth="1"/>
    <col min="15250" max="15355" width="6.75" style="43" hidden="1" customWidth="1"/>
    <col min="15356" max="15501" width="6.75" style="43"/>
    <col min="15502" max="15502" width="35.8833333333333" style="43" customWidth="1"/>
    <col min="15503" max="15503" width="12" style="43" customWidth="1"/>
    <col min="15504" max="15504" width="12.25" style="43" customWidth="1"/>
    <col min="15505" max="15505" width="9.63333333333333" style="43" customWidth="1"/>
    <col min="15506" max="15611" width="6.75" style="43" hidden="1" customWidth="1"/>
    <col min="15612" max="15757" width="6.75" style="43"/>
    <col min="15758" max="15758" width="35.8833333333333" style="43" customWidth="1"/>
    <col min="15759" max="15759" width="12" style="43" customWidth="1"/>
    <col min="15760" max="15760" width="12.25" style="43" customWidth="1"/>
    <col min="15761" max="15761" width="9.63333333333333" style="43" customWidth="1"/>
    <col min="15762" max="15867" width="6.75" style="43" hidden="1" customWidth="1"/>
    <col min="15868" max="16013" width="6.75" style="43"/>
    <col min="16014" max="16014" width="35.8833333333333" style="43" customWidth="1"/>
    <col min="16015" max="16015" width="12" style="43" customWidth="1"/>
    <col min="16016" max="16016" width="12.25" style="43" customWidth="1"/>
    <col min="16017" max="16017" width="9.63333333333333" style="43" customWidth="1"/>
    <col min="16018" max="16123" width="6.75" style="43" hidden="1" customWidth="1"/>
    <col min="16124" max="16384" width="6.75" style="43"/>
  </cols>
  <sheetData>
    <row r="1" ht="19.5" customHeight="1" spans="1:5">
      <c r="A1" s="5" t="s">
        <v>2022</v>
      </c>
      <c r="B1" s="5"/>
      <c r="C1" s="5"/>
      <c r="D1" s="5"/>
      <c r="E1" s="5"/>
    </row>
    <row r="2" ht="28.5" customHeight="1" spans="1:5">
      <c r="A2" s="73" t="s">
        <v>2023</v>
      </c>
      <c r="B2" s="73"/>
      <c r="C2" s="73"/>
      <c r="D2" s="73"/>
      <c r="E2" s="73"/>
    </row>
    <row r="3" ht="19.5" customHeight="1" spans="2:5">
      <c r="B3" s="47"/>
      <c r="E3" s="48" t="s">
        <v>2</v>
      </c>
    </row>
    <row r="4" ht="36" customHeight="1" spans="1:5">
      <c r="A4" s="74" t="s">
        <v>1998</v>
      </c>
      <c r="B4" s="75" t="s">
        <v>88</v>
      </c>
      <c r="C4" s="76" t="s">
        <v>4</v>
      </c>
      <c r="D4" s="76" t="s">
        <v>5</v>
      </c>
      <c r="E4" s="65" t="s">
        <v>47</v>
      </c>
    </row>
    <row r="5" ht="30" customHeight="1" spans="1:5">
      <c r="A5" s="77" t="s">
        <v>2024</v>
      </c>
      <c r="B5" s="78" t="s">
        <v>2025</v>
      </c>
      <c r="C5" s="67">
        <v>38</v>
      </c>
      <c r="D5" s="79">
        <v>32.45</v>
      </c>
      <c r="E5" s="68">
        <f>D5/C5</f>
        <v>0.853947368421053</v>
      </c>
    </row>
    <row r="6" ht="30" customHeight="1" spans="1:5">
      <c r="A6" s="77" t="s">
        <v>2026</v>
      </c>
      <c r="B6" s="77" t="s">
        <v>2027</v>
      </c>
      <c r="C6" s="67"/>
      <c r="D6" s="79"/>
      <c r="E6" s="68"/>
    </row>
    <row r="7" ht="30" customHeight="1" spans="1:5">
      <c r="A7" s="77" t="s">
        <v>2028</v>
      </c>
      <c r="B7" s="77" t="s">
        <v>2029</v>
      </c>
      <c r="C7" s="67">
        <v>3</v>
      </c>
      <c r="D7" s="79">
        <v>0</v>
      </c>
      <c r="E7" s="68">
        <f>D7/C7</f>
        <v>0</v>
      </c>
    </row>
    <row r="8" ht="30" customHeight="1" spans="1:5">
      <c r="A8" s="77" t="s">
        <v>2030</v>
      </c>
      <c r="B8" s="77" t="s">
        <v>2031</v>
      </c>
      <c r="C8" s="67"/>
      <c r="D8" s="79"/>
      <c r="E8" s="68"/>
    </row>
    <row r="9" ht="30" customHeight="1" spans="1:5">
      <c r="A9" s="80" t="s">
        <v>2032</v>
      </c>
      <c r="B9" s="81"/>
      <c r="C9" s="71">
        <v>41</v>
      </c>
      <c r="D9" s="82">
        <v>32.45</v>
      </c>
      <c r="E9" s="65">
        <f t="shared" ref="E9:E19" si="0">D9/C9</f>
        <v>0.791463414634146</v>
      </c>
    </row>
    <row r="10" ht="30" customHeight="1" spans="1:5">
      <c r="A10" s="77" t="s">
        <v>2033</v>
      </c>
      <c r="B10" s="77" t="s">
        <v>74</v>
      </c>
      <c r="C10" s="67">
        <v>17.76</v>
      </c>
      <c r="D10" s="79">
        <v>800</v>
      </c>
      <c r="E10" s="68">
        <f t="shared" si="0"/>
        <v>45.045045045045</v>
      </c>
    </row>
    <row r="11" ht="30" customHeight="1" spans="1:5">
      <c r="A11" s="77" t="s">
        <v>2034</v>
      </c>
      <c r="B11" s="78" t="s">
        <v>2035</v>
      </c>
      <c r="C11" s="67"/>
      <c r="D11" s="79"/>
      <c r="E11" s="68"/>
    </row>
    <row r="12" ht="30" customHeight="1" spans="1:5">
      <c r="A12" s="77" t="s">
        <v>2036</v>
      </c>
      <c r="B12" s="78" t="s">
        <v>2037</v>
      </c>
      <c r="C12" s="67"/>
      <c r="D12" s="79"/>
      <c r="E12" s="68"/>
    </row>
    <row r="13" ht="30" customHeight="1" spans="1:5">
      <c r="A13" s="77" t="s">
        <v>2038</v>
      </c>
      <c r="B13" s="77" t="s">
        <v>2039</v>
      </c>
      <c r="C13" s="67"/>
      <c r="D13" s="79"/>
      <c r="E13" s="68"/>
    </row>
    <row r="14" ht="30" customHeight="1" spans="1:5">
      <c r="A14" s="77" t="s">
        <v>2040</v>
      </c>
      <c r="B14" s="77" t="s">
        <v>2041</v>
      </c>
      <c r="C14" s="67"/>
      <c r="D14" s="79"/>
      <c r="E14" s="68"/>
    </row>
    <row r="15" ht="30" customHeight="1" spans="1:5">
      <c r="A15" s="77" t="s">
        <v>2042</v>
      </c>
      <c r="B15" s="77" t="s">
        <v>1359</v>
      </c>
      <c r="C15" s="67">
        <v>0</v>
      </c>
      <c r="D15" s="79">
        <v>800</v>
      </c>
      <c r="E15" s="68">
        <v>1</v>
      </c>
    </row>
    <row r="16" ht="30" customHeight="1" spans="1:5">
      <c r="A16" s="77" t="s">
        <v>2043</v>
      </c>
      <c r="B16" s="77" t="s">
        <v>2044</v>
      </c>
      <c r="C16" s="67">
        <v>0</v>
      </c>
      <c r="D16" s="79">
        <v>800</v>
      </c>
      <c r="E16" s="68">
        <v>1</v>
      </c>
    </row>
    <row r="17" ht="30" customHeight="1" spans="1:5">
      <c r="A17" s="77" t="s">
        <v>2045</v>
      </c>
      <c r="B17" s="77" t="s">
        <v>1360</v>
      </c>
      <c r="C17" s="67">
        <v>17.76</v>
      </c>
      <c r="D17" s="79">
        <v>0</v>
      </c>
      <c r="E17" s="68">
        <f t="shared" si="0"/>
        <v>0</v>
      </c>
    </row>
    <row r="18" ht="30" customHeight="1" spans="1:5">
      <c r="A18" s="77" t="s">
        <v>2046</v>
      </c>
      <c r="B18" s="78" t="s">
        <v>2047</v>
      </c>
      <c r="C18" s="67">
        <v>17.76</v>
      </c>
      <c r="D18" s="79">
        <v>0</v>
      </c>
      <c r="E18" s="68">
        <f t="shared" si="0"/>
        <v>0</v>
      </c>
    </row>
    <row r="19" ht="30" customHeight="1" spans="1:5">
      <c r="A19" s="83" t="s">
        <v>1361</v>
      </c>
      <c r="B19" s="84"/>
      <c r="C19" s="71">
        <v>58.76</v>
      </c>
      <c r="D19" s="85">
        <v>832.45</v>
      </c>
      <c r="E19" s="65">
        <f t="shared" si="0"/>
        <v>14.1669503063308</v>
      </c>
    </row>
  </sheetData>
  <mergeCells count="4">
    <mergeCell ref="A1:E1"/>
    <mergeCell ref="A2:E2"/>
    <mergeCell ref="A9:B9"/>
    <mergeCell ref="A19:B19"/>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workbookViewId="0">
      <selection activeCell="H14" sqref="H14"/>
    </sheetView>
  </sheetViews>
  <sheetFormatPr defaultColWidth="6.75" defaultRowHeight="13.5" outlineLevelCol="3"/>
  <cols>
    <col min="1" max="1" width="48.75" style="58" customWidth="1"/>
    <col min="2" max="3" width="22.3833333333333" style="59" customWidth="1"/>
    <col min="4" max="4" width="24.75" style="48" customWidth="1"/>
    <col min="5" max="139" width="6.75" style="43"/>
    <col min="140" max="140" width="35.8833333333333" style="43" customWidth="1"/>
    <col min="141" max="141" width="12" style="43" customWidth="1"/>
    <col min="142" max="142" width="12.25" style="43" customWidth="1"/>
    <col min="143" max="143" width="9.63333333333333" style="43" customWidth="1"/>
    <col min="144" max="249" width="6.75" style="43" hidden="1" customWidth="1"/>
    <col min="250" max="395" width="6.75" style="43"/>
    <col min="396" max="396" width="35.8833333333333" style="43" customWidth="1"/>
    <col min="397" max="397" width="12" style="43" customWidth="1"/>
    <col min="398" max="398" width="12.25" style="43" customWidth="1"/>
    <col min="399" max="399" width="9.63333333333333" style="43" customWidth="1"/>
    <col min="400" max="505" width="6.75" style="43" hidden="1" customWidth="1"/>
    <col min="506" max="651" width="6.75" style="43"/>
    <col min="652" max="652" width="35.8833333333333" style="43" customWidth="1"/>
    <col min="653" max="653" width="12" style="43" customWidth="1"/>
    <col min="654" max="654" width="12.25" style="43" customWidth="1"/>
    <col min="655" max="655" width="9.63333333333333" style="43" customWidth="1"/>
    <col min="656" max="761" width="6.75" style="43" hidden="1" customWidth="1"/>
    <col min="762" max="907" width="6.75" style="43"/>
    <col min="908" max="908" width="35.8833333333333" style="43" customWidth="1"/>
    <col min="909" max="909" width="12" style="43" customWidth="1"/>
    <col min="910" max="910" width="12.25" style="43" customWidth="1"/>
    <col min="911" max="911" width="9.63333333333333" style="43" customWidth="1"/>
    <col min="912" max="1017" width="6.75" style="43" hidden="1" customWidth="1"/>
    <col min="1018" max="1163" width="6.75" style="43"/>
    <col min="1164" max="1164" width="35.8833333333333" style="43" customWidth="1"/>
    <col min="1165" max="1165" width="12" style="43" customWidth="1"/>
    <col min="1166" max="1166" width="12.25" style="43" customWidth="1"/>
    <col min="1167" max="1167" width="9.63333333333333" style="43" customWidth="1"/>
    <col min="1168" max="1273" width="6.75" style="43" hidden="1" customWidth="1"/>
    <col min="1274" max="1419" width="6.75" style="43"/>
    <col min="1420" max="1420" width="35.8833333333333" style="43" customWidth="1"/>
    <col min="1421" max="1421" width="12" style="43" customWidth="1"/>
    <col min="1422" max="1422" width="12.25" style="43" customWidth="1"/>
    <col min="1423" max="1423" width="9.63333333333333" style="43" customWidth="1"/>
    <col min="1424" max="1529" width="6.75" style="43" hidden="1" customWidth="1"/>
    <col min="1530" max="1675" width="6.75" style="43"/>
    <col min="1676" max="1676" width="35.8833333333333" style="43" customWidth="1"/>
    <col min="1677" max="1677" width="12" style="43" customWidth="1"/>
    <col min="1678" max="1678" width="12.25" style="43" customWidth="1"/>
    <col min="1679" max="1679" width="9.63333333333333" style="43" customWidth="1"/>
    <col min="1680" max="1785" width="6.75" style="43" hidden="1" customWidth="1"/>
    <col min="1786" max="1931" width="6.75" style="43"/>
    <col min="1932" max="1932" width="35.8833333333333" style="43" customWidth="1"/>
    <col min="1933" max="1933" width="12" style="43" customWidth="1"/>
    <col min="1934" max="1934" width="12.25" style="43" customWidth="1"/>
    <col min="1935" max="1935" width="9.63333333333333" style="43" customWidth="1"/>
    <col min="1936" max="2041" width="6.75" style="43" hidden="1" customWidth="1"/>
    <col min="2042" max="2187" width="6.75" style="43"/>
    <col min="2188" max="2188" width="35.8833333333333" style="43" customWidth="1"/>
    <col min="2189" max="2189" width="12" style="43" customWidth="1"/>
    <col min="2190" max="2190" width="12.25" style="43" customWidth="1"/>
    <col min="2191" max="2191" width="9.63333333333333" style="43" customWidth="1"/>
    <col min="2192" max="2297" width="6.75" style="43" hidden="1" customWidth="1"/>
    <col min="2298" max="2443" width="6.75" style="43"/>
    <col min="2444" max="2444" width="35.8833333333333" style="43" customWidth="1"/>
    <col min="2445" max="2445" width="12" style="43" customWidth="1"/>
    <col min="2446" max="2446" width="12.25" style="43" customWidth="1"/>
    <col min="2447" max="2447" width="9.63333333333333" style="43" customWidth="1"/>
    <col min="2448" max="2553" width="6.75" style="43" hidden="1" customWidth="1"/>
    <col min="2554" max="2699" width="6.75" style="43"/>
    <col min="2700" max="2700" width="35.8833333333333" style="43" customWidth="1"/>
    <col min="2701" max="2701" width="12" style="43" customWidth="1"/>
    <col min="2702" max="2702" width="12.25" style="43" customWidth="1"/>
    <col min="2703" max="2703" width="9.63333333333333" style="43" customWidth="1"/>
    <col min="2704" max="2809" width="6.75" style="43" hidden="1" customWidth="1"/>
    <col min="2810" max="2955" width="6.75" style="43"/>
    <col min="2956" max="2956" width="35.8833333333333" style="43" customWidth="1"/>
    <col min="2957" max="2957" width="12" style="43" customWidth="1"/>
    <col min="2958" max="2958" width="12.25" style="43" customWidth="1"/>
    <col min="2959" max="2959" width="9.63333333333333" style="43" customWidth="1"/>
    <col min="2960" max="3065" width="6.75" style="43" hidden="1" customWidth="1"/>
    <col min="3066" max="3211" width="6.75" style="43"/>
    <col min="3212" max="3212" width="35.8833333333333" style="43" customWidth="1"/>
    <col min="3213" max="3213" width="12" style="43" customWidth="1"/>
    <col min="3214" max="3214" width="12.25" style="43" customWidth="1"/>
    <col min="3215" max="3215" width="9.63333333333333" style="43" customWidth="1"/>
    <col min="3216" max="3321" width="6.75" style="43" hidden="1" customWidth="1"/>
    <col min="3322" max="3467" width="6.75" style="43"/>
    <col min="3468" max="3468" width="35.8833333333333" style="43" customWidth="1"/>
    <col min="3469" max="3469" width="12" style="43" customWidth="1"/>
    <col min="3470" max="3470" width="12.25" style="43" customWidth="1"/>
    <col min="3471" max="3471" width="9.63333333333333" style="43" customWidth="1"/>
    <col min="3472" max="3577" width="6.75" style="43" hidden="1" customWidth="1"/>
    <col min="3578" max="3723" width="6.75" style="43"/>
    <col min="3724" max="3724" width="35.8833333333333" style="43" customWidth="1"/>
    <col min="3725" max="3725" width="12" style="43" customWidth="1"/>
    <col min="3726" max="3726" width="12.25" style="43" customWidth="1"/>
    <col min="3727" max="3727" width="9.63333333333333" style="43" customWidth="1"/>
    <col min="3728" max="3833" width="6.75" style="43" hidden="1" customWidth="1"/>
    <col min="3834" max="3979" width="6.75" style="43"/>
    <col min="3980" max="3980" width="35.8833333333333" style="43" customWidth="1"/>
    <col min="3981" max="3981" width="12" style="43" customWidth="1"/>
    <col min="3982" max="3982" width="12.25" style="43" customWidth="1"/>
    <col min="3983" max="3983" width="9.63333333333333" style="43" customWidth="1"/>
    <col min="3984" max="4089" width="6.75" style="43" hidden="1" customWidth="1"/>
    <col min="4090" max="4235" width="6.75" style="43"/>
    <col min="4236" max="4236" width="35.8833333333333" style="43" customWidth="1"/>
    <col min="4237" max="4237" width="12" style="43" customWidth="1"/>
    <col min="4238" max="4238" width="12.25" style="43" customWidth="1"/>
    <col min="4239" max="4239" width="9.63333333333333" style="43" customWidth="1"/>
    <col min="4240" max="4345" width="6.75" style="43" hidden="1" customWidth="1"/>
    <col min="4346" max="4491" width="6.75" style="43"/>
    <col min="4492" max="4492" width="35.8833333333333" style="43" customWidth="1"/>
    <col min="4493" max="4493" width="12" style="43" customWidth="1"/>
    <col min="4494" max="4494" width="12.25" style="43" customWidth="1"/>
    <col min="4495" max="4495" width="9.63333333333333" style="43" customWidth="1"/>
    <col min="4496" max="4601" width="6.75" style="43" hidden="1" customWidth="1"/>
    <col min="4602" max="4747" width="6.75" style="43"/>
    <col min="4748" max="4748" width="35.8833333333333" style="43" customWidth="1"/>
    <col min="4749" max="4749" width="12" style="43" customWidth="1"/>
    <col min="4750" max="4750" width="12.25" style="43" customWidth="1"/>
    <col min="4751" max="4751" width="9.63333333333333" style="43" customWidth="1"/>
    <col min="4752" max="4857" width="6.75" style="43" hidden="1" customWidth="1"/>
    <col min="4858" max="5003" width="6.75" style="43"/>
    <col min="5004" max="5004" width="35.8833333333333" style="43" customWidth="1"/>
    <col min="5005" max="5005" width="12" style="43" customWidth="1"/>
    <col min="5006" max="5006" width="12.25" style="43" customWidth="1"/>
    <col min="5007" max="5007" width="9.63333333333333" style="43" customWidth="1"/>
    <col min="5008" max="5113" width="6.75" style="43" hidden="1" customWidth="1"/>
    <col min="5114" max="5259" width="6.75" style="43"/>
    <col min="5260" max="5260" width="35.8833333333333" style="43" customWidth="1"/>
    <col min="5261" max="5261" width="12" style="43" customWidth="1"/>
    <col min="5262" max="5262" width="12.25" style="43" customWidth="1"/>
    <col min="5263" max="5263" width="9.63333333333333" style="43" customWidth="1"/>
    <col min="5264" max="5369" width="6.75" style="43" hidden="1" customWidth="1"/>
    <col min="5370" max="5515" width="6.75" style="43"/>
    <col min="5516" max="5516" width="35.8833333333333" style="43" customWidth="1"/>
    <col min="5517" max="5517" width="12" style="43" customWidth="1"/>
    <col min="5518" max="5518" width="12.25" style="43" customWidth="1"/>
    <col min="5519" max="5519" width="9.63333333333333" style="43" customWidth="1"/>
    <col min="5520" max="5625" width="6.75" style="43" hidden="1" customWidth="1"/>
    <col min="5626" max="5771" width="6.75" style="43"/>
    <col min="5772" max="5772" width="35.8833333333333" style="43" customWidth="1"/>
    <col min="5773" max="5773" width="12" style="43" customWidth="1"/>
    <col min="5774" max="5774" width="12.25" style="43" customWidth="1"/>
    <col min="5775" max="5775" width="9.63333333333333" style="43" customWidth="1"/>
    <col min="5776" max="5881" width="6.75" style="43" hidden="1" customWidth="1"/>
    <col min="5882" max="6027" width="6.75" style="43"/>
    <col min="6028" max="6028" width="35.8833333333333" style="43" customWidth="1"/>
    <col min="6029" max="6029" width="12" style="43" customWidth="1"/>
    <col min="6030" max="6030" width="12.25" style="43" customWidth="1"/>
    <col min="6031" max="6031" width="9.63333333333333" style="43" customWidth="1"/>
    <col min="6032" max="6137" width="6.75" style="43" hidden="1" customWidth="1"/>
    <col min="6138" max="6283" width="6.75" style="43"/>
    <col min="6284" max="6284" width="35.8833333333333" style="43" customWidth="1"/>
    <col min="6285" max="6285" width="12" style="43" customWidth="1"/>
    <col min="6286" max="6286" width="12.25" style="43" customWidth="1"/>
    <col min="6287" max="6287" width="9.63333333333333" style="43" customWidth="1"/>
    <col min="6288" max="6393" width="6.75" style="43" hidden="1" customWidth="1"/>
    <col min="6394" max="6539" width="6.75" style="43"/>
    <col min="6540" max="6540" width="35.8833333333333" style="43" customWidth="1"/>
    <col min="6541" max="6541" width="12" style="43" customWidth="1"/>
    <col min="6542" max="6542" width="12.25" style="43" customWidth="1"/>
    <col min="6543" max="6543" width="9.63333333333333" style="43" customWidth="1"/>
    <col min="6544" max="6649" width="6.75" style="43" hidden="1" customWidth="1"/>
    <col min="6650" max="6795" width="6.75" style="43"/>
    <col min="6796" max="6796" width="35.8833333333333" style="43" customWidth="1"/>
    <col min="6797" max="6797" width="12" style="43" customWidth="1"/>
    <col min="6798" max="6798" width="12.25" style="43" customWidth="1"/>
    <col min="6799" max="6799" width="9.63333333333333" style="43" customWidth="1"/>
    <col min="6800" max="6905" width="6.75" style="43" hidden="1" customWidth="1"/>
    <col min="6906" max="7051" width="6.75" style="43"/>
    <col min="7052" max="7052" width="35.8833333333333" style="43" customWidth="1"/>
    <col min="7053" max="7053" width="12" style="43" customWidth="1"/>
    <col min="7054" max="7054" width="12.25" style="43" customWidth="1"/>
    <col min="7055" max="7055" width="9.63333333333333" style="43" customWidth="1"/>
    <col min="7056" max="7161" width="6.75" style="43" hidden="1" customWidth="1"/>
    <col min="7162" max="7307" width="6.75" style="43"/>
    <col min="7308" max="7308" width="35.8833333333333" style="43" customWidth="1"/>
    <col min="7309" max="7309" width="12" style="43" customWidth="1"/>
    <col min="7310" max="7310" width="12.25" style="43" customWidth="1"/>
    <col min="7311" max="7311" width="9.63333333333333" style="43" customWidth="1"/>
    <col min="7312" max="7417" width="6.75" style="43" hidden="1" customWidth="1"/>
    <col min="7418" max="7563" width="6.75" style="43"/>
    <col min="7564" max="7564" width="35.8833333333333" style="43" customWidth="1"/>
    <col min="7565" max="7565" width="12" style="43" customWidth="1"/>
    <col min="7566" max="7566" width="12.25" style="43" customWidth="1"/>
    <col min="7567" max="7567" width="9.63333333333333" style="43" customWidth="1"/>
    <col min="7568" max="7673" width="6.75" style="43" hidden="1" customWidth="1"/>
    <col min="7674" max="7819" width="6.75" style="43"/>
    <col min="7820" max="7820" width="35.8833333333333" style="43" customWidth="1"/>
    <col min="7821" max="7821" width="12" style="43" customWidth="1"/>
    <col min="7822" max="7822" width="12.25" style="43" customWidth="1"/>
    <col min="7823" max="7823" width="9.63333333333333" style="43" customWidth="1"/>
    <col min="7824" max="7929" width="6.75" style="43" hidden="1" customWidth="1"/>
    <col min="7930" max="8075" width="6.75" style="43"/>
    <col min="8076" max="8076" width="35.8833333333333" style="43" customWidth="1"/>
    <col min="8077" max="8077" width="12" style="43" customWidth="1"/>
    <col min="8078" max="8078" width="12.25" style="43" customWidth="1"/>
    <col min="8079" max="8079" width="9.63333333333333" style="43" customWidth="1"/>
    <col min="8080" max="8185" width="6.75" style="43" hidden="1" customWidth="1"/>
    <col min="8186" max="8331" width="6.75" style="43"/>
    <col min="8332" max="8332" width="35.8833333333333" style="43" customWidth="1"/>
    <col min="8333" max="8333" width="12" style="43" customWidth="1"/>
    <col min="8334" max="8334" width="12.25" style="43" customWidth="1"/>
    <col min="8335" max="8335" width="9.63333333333333" style="43" customWidth="1"/>
    <col min="8336" max="8441" width="6.75" style="43" hidden="1" customWidth="1"/>
    <col min="8442" max="8587" width="6.75" style="43"/>
    <col min="8588" max="8588" width="35.8833333333333" style="43" customWidth="1"/>
    <col min="8589" max="8589" width="12" style="43" customWidth="1"/>
    <col min="8590" max="8590" width="12.25" style="43" customWidth="1"/>
    <col min="8591" max="8591" width="9.63333333333333" style="43" customWidth="1"/>
    <col min="8592" max="8697" width="6.75" style="43" hidden="1" customWidth="1"/>
    <col min="8698" max="8843" width="6.75" style="43"/>
    <col min="8844" max="8844" width="35.8833333333333" style="43" customWidth="1"/>
    <col min="8845" max="8845" width="12" style="43" customWidth="1"/>
    <col min="8846" max="8846" width="12.25" style="43" customWidth="1"/>
    <col min="8847" max="8847" width="9.63333333333333" style="43" customWidth="1"/>
    <col min="8848" max="8953" width="6.75" style="43" hidden="1" customWidth="1"/>
    <col min="8954" max="9099" width="6.75" style="43"/>
    <col min="9100" max="9100" width="35.8833333333333" style="43" customWidth="1"/>
    <col min="9101" max="9101" width="12" style="43" customWidth="1"/>
    <col min="9102" max="9102" width="12.25" style="43" customWidth="1"/>
    <col min="9103" max="9103" width="9.63333333333333" style="43" customWidth="1"/>
    <col min="9104" max="9209" width="6.75" style="43" hidden="1" customWidth="1"/>
    <col min="9210" max="9355" width="6.75" style="43"/>
    <col min="9356" max="9356" width="35.8833333333333" style="43" customWidth="1"/>
    <col min="9357" max="9357" width="12" style="43" customWidth="1"/>
    <col min="9358" max="9358" width="12.25" style="43" customWidth="1"/>
    <col min="9359" max="9359" width="9.63333333333333" style="43" customWidth="1"/>
    <col min="9360" max="9465" width="6.75" style="43" hidden="1" customWidth="1"/>
    <col min="9466" max="9611" width="6.75" style="43"/>
    <col min="9612" max="9612" width="35.8833333333333" style="43" customWidth="1"/>
    <col min="9613" max="9613" width="12" style="43" customWidth="1"/>
    <col min="9614" max="9614" width="12.25" style="43" customWidth="1"/>
    <col min="9615" max="9615" width="9.63333333333333" style="43" customWidth="1"/>
    <col min="9616" max="9721" width="6.75" style="43" hidden="1" customWidth="1"/>
    <col min="9722" max="9867" width="6.75" style="43"/>
    <col min="9868" max="9868" width="35.8833333333333" style="43" customWidth="1"/>
    <col min="9869" max="9869" width="12" style="43" customWidth="1"/>
    <col min="9870" max="9870" width="12.25" style="43" customWidth="1"/>
    <col min="9871" max="9871" width="9.63333333333333" style="43" customWidth="1"/>
    <col min="9872" max="9977" width="6.75" style="43" hidden="1" customWidth="1"/>
    <col min="9978" max="10123" width="6.75" style="43"/>
    <col min="10124" max="10124" width="35.8833333333333" style="43" customWidth="1"/>
    <col min="10125" max="10125" width="12" style="43" customWidth="1"/>
    <col min="10126" max="10126" width="12.25" style="43" customWidth="1"/>
    <col min="10127" max="10127" width="9.63333333333333" style="43" customWidth="1"/>
    <col min="10128" max="10233" width="6.75" style="43" hidden="1" customWidth="1"/>
    <col min="10234" max="10379" width="6.75" style="43"/>
    <col min="10380" max="10380" width="35.8833333333333" style="43" customWidth="1"/>
    <col min="10381" max="10381" width="12" style="43" customWidth="1"/>
    <col min="10382" max="10382" width="12.25" style="43" customWidth="1"/>
    <col min="10383" max="10383" width="9.63333333333333" style="43" customWidth="1"/>
    <col min="10384" max="10489" width="6.75" style="43" hidden="1" customWidth="1"/>
    <col min="10490" max="10635" width="6.75" style="43"/>
    <col min="10636" max="10636" width="35.8833333333333" style="43" customWidth="1"/>
    <col min="10637" max="10637" width="12" style="43" customWidth="1"/>
    <col min="10638" max="10638" width="12.25" style="43" customWidth="1"/>
    <col min="10639" max="10639" width="9.63333333333333" style="43" customWidth="1"/>
    <col min="10640" max="10745" width="6.75" style="43" hidden="1" customWidth="1"/>
    <col min="10746" max="10891" width="6.75" style="43"/>
    <col min="10892" max="10892" width="35.8833333333333" style="43" customWidth="1"/>
    <col min="10893" max="10893" width="12" style="43" customWidth="1"/>
    <col min="10894" max="10894" width="12.25" style="43" customWidth="1"/>
    <col min="10895" max="10895" width="9.63333333333333" style="43" customWidth="1"/>
    <col min="10896" max="11001" width="6.75" style="43" hidden="1" customWidth="1"/>
    <col min="11002" max="11147" width="6.75" style="43"/>
    <col min="11148" max="11148" width="35.8833333333333" style="43" customWidth="1"/>
    <col min="11149" max="11149" width="12" style="43" customWidth="1"/>
    <col min="11150" max="11150" width="12.25" style="43" customWidth="1"/>
    <col min="11151" max="11151" width="9.63333333333333" style="43" customWidth="1"/>
    <col min="11152" max="11257" width="6.75" style="43" hidden="1" customWidth="1"/>
    <col min="11258" max="11403" width="6.75" style="43"/>
    <col min="11404" max="11404" width="35.8833333333333" style="43" customWidth="1"/>
    <col min="11405" max="11405" width="12" style="43" customWidth="1"/>
    <col min="11406" max="11406" width="12.25" style="43" customWidth="1"/>
    <col min="11407" max="11407" width="9.63333333333333" style="43" customWidth="1"/>
    <col min="11408" max="11513" width="6.75" style="43" hidden="1" customWidth="1"/>
    <col min="11514" max="11659" width="6.75" style="43"/>
    <col min="11660" max="11660" width="35.8833333333333" style="43" customWidth="1"/>
    <col min="11661" max="11661" width="12" style="43" customWidth="1"/>
    <col min="11662" max="11662" width="12.25" style="43" customWidth="1"/>
    <col min="11663" max="11663" width="9.63333333333333" style="43" customWidth="1"/>
    <col min="11664" max="11769" width="6.75" style="43" hidden="1" customWidth="1"/>
    <col min="11770" max="11915" width="6.75" style="43"/>
    <col min="11916" max="11916" width="35.8833333333333" style="43" customWidth="1"/>
    <col min="11917" max="11917" width="12" style="43" customWidth="1"/>
    <col min="11918" max="11918" width="12.25" style="43" customWidth="1"/>
    <col min="11919" max="11919" width="9.63333333333333" style="43" customWidth="1"/>
    <col min="11920" max="12025" width="6.75" style="43" hidden="1" customWidth="1"/>
    <col min="12026" max="12171" width="6.75" style="43"/>
    <col min="12172" max="12172" width="35.8833333333333" style="43" customWidth="1"/>
    <col min="12173" max="12173" width="12" style="43" customWidth="1"/>
    <col min="12174" max="12174" width="12.25" style="43" customWidth="1"/>
    <col min="12175" max="12175" width="9.63333333333333" style="43" customWidth="1"/>
    <col min="12176" max="12281" width="6.75" style="43" hidden="1" customWidth="1"/>
    <col min="12282" max="12427" width="6.75" style="43"/>
    <col min="12428" max="12428" width="35.8833333333333" style="43" customWidth="1"/>
    <col min="12429" max="12429" width="12" style="43" customWidth="1"/>
    <col min="12430" max="12430" width="12.25" style="43" customWidth="1"/>
    <col min="12431" max="12431" width="9.63333333333333" style="43" customWidth="1"/>
    <col min="12432" max="12537" width="6.75" style="43" hidden="1" customWidth="1"/>
    <col min="12538" max="12683" width="6.75" style="43"/>
    <col min="12684" max="12684" width="35.8833333333333" style="43" customWidth="1"/>
    <col min="12685" max="12685" width="12" style="43" customWidth="1"/>
    <col min="12686" max="12686" width="12.25" style="43" customWidth="1"/>
    <col min="12687" max="12687" width="9.63333333333333" style="43" customWidth="1"/>
    <col min="12688" max="12793" width="6.75" style="43" hidden="1" customWidth="1"/>
    <col min="12794" max="12939" width="6.75" style="43"/>
    <col min="12940" max="12940" width="35.8833333333333" style="43" customWidth="1"/>
    <col min="12941" max="12941" width="12" style="43" customWidth="1"/>
    <col min="12942" max="12942" width="12.25" style="43" customWidth="1"/>
    <col min="12943" max="12943" width="9.63333333333333" style="43" customWidth="1"/>
    <col min="12944" max="13049" width="6.75" style="43" hidden="1" customWidth="1"/>
    <col min="13050" max="13195" width="6.75" style="43"/>
    <col min="13196" max="13196" width="35.8833333333333" style="43" customWidth="1"/>
    <col min="13197" max="13197" width="12" style="43" customWidth="1"/>
    <col min="13198" max="13198" width="12.25" style="43" customWidth="1"/>
    <col min="13199" max="13199" width="9.63333333333333" style="43" customWidth="1"/>
    <col min="13200" max="13305" width="6.75" style="43" hidden="1" customWidth="1"/>
    <col min="13306" max="13451" width="6.75" style="43"/>
    <col min="13452" max="13452" width="35.8833333333333" style="43" customWidth="1"/>
    <col min="13453" max="13453" width="12" style="43" customWidth="1"/>
    <col min="13454" max="13454" width="12.25" style="43" customWidth="1"/>
    <col min="13455" max="13455" width="9.63333333333333" style="43" customWidth="1"/>
    <col min="13456" max="13561" width="6.75" style="43" hidden="1" customWidth="1"/>
    <col min="13562" max="13707" width="6.75" style="43"/>
    <col min="13708" max="13708" width="35.8833333333333" style="43" customWidth="1"/>
    <col min="13709" max="13709" width="12" style="43" customWidth="1"/>
    <col min="13710" max="13710" width="12.25" style="43" customWidth="1"/>
    <col min="13711" max="13711" width="9.63333333333333" style="43" customWidth="1"/>
    <col min="13712" max="13817" width="6.75" style="43" hidden="1" customWidth="1"/>
    <col min="13818" max="13963" width="6.75" style="43"/>
    <col min="13964" max="13964" width="35.8833333333333" style="43" customWidth="1"/>
    <col min="13965" max="13965" width="12" style="43" customWidth="1"/>
    <col min="13966" max="13966" width="12.25" style="43" customWidth="1"/>
    <col min="13967" max="13967" width="9.63333333333333" style="43" customWidth="1"/>
    <col min="13968" max="14073" width="6.75" style="43" hidden="1" customWidth="1"/>
    <col min="14074" max="14219" width="6.75" style="43"/>
    <col min="14220" max="14220" width="35.8833333333333" style="43" customWidth="1"/>
    <col min="14221" max="14221" width="12" style="43" customWidth="1"/>
    <col min="14222" max="14222" width="12.25" style="43" customWidth="1"/>
    <col min="14223" max="14223" width="9.63333333333333" style="43" customWidth="1"/>
    <col min="14224" max="14329" width="6.75" style="43" hidden="1" customWidth="1"/>
    <col min="14330" max="14475" width="6.75" style="43"/>
    <col min="14476" max="14476" width="35.8833333333333" style="43" customWidth="1"/>
    <col min="14477" max="14477" width="12" style="43" customWidth="1"/>
    <col min="14478" max="14478" width="12.25" style="43" customWidth="1"/>
    <col min="14479" max="14479" width="9.63333333333333" style="43" customWidth="1"/>
    <col min="14480" max="14585" width="6.75" style="43" hidden="1" customWidth="1"/>
    <col min="14586" max="14731" width="6.75" style="43"/>
    <col min="14732" max="14732" width="35.8833333333333" style="43" customWidth="1"/>
    <col min="14733" max="14733" width="12" style="43" customWidth="1"/>
    <col min="14734" max="14734" width="12.25" style="43" customWidth="1"/>
    <col min="14735" max="14735" width="9.63333333333333" style="43" customWidth="1"/>
    <col min="14736" max="14841" width="6.75" style="43" hidden="1" customWidth="1"/>
    <col min="14842" max="14987" width="6.75" style="43"/>
    <col min="14988" max="14988" width="35.8833333333333" style="43" customWidth="1"/>
    <col min="14989" max="14989" width="12" style="43" customWidth="1"/>
    <col min="14990" max="14990" width="12.25" style="43" customWidth="1"/>
    <col min="14991" max="14991" width="9.63333333333333" style="43" customWidth="1"/>
    <col min="14992" max="15097" width="6.75" style="43" hidden="1" customWidth="1"/>
    <col min="15098" max="15243" width="6.75" style="43"/>
    <col min="15244" max="15244" width="35.8833333333333" style="43" customWidth="1"/>
    <col min="15245" max="15245" width="12" style="43" customWidth="1"/>
    <col min="15246" max="15246" width="12.25" style="43" customWidth="1"/>
    <col min="15247" max="15247" width="9.63333333333333" style="43" customWidth="1"/>
    <col min="15248" max="15353" width="6.75" style="43" hidden="1" customWidth="1"/>
    <col min="15354" max="15499" width="6.75" style="43"/>
    <col min="15500" max="15500" width="35.8833333333333" style="43" customWidth="1"/>
    <col min="15501" max="15501" width="12" style="43" customWidth="1"/>
    <col min="15502" max="15502" width="12.25" style="43" customWidth="1"/>
    <col min="15503" max="15503" width="9.63333333333333" style="43" customWidth="1"/>
    <col min="15504" max="15609" width="6.75" style="43" hidden="1" customWidth="1"/>
    <col min="15610" max="15755" width="6.75" style="43"/>
    <col min="15756" max="15756" width="35.8833333333333" style="43" customWidth="1"/>
    <col min="15757" max="15757" width="12" style="43" customWidth="1"/>
    <col min="15758" max="15758" width="12.25" style="43" customWidth="1"/>
    <col min="15759" max="15759" width="9.63333333333333" style="43" customWidth="1"/>
    <col min="15760" max="15865" width="6.75" style="43" hidden="1" customWidth="1"/>
    <col min="15866" max="16011" width="6.75" style="43"/>
    <col min="16012" max="16012" width="35.8833333333333" style="43" customWidth="1"/>
    <col min="16013" max="16013" width="12" style="43" customWidth="1"/>
    <col min="16014" max="16014" width="12.25" style="43" customWidth="1"/>
    <col min="16015" max="16015" width="9.63333333333333" style="43" customWidth="1"/>
    <col min="16016" max="16121" width="6.75" style="43" hidden="1" customWidth="1"/>
    <col min="16122" max="16384" width="6.75" style="43"/>
  </cols>
  <sheetData>
    <row r="1" ht="19.5" customHeight="1" spans="1:1">
      <c r="A1" s="5" t="s">
        <v>2048</v>
      </c>
    </row>
    <row r="2" ht="28.5" customHeight="1" spans="1:4">
      <c r="A2" s="60" t="s">
        <v>2049</v>
      </c>
      <c r="B2" s="61"/>
      <c r="C2" s="61"/>
      <c r="D2" s="62"/>
    </row>
    <row r="3" ht="19.5" customHeight="1" spans="1:4">
      <c r="A3" s="47"/>
      <c r="D3" s="48" t="s">
        <v>2</v>
      </c>
    </row>
    <row r="4" ht="36" customHeight="1" spans="1:4">
      <c r="A4" s="63" t="s">
        <v>2050</v>
      </c>
      <c r="B4" s="64" t="s">
        <v>4</v>
      </c>
      <c r="C4" s="64" t="s">
        <v>5</v>
      </c>
      <c r="D4" s="65" t="s">
        <v>47</v>
      </c>
    </row>
    <row r="5" ht="18" customHeight="1" spans="1:4">
      <c r="A5" s="66" t="s">
        <v>2051</v>
      </c>
      <c r="B5" s="67"/>
      <c r="C5" s="67"/>
      <c r="D5" s="68"/>
    </row>
    <row r="6" ht="18" customHeight="1" spans="1:4">
      <c r="A6" s="66" t="s">
        <v>2052</v>
      </c>
      <c r="B6" s="67"/>
      <c r="C6" s="67"/>
      <c r="D6" s="68"/>
    </row>
    <row r="7" ht="18" customHeight="1" spans="1:4">
      <c r="A7" s="66" t="s">
        <v>2053</v>
      </c>
      <c r="B7" s="67"/>
      <c r="C7" s="67"/>
      <c r="D7" s="68"/>
    </row>
    <row r="8" ht="18" customHeight="1" spans="1:4">
      <c r="A8" s="66" t="s">
        <v>2054</v>
      </c>
      <c r="B8" s="67"/>
      <c r="C8" s="67"/>
      <c r="D8" s="68"/>
    </row>
    <row r="9" ht="18" customHeight="1" spans="1:4">
      <c r="A9" s="66" t="s">
        <v>2055</v>
      </c>
      <c r="B9" s="67">
        <v>32</v>
      </c>
      <c r="C9" s="67">
        <v>32.45</v>
      </c>
      <c r="D9" s="68">
        <f>C9/B9</f>
        <v>1.0140625</v>
      </c>
    </row>
    <row r="10" ht="18" customHeight="1" spans="1:4">
      <c r="A10" s="66" t="s">
        <v>2056</v>
      </c>
      <c r="B10" s="67"/>
      <c r="C10" s="67"/>
      <c r="D10" s="68"/>
    </row>
    <row r="11" ht="18" customHeight="1" spans="1:4">
      <c r="A11" s="69" t="s">
        <v>2057</v>
      </c>
      <c r="B11" s="67">
        <v>6</v>
      </c>
      <c r="C11" s="67">
        <v>0</v>
      </c>
      <c r="D11" s="68">
        <v>0</v>
      </c>
    </row>
    <row r="12" ht="18" customHeight="1" spans="1:4">
      <c r="A12" s="69" t="s">
        <v>2058</v>
      </c>
      <c r="B12" s="67"/>
      <c r="C12" s="67"/>
      <c r="D12" s="68"/>
    </row>
    <row r="13" ht="15.75" customHeight="1" spans="1:4">
      <c r="A13" s="69" t="s">
        <v>2059</v>
      </c>
      <c r="B13" s="67"/>
      <c r="C13" s="67"/>
      <c r="D13" s="68"/>
    </row>
    <row r="14" ht="15.75" customHeight="1" spans="1:4">
      <c r="A14" s="69" t="s">
        <v>2060</v>
      </c>
      <c r="B14" s="67"/>
      <c r="C14" s="67"/>
      <c r="D14" s="68"/>
    </row>
    <row r="15" ht="15.75" customHeight="1" spans="1:4">
      <c r="A15" s="69" t="s">
        <v>2061</v>
      </c>
      <c r="B15" s="67"/>
      <c r="C15" s="67"/>
      <c r="D15" s="68"/>
    </row>
    <row r="16" ht="15.75" customHeight="1" spans="1:4">
      <c r="A16" s="69" t="s">
        <v>2062</v>
      </c>
      <c r="B16" s="67"/>
      <c r="C16" s="67"/>
      <c r="D16" s="68"/>
    </row>
    <row r="17" ht="15.75" customHeight="1" spans="1:4">
      <c r="A17" s="69" t="s">
        <v>2063</v>
      </c>
      <c r="B17" s="67"/>
      <c r="C17" s="67"/>
      <c r="D17" s="68"/>
    </row>
    <row r="18" ht="15.75" customHeight="1" spans="1:4">
      <c r="A18" s="69" t="s">
        <v>2064</v>
      </c>
      <c r="B18" s="67"/>
      <c r="C18" s="67"/>
      <c r="D18" s="68"/>
    </row>
    <row r="19" ht="15.75" customHeight="1" spans="1:4">
      <c r="A19" s="69" t="s">
        <v>2065</v>
      </c>
      <c r="B19" s="67"/>
      <c r="C19" s="67"/>
      <c r="D19" s="68"/>
    </row>
    <row r="20" ht="15.75" customHeight="1" spans="1:4">
      <c r="A20" s="69" t="s">
        <v>2066</v>
      </c>
      <c r="B20" s="67"/>
      <c r="C20" s="67"/>
      <c r="D20" s="68"/>
    </row>
    <row r="21" ht="17.25" customHeight="1" spans="1:4">
      <c r="A21" s="69" t="s">
        <v>2067</v>
      </c>
      <c r="B21" s="67"/>
      <c r="C21" s="67"/>
      <c r="D21" s="68"/>
    </row>
    <row r="22" ht="15.75" customHeight="1" spans="1:4">
      <c r="A22" s="69" t="s">
        <v>2068</v>
      </c>
      <c r="B22" s="67"/>
      <c r="C22" s="67"/>
      <c r="D22" s="68"/>
    </row>
    <row r="23" ht="15.75" customHeight="1" spans="1:4">
      <c r="A23" s="69" t="s">
        <v>2069</v>
      </c>
      <c r="B23" s="67">
        <v>3</v>
      </c>
      <c r="C23" s="67">
        <v>0</v>
      </c>
      <c r="D23" s="68">
        <v>-1</v>
      </c>
    </row>
    <row r="24" ht="16" customHeight="1" spans="1:4">
      <c r="A24" s="69" t="s">
        <v>2070</v>
      </c>
      <c r="B24" s="67"/>
      <c r="C24" s="67"/>
      <c r="D24" s="68"/>
    </row>
    <row r="25" ht="16" customHeight="1" spans="1:4">
      <c r="A25" s="70" t="s">
        <v>2009</v>
      </c>
      <c r="B25" s="71">
        <f>SUM(B5:B24)</f>
        <v>41</v>
      </c>
      <c r="C25" s="71">
        <f>SUM(C5:C24)</f>
        <v>32.45</v>
      </c>
      <c r="D25" s="65">
        <f>C25/B25</f>
        <v>0.791463414634146</v>
      </c>
    </row>
  </sheetData>
  <mergeCells count="1">
    <mergeCell ref="A2:D2"/>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1"/>
  <sheetViews>
    <sheetView workbookViewId="0">
      <pane ySplit="4" topLeftCell="A31" activePane="bottomLeft" state="frozen"/>
      <selection/>
      <selection pane="bottomLeft" activeCell="C32" sqref="C32"/>
    </sheetView>
  </sheetViews>
  <sheetFormatPr defaultColWidth="9" defaultRowHeight="14.25" outlineLevelCol="4"/>
  <cols>
    <col min="1" max="1" width="29.125" style="329" customWidth="1"/>
    <col min="2" max="2" width="18" style="332" customWidth="1"/>
    <col min="3" max="3" width="18" style="333" customWidth="1"/>
    <col min="4" max="4" width="16.25" style="334" customWidth="1"/>
    <col min="5" max="10" width="9" style="329"/>
    <col min="11" max="11" width="19.2583333333333" style="329" customWidth="1"/>
    <col min="12" max="12" width="26.025" style="329" customWidth="1"/>
    <col min="13" max="210" width="9" style="329"/>
    <col min="211" max="248" width="9" style="25"/>
    <col min="249" max="249" width="26.6333333333333" style="25" customWidth="1"/>
    <col min="250" max="251" width="18" style="25" customWidth="1"/>
    <col min="252" max="252" width="16.25" style="25" customWidth="1"/>
    <col min="253" max="504" width="9" style="25"/>
    <col min="505" max="505" width="26.6333333333333" style="25" customWidth="1"/>
    <col min="506" max="507" width="18" style="25" customWidth="1"/>
    <col min="508" max="508" width="16.25" style="25" customWidth="1"/>
    <col min="509" max="760" width="9" style="25"/>
    <col min="761" max="761" width="26.6333333333333" style="25" customWidth="1"/>
    <col min="762" max="763" width="18" style="25" customWidth="1"/>
    <col min="764" max="764" width="16.25" style="25" customWidth="1"/>
    <col min="765" max="1016" width="9" style="25"/>
    <col min="1017" max="1017" width="26.6333333333333" style="25" customWidth="1"/>
    <col min="1018" max="1019" width="18" style="25" customWidth="1"/>
    <col min="1020" max="1020" width="16.25" style="25" customWidth="1"/>
    <col min="1021" max="1272" width="9" style="25"/>
    <col min="1273" max="1273" width="26.6333333333333" style="25" customWidth="1"/>
    <col min="1274" max="1275" width="18" style="25" customWidth="1"/>
    <col min="1276" max="1276" width="16.25" style="25" customWidth="1"/>
    <col min="1277" max="1528" width="9" style="25"/>
    <col min="1529" max="1529" width="26.6333333333333" style="25" customWidth="1"/>
    <col min="1530" max="1531" width="18" style="25" customWidth="1"/>
    <col min="1532" max="1532" width="16.25" style="25" customWidth="1"/>
    <col min="1533" max="1784" width="9" style="25"/>
    <col min="1785" max="1785" width="26.6333333333333" style="25" customWidth="1"/>
    <col min="1786" max="1787" width="18" style="25" customWidth="1"/>
    <col min="1788" max="1788" width="16.25" style="25" customWidth="1"/>
    <col min="1789" max="2040" width="9" style="25"/>
    <col min="2041" max="2041" width="26.6333333333333" style="25" customWidth="1"/>
    <col min="2042" max="2043" width="18" style="25" customWidth="1"/>
    <col min="2044" max="2044" width="16.25" style="25" customWidth="1"/>
    <col min="2045" max="2296" width="9" style="25"/>
    <col min="2297" max="2297" width="26.6333333333333" style="25" customWidth="1"/>
    <col min="2298" max="2299" width="18" style="25" customWidth="1"/>
    <col min="2300" max="2300" width="16.25" style="25" customWidth="1"/>
    <col min="2301" max="2552" width="9" style="25"/>
    <col min="2553" max="2553" width="26.6333333333333" style="25" customWidth="1"/>
    <col min="2554" max="2555" width="18" style="25" customWidth="1"/>
    <col min="2556" max="2556" width="16.25" style="25" customWidth="1"/>
    <col min="2557" max="2808" width="9" style="25"/>
    <col min="2809" max="2809" width="26.6333333333333" style="25" customWidth="1"/>
    <col min="2810" max="2811" width="18" style="25" customWidth="1"/>
    <col min="2812" max="2812" width="16.25" style="25" customWidth="1"/>
    <col min="2813" max="3064" width="9" style="25"/>
    <col min="3065" max="3065" width="26.6333333333333" style="25" customWidth="1"/>
    <col min="3066" max="3067" width="18" style="25" customWidth="1"/>
    <col min="3068" max="3068" width="16.25" style="25" customWidth="1"/>
    <col min="3069" max="3320" width="9" style="25"/>
    <col min="3321" max="3321" width="26.6333333333333" style="25" customWidth="1"/>
    <col min="3322" max="3323" width="18" style="25" customWidth="1"/>
    <col min="3324" max="3324" width="16.25" style="25" customWidth="1"/>
    <col min="3325" max="3576" width="9" style="25"/>
    <col min="3577" max="3577" width="26.6333333333333" style="25" customWidth="1"/>
    <col min="3578" max="3579" width="18" style="25" customWidth="1"/>
    <col min="3580" max="3580" width="16.25" style="25" customWidth="1"/>
    <col min="3581" max="3832" width="9" style="25"/>
    <col min="3833" max="3833" width="26.6333333333333" style="25" customWidth="1"/>
    <col min="3834" max="3835" width="18" style="25" customWidth="1"/>
    <col min="3836" max="3836" width="16.25" style="25" customWidth="1"/>
    <col min="3837" max="4088" width="9" style="25"/>
    <col min="4089" max="4089" width="26.6333333333333" style="25" customWidth="1"/>
    <col min="4090" max="4091" width="18" style="25" customWidth="1"/>
    <col min="4092" max="4092" width="16.25" style="25" customWidth="1"/>
    <col min="4093" max="4344" width="9" style="25"/>
    <col min="4345" max="4345" width="26.6333333333333" style="25" customWidth="1"/>
    <col min="4346" max="4347" width="18" style="25" customWidth="1"/>
    <col min="4348" max="4348" width="16.25" style="25" customWidth="1"/>
    <col min="4349" max="4600" width="9" style="25"/>
    <col min="4601" max="4601" width="26.6333333333333" style="25" customWidth="1"/>
    <col min="4602" max="4603" width="18" style="25" customWidth="1"/>
    <col min="4604" max="4604" width="16.25" style="25" customWidth="1"/>
    <col min="4605" max="4856" width="9" style="25"/>
    <col min="4857" max="4857" width="26.6333333333333" style="25" customWidth="1"/>
    <col min="4858" max="4859" width="18" style="25" customWidth="1"/>
    <col min="4860" max="4860" width="16.25" style="25" customWidth="1"/>
    <col min="4861" max="5112" width="9" style="25"/>
    <col min="5113" max="5113" width="26.6333333333333" style="25" customWidth="1"/>
    <col min="5114" max="5115" width="18" style="25" customWidth="1"/>
    <col min="5116" max="5116" width="16.25" style="25" customWidth="1"/>
    <col min="5117" max="5368" width="9" style="25"/>
    <col min="5369" max="5369" width="26.6333333333333" style="25" customWidth="1"/>
    <col min="5370" max="5371" width="18" style="25" customWidth="1"/>
    <col min="5372" max="5372" width="16.25" style="25" customWidth="1"/>
    <col min="5373" max="5624" width="9" style="25"/>
    <col min="5625" max="5625" width="26.6333333333333" style="25" customWidth="1"/>
    <col min="5626" max="5627" width="18" style="25" customWidth="1"/>
    <col min="5628" max="5628" width="16.25" style="25" customWidth="1"/>
    <col min="5629" max="5880" width="9" style="25"/>
    <col min="5881" max="5881" width="26.6333333333333" style="25" customWidth="1"/>
    <col min="5882" max="5883" width="18" style="25" customWidth="1"/>
    <col min="5884" max="5884" width="16.25" style="25" customWidth="1"/>
    <col min="5885" max="6136" width="9" style="25"/>
    <col min="6137" max="6137" width="26.6333333333333" style="25" customWidth="1"/>
    <col min="6138" max="6139" width="18" style="25" customWidth="1"/>
    <col min="6140" max="6140" width="16.25" style="25" customWidth="1"/>
    <col min="6141" max="6392" width="9" style="25"/>
    <col min="6393" max="6393" width="26.6333333333333" style="25" customWidth="1"/>
    <col min="6394" max="6395" width="18" style="25" customWidth="1"/>
    <col min="6396" max="6396" width="16.25" style="25" customWidth="1"/>
    <col min="6397" max="6648" width="9" style="25"/>
    <col min="6649" max="6649" width="26.6333333333333" style="25" customWidth="1"/>
    <col min="6650" max="6651" width="18" style="25" customWidth="1"/>
    <col min="6652" max="6652" width="16.25" style="25" customWidth="1"/>
    <col min="6653" max="6904" width="9" style="25"/>
    <col min="6905" max="6905" width="26.6333333333333" style="25" customWidth="1"/>
    <col min="6906" max="6907" width="18" style="25" customWidth="1"/>
    <col min="6908" max="6908" width="16.25" style="25" customWidth="1"/>
    <col min="6909" max="7160" width="9" style="25"/>
    <col min="7161" max="7161" width="26.6333333333333" style="25" customWidth="1"/>
    <col min="7162" max="7163" width="18" style="25" customWidth="1"/>
    <col min="7164" max="7164" width="16.25" style="25" customWidth="1"/>
    <col min="7165" max="7416" width="9" style="25"/>
    <col min="7417" max="7417" width="26.6333333333333" style="25" customWidth="1"/>
    <col min="7418" max="7419" width="18" style="25" customWidth="1"/>
    <col min="7420" max="7420" width="16.25" style="25" customWidth="1"/>
    <col min="7421" max="7672" width="9" style="25"/>
    <col min="7673" max="7673" width="26.6333333333333" style="25" customWidth="1"/>
    <col min="7674" max="7675" width="18" style="25" customWidth="1"/>
    <col min="7676" max="7676" width="16.25" style="25" customWidth="1"/>
    <col min="7677" max="7928" width="9" style="25"/>
    <col min="7929" max="7929" width="26.6333333333333" style="25" customWidth="1"/>
    <col min="7930" max="7931" width="18" style="25" customWidth="1"/>
    <col min="7932" max="7932" width="16.25" style="25" customWidth="1"/>
    <col min="7933" max="8184" width="9" style="25"/>
    <col min="8185" max="8185" width="26.6333333333333" style="25" customWidth="1"/>
    <col min="8186" max="8187" width="18" style="25" customWidth="1"/>
    <col min="8188" max="8188" width="16.25" style="25" customWidth="1"/>
    <col min="8189" max="8440" width="9" style="25"/>
    <col min="8441" max="8441" width="26.6333333333333" style="25" customWidth="1"/>
    <col min="8442" max="8443" width="18" style="25" customWidth="1"/>
    <col min="8444" max="8444" width="16.25" style="25" customWidth="1"/>
    <col min="8445" max="8696" width="9" style="25"/>
    <col min="8697" max="8697" width="26.6333333333333" style="25" customWidth="1"/>
    <col min="8698" max="8699" width="18" style="25" customWidth="1"/>
    <col min="8700" max="8700" width="16.25" style="25" customWidth="1"/>
    <col min="8701" max="8952" width="9" style="25"/>
    <col min="8953" max="8953" width="26.6333333333333" style="25" customWidth="1"/>
    <col min="8954" max="8955" width="18" style="25" customWidth="1"/>
    <col min="8956" max="8956" width="16.25" style="25" customWidth="1"/>
    <col min="8957" max="9208" width="9" style="25"/>
    <col min="9209" max="9209" width="26.6333333333333" style="25" customWidth="1"/>
    <col min="9210" max="9211" width="18" style="25" customWidth="1"/>
    <col min="9212" max="9212" width="16.25" style="25" customWidth="1"/>
    <col min="9213" max="9464" width="9" style="25"/>
    <col min="9465" max="9465" width="26.6333333333333" style="25" customWidth="1"/>
    <col min="9466" max="9467" width="18" style="25" customWidth="1"/>
    <col min="9468" max="9468" width="16.25" style="25" customWidth="1"/>
    <col min="9469" max="9720" width="9" style="25"/>
    <col min="9721" max="9721" width="26.6333333333333" style="25" customWidth="1"/>
    <col min="9722" max="9723" width="18" style="25" customWidth="1"/>
    <col min="9724" max="9724" width="16.25" style="25" customWidth="1"/>
    <col min="9725" max="9976" width="9" style="25"/>
    <col min="9977" max="9977" width="26.6333333333333" style="25" customWidth="1"/>
    <col min="9978" max="9979" width="18" style="25" customWidth="1"/>
    <col min="9980" max="9980" width="16.25" style="25" customWidth="1"/>
    <col min="9981" max="10232" width="9" style="25"/>
    <col min="10233" max="10233" width="26.6333333333333" style="25" customWidth="1"/>
    <col min="10234" max="10235" width="18" style="25" customWidth="1"/>
    <col min="10236" max="10236" width="16.25" style="25" customWidth="1"/>
    <col min="10237" max="10488" width="9" style="25"/>
    <col min="10489" max="10489" width="26.6333333333333" style="25" customWidth="1"/>
    <col min="10490" max="10491" width="18" style="25" customWidth="1"/>
    <col min="10492" max="10492" width="16.25" style="25" customWidth="1"/>
    <col min="10493" max="10744" width="9" style="25"/>
    <col min="10745" max="10745" width="26.6333333333333" style="25" customWidth="1"/>
    <col min="10746" max="10747" width="18" style="25" customWidth="1"/>
    <col min="10748" max="10748" width="16.25" style="25" customWidth="1"/>
    <col min="10749" max="11000" width="9" style="25"/>
    <col min="11001" max="11001" width="26.6333333333333" style="25" customWidth="1"/>
    <col min="11002" max="11003" width="18" style="25" customWidth="1"/>
    <col min="11004" max="11004" width="16.25" style="25" customWidth="1"/>
    <col min="11005" max="11256" width="9" style="25"/>
    <col min="11257" max="11257" width="26.6333333333333" style="25" customWidth="1"/>
    <col min="11258" max="11259" width="18" style="25" customWidth="1"/>
    <col min="11260" max="11260" width="16.25" style="25" customWidth="1"/>
    <col min="11261" max="11512" width="9" style="25"/>
    <col min="11513" max="11513" width="26.6333333333333" style="25" customWidth="1"/>
    <col min="11514" max="11515" width="18" style="25" customWidth="1"/>
    <col min="11516" max="11516" width="16.25" style="25" customWidth="1"/>
    <col min="11517" max="11768" width="9" style="25"/>
    <col min="11769" max="11769" width="26.6333333333333" style="25" customWidth="1"/>
    <col min="11770" max="11771" width="18" style="25" customWidth="1"/>
    <col min="11772" max="11772" width="16.25" style="25" customWidth="1"/>
    <col min="11773" max="12024" width="9" style="25"/>
    <col min="12025" max="12025" width="26.6333333333333" style="25" customWidth="1"/>
    <col min="12026" max="12027" width="18" style="25" customWidth="1"/>
    <col min="12028" max="12028" width="16.25" style="25" customWidth="1"/>
    <col min="12029" max="12280" width="9" style="25"/>
    <col min="12281" max="12281" width="26.6333333333333" style="25" customWidth="1"/>
    <col min="12282" max="12283" width="18" style="25" customWidth="1"/>
    <col min="12284" max="12284" width="16.25" style="25" customWidth="1"/>
    <col min="12285" max="12536" width="9" style="25"/>
    <col min="12537" max="12537" width="26.6333333333333" style="25" customWidth="1"/>
    <col min="12538" max="12539" width="18" style="25" customWidth="1"/>
    <col min="12540" max="12540" width="16.25" style="25" customWidth="1"/>
    <col min="12541" max="12792" width="9" style="25"/>
    <col min="12793" max="12793" width="26.6333333333333" style="25" customWidth="1"/>
    <col min="12794" max="12795" width="18" style="25" customWidth="1"/>
    <col min="12796" max="12796" width="16.25" style="25" customWidth="1"/>
    <col min="12797" max="13048" width="9" style="25"/>
    <col min="13049" max="13049" width="26.6333333333333" style="25" customWidth="1"/>
    <col min="13050" max="13051" width="18" style="25" customWidth="1"/>
    <col min="13052" max="13052" width="16.25" style="25" customWidth="1"/>
    <col min="13053" max="13304" width="9" style="25"/>
    <col min="13305" max="13305" width="26.6333333333333" style="25" customWidth="1"/>
    <col min="13306" max="13307" width="18" style="25" customWidth="1"/>
    <col min="13308" max="13308" width="16.25" style="25" customWidth="1"/>
    <col min="13309" max="13560" width="9" style="25"/>
    <col min="13561" max="13561" width="26.6333333333333" style="25" customWidth="1"/>
    <col min="13562" max="13563" width="18" style="25" customWidth="1"/>
    <col min="13564" max="13564" width="16.25" style="25" customWidth="1"/>
    <col min="13565" max="13816" width="9" style="25"/>
    <col min="13817" max="13817" width="26.6333333333333" style="25" customWidth="1"/>
    <col min="13818" max="13819" width="18" style="25" customWidth="1"/>
    <col min="13820" max="13820" width="16.25" style="25" customWidth="1"/>
    <col min="13821" max="14072" width="9" style="25"/>
    <col min="14073" max="14073" width="26.6333333333333" style="25" customWidth="1"/>
    <col min="14074" max="14075" width="18" style="25" customWidth="1"/>
    <col min="14076" max="14076" width="16.25" style="25" customWidth="1"/>
    <col min="14077" max="14328" width="9" style="25"/>
    <col min="14329" max="14329" width="26.6333333333333" style="25" customWidth="1"/>
    <col min="14330" max="14331" width="18" style="25" customWidth="1"/>
    <col min="14332" max="14332" width="16.25" style="25" customWidth="1"/>
    <col min="14333" max="14584" width="9" style="25"/>
    <col min="14585" max="14585" width="26.6333333333333" style="25" customWidth="1"/>
    <col min="14586" max="14587" width="18" style="25" customWidth="1"/>
    <col min="14588" max="14588" width="16.25" style="25" customWidth="1"/>
    <col min="14589" max="14840" width="9" style="25"/>
    <col min="14841" max="14841" width="26.6333333333333" style="25" customWidth="1"/>
    <col min="14842" max="14843" width="18" style="25" customWidth="1"/>
    <col min="14844" max="14844" width="16.25" style="25" customWidth="1"/>
    <col min="14845" max="15096" width="9" style="25"/>
    <col min="15097" max="15097" width="26.6333333333333" style="25" customWidth="1"/>
    <col min="15098" max="15099" width="18" style="25" customWidth="1"/>
    <col min="15100" max="15100" width="16.25" style="25" customWidth="1"/>
    <col min="15101" max="15352" width="9" style="25"/>
    <col min="15353" max="15353" width="26.6333333333333" style="25" customWidth="1"/>
    <col min="15354" max="15355" width="18" style="25" customWidth="1"/>
    <col min="15356" max="15356" width="16.25" style="25" customWidth="1"/>
    <col min="15357" max="15608" width="9" style="25"/>
    <col min="15609" max="15609" width="26.6333333333333" style="25" customWidth="1"/>
    <col min="15610" max="15611" width="18" style="25" customWidth="1"/>
    <col min="15612" max="15612" width="16.25" style="25" customWidth="1"/>
    <col min="15613" max="15864" width="9" style="25"/>
    <col min="15865" max="15865" width="26.6333333333333" style="25" customWidth="1"/>
    <col min="15866" max="15867" width="18" style="25" customWidth="1"/>
    <col min="15868" max="15868" width="16.25" style="25" customWidth="1"/>
    <col min="15869" max="16120" width="9" style="25"/>
    <col min="16121" max="16121" width="26.6333333333333" style="25" customWidth="1"/>
    <col min="16122" max="16123" width="18" style="25" customWidth="1"/>
    <col min="16124" max="16124" width="16.25" style="25" customWidth="1"/>
    <col min="16125" max="16384" width="9" style="25"/>
  </cols>
  <sheetData>
    <row r="1" s="329" customFormat="1" ht="13.5" spans="1:4">
      <c r="A1" s="335" t="s">
        <v>44</v>
      </c>
      <c r="B1" s="332"/>
      <c r="C1" s="333"/>
      <c r="D1" s="334"/>
    </row>
    <row r="2" s="329" customFormat="1" ht="36" customHeight="1" spans="1:4">
      <c r="A2" s="336" t="s">
        <v>45</v>
      </c>
      <c r="B2" s="336"/>
      <c r="C2" s="337"/>
      <c r="D2" s="338"/>
    </row>
    <row r="3" s="329" customFormat="1" ht="33" customHeight="1" spans="1:4">
      <c r="A3" s="339"/>
      <c r="B3" s="340"/>
      <c r="C3" s="341"/>
      <c r="D3" s="342" t="s">
        <v>2</v>
      </c>
    </row>
    <row r="4" s="329" customFormat="1" ht="30" customHeight="1" spans="1:4">
      <c r="A4" s="343" t="s">
        <v>46</v>
      </c>
      <c r="B4" s="344" t="s">
        <v>4</v>
      </c>
      <c r="C4" s="345" t="s">
        <v>5</v>
      </c>
      <c r="D4" s="346" t="s">
        <v>47</v>
      </c>
    </row>
    <row r="5" s="329" customFormat="1" ht="30" customHeight="1" spans="1:4">
      <c r="A5" s="347" t="s">
        <v>48</v>
      </c>
      <c r="B5" s="348">
        <v>42573</v>
      </c>
      <c r="C5" s="348">
        <v>22921.8419999999</v>
      </c>
      <c r="D5" s="349">
        <f>C5/B5</f>
        <v>0.538412655908672</v>
      </c>
    </row>
    <row r="6" s="329" customFormat="1" ht="30" customHeight="1" spans="1:4">
      <c r="A6" s="347" t="s">
        <v>49</v>
      </c>
      <c r="B6" s="350"/>
      <c r="C6" s="348"/>
      <c r="D6" s="349"/>
    </row>
    <row r="7" s="329" customFormat="1" ht="30" customHeight="1" spans="1:4">
      <c r="A7" s="347" t="s">
        <v>50</v>
      </c>
      <c r="B7" s="351">
        <v>53</v>
      </c>
      <c r="C7" s="348">
        <v>150</v>
      </c>
      <c r="D7" s="349">
        <f t="shared" ref="D6:D32" si="0">C7/B7</f>
        <v>2.83018867924528</v>
      </c>
    </row>
    <row r="8" s="329" customFormat="1" ht="30" customHeight="1" spans="1:4">
      <c r="A8" s="347" t="s">
        <v>51</v>
      </c>
      <c r="B8" s="351">
        <v>15094</v>
      </c>
      <c r="C8" s="348">
        <v>12326.801712</v>
      </c>
      <c r="D8" s="349">
        <f t="shared" si="0"/>
        <v>0.816668988472241</v>
      </c>
    </row>
    <row r="9" s="329" customFormat="1" ht="30" customHeight="1" spans="1:4">
      <c r="A9" s="347" t="s">
        <v>52</v>
      </c>
      <c r="B9" s="351">
        <v>152288</v>
      </c>
      <c r="C9" s="348">
        <v>153133.552438</v>
      </c>
      <c r="D9" s="349">
        <f t="shared" si="0"/>
        <v>1.0055523247925</v>
      </c>
    </row>
    <row r="10" s="329" customFormat="1" ht="30" customHeight="1" spans="1:4">
      <c r="A10" s="347" t="s">
        <v>53</v>
      </c>
      <c r="B10" s="351">
        <v>32178</v>
      </c>
      <c r="C10" s="348">
        <v>33269.359248</v>
      </c>
      <c r="D10" s="349">
        <f t="shared" si="0"/>
        <v>1.03391631698676</v>
      </c>
    </row>
    <row r="11" s="329" customFormat="1" ht="30" customHeight="1" spans="1:4">
      <c r="A11" s="347" t="s">
        <v>54</v>
      </c>
      <c r="B11" s="351">
        <v>6461</v>
      </c>
      <c r="C11" s="348">
        <v>4844.805332</v>
      </c>
      <c r="D11" s="349">
        <f t="shared" si="0"/>
        <v>0.749853789196719</v>
      </c>
    </row>
    <row r="12" s="329" customFormat="1" ht="30" customHeight="1" spans="1:4">
      <c r="A12" s="347" t="s">
        <v>55</v>
      </c>
      <c r="B12" s="351">
        <v>87509</v>
      </c>
      <c r="C12" s="348">
        <v>82915.07644</v>
      </c>
      <c r="D12" s="349">
        <f t="shared" si="0"/>
        <v>0.947503416105772</v>
      </c>
    </row>
    <row r="13" s="329" customFormat="1" ht="30" customHeight="1" spans="1:4">
      <c r="A13" s="347" t="s">
        <v>56</v>
      </c>
      <c r="B13" s="351">
        <v>53855</v>
      </c>
      <c r="C13" s="348">
        <v>54544.67821232</v>
      </c>
      <c r="D13" s="349">
        <f t="shared" si="0"/>
        <v>1.01280620578071</v>
      </c>
    </row>
    <row r="14" s="329" customFormat="1" ht="30" customHeight="1" spans="1:4">
      <c r="A14" s="347" t="s">
        <v>57</v>
      </c>
      <c r="B14" s="351">
        <v>7685</v>
      </c>
      <c r="C14" s="348">
        <v>15567.57711968</v>
      </c>
      <c r="D14" s="349">
        <f t="shared" si="0"/>
        <v>2.02570944953546</v>
      </c>
    </row>
    <row r="15" s="329" customFormat="1" ht="30" customHeight="1" spans="1:4">
      <c r="A15" s="347" t="s">
        <v>58</v>
      </c>
      <c r="B15" s="351">
        <v>11314</v>
      </c>
      <c r="C15" s="348">
        <v>6633.659904</v>
      </c>
      <c r="D15" s="349">
        <f t="shared" si="0"/>
        <v>0.586323130988156</v>
      </c>
    </row>
    <row r="16" s="329" customFormat="1" ht="30" customHeight="1" spans="1:4">
      <c r="A16" s="347" t="s">
        <v>59</v>
      </c>
      <c r="B16" s="351">
        <v>106109</v>
      </c>
      <c r="C16" s="348">
        <v>107911.916694</v>
      </c>
      <c r="D16" s="349">
        <f t="shared" si="0"/>
        <v>1.01699117599827</v>
      </c>
    </row>
    <row r="17" s="329" customFormat="1" ht="30" customHeight="1" spans="1:4">
      <c r="A17" s="347" t="s">
        <v>60</v>
      </c>
      <c r="B17" s="351">
        <v>15098</v>
      </c>
      <c r="C17" s="348">
        <v>7363.036576</v>
      </c>
      <c r="D17" s="349">
        <f t="shared" si="0"/>
        <v>0.487682910054312</v>
      </c>
    </row>
    <row r="18" s="329" customFormat="1" ht="30" customHeight="1" spans="1:4">
      <c r="A18" s="347" t="s">
        <v>61</v>
      </c>
      <c r="B18" s="351">
        <v>4072</v>
      </c>
      <c r="C18" s="348">
        <v>1024.83974</v>
      </c>
      <c r="D18" s="349">
        <f t="shared" si="0"/>
        <v>0.251679700392927</v>
      </c>
    </row>
    <row r="19" s="329" customFormat="1" ht="30" customHeight="1" spans="1:4">
      <c r="A19" s="347" t="s">
        <v>62</v>
      </c>
      <c r="B19" s="351">
        <v>2636</v>
      </c>
      <c r="C19" s="348">
        <v>712.2653</v>
      </c>
      <c r="D19" s="349">
        <f t="shared" si="0"/>
        <v>0.27020686646434</v>
      </c>
    </row>
    <row r="20" s="329" customFormat="1" ht="30" customHeight="1" spans="1:4">
      <c r="A20" s="347" t="s">
        <v>63</v>
      </c>
      <c r="B20" s="351">
        <v>236</v>
      </c>
      <c r="C20" s="348">
        <v>250</v>
      </c>
      <c r="D20" s="349">
        <f t="shared" si="0"/>
        <v>1.05932203389831</v>
      </c>
    </row>
    <row r="21" s="329" customFormat="1" ht="30" customHeight="1" spans="1:4">
      <c r="A21" s="347" t="s">
        <v>64</v>
      </c>
      <c r="B21" s="351"/>
      <c r="C21" s="348"/>
      <c r="D21" s="349"/>
    </row>
    <row r="22" s="329" customFormat="1" ht="30" customHeight="1" spans="1:4">
      <c r="A22" s="347" t="s">
        <v>65</v>
      </c>
      <c r="B22" s="351">
        <v>6314</v>
      </c>
      <c r="C22" s="348">
        <v>3957.64356</v>
      </c>
      <c r="D22" s="349">
        <f t="shared" si="0"/>
        <v>0.626804491605955</v>
      </c>
    </row>
    <row r="23" s="329" customFormat="1" ht="30" customHeight="1" spans="1:4">
      <c r="A23" s="347" t="s">
        <v>66</v>
      </c>
      <c r="B23" s="351">
        <v>13565</v>
      </c>
      <c r="C23" s="348">
        <v>12804.874628</v>
      </c>
      <c r="D23" s="349">
        <f t="shared" si="0"/>
        <v>0.943964218798378</v>
      </c>
    </row>
    <row r="24" s="329" customFormat="1" ht="30" customHeight="1" spans="1:4">
      <c r="A24" s="347" t="s">
        <v>67</v>
      </c>
      <c r="B24" s="351">
        <v>1014</v>
      </c>
      <c r="C24" s="348">
        <v>2350</v>
      </c>
      <c r="D24" s="349">
        <f t="shared" si="0"/>
        <v>2.31755424063116</v>
      </c>
    </row>
    <row r="25" s="329" customFormat="1" ht="30" customHeight="1" spans="1:4">
      <c r="A25" s="347" t="s">
        <v>68</v>
      </c>
      <c r="B25" s="351">
        <v>3146</v>
      </c>
      <c r="C25" s="348">
        <v>2077.356596</v>
      </c>
      <c r="D25" s="349">
        <f t="shared" si="0"/>
        <v>0.660316781945327</v>
      </c>
    </row>
    <row r="26" s="329" customFormat="1" ht="30" customHeight="1" spans="1:4">
      <c r="A26" s="347" t="s">
        <v>69</v>
      </c>
      <c r="B26" s="351">
        <v>0</v>
      </c>
      <c r="C26" s="348">
        <v>6500</v>
      </c>
      <c r="D26" s="349">
        <v>1</v>
      </c>
    </row>
    <row r="27" s="329" customFormat="1" ht="30" customHeight="1" spans="1:4">
      <c r="A27" s="352" t="s">
        <v>70</v>
      </c>
      <c r="B27" s="353">
        <v>9059</v>
      </c>
      <c r="C27" s="353">
        <v>10546</v>
      </c>
      <c r="D27" s="349">
        <f t="shared" si="0"/>
        <v>1.16414615299702</v>
      </c>
    </row>
    <row r="28" s="329" customFormat="1" ht="30" customHeight="1" spans="1:4">
      <c r="A28" s="352" t="s">
        <v>71</v>
      </c>
      <c r="B28" s="353">
        <v>166</v>
      </c>
      <c r="C28" s="353"/>
      <c r="D28" s="349">
        <f t="shared" si="0"/>
        <v>0</v>
      </c>
    </row>
    <row r="29" s="329" customFormat="1" ht="30" customHeight="1" spans="1:4">
      <c r="A29" s="354" t="s">
        <v>72</v>
      </c>
      <c r="B29" s="345">
        <f>SUM(B5:B28)</f>
        <v>570425</v>
      </c>
      <c r="C29" s="345">
        <f>SUM(C5:C28)</f>
        <v>541805.2855</v>
      </c>
      <c r="D29" s="346">
        <f t="shared" si="0"/>
        <v>0.949827383968094</v>
      </c>
    </row>
    <row r="30" s="329" customFormat="1" ht="30" customHeight="1" spans="1:4">
      <c r="A30" s="355" t="s">
        <v>73</v>
      </c>
      <c r="B30" s="356">
        <v>46177</v>
      </c>
      <c r="C30" s="345">
        <v>6301.78</v>
      </c>
      <c r="D30" s="346">
        <f t="shared" si="0"/>
        <v>0.136470104164411</v>
      </c>
    </row>
    <row r="31" s="329" customFormat="1" ht="30" customHeight="1" spans="1:4">
      <c r="A31" s="355" t="s">
        <v>74</v>
      </c>
      <c r="B31" s="356">
        <v>7687</v>
      </c>
      <c r="C31" s="357">
        <v>7687</v>
      </c>
      <c r="D31" s="346">
        <f t="shared" si="0"/>
        <v>1</v>
      </c>
    </row>
    <row r="32" s="330" customFormat="1" ht="30" customHeight="1" spans="1:4">
      <c r="A32" s="352" t="s">
        <v>75</v>
      </c>
      <c r="B32" s="358">
        <v>7687</v>
      </c>
      <c r="C32" s="359">
        <v>7687</v>
      </c>
      <c r="D32" s="349">
        <f t="shared" si="0"/>
        <v>1</v>
      </c>
    </row>
    <row r="33" s="331" customFormat="1" ht="30" customHeight="1" spans="1:4">
      <c r="A33" s="360" t="s">
        <v>76</v>
      </c>
      <c r="B33" s="361"/>
      <c r="C33" s="353"/>
      <c r="D33" s="349"/>
    </row>
    <row r="34" s="330" customFormat="1" ht="30" customHeight="1" spans="1:4">
      <c r="A34" s="360" t="s">
        <v>77</v>
      </c>
      <c r="B34" s="362"/>
      <c r="C34" s="363"/>
      <c r="D34" s="349"/>
    </row>
    <row r="35" s="331" customFormat="1" ht="30" customHeight="1" spans="1:4">
      <c r="A35" s="364" t="s">
        <v>78</v>
      </c>
      <c r="B35" s="365"/>
      <c r="C35" s="366"/>
      <c r="D35" s="349"/>
    </row>
    <row r="36" s="331" customFormat="1" ht="30" customHeight="1" spans="1:4">
      <c r="A36" s="364" t="s">
        <v>79</v>
      </c>
      <c r="B36" s="358"/>
      <c r="C36" s="353"/>
      <c r="D36" s="349"/>
    </row>
    <row r="37" s="331" customFormat="1" ht="30" customHeight="1" spans="1:4">
      <c r="A37" s="364" t="s">
        <v>80</v>
      </c>
      <c r="B37" s="367"/>
      <c r="C37" s="368"/>
      <c r="D37" s="349"/>
    </row>
    <row r="38" s="330" customFormat="1" ht="30" customHeight="1" spans="1:4">
      <c r="A38" s="369" t="s">
        <v>81</v>
      </c>
      <c r="B38" s="362">
        <v>21</v>
      </c>
      <c r="C38" s="363"/>
      <c r="D38" s="349"/>
    </row>
    <row r="39" s="329" customFormat="1" ht="30" customHeight="1" spans="1:4">
      <c r="A39" s="370" t="s">
        <v>82</v>
      </c>
      <c r="B39" s="371">
        <f>B29+B30+B31+B34+B38</f>
        <v>624310</v>
      </c>
      <c r="C39" s="371">
        <f>C29+C30+C31+C38</f>
        <v>555794.0655</v>
      </c>
      <c r="D39" s="346">
        <f>C39/B39</f>
        <v>0.89025334449232</v>
      </c>
    </row>
    <row r="40" s="329" customFormat="1" ht="30" customHeight="1" spans="2:5">
      <c r="B40" s="332"/>
      <c r="C40" s="333"/>
      <c r="D40" s="334"/>
      <c r="E40" s="329" t="s">
        <v>83</v>
      </c>
    </row>
    <row r="41" s="329" customFormat="1" ht="30" customHeight="1" spans="2:4">
      <c r="B41" s="332"/>
      <c r="C41" s="333"/>
      <c r="D41" s="334"/>
    </row>
    <row r="42" s="329" customFormat="1" ht="30" customHeight="1" spans="2:4">
      <c r="B42" s="332"/>
      <c r="C42" s="333"/>
      <c r="D42" s="334"/>
    </row>
    <row r="43" s="329" customFormat="1" ht="30" customHeight="1" spans="2:4">
      <c r="B43" s="332"/>
      <c r="C43" s="333"/>
      <c r="D43" s="334"/>
    </row>
    <row r="44" s="329" customFormat="1" ht="30" customHeight="1" spans="2:4">
      <c r="B44" s="332"/>
      <c r="C44" s="333"/>
      <c r="D44" s="334"/>
    </row>
    <row r="45" s="329" customFormat="1" ht="30" customHeight="1" spans="2:4">
      <c r="B45" s="332"/>
      <c r="C45" s="333"/>
      <c r="D45" s="334"/>
    </row>
    <row r="46" s="329" customFormat="1" ht="30" customHeight="1" spans="2:4">
      <c r="B46" s="332"/>
      <c r="C46" s="333"/>
      <c r="D46" s="334"/>
    </row>
    <row r="47" s="329" customFormat="1" ht="30" customHeight="1" spans="2:4">
      <c r="B47" s="332"/>
      <c r="C47" s="333"/>
      <c r="D47" s="334"/>
    </row>
    <row r="48" s="329" customFormat="1" ht="30" customHeight="1" spans="2:4">
      <c r="B48" s="332"/>
      <c r="C48" s="333"/>
      <c r="D48" s="334"/>
    </row>
    <row r="49" s="329" customFormat="1" ht="30" customHeight="1" spans="2:4">
      <c r="B49" s="332"/>
      <c r="C49" s="333"/>
      <c r="D49" s="334"/>
    </row>
    <row r="50" s="329" customFormat="1" ht="30" customHeight="1" spans="2:4">
      <c r="B50" s="332"/>
      <c r="C50" s="333"/>
      <c r="D50" s="334"/>
    </row>
    <row r="51" s="329" customFormat="1" ht="30" customHeight="1" spans="2:4">
      <c r="B51" s="332"/>
      <c r="C51" s="333"/>
      <c r="D51" s="334"/>
    </row>
  </sheetData>
  <mergeCells count="1">
    <mergeCell ref="A2:D2"/>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
  <sheetViews>
    <sheetView workbookViewId="0">
      <selection activeCell="J27" sqref="J27"/>
    </sheetView>
  </sheetViews>
  <sheetFormatPr defaultColWidth="6.75" defaultRowHeight="11.25" outlineLevelCol="3"/>
  <cols>
    <col min="1" max="1" width="48.75" style="43" customWidth="1"/>
    <col min="2" max="3" width="22.3833333333333" style="43" customWidth="1"/>
    <col min="4" max="4" width="24.75" style="44" customWidth="1"/>
    <col min="5" max="139" width="6.75" style="43"/>
    <col min="140" max="140" width="35.8833333333333" style="43" customWidth="1"/>
    <col min="141" max="141" width="12" style="43" customWidth="1"/>
    <col min="142" max="142" width="12.25" style="43" customWidth="1"/>
    <col min="143" max="143" width="9.63333333333333" style="43" customWidth="1"/>
    <col min="144" max="249" width="6.75" style="43" hidden="1" customWidth="1"/>
    <col min="250" max="395" width="6.75" style="43"/>
    <col min="396" max="396" width="35.8833333333333" style="43" customWidth="1"/>
    <col min="397" max="397" width="12" style="43" customWidth="1"/>
    <col min="398" max="398" width="12.25" style="43" customWidth="1"/>
    <col min="399" max="399" width="9.63333333333333" style="43" customWidth="1"/>
    <col min="400" max="505" width="6.75" style="43" hidden="1" customWidth="1"/>
    <col min="506" max="651" width="6.75" style="43"/>
    <col min="652" max="652" width="35.8833333333333" style="43" customWidth="1"/>
    <col min="653" max="653" width="12" style="43" customWidth="1"/>
    <col min="654" max="654" width="12.25" style="43" customWidth="1"/>
    <col min="655" max="655" width="9.63333333333333" style="43" customWidth="1"/>
    <col min="656" max="761" width="6.75" style="43" hidden="1" customWidth="1"/>
    <col min="762" max="907" width="6.75" style="43"/>
    <col min="908" max="908" width="35.8833333333333" style="43" customWidth="1"/>
    <col min="909" max="909" width="12" style="43" customWidth="1"/>
    <col min="910" max="910" width="12.25" style="43" customWidth="1"/>
    <col min="911" max="911" width="9.63333333333333" style="43" customWidth="1"/>
    <col min="912" max="1017" width="6.75" style="43" hidden="1" customWidth="1"/>
    <col min="1018" max="1163" width="6.75" style="43"/>
    <col min="1164" max="1164" width="35.8833333333333" style="43" customWidth="1"/>
    <col min="1165" max="1165" width="12" style="43" customWidth="1"/>
    <col min="1166" max="1166" width="12.25" style="43" customWidth="1"/>
    <col min="1167" max="1167" width="9.63333333333333" style="43" customWidth="1"/>
    <col min="1168" max="1273" width="6.75" style="43" hidden="1" customWidth="1"/>
    <col min="1274" max="1419" width="6.75" style="43"/>
    <col min="1420" max="1420" width="35.8833333333333" style="43" customWidth="1"/>
    <col min="1421" max="1421" width="12" style="43" customWidth="1"/>
    <col min="1422" max="1422" width="12.25" style="43" customWidth="1"/>
    <col min="1423" max="1423" width="9.63333333333333" style="43" customWidth="1"/>
    <col min="1424" max="1529" width="6.75" style="43" hidden="1" customWidth="1"/>
    <col min="1530" max="1675" width="6.75" style="43"/>
    <col min="1676" max="1676" width="35.8833333333333" style="43" customWidth="1"/>
    <col min="1677" max="1677" width="12" style="43" customWidth="1"/>
    <col min="1678" max="1678" width="12.25" style="43" customWidth="1"/>
    <col min="1679" max="1679" width="9.63333333333333" style="43" customWidth="1"/>
    <col min="1680" max="1785" width="6.75" style="43" hidden="1" customWidth="1"/>
    <col min="1786" max="1931" width="6.75" style="43"/>
    <col min="1932" max="1932" width="35.8833333333333" style="43" customWidth="1"/>
    <col min="1933" max="1933" width="12" style="43" customWidth="1"/>
    <col min="1934" max="1934" width="12.25" style="43" customWidth="1"/>
    <col min="1935" max="1935" width="9.63333333333333" style="43" customWidth="1"/>
    <col min="1936" max="2041" width="6.75" style="43" hidden="1" customWidth="1"/>
    <col min="2042" max="2187" width="6.75" style="43"/>
    <col min="2188" max="2188" width="35.8833333333333" style="43" customWidth="1"/>
    <col min="2189" max="2189" width="12" style="43" customWidth="1"/>
    <col min="2190" max="2190" width="12.25" style="43" customWidth="1"/>
    <col min="2191" max="2191" width="9.63333333333333" style="43" customWidth="1"/>
    <col min="2192" max="2297" width="6.75" style="43" hidden="1" customWidth="1"/>
    <col min="2298" max="2443" width="6.75" style="43"/>
    <col min="2444" max="2444" width="35.8833333333333" style="43" customWidth="1"/>
    <col min="2445" max="2445" width="12" style="43" customWidth="1"/>
    <col min="2446" max="2446" width="12.25" style="43" customWidth="1"/>
    <col min="2447" max="2447" width="9.63333333333333" style="43" customWidth="1"/>
    <col min="2448" max="2553" width="6.75" style="43" hidden="1" customWidth="1"/>
    <col min="2554" max="2699" width="6.75" style="43"/>
    <col min="2700" max="2700" width="35.8833333333333" style="43" customWidth="1"/>
    <col min="2701" max="2701" width="12" style="43" customWidth="1"/>
    <col min="2702" max="2702" width="12.25" style="43" customWidth="1"/>
    <col min="2703" max="2703" width="9.63333333333333" style="43" customWidth="1"/>
    <col min="2704" max="2809" width="6.75" style="43" hidden="1" customWidth="1"/>
    <col min="2810" max="2955" width="6.75" style="43"/>
    <col min="2956" max="2956" width="35.8833333333333" style="43" customWidth="1"/>
    <col min="2957" max="2957" width="12" style="43" customWidth="1"/>
    <col min="2958" max="2958" width="12.25" style="43" customWidth="1"/>
    <col min="2959" max="2959" width="9.63333333333333" style="43" customWidth="1"/>
    <col min="2960" max="3065" width="6.75" style="43" hidden="1" customWidth="1"/>
    <col min="3066" max="3211" width="6.75" style="43"/>
    <col min="3212" max="3212" width="35.8833333333333" style="43" customWidth="1"/>
    <col min="3213" max="3213" width="12" style="43" customWidth="1"/>
    <col min="3214" max="3214" width="12.25" style="43" customWidth="1"/>
    <col min="3215" max="3215" width="9.63333333333333" style="43" customWidth="1"/>
    <col min="3216" max="3321" width="6.75" style="43" hidden="1" customWidth="1"/>
    <col min="3322" max="3467" width="6.75" style="43"/>
    <col min="3468" max="3468" width="35.8833333333333" style="43" customWidth="1"/>
    <col min="3469" max="3469" width="12" style="43" customWidth="1"/>
    <col min="3470" max="3470" width="12.25" style="43" customWidth="1"/>
    <col min="3471" max="3471" width="9.63333333333333" style="43" customWidth="1"/>
    <col min="3472" max="3577" width="6.75" style="43" hidden="1" customWidth="1"/>
    <col min="3578" max="3723" width="6.75" style="43"/>
    <col min="3724" max="3724" width="35.8833333333333" style="43" customWidth="1"/>
    <col min="3725" max="3725" width="12" style="43" customWidth="1"/>
    <col min="3726" max="3726" width="12.25" style="43" customWidth="1"/>
    <col min="3727" max="3727" width="9.63333333333333" style="43" customWidth="1"/>
    <col min="3728" max="3833" width="6.75" style="43" hidden="1" customWidth="1"/>
    <col min="3834" max="3979" width="6.75" style="43"/>
    <col min="3980" max="3980" width="35.8833333333333" style="43" customWidth="1"/>
    <col min="3981" max="3981" width="12" style="43" customWidth="1"/>
    <col min="3982" max="3982" width="12.25" style="43" customWidth="1"/>
    <col min="3983" max="3983" width="9.63333333333333" style="43" customWidth="1"/>
    <col min="3984" max="4089" width="6.75" style="43" hidden="1" customWidth="1"/>
    <col min="4090" max="4235" width="6.75" style="43"/>
    <col min="4236" max="4236" width="35.8833333333333" style="43" customWidth="1"/>
    <col min="4237" max="4237" width="12" style="43" customWidth="1"/>
    <col min="4238" max="4238" width="12.25" style="43" customWidth="1"/>
    <col min="4239" max="4239" width="9.63333333333333" style="43" customWidth="1"/>
    <col min="4240" max="4345" width="6.75" style="43" hidden="1" customWidth="1"/>
    <col min="4346" max="4491" width="6.75" style="43"/>
    <col min="4492" max="4492" width="35.8833333333333" style="43" customWidth="1"/>
    <col min="4493" max="4493" width="12" style="43" customWidth="1"/>
    <col min="4494" max="4494" width="12.25" style="43" customWidth="1"/>
    <col min="4495" max="4495" width="9.63333333333333" style="43" customWidth="1"/>
    <col min="4496" max="4601" width="6.75" style="43" hidden="1" customWidth="1"/>
    <col min="4602" max="4747" width="6.75" style="43"/>
    <col min="4748" max="4748" width="35.8833333333333" style="43" customWidth="1"/>
    <col min="4749" max="4749" width="12" style="43" customWidth="1"/>
    <col min="4750" max="4750" width="12.25" style="43" customWidth="1"/>
    <col min="4751" max="4751" width="9.63333333333333" style="43" customWidth="1"/>
    <col min="4752" max="4857" width="6.75" style="43" hidden="1" customWidth="1"/>
    <col min="4858" max="5003" width="6.75" style="43"/>
    <col min="5004" max="5004" width="35.8833333333333" style="43" customWidth="1"/>
    <col min="5005" max="5005" width="12" style="43" customWidth="1"/>
    <col min="5006" max="5006" width="12.25" style="43" customWidth="1"/>
    <col min="5007" max="5007" width="9.63333333333333" style="43" customWidth="1"/>
    <col min="5008" max="5113" width="6.75" style="43" hidden="1" customWidth="1"/>
    <col min="5114" max="5259" width="6.75" style="43"/>
    <col min="5260" max="5260" width="35.8833333333333" style="43" customWidth="1"/>
    <col min="5261" max="5261" width="12" style="43" customWidth="1"/>
    <col min="5262" max="5262" width="12.25" style="43" customWidth="1"/>
    <col min="5263" max="5263" width="9.63333333333333" style="43" customWidth="1"/>
    <col min="5264" max="5369" width="6.75" style="43" hidden="1" customWidth="1"/>
    <col min="5370" max="5515" width="6.75" style="43"/>
    <col min="5516" max="5516" width="35.8833333333333" style="43" customWidth="1"/>
    <col min="5517" max="5517" width="12" style="43" customWidth="1"/>
    <col min="5518" max="5518" width="12.25" style="43" customWidth="1"/>
    <col min="5519" max="5519" width="9.63333333333333" style="43" customWidth="1"/>
    <col min="5520" max="5625" width="6.75" style="43" hidden="1" customWidth="1"/>
    <col min="5626" max="5771" width="6.75" style="43"/>
    <col min="5772" max="5772" width="35.8833333333333" style="43" customWidth="1"/>
    <col min="5773" max="5773" width="12" style="43" customWidth="1"/>
    <col min="5774" max="5774" width="12.25" style="43" customWidth="1"/>
    <col min="5775" max="5775" width="9.63333333333333" style="43" customWidth="1"/>
    <col min="5776" max="5881" width="6.75" style="43" hidden="1" customWidth="1"/>
    <col min="5882" max="6027" width="6.75" style="43"/>
    <col min="6028" max="6028" width="35.8833333333333" style="43" customWidth="1"/>
    <col min="6029" max="6029" width="12" style="43" customWidth="1"/>
    <col min="6030" max="6030" width="12.25" style="43" customWidth="1"/>
    <col min="6031" max="6031" width="9.63333333333333" style="43" customWidth="1"/>
    <col min="6032" max="6137" width="6.75" style="43" hidden="1" customWidth="1"/>
    <col min="6138" max="6283" width="6.75" style="43"/>
    <col min="6284" max="6284" width="35.8833333333333" style="43" customWidth="1"/>
    <col min="6285" max="6285" width="12" style="43" customWidth="1"/>
    <col min="6286" max="6286" width="12.25" style="43" customWidth="1"/>
    <col min="6287" max="6287" width="9.63333333333333" style="43" customWidth="1"/>
    <col min="6288" max="6393" width="6.75" style="43" hidden="1" customWidth="1"/>
    <col min="6394" max="6539" width="6.75" style="43"/>
    <col min="6540" max="6540" width="35.8833333333333" style="43" customWidth="1"/>
    <col min="6541" max="6541" width="12" style="43" customWidth="1"/>
    <col min="6542" max="6542" width="12.25" style="43" customWidth="1"/>
    <col min="6543" max="6543" width="9.63333333333333" style="43" customWidth="1"/>
    <col min="6544" max="6649" width="6.75" style="43" hidden="1" customWidth="1"/>
    <col min="6650" max="6795" width="6.75" style="43"/>
    <col min="6796" max="6796" width="35.8833333333333" style="43" customWidth="1"/>
    <col min="6797" max="6797" width="12" style="43" customWidth="1"/>
    <col min="6798" max="6798" width="12.25" style="43" customWidth="1"/>
    <col min="6799" max="6799" width="9.63333333333333" style="43" customWidth="1"/>
    <col min="6800" max="6905" width="6.75" style="43" hidden="1" customWidth="1"/>
    <col min="6906" max="7051" width="6.75" style="43"/>
    <col min="7052" max="7052" width="35.8833333333333" style="43" customWidth="1"/>
    <col min="7053" max="7053" width="12" style="43" customWidth="1"/>
    <col min="7054" max="7054" width="12.25" style="43" customWidth="1"/>
    <col min="7055" max="7055" width="9.63333333333333" style="43" customWidth="1"/>
    <col min="7056" max="7161" width="6.75" style="43" hidden="1" customWidth="1"/>
    <col min="7162" max="7307" width="6.75" style="43"/>
    <col min="7308" max="7308" width="35.8833333333333" style="43" customWidth="1"/>
    <col min="7309" max="7309" width="12" style="43" customWidth="1"/>
    <col min="7310" max="7310" width="12.25" style="43" customWidth="1"/>
    <col min="7311" max="7311" width="9.63333333333333" style="43" customWidth="1"/>
    <col min="7312" max="7417" width="6.75" style="43" hidden="1" customWidth="1"/>
    <col min="7418" max="7563" width="6.75" style="43"/>
    <col min="7564" max="7564" width="35.8833333333333" style="43" customWidth="1"/>
    <col min="7565" max="7565" width="12" style="43" customWidth="1"/>
    <col min="7566" max="7566" width="12.25" style="43" customWidth="1"/>
    <col min="7567" max="7567" width="9.63333333333333" style="43" customWidth="1"/>
    <col min="7568" max="7673" width="6.75" style="43" hidden="1" customWidth="1"/>
    <col min="7674" max="7819" width="6.75" style="43"/>
    <col min="7820" max="7820" width="35.8833333333333" style="43" customWidth="1"/>
    <col min="7821" max="7821" width="12" style="43" customWidth="1"/>
    <col min="7822" max="7822" width="12.25" style="43" customWidth="1"/>
    <col min="7823" max="7823" width="9.63333333333333" style="43" customWidth="1"/>
    <col min="7824" max="7929" width="6.75" style="43" hidden="1" customWidth="1"/>
    <col min="7930" max="8075" width="6.75" style="43"/>
    <col min="8076" max="8076" width="35.8833333333333" style="43" customWidth="1"/>
    <col min="8077" max="8077" width="12" style="43" customWidth="1"/>
    <col min="8078" max="8078" width="12.25" style="43" customWidth="1"/>
    <col min="8079" max="8079" width="9.63333333333333" style="43" customWidth="1"/>
    <col min="8080" max="8185" width="6.75" style="43" hidden="1" customWidth="1"/>
    <col min="8186" max="8331" width="6.75" style="43"/>
    <col min="8332" max="8332" width="35.8833333333333" style="43" customWidth="1"/>
    <col min="8333" max="8333" width="12" style="43" customWidth="1"/>
    <col min="8334" max="8334" width="12.25" style="43" customWidth="1"/>
    <col min="8335" max="8335" width="9.63333333333333" style="43" customWidth="1"/>
    <col min="8336" max="8441" width="6.75" style="43" hidden="1" customWidth="1"/>
    <col min="8442" max="8587" width="6.75" style="43"/>
    <col min="8588" max="8588" width="35.8833333333333" style="43" customWidth="1"/>
    <col min="8589" max="8589" width="12" style="43" customWidth="1"/>
    <col min="8590" max="8590" width="12.25" style="43" customWidth="1"/>
    <col min="8591" max="8591" width="9.63333333333333" style="43" customWidth="1"/>
    <col min="8592" max="8697" width="6.75" style="43" hidden="1" customWidth="1"/>
    <col min="8698" max="8843" width="6.75" style="43"/>
    <col min="8844" max="8844" width="35.8833333333333" style="43" customWidth="1"/>
    <col min="8845" max="8845" width="12" style="43" customWidth="1"/>
    <col min="8846" max="8846" width="12.25" style="43" customWidth="1"/>
    <col min="8847" max="8847" width="9.63333333333333" style="43" customWidth="1"/>
    <col min="8848" max="8953" width="6.75" style="43" hidden="1" customWidth="1"/>
    <col min="8954" max="9099" width="6.75" style="43"/>
    <col min="9100" max="9100" width="35.8833333333333" style="43" customWidth="1"/>
    <col min="9101" max="9101" width="12" style="43" customWidth="1"/>
    <col min="9102" max="9102" width="12.25" style="43" customWidth="1"/>
    <col min="9103" max="9103" width="9.63333333333333" style="43" customWidth="1"/>
    <col min="9104" max="9209" width="6.75" style="43" hidden="1" customWidth="1"/>
    <col min="9210" max="9355" width="6.75" style="43"/>
    <col min="9356" max="9356" width="35.8833333333333" style="43" customWidth="1"/>
    <col min="9357" max="9357" width="12" style="43" customWidth="1"/>
    <col min="9358" max="9358" width="12.25" style="43" customWidth="1"/>
    <col min="9359" max="9359" width="9.63333333333333" style="43" customWidth="1"/>
    <col min="9360" max="9465" width="6.75" style="43" hidden="1" customWidth="1"/>
    <col min="9466" max="9611" width="6.75" style="43"/>
    <col min="9612" max="9612" width="35.8833333333333" style="43" customWidth="1"/>
    <col min="9613" max="9613" width="12" style="43" customWidth="1"/>
    <col min="9614" max="9614" width="12.25" style="43" customWidth="1"/>
    <col min="9615" max="9615" width="9.63333333333333" style="43" customWidth="1"/>
    <col min="9616" max="9721" width="6.75" style="43" hidden="1" customWidth="1"/>
    <col min="9722" max="9867" width="6.75" style="43"/>
    <col min="9868" max="9868" width="35.8833333333333" style="43" customWidth="1"/>
    <col min="9869" max="9869" width="12" style="43" customWidth="1"/>
    <col min="9870" max="9870" width="12.25" style="43" customWidth="1"/>
    <col min="9871" max="9871" width="9.63333333333333" style="43" customWidth="1"/>
    <col min="9872" max="9977" width="6.75" style="43" hidden="1" customWidth="1"/>
    <col min="9978" max="10123" width="6.75" style="43"/>
    <col min="10124" max="10124" width="35.8833333333333" style="43" customWidth="1"/>
    <col min="10125" max="10125" width="12" style="43" customWidth="1"/>
    <col min="10126" max="10126" width="12.25" style="43" customWidth="1"/>
    <col min="10127" max="10127" width="9.63333333333333" style="43" customWidth="1"/>
    <col min="10128" max="10233" width="6.75" style="43" hidden="1" customWidth="1"/>
    <col min="10234" max="10379" width="6.75" style="43"/>
    <col min="10380" max="10380" width="35.8833333333333" style="43" customWidth="1"/>
    <col min="10381" max="10381" width="12" style="43" customWidth="1"/>
    <col min="10382" max="10382" width="12.25" style="43" customWidth="1"/>
    <col min="10383" max="10383" width="9.63333333333333" style="43" customWidth="1"/>
    <col min="10384" max="10489" width="6.75" style="43" hidden="1" customWidth="1"/>
    <col min="10490" max="10635" width="6.75" style="43"/>
    <col min="10636" max="10636" width="35.8833333333333" style="43" customWidth="1"/>
    <col min="10637" max="10637" width="12" style="43" customWidth="1"/>
    <col min="10638" max="10638" width="12.25" style="43" customWidth="1"/>
    <col min="10639" max="10639" width="9.63333333333333" style="43" customWidth="1"/>
    <col min="10640" max="10745" width="6.75" style="43" hidden="1" customWidth="1"/>
    <col min="10746" max="10891" width="6.75" style="43"/>
    <col min="10892" max="10892" width="35.8833333333333" style="43" customWidth="1"/>
    <col min="10893" max="10893" width="12" style="43" customWidth="1"/>
    <col min="10894" max="10894" width="12.25" style="43" customWidth="1"/>
    <col min="10895" max="10895" width="9.63333333333333" style="43" customWidth="1"/>
    <col min="10896" max="11001" width="6.75" style="43" hidden="1" customWidth="1"/>
    <col min="11002" max="11147" width="6.75" style="43"/>
    <col min="11148" max="11148" width="35.8833333333333" style="43" customWidth="1"/>
    <col min="11149" max="11149" width="12" style="43" customWidth="1"/>
    <col min="11150" max="11150" width="12.25" style="43" customWidth="1"/>
    <col min="11151" max="11151" width="9.63333333333333" style="43" customWidth="1"/>
    <col min="11152" max="11257" width="6.75" style="43" hidden="1" customWidth="1"/>
    <col min="11258" max="11403" width="6.75" style="43"/>
    <col min="11404" max="11404" width="35.8833333333333" style="43" customWidth="1"/>
    <col min="11405" max="11405" width="12" style="43" customWidth="1"/>
    <col min="11406" max="11406" width="12.25" style="43" customWidth="1"/>
    <col min="11407" max="11407" width="9.63333333333333" style="43" customWidth="1"/>
    <col min="11408" max="11513" width="6.75" style="43" hidden="1" customWidth="1"/>
    <col min="11514" max="11659" width="6.75" style="43"/>
    <col min="11660" max="11660" width="35.8833333333333" style="43" customWidth="1"/>
    <col min="11661" max="11661" width="12" style="43" customWidth="1"/>
    <col min="11662" max="11662" width="12.25" style="43" customWidth="1"/>
    <col min="11663" max="11663" width="9.63333333333333" style="43" customWidth="1"/>
    <col min="11664" max="11769" width="6.75" style="43" hidden="1" customWidth="1"/>
    <col min="11770" max="11915" width="6.75" style="43"/>
    <col min="11916" max="11916" width="35.8833333333333" style="43" customWidth="1"/>
    <col min="11917" max="11917" width="12" style="43" customWidth="1"/>
    <col min="11918" max="11918" width="12.25" style="43" customWidth="1"/>
    <col min="11919" max="11919" width="9.63333333333333" style="43" customWidth="1"/>
    <col min="11920" max="12025" width="6.75" style="43" hidden="1" customWidth="1"/>
    <col min="12026" max="12171" width="6.75" style="43"/>
    <col min="12172" max="12172" width="35.8833333333333" style="43" customWidth="1"/>
    <col min="12173" max="12173" width="12" style="43" customWidth="1"/>
    <col min="12174" max="12174" width="12.25" style="43" customWidth="1"/>
    <col min="12175" max="12175" width="9.63333333333333" style="43" customWidth="1"/>
    <col min="12176" max="12281" width="6.75" style="43" hidden="1" customWidth="1"/>
    <col min="12282" max="12427" width="6.75" style="43"/>
    <col min="12428" max="12428" width="35.8833333333333" style="43" customWidth="1"/>
    <col min="12429" max="12429" width="12" style="43" customWidth="1"/>
    <col min="12430" max="12430" width="12.25" style="43" customWidth="1"/>
    <col min="12431" max="12431" width="9.63333333333333" style="43" customWidth="1"/>
    <col min="12432" max="12537" width="6.75" style="43" hidden="1" customWidth="1"/>
    <col min="12538" max="12683" width="6.75" style="43"/>
    <col min="12684" max="12684" width="35.8833333333333" style="43" customWidth="1"/>
    <col min="12685" max="12685" width="12" style="43" customWidth="1"/>
    <col min="12686" max="12686" width="12.25" style="43" customWidth="1"/>
    <col min="12687" max="12687" width="9.63333333333333" style="43" customWidth="1"/>
    <col min="12688" max="12793" width="6.75" style="43" hidden="1" customWidth="1"/>
    <col min="12794" max="12939" width="6.75" style="43"/>
    <col min="12940" max="12940" width="35.8833333333333" style="43" customWidth="1"/>
    <col min="12941" max="12941" width="12" style="43" customWidth="1"/>
    <col min="12942" max="12942" width="12.25" style="43" customWidth="1"/>
    <col min="12943" max="12943" width="9.63333333333333" style="43" customWidth="1"/>
    <col min="12944" max="13049" width="6.75" style="43" hidden="1" customWidth="1"/>
    <col min="13050" max="13195" width="6.75" style="43"/>
    <col min="13196" max="13196" width="35.8833333333333" style="43" customWidth="1"/>
    <col min="13197" max="13197" width="12" style="43" customWidth="1"/>
    <col min="13198" max="13198" width="12.25" style="43" customWidth="1"/>
    <col min="13199" max="13199" width="9.63333333333333" style="43" customWidth="1"/>
    <col min="13200" max="13305" width="6.75" style="43" hidden="1" customWidth="1"/>
    <col min="13306" max="13451" width="6.75" style="43"/>
    <col min="13452" max="13452" width="35.8833333333333" style="43" customWidth="1"/>
    <col min="13453" max="13453" width="12" style="43" customWidth="1"/>
    <col min="13454" max="13454" width="12.25" style="43" customWidth="1"/>
    <col min="13455" max="13455" width="9.63333333333333" style="43" customWidth="1"/>
    <col min="13456" max="13561" width="6.75" style="43" hidden="1" customWidth="1"/>
    <col min="13562" max="13707" width="6.75" style="43"/>
    <col min="13708" max="13708" width="35.8833333333333" style="43" customWidth="1"/>
    <col min="13709" max="13709" width="12" style="43" customWidth="1"/>
    <col min="13710" max="13710" width="12.25" style="43" customWidth="1"/>
    <col min="13711" max="13711" width="9.63333333333333" style="43" customWidth="1"/>
    <col min="13712" max="13817" width="6.75" style="43" hidden="1" customWidth="1"/>
    <col min="13818" max="13963" width="6.75" style="43"/>
    <col min="13964" max="13964" width="35.8833333333333" style="43" customWidth="1"/>
    <col min="13965" max="13965" width="12" style="43" customWidth="1"/>
    <col min="13966" max="13966" width="12.25" style="43" customWidth="1"/>
    <col min="13967" max="13967" width="9.63333333333333" style="43" customWidth="1"/>
    <col min="13968" max="14073" width="6.75" style="43" hidden="1" customWidth="1"/>
    <col min="14074" max="14219" width="6.75" style="43"/>
    <col min="14220" max="14220" width="35.8833333333333" style="43" customWidth="1"/>
    <col min="14221" max="14221" width="12" style="43" customWidth="1"/>
    <col min="14222" max="14222" width="12.25" style="43" customWidth="1"/>
    <col min="14223" max="14223" width="9.63333333333333" style="43" customWidth="1"/>
    <col min="14224" max="14329" width="6.75" style="43" hidden="1" customWidth="1"/>
    <col min="14330" max="14475" width="6.75" style="43"/>
    <col min="14476" max="14476" width="35.8833333333333" style="43" customWidth="1"/>
    <col min="14477" max="14477" width="12" style="43" customWidth="1"/>
    <col min="14478" max="14478" width="12.25" style="43" customWidth="1"/>
    <col min="14479" max="14479" width="9.63333333333333" style="43" customWidth="1"/>
    <col min="14480" max="14585" width="6.75" style="43" hidden="1" customWidth="1"/>
    <col min="14586" max="14731" width="6.75" style="43"/>
    <col min="14732" max="14732" width="35.8833333333333" style="43" customWidth="1"/>
    <col min="14733" max="14733" width="12" style="43" customWidth="1"/>
    <col min="14734" max="14734" width="12.25" style="43" customWidth="1"/>
    <col min="14735" max="14735" width="9.63333333333333" style="43" customWidth="1"/>
    <col min="14736" max="14841" width="6.75" style="43" hidden="1" customWidth="1"/>
    <col min="14842" max="14987" width="6.75" style="43"/>
    <col min="14988" max="14988" width="35.8833333333333" style="43" customWidth="1"/>
    <col min="14989" max="14989" width="12" style="43" customWidth="1"/>
    <col min="14990" max="14990" width="12.25" style="43" customWidth="1"/>
    <col min="14991" max="14991" width="9.63333333333333" style="43" customWidth="1"/>
    <col min="14992" max="15097" width="6.75" style="43" hidden="1" customWidth="1"/>
    <col min="15098" max="15243" width="6.75" style="43"/>
    <col min="15244" max="15244" width="35.8833333333333" style="43" customWidth="1"/>
    <col min="15245" max="15245" width="12" style="43" customWidth="1"/>
    <col min="15246" max="15246" width="12.25" style="43" customWidth="1"/>
    <col min="15247" max="15247" width="9.63333333333333" style="43" customWidth="1"/>
    <col min="15248" max="15353" width="6.75" style="43" hidden="1" customWidth="1"/>
    <col min="15354" max="15499" width="6.75" style="43"/>
    <col min="15500" max="15500" width="35.8833333333333" style="43" customWidth="1"/>
    <col min="15501" max="15501" width="12" style="43" customWidth="1"/>
    <col min="15502" max="15502" width="12.25" style="43" customWidth="1"/>
    <col min="15503" max="15503" width="9.63333333333333" style="43" customWidth="1"/>
    <col min="15504" max="15609" width="6.75" style="43" hidden="1" customWidth="1"/>
    <col min="15610" max="15755" width="6.75" style="43"/>
    <col min="15756" max="15756" width="35.8833333333333" style="43" customWidth="1"/>
    <col min="15757" max="15757" width="12" style="43" customWidth="1"/>
    <col min="15758" max="15758" width="12.25" style="43" customWidth="1"/>
    <col min="15759" max="15759" width="9.63333333333333" style="43" customWidth="1"/>
    <col min="15760" max="15865" width="6.75" style="43" hidden="1" customWidth="1"/>
    <col min="15866" max="16011" width="6.75" style="43"/>
    <col min="16012" max="16012" width="35.8833333333333" style="43" customWidth="1"/>
    <col min="16013" max="16013" width="12" style="43" customWidth="1"/>
    <col min="16014" max="16014" width="12.25" style="43" customWidth="1"/>
    <col min="16015" max="16015" width="9.63333333333333" style="43" customWidth="1"/>
    <col min="16016" max="16121" width="6.75" style="43" hidden="1" customWidth="1"/>
    <col min="16122" max="16384" width="6.75" style="43"/>
  </cols>
  <sheetData>
    <row r="1" ht="19.5" customHeight="1" spans="1:1">
      <c r="A1" s="5" t="s">
        <v>2022</v>
      </c>
    </row>
    <row r="2" ht="28.5" customHeight="1" spans="1:4">
      <c r="A2" s="45" t="s">
        <v>2071</v>
      </c>
      <c r="B2" s="45"/>
      <c r="C2" s="45"/>
      <c r="D2" s="46"/>
    </row>
    <row r="3" ht="19.5" customHeight="1" spans="1:4">
      <c r="A3" s="47"/>
      <c r="D3" s="48" t="s">
        <v>2</v>
      </c>
    </row>
    <row r="4" ht="18" customHeight="1" spans="1:4">
      <c r="A4" s="49" t="s">
        <v>1267</v>
      </c>
      <c r="B4" s="49" t="s">
        <v>4</v>
      </c>
      <c r="C4" s="49" t="s">
        <v>5</v>
      </c>
      <c r="D4" s="49" t="s">
        <v>47</v>
      </c>
    </row>
    <row r="5" ht="18" customHeight="1" spans="1:4">
      <c r="A5" s="50" t="s">
        <v>1992</v>
      </c>
      <c r="B5" s="51"/>
      <c r="C5" s="51"/>
      <c r="D5" s="52"/>
    </row>
    <row r="6" ht="18" customHeight="1" spans="1:4">
      <c r="A6" s="53" t="s">
        <v>1993</v>
      </c>
      <c r="B6" s="54"/>
      <c r="C6" s="54"/>
      <c r="D6" s="54"/>
    </row>
    <row r="7" ht="18" customHeight="1" spans="1:4">
      <c r="A7" s="49" t="s">
        <v>1273</v>
      </c>
      <c r="B7" s="55"/>
      <c r="C7" s="55"/>
      <c r="D7" s="55"/>
    </row>
    <row r="8" ht="18" customHeight="1" spans="1:4">
      <c r="A8" s="56" t="s">
        <v>2072</v>
      </c>
      <c r="B8" s="56"/>
      <c r="C8" s="56"/>
      <c r="D8" s="56"/>
    </row>
    <row r="9" ht="18" customHeight="1" spans="1:4">
      <c r="A9" s="57"/>
      <c r="B9" s="57"/>
      <c r="C9" s="57"/>
      <c r="D9" s="57"/>
    </row>
    <row r="10" ht="15.75" customHeight="1" spans="1:4">
      <c r="A10" s="57"/>
      <c r="B10" s="57"/>
      <c r="C10" s="57"/>
      <c r="D10" s="57"/>
    </row>
    <row r="11" ht="15.75" customHeight="1" spans="1:4">
      <c r="A11" s="57"/>
      <c r="B11" s="57"/>
      <c r="C11" s="57"/>
      <c r="D11" s="57"/>
    </row>
    <row r="12" ht="15.75" customHeight="1" spans="1:4">
      <c r="A12" s="57"/>
      <c r="B12" s="57"/>
      <c r="C12" s="57"/>
      <c r="D12" s="57"/>
    </row>
    <row r="13" ht="15.75" customHeight="1" spans="1:4">
      <c r="A13" s="57"/>
      <c r="B13" s="57"/>
      <c r="C13" s="57"/>
      <c r="D13" s="57"/>
    </row>
  </sheetData>
  <mergeCells count="2">
    <mergeCell ref="A2:D2"/>
    <mergeCell ref="A8:D8"/>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0"/>
  <sheetViews>
    <sheetView zoomScale="110" zoomScaleNormal="110" workbookViewId="0">
      <selection activeCell="E12" sqref="E12"/>
    </sheetView>
  </sheetViews>
  <sheetFormatPr defaultColWidth="26.25" defaultRowHeight="14.25" outlineLevelCol="1"/>
  <cols>
    <col min="1" max="1" width="58.5" style="23" customWidth="1"/>
    <col min="2" max="2" width="22.3833333333333" style="24" customWidth="1"/>
    <col min="3" max="254" width="26.25" style="23"/>
    <col min="255" max="255" width="26.25" style="25"/>
    <col min="256" max="256" width="58.5" style="25" customWidth="1"/>
    <col min="257" max="257" width="22.3833333333333" style="25" customWidth="1"/>
    <col min="258" max="511" width="26.25" style="25"/>
    <col min="512" max="512" width="58.5" style="25" customWidth="1"/>
    <col min="513" max="513" width="22.3833333333333" style="25" customWidth="1"/>
    <col min="514" max="767" width="26.25" style="25"/>
    <col min="768" max="768" width="58.5" style="25" customWidth="1"/>
    <col min="769" max="769" width="22.3833333333333" style="25" customWidth="1"/>
    <col min="770" max="1023" width="26.25" style="25"/>
    <col min="1024" max="1024" width="58.5" style="25" customWidth="1"/>
    <col min="1025" max="1025" width="22.3833333333333" style="25" customWidth="1"/>
    <col min="1026" max="1279" width="26.25" style="25"/>
    <col min="1280" max="1280" width="58.5" style="25" customWidth="1"/>
    <col min="1281" max="1281" width="22.3833333333333" style="25" customWidth="1"/>
    <col min="1282" max="1535" width="26.25" style="25"/>
    <col min="1536" max="1536" width="58.5" style="25" customWidth="1"/>
    <col min="1537" max="1537" width="22.3833333333333" style="25" customWidth="1"/>
    <col min="1538" max="1791" width="26.25" style="25"/>
    <col min="1792" max="1792" width="58.5" style="25" customWidth="1"/>
    <col min="1793" max="1793" width="22.3833333333333" style="25" customWidth="1"/>
    <col min="1794" max="2047" width="26.25" style="25"/>
    <col min="2048" max="2048" width="58.5" style="25" customWidth="1"/>
    <col min="2049" max="2049" width="22.3833333333333" style="25" customWidth="1"/>
    <col min="2050" max="2303" width="26.25" style="25"/>
    <col min="2304" max="2304" width="58.5" style="25" customWidth="1"/>
    <col min="2305" max="2305" width="22.3833333333333" style="25" customWidth="1"/>
    <col min="2306" max="2559" width="26.25" style="25"/>
    <col min="2560" max="2560" width="58.5" style="25" customWidth="1"/>
    <col min="2561" max="2561" width="22.3833333333333" style="25" customWidth="1"/>
    <col min="2562" max="2815" width="26.25" style="25"/>
    <col min="2816" max="2816" width="58.5" style="25" customWidth="1"/>
    <col min="2817" max="2817" width="22.3833333333333" style="25" customWidth="1"/>
    <col min="2818" max="3071" width="26.25" style="25"/>
    <col min="3072" max="3072" width="58.5" style="25" customWidth="1"/>
    <col min="3073" max="3073" width="22.3833333333333" style="25" customWidth="1"/>
    <col min="3074" max="3327" width="26.25" style="25"/>
    <col min="3328" max="3328" width="58.5" style="25" customWidth="1"/>
    <col min="3329" max="3329" width="22.3833333333333" style="25" customWidth="1"/>
    <col min="3330" max="3583" width="26.25" style="25"/>
    <col min="3584" max="3584" width="58.5" style="25" customWidth="1"/>
    <col min="3585" max="3585" width="22.3833333333333" style="25" customWidth="1"/>
    <col min="3586" max="3839" width="26.25" style="25"/>
    <col min="3840" max="3840" width="58.5" style="25" customWidth="1"/>
    <col min="3841" max="3841" width="22.3833333333333" style="25" customWidth="1"/>
    <col min="3842" max="4095" width="26.25" style="25"/>
    <col min="4096" max="4096" width="58.5" style="25" customWidth="1"/>
    <col min="4097" max="4097" width="22.3833333333333" style="25" customWidth="1"/>
    <col min="4098" max="4351" width="26.25" style="25"/>
    <col min="4352" max="4352" width="58.5" style="25" customWidth="1"/>
    <col min="4353" max="4353" width="22.3833333333333" style="25" customWidth="1"/>
    <col min="4354" max="4607" width="26.25" style="25"/>
    <col min="4608" max="4608" width="58.5" style="25" customWidth="1"/>
    <col min="4609" max="4609" width="22.3833333333333" style="25" customWidth="1"/>
    <col min="4610" max="4863" width="26.25" style="25"/>
    <col min="4864" max="4864" width="58.5" style="25" customWidth="1"/>
    <col min="4865" max="4865" width="22.3833333333333" style="25" customWidth="1"/>
    <col min="4866" max="5119" width="26.25" style="25"/>
    <col min="5120" max="5120" width="58.5" style="25" customWidth="1"/>
    <col min="5121" max="5121" width="22.3833333333333" style="25" customWidth="1"/>
    <col min="5122" max="5375" width="26.25" style="25"/>
    <col min="5376" max="5376" width="58.5" style="25" customWidth="1"/>
    <col min="5377" max="5377" width="22.3833333333333" style="25" customWidth="1"/>
    <col min="5378" max="5631" width="26.25" style="25"/>
    <col min="5632" max="5632" width="58.5" style="25" customWidth="1"/>
    <col min="5633" max="5633" width="22.3833333333333" style="25" customWidth="1"/>
    <col min="5634" max="5887" width="26.25" style="25"/>
    <col min="5888" max="5888" width="58.5" style="25" customWidth="1"/>
    <col min="5889" max="5889" width="22.3833333333333" style="25" customWidth="1"/>
    <col min="5890" max="6143" width="26.25" style="25"/>
    <col min="6144" max="6144" width="58.5" style="25" customWidth="1"/>
    <col min="6145" max="6145" width="22.3833333333333" style="25" customWidth="1"/>
    <col min="6146" max="6399" width="26.25" style="25"/>
    <col min="6400" max="6400" width="58.5" style="25" customWidth="1"/>
    <col min="6401" max="6401" width="22.3833333333333" style="25" customWidth="1"/>
    <col min="6402" max="6655" width="26.25" style="25"/>
    <col min="6656" max="6656" width="58.5" style="25" customWidth="1"/>
    <col min="6657" max="6657" width="22.3833333333333" style="25" customWidth="1"/>
    <col min="6658" max="6911" width="26.25" style="25"/>
    <col min="6912" max="6912" width="58.5" style="25" customWidth="1"/>
    <col min="6913" max="6913" width="22.3833333333333" style="25" customWidth="1"/>
    <col min="6914" max="7167" width="26.25" style="25"/>
    <col min="7168" max="7168" width="58.5" style="25" customWidth="1"/>
    <col min="7169" max="7169" width="22.3833333333333" style="25" customWidth="1"/>
    <col min="7170" max="7423" width="26.25" style="25"/>
    <col min="7424" max="7424" width="58.5" style="25" customWidth="1"/>
    <col min="7425" max="7425" width="22.3833333333333" style="25" customWidth="1"/>
    <col min="7426" max="7679" width="26.25" style="25"/>
    <col min="7680" max="7680" width="58.5" style="25" customWidth="1"/>
    <col min="7681" max="7681" width="22.3833333333333" style="25" customWidth="1"/>
    <col min="7682" max="7935" width="26.25" style="25"/>
    <col min="7936" max="7936" width="58.5" style="25" customWidth="1"/>
    <col min="7937" max="7937" width="22.3833333333333" style="25" customWidth="1"/>
    <col min="7938" max="8191" width="26.25" style="25"/>
    <col min="8192" max="8192" width="58.5" style="25" customWidth="1"/>
    <col min="8193" max="8193" width="22.3833333333333" style="25" customWidth="1"/>
    <col min="8194" max="8447" width="26.25" style="25"/>
    <col min="8448" max="8448" width="58.5" style="25" customWidth="1"/>
    <col min="8449" max="8449" width="22.3833333333333" style="25" customWidth="1"/>
    <col min="8450" max="8703" width="26.25" style="25"/>
    <col min="8704" max="8704" width="58.5" style="25" customWidth="1"/>
    <col min="8705" max="8705" width="22.3833333333333" style="25" customWidth="1"/>
    <col min="8706" max="8959" width="26.25" style="25"/>
    <col min="8960" max="8960" width="58.5" style="25" customWidth="1"/>
    <col min="8961" max="8961" width="22.3833333333333" style="25" customWidth="1"/>
    <col min="8962" max="9215" width="26.25" style="25"/>
    <col min="9216" max="9216" width="58.5" style="25" customWidth="1"/>
    <col min="9217" max="9217" width="22.3833333333333" style="25" customWidth="1"/>
    <col min="9218" max="9471" width="26.25" style="25"/>
    <col min="9472" max="9472" width="58.5" style="25" customWidth="1"/>
    <col min="9473" max="9473" width="22.3833333333333" style="25" customWidth="1"/>
    <col min="9474" max="9727" width="26.25" style="25"/>
    <col min="9728" max="9728" width="58.5" style="25" customWidth="1"/>
    <col min="9729" max="9729" width="22.3833333333333" style="25" customWidth="1"/>
    <col min="9730" max="9983" width="26.25" style="25"/>
    <col min="9984" max="9984" width="58.5" style="25" customWidth="1"/>
    <col min="9985" max="9985" width="22.3833333333333" style="25" customWidth="1"/>
    <col min="9986" max="10239" width="26.25" style="25"/>
    <col min="10240" max="10240" width="58.5" style="25" customWidth="1"/>
    <col min="10241" max="10241" width="22.3833333333333" style="25" customWidth="1"/>
    <col min="10242" max="10495" width="26.25" style="25"/>
    <col min="10496" max="10496" width="58.5" style="25" customWidth="1"/>
    <col min="10497" max="10497" width="22.3833333333333" style="25" customWidth="1"/>
    <col min="10498" max="10751" width="26.25" style="25"/>
    <col min="10752" max="10752" width="58.5" style="25" customWidth="1"/>
    <col min="10753" max="10753" width="22.3833333333333" style="25" customWidth="1"/>
    <col min="10754" max="11007" width="26.25" style="25"/>
    <col min="11008" max="11008" width="58.5" style="25" customWidth="1"/>
    <col min="11009" max="11009" width="22.3833333333333" style="25" customWidth="1"/>
    <col min="11010" max="11263" width="26.25" style="25"/>
    <col min="11264" max="11264" width="58.5" style="25" customWidth="1"/>
    <col min="11265" max="11265" width="22.3833333333333" style="25" customWidth="1"/>
    <col min="11266" max="11519" width="26.25" style="25"/>
    <col min="11520" max="11520" width="58.5" style="25" customWidth="1"/>
    <col min="11521" max="11521" width="22.3833333333333" style="25" customWidth="1"/>
    <col min="11522" max="11775" width="26.25" style="25"/>
    <col min="11776" max="11776" width="58.5" style="25" customWidth="1"/>
    <col min="11777" max="11777" width="22.3833333333333" style="25" customWidth="1"/>
    <col min="11778" max="12031" width="26.25" style="25"/>
    <col min="12032" max="12032" width="58.5" style="25" customWidth="1"/>
    <col min="12033" max="12033" width="22.3833333333333" style="25" customWidth="1"/>
    <col min="12034" max="12287" width="26.25" style="25"/>
    <col min="12288" max="12288" width="58.5" style="25" customWidth="1"/>
    <col min="12289" max="12289" width="22.3833333333333" style="25" customWidth="1"/>
    <col min="12290" max="12543" width="26.25" style="25"/>
    <col min="12544" max="12544" width="58.5" style="25" customWidth="1"/>
    <col min="12545" max="12545" width="22.3833333333333" style="25" customWidth="1"/>
    <col min="12546" max="12799" width="26.25" style="25"/>
    <col min="12800" max="12800" width="58.5" style="25" customWidth="1"/>
    <col min="12801" max="12801" width="22.3833333333333" style="25" customWidth="1"/>
    <col min="12802" max="13055" width="26.25" style="25"/>
    <col min="13056" max="13056" width="58.5" style="25" customWidth="1"/>
    <col min="13057" max="13057" width="22.3833333333333" style="25" customWidth="1"/>
    <col min="13058" max="13311" width="26.25" style="25"/>
    <col min="13312" max="13312" width="58.5" style="25" customWidth="1"/>
    <col min="13313" max="13313" width="22.3833333333333" style="25" customWidth="1"/>
    <col min="13314" max="13567" width="26.25" style="25"/>
    <col min="13568" max="13568" width="58.5" style="25" customWidth="1"/>
    <col min="13569" max="13569" width="22.3833333333333" style="25" customWidth="1"/>
    <col min="13570" max="13823" width="26.25" style="25"/>
    <col min="13824" max="13824" width="58.5" style="25" customWidth="1"/>
    <col min="13825" max="13825" width="22.3833333333333" style="25" customWidth="1"/>
    <col min="13826" max="14079" width="26.25" style="25"/>
    <col min="14080" max="14080" width="58.5" style="25" customWidth="1"/>
    <col min="14081" max="14081" width="22.3833333333333" style="25" customWidth="1"/>
    <col min="14082" max="14335" width="26.25" style="25"/>
    <col min="14336" max="14336" width="58.5" style="25" customWidth="1"/>
    <col min="14337" max="14337" width="22.3833333333333" style="25" customWidth="1"/>
    <col min="14338" max="14591" width="26.25" style="25"/>
    <col min="14592" max="14592" width="58.5" style="25" customWidth="1"/>
    <col min="14593" max="14593" width="22.3833333333333" style="25" customWidth="1"/>
    <col min="14594" max="14847" width="26.25" style="25"/>
    <col min="14848" max="14848" width="58.5" style="25" customWidth="1"/>
    <col min="14849" max="14849" width="22.3833333333333" style="25" customWidth="1"/>
    <col min="14850" max="15103" width="26.25" style="25"/>
    <col min="15104" max="15104" width="58.5" style="25" customWidth="1"/>
    <col min="15105" max="15105" width="22.3833333333333" style="25" customWidth="1"/>
    <col min="15106" max="15359" width="26.25" style="25"/>
    <col min="15360" max="15360" width="58.5" style="25" customWidth="1"/>
    <col min="15361" max="15361" width="22.3833333333333" style="25" customWidth="1"/>
    <col min="15362" max="15615" width="26.25" style="25"/>
    <col min="15616" max="15616" width="58.5" style="25" customWidth="1"/>
    <col min="15617" max="15617" width="22.3833333333333" style="25" customWidth="1"/>
    <col min="15618" max="15871" width="26.25" style="25"/>
    <col min="15872" max="15872" width="58.5" style="25" customWidth="1"/>
    <col min="15873" max="15873" width="22.3833333333333" style="25" customWidth="1"/>
    <col min="15874" max="16127" width="26.25" style="25"/>
    <col min="16128" max="16128" width="58.5" style="25" customWidth="1"/>
    <col min="16129" max="16129" width="22.3833333333333" style="25" customWidth="1"/>
    <col min="16130" max="16384" width="26.25" style="25"/>
  </cols>
  <sheetData>
    <row r="1" s="23" customFormat="1" ht="30" customHeight="1" spans="1:2">
      <c r="A1" s="5" t="s">
        <v>2073</v>
      </c>
      <c r="B1" s="6"/>
    </row>
    <row r="2" s="23" customFormat="1" ht="30" customHeight="1" spans="1:2">
      <c r="A2" s="26" t="s">
        <v>2074</v>
      </c>
      <c r="B2" s="27"/>
    </row>
    <row r="3" s="23" customFormat="1" ht="30" customHeight="1" spans="1:2">
      <c r="A3" s="28"/>
      <c r="B3" s="10" t="s">
        <v>2</v>
      </c>
    </row>
    <row r="4" s="23" customFormat="1" ht="36" customHeight="1" spans="1:2">
      <c r="A4" s="11" t="s">
        <v>2075</v>
      </c>
      <c r="B4" s="12" t="s">
        <v>5</v>
      </c>
    </row>
    <row r="5" s="23" customFormat="1" ht="18" customHeight="1" spans="1:2">
      <c r="A5" s="29" t="s">
        <v>2076</v>
      </c>
      <c r="B5" s="30">
        <v>103398.015827</v>
      </c>
    </row>
    <row r="6" s="23" customFormat="1" ht="18" customHeight="1" spans="1:2">
      <c r="A6" s="31" t="s">
        <v>2077</v>
      </c>
      <c r="B6" s="32"/>
    </row>
    <row r="7" s="23" customFormat="1" ht="18" customHeight="1" spans="1:2">
      <c r="A7" s="33" t="s">
        <v>2078</v>
      </c>
      <c r="B7" s="32"/>
    </row>
    <row r="8" s="23" customFormat="1" ht="18" customHeight="1" spans="1:2">
      <c r="A8" s="33" t="s">
        <v>2079</v>
      </c>
      <c r="B8" s="32"/>
    </row>
    <row r="9" s="23" customFormat="1" ht="18" customHeight="1" spans="1:2">
      <c r="A9" s="33" t="s">
        <v>2080</v>
      </c>
      <c r="B9" s="32"/>
    </row>
    <row r="10" s="23" customFormat="1" ht="18" customHeight="1" spans="1:2">
      <c r="A10" s="33" t="s">
        <v>2081</v>
      </c>
      <c r="B10" s="32"/>
    </row>
    <row r="11" s="23" customFormat="1" ht="18" customHeight="1" spans="1:2">
      <c r="A11" s="33" t="s">
        <v>2082</v>
      </c>
      <c r="B11" s="32"/>
    </row>
    <row r="12" s="23" customFormat="1" ht="18" customHeight="1" spans="1:2">
      <c r="A12" s="33" t="s">
        <v>2083</v>
      </c>
      <c r="B12" s="32"/>
    </row>
    <row r="13" s="23" customFormat="1" ht="18" customHeight="1" spans="1:2">
      <c r="A13" s="33" t="s">
        <v>1290</v>
      </c>
      <c r="B13" s="32"/>
    </row>
    <row r="14" s="23" customFormat="1" ht="18" customHeight="1" spans="1:2">
      <c r="A14" s="31" t="s">
        <v>2084</v>
      </c>
      <c r="B14" s="30">
        <v>50101.885</v>
      </c>
    </row>
    <row r="15" s="23" customFormat="1" ht="18" customHeight="1" spans="1:2">
      <c r="A15" s="33" t="s">
        <v>2085</v>
      </c>
      <c r="B15" s="34">
        <v>18221.445</v>
      </c>
    </row>
    <row r="16" s="23" customFormat="1" ht="18" customHeight="1" spans="1:2">
      <c r="A16" s="33" t="s">
        <v>2086</v>
      </c>
      <c r="B16" s="34">
        <v>33</v>
      </c>
    </row>
    <row r="17" s="23" customFormat="1" ht="18" customHeight="1" spans="1:2">
      <c r="A17" s="33" t="s">
        <v>2079</v>
      </c>
      <c r="B17" s="34">
        <v>60</v>
      </c>
    </row>
    <row r="18" s="23" customFormat="1" ht="18" customHeight="1" spans="1:2">
      <c r="A18" s="33" t="s">
        <v>2080</v>
      </c>
      <c r="B18" s="34">
        <v>31776.34</v>
      </c>
    </row>
    <row r="19" s="23" customFormat="1" ht="18" customHeight="1" spans="1:2">
      <c r="A19" s="33" t="s">
        <v>2081</v>
      </c>
      <c r="B19" s="34"/>
    </row>
    <row r="20" s="23" customFormat="1" ht="18" customHeight="1" spans="1:2">
      <c r="A20" s="33" t="s">
        <v>2082</v>
      </c>
      <c r="B20" s="34">
        <v>5</v>
      </c>
    </row>
    <row r="21" s="23" customFormat="1" ht="18" customHeight="1" spans="1:2">
      <c r="A21" s="33" t="s">
        <v>2083</v>
      </c>
      <c r="B21" s="34">
        <v>6.1</v>
      </c>
    </row>
    <row r="22" s="23" customFormat="1" ht="18" customHeight="1" spans="1:2">
      <c r="A22" s="31" t="s">
        <v>2087</v>
      </c>
      <c r="B22" s="35">
        <v>53296.130827</v>
      </c>
    </row>
    <row r="23" s="23" customFormat="1" ht="18" customHeight="1" spans="1:2">
      <c r="A23" s="36" t="s">
        <v>2078</v>
      </c>
      <c r="B23" s="34">
        <v>28197.270827</v>
      </c>
    </row>
    <row r="24" s="23" customFormat="1" ht="18" customHeight="1" spans="1:2">
      <c r="A24" s="36" t="s">
        <v>2079</v>
      </c>
      <c r="B24" s="34">
        <v>75</v>
      </c>
    </row>
    <row r="25" s="23" customFormat="1" ht="18" customHeight="1" spans="1:2">
      <c r="A25" s="33" t="s">
        <v>2080</v>
      </c>
      <c r="B25" s="34">
        <v>24373.86</v>
      </c>
    </row>
    <row r="26" s="23" customFormat="1" ht="18" customHeight="1" spans="1:2">
      <c r="A26" s="33" t="s">
        <v>2082</v>
      </c>
      <c r="B26" s="34">
        <v>50</v>
      </c>
    </row>
    <row r="27" s="23" customFormat="1" ht="18" customHeight="1" spans="1:2">
      <c r="A27" s="33" t="s">
        <v>2083</v>
      </c>
      <c r="B27" s="34">
        <v>600</v>
      </c>
    </row>
    <row r="28" s="23" customFormat="1" ht="18" customHeight="1" spans="1:2">
      <c r="A28" s="31" t="s">
        <v>2088</v>
      </c>
      <c r="B28" s="32"/>
    </row>
    <row r="29" s="23" customFormat="1" ht="18" customHeight="1" spans="1:2">
      <c r="A29" s="33" t="s">
        <v>2089</v>
      </c>
      <c r="B29" s="32"/>
    </row>
    <row r="30" s="23" customFormat="1" ht="18" customHeight="1" spans="1:2">
      <c r="A30" s="33" t="s">
        <v>2079</v>
      </c>
      <c r="B30" s="32"/>
    </row>
    <row r="31" s="23" customFormat="1" ht="18" customHeight="1" spans="1:2">
      <c r="A31" s="33" t="s">
        <v>2080</v>
      </c>
      <c r="B31" s="32"/>
    </row>
    <row r="32" s="23" customFormat="1" ht="18" customHeight="1" spans="1:2">
      <c r="A32" s="33" t="s">
        <v>2082</v>
      </c>
      <c r="B32" s="32"/>
    </row>
    <row r="33" s="23" customFormat="1" ht="18" customHeight="1" spans="1:2">
      <c r="A33" s="33" t="s">
        <v>2083</v>
      </c>
      <c r="B33" s="32"/>
    </row>
    <row r="34" s="23" customFormat="1" ht="18" customHeight="1" spans="1:2">
      <c r="A34" s="31" t="s">
        <v>2090</v>
      </c>
      <c r="B34" s="32"/>
    </row>
    <row r="35" s="23" customFormat="1" ht="18" customHeight="1" spans="1:2">
      <c r="A35" s="36" t="s">
        <v>2091</v>
      </c>
      <c r="B35" s="32"/>
    </row>
    <row r="36" s="23" customFormat="1" ht="18" customHeight="1" spans="1:2">
      <c r="A36" s="33" t="s">
        <v>2079</v>
      </c>
      <c r="B36" s="32"/>
    </row>
    <row r="37" s="23" customFormat="1" ht="18" customHeight="1" spans="1:2">
      <c r="A37" s="33" t="s">
        <v>2080</v>
      </c>
      <c r="B37" s="32"/>
    </row>
    <row r="38" s="23" customFormat="1" ht="18" customHeight="1" spans="1:2">
      <c r="A38" s="33" t="s">
        <v>2082</v>
      </c>
      <c r="B38" s="32"/>
    </row>
    <row r="39" s="23" customFormat="1" ht="18" customHeight="1" spans="1:2">
      <c r="A39" s="31" t="s">
        <v>2092</v>
      </c>
      <c r="B39" s="32"/>
    </row>
    <row r="40" s="23" customFormat="1" ht="18" customHeight="1" spans="1:2">
      <c r="A40" s="33" t="s">
        <v>2093</v>
      </c>
      <c r="B40" s="32"/>
    </row>
    <row r="41" s="23" customFormat="1" ht="18" customHeight="1" spans="1:2">
      <c r="A41" s="33" t="s">
        <v>2079</v>
      </c>
      <c r="B41" s="32"/>
    </row>
    <row r="42" s="23" customFormat="1" ht="18" customHeight="1" spans="1:2">
      <c r="A42" s="33" t="s">
        <v>2080</v>
      </c>
      <c r="B42" s="32"/>
    </row>
    <row r="43" s="23" customFormat="1" ht="18" customHeight="1" spans="1:2">
      <c r="A43" s="33" t="s">
        <v>2082</v>
      </c>
      <c r="B43" s="32"/>
    </row>
    <row r="44" s="23" customFormat="1" ht="18" customHeight="1" spans="1:2">
      <c r="A44" s="31" t="s">
        <v>2094</v>
      </c>
      <c r="B44" s="32"/>
    </row>
    <row r="45" s="23" customFormat="1" ht="18" customHeight="1" spans="1:2">
      <c r="A45" s="33" t="s">
        <v>2095</v>
      </c>
      <c r="B45" s="32"/>
    </row>
    <row r="46" s="23" customFormat="1" ht="18" customHeight="1" spans="1:2">
      <c r="A46" s="37" t="s">
        <v>2079</v>
      </c>
      <c r="B46" s="32"/>
    </row>
    <row r="47" s="23" customFormat="1" ht="18" customHeight="1" spans="1:2">
      <c r="A47" s="33" t="s">
        <v>2082</v>
      </c>
      <c r="B47" s="32"/>
    </row>
    <row r="48" s="23" customFormat="1" ht="18" customHeight="1" spans="1:2">
      <c r="A48" s="29" t="s">
        <v>2096</v>
      </c>
      <c r="B48" s="38">
        <v>103517.64</v>
      </c>
    </row>
    <row r="49" s="23" customFormat="1" ht="18" customHeight="1" spans="1:2">
      <c r="A49" s="39" t="s">
        <v>1986</v>
      </c>
      <c r="B49" s="40">
        <v>206915.655827</v>
      </c>
    </row>
    <row r="50" s="23" customFormat="1" ht="23.25" customHeight="1" spans="1:2">
      <c r="A50" s="41"/>
      <c r="B50" s="42"/>
    </row>
  </sheetData>
  <mergeCells count="1">
    <mergeCell ref="A2:B2"/>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6"/>
  <sheetViews>
    <sheetView workbookViewId="0">
      <selection activeCell="D26" sqref="D26"/>
    </sheetView>
  </sheetViews>
  <sheetFormatPr defaultColWidth="26.25" defaultRowHeight="30" customHeight="1" outlineLevelCol="1"/>
  <cols>
    <col min="1" max="1" width="62.1333333333333" style="1" customWidth="1"/>
    <col min="2" max="2" width="22.3833333333333" style="3" customWidth="1"/>
    <col min="3" max="254" width="26.25" style="1"/>
    <col min="255" max="255" width="26.25" style="4"/>
    <col min="256" max="256" width="62.1333333333333" style="4" customWidth="1"/>
    <col min="257" max="257" width="22.3833333333333" style="4" customWidth="1"/>
    <col min="258" max="258" width="24.75" style="4" customWidth="1"/>
    <col min="259" max="511" width="26.25" style="4"/>
    <col min="512" max="512" width="62.1333333333333" style="4" customWidth="1"/>
    <col min="513" max="513" width="22.3833333333333" style="4" customWidth="1"/>
    <col min="514" max="514" width="24.75" style="4" customWidth="1"/>
    <col min="515" max="767" width="26.25" style="4"/>
    <col min="768" max="768" width="62.1333333333333" style="4" customWidth="1"/>
    <col min="769" max="769" width="22.3833333333333" style="4" customWidth="1"/>
    <col min="770" max="770" width="24.75" style="4" customWidth="1"/>
    <col min="771" max="1023" width="26.25" style="4"/>
    <col min="1024" max="1024" width="62.1333333333333" style="4" customWidth="1"/>
    <col min="1025" max="1025" width="22.3833333333333" style="4" customWidth="1"/>
    <col min="1026" max="1026" width="24.75" style="4" customWidth="1"/>
    <col min="1027" max="1279" width="26.25" style="4"/>
    <col min="1280" max="1280" width="62.1333333333333" style="4" customWidth="1"/>
    <col min="1281" max="1281" width="22.3833333333333" style="4" customWidth="1"/>
    <col min="1282" max="1282" width="24.75" style="4" customWidth="1"/>
    <col min="1283" max="1535" width="26.25" style="4"/>
    <col min="1536" max="1536" width="62.1333333333333" style="4" customWidth="1"/>
    <col min="1537" max="1537" width="22.3833333333333" style="4" customWidth="1"/>
    <col min="1538" max="1538" width="24.75" style="4" customWidth="1"/>
    <col min="1539" max="1791" width="26.25" style="4"/>
    <col min="1792" max="1792" width="62.1333333333333" style="4" customWidth="1"/>
    <col min="1793" max="1793" width="22.3833333333333" style="4" customWidth="1"/>
    <col min="1794" max="1794" width="24.75" style="4" customWidth="1"/>
    <col min="1795" max="2047" width="26.25" style="4"/>
    <col min="2048" max="2048" width="62.1333333333333" style="4" customWidth="1"/>
    <col min="2049" max="2049" width="22.3833333333333" style="4" customWidth="1"/>
    <col min="2050" max="2050" width="24.75" style="4" customWidth="1"/>
    <col min="2051" max="2303" width="26.25" style="4"/>
    <col min="2304" max="2304" width="62.1333333333333" style="4" customWidth="1"/>
    <col min="2305" max="2305" width="22.3833333333333" style="4" customWidth="1"/>
    <col min="2306" max="2306" width="24.75" style="4" customWidth="1"/>
    <col min="2307" max="2559" width="26.25" style="4"/>
    <col min="2560" max="2560" width="62.1333333333333" style="4" customWidth="1"/>
    <col min="2561" max="2561" width="22.3833333333333" style="4" customWidth="1"/>
    <col min="2562" max="2562" width="24.75" style="4" customWidth="1"/>
    <col min="2563" max="2815" width="26.25" style="4"/>
    <col min="2816" max="2816" width="62.1333333333333" style="4" customWidth="1"/>
    <col min="2817" max="2817" width="22.3833333333333" style="4" customWidth="1"/>
    <col min="2818" max="2818" width="24.75" style="4" customWidth="1"/>
    <col min="2819" max="3071" width="26.25" style="4"/>
    <col min="3072" max="3072" width="62.1333333333333" style="4" customWidth="1"/>
    <col min="3073" max="3073" width="22.3833333333333" style="4" customWidth="1"/>
    <col min="3074" max="3074" width="24.75" style="4" customWidth="1"/>
    <col min="3075" max="3327" width="26.25" style="4"/>
    <col min="3328" max="3328" width="62.1333333333333" style="4" customWidth="1"/>
    <col min="3329" max="3329" width="22.3833333333333" style="4" customWidth="1"/>
    <col min="3330" max="3330" width="24.75" style="4" customWidth="1"/>
    <col min="3331" max="3583" width="26.25" style="4"/>
    <col min="3584" max="3584" width="62.1333333333333" style="4" customWidth="1"/>
    <col min="3585" max="3585" width="22.3833333333333" style="4" customWidth="1"/>
    <col min="3586" max="3586" width="24.75" style="4" customWidth="1"/>
    <col min="3587" max="3839" width="26.25" style="4"/>
    <col min="3840" max="3840" width="62.1333333333333" style="4" customWidth="1"/>
    <col min="3841" max="3841" width="22.3833333333333" style="4" customWidth="1"/>
    <col min="3842" max="3842" width="24.75" style="4" customWidth="1"/>
    <col min="3843" max="4095" width="26.25" style="4"/>
    <col min="4096" max="4096" width="62.1333333333333" style="4" customWidth="1"/>
    <col min="4097" max="4097" width="22.3833333333333" style="4" customWidth="1"/>
    <col min="4098" max="4098" width="24.75" style="4" customWidth="1"/>
    <col min="4099" max="4351" width="26.25" style="4"/>
    <col min="4352" max="4352" width="62.1333333333333" style="4" customWidth="1"/>
    <col min="4353" max="4353" width="22.3833333333333" style="4" customWidth="1"/>
    <col min="4354" max="4354" width="24.75" style="4" customWidth="1"/>
    <col min="4355" max="4607" width="26.25" style="4"/>
    <col min="4608" max="4608" width="62.1333333333333" style="4" customWidth="1"/>
    <col min="4609" max="4609" width="22.3833333333333" style="4" customWidth="1"/>
    <col min="4610" max="4610" width="24.75" style="4" customWidth="1"/>
    <col min="4611" max="4863" width="26.25" style="4"/>
    <col min="4864" max="4864" width="62.1333333333333" style="4" customWidth="1"/>
    <col min="4865" max="4865" width="22.3833333333333" style="4" customWidth="1"/>
    <col min="4866" max="4866" width="24.75" style="4" customWidth="1"/>
    <col min="4867" max="5119" width="26.25" style="4"/>
    <col min="5120" max="5120" width="62.1333333333333" style="4" customWidth="1"/>
    <col min="5121" max="5121" width="22.3833333333333" style="4" customWidth="1"/>
    <col min="5122" max="5122" width="24.75" style="4" customWidth="1"/>
    <col min="5123" max="5375" width="26.25" style="4"/>
    <col min="5376" max="5376" width="62.1333333333333" style="4" customWidth="1"/>
    <col min="5377" max="5377" width="22.3833333333333" style="4" customWidth="1"/>
    <col min="5378" max="5378" width="24.75" style="4" customWidth="1"/>
    <col min="5379" max="5631" width="26.25" style="4"/>
    <col min="5632" max="5632" width="62.1333333333333" style="4" customWidth="1"/>
    <col min="5633" max="5633" width="22.3833333333333" style="4" customWidth="1"/>
    <col min="5634" max="5634" width="24.75" style="4" customWidth="1"/>
    <col min="5635" max="5887" width="26.25" style="4"/>
    <col min="5888" max="5888" width="62.1333333333333" style="4" customWidth="1"/>
    <col min="5889" max="5889" width="22.3833333333333" style="4" customWidth="1"/>
    <col min="5890" max="5890" width="24.75" style="4" customWidth="1"/>
    <col min="5891" max="6143" width="26.25" style="4"/>
    <col min="6144" max="6144" width="62.1333333333333" style="4" customWidth="1"/>
    <col min="6145" max="6145" width="22.3833333333333" style="4" customWidth="1"/>
    <col min="6146" max="6146" width="24.75" style="4" customWidth="1"/>
    <col min="6147" max="6399" width="26.25" style="4"/>
    <col min="6400" max="6400" width="62.1333333333333" style="4" customWidth="1"/>
    <col min="6401" max="6401" width="22.3833333333333" style="4" customWidth="1"/>
    <col min="6402" max="6402" width="24.75" style="4" customWidth="1"/>
    <col min="6403" max="6655" width="26.25" style="4"/>
    <col min="6656" max="6656" width="62.1333333333333" style="4" customWidth="1"/>
    <col min="6657" max="6657" width="22.3833333333333" style="4" customWidth="1"/>
    <col min="6658" max="6658" width="24.75" style="4" customWidth="1"/>
    <col min="6659" max="6911" width="26.25" style="4"/>
    <col min="6912" max="6912" width="62.1333333333333" style="4" customWidth="1"/>
    <col min="6913" max="6913" width="22.3833333333333" style="4" customWidth="1"/>
    <col min="6914" max="6914" width="24.75" style="4" customWidth="1"/>
    <col min="6915" max="7167" width="26.25" style="4"/>
    <col min="7168" max="7168" width="62.1333333333333" style="4" customWidth="1"/>
    <col min="7169" max="7169" width="22.3833333333333" style="4" customWidth="1"/>
    <col min="7170" max="7170" width="24.75" style="4" customWidth="1"/>
    <col min="7171" max="7423" width="26.25" style="4"/>
    <col min="7424" max="7424" width="62.1333333333333" style="4" customWidth="1"/>
    <col min="7425" max="7425" width="22.3833333333333" style="4" customWidth="1"/>
    <col min="7426" max="7426" width="24.75" style="4" customWidth="1"/>
    <col min="7427" max="7679" width="26.25" style="4"/>
    <col min="7680" max="7680" width="62.1333333333333" style="4" customWidth="1"/>
    <col min="7681" max="7681" width="22.3833333333333" style="4" customWidth="1"/>
    <col min="7682" max="7682" width="24.75" style="4" customWidth="1"/>
    <col min="7683" max="7935" width="26.25" style="4"/>
    <col min="7936" max="7936" width="62.1333333333333" style="4" customWidth="1"/>
    <col min="7937" max="7937" width="22.3833333333333" style="4" customWidth="1"/>
    <col min="7938" max="7938" width="24.75" style="4" customWidth="1"/>
    <col min="7939" max="8191" width="26.25" style="4"/>
    <col min="8192" max="8192" width="62.1333333333333" style="4" customWidth="1"/>
    <col min="8193" max="8193" width="22.3833333333333" style="4" customWidth="1"/>
    <col min="8194" max="8194" width="24.75" style="4" customWidth="1"/>
    <col min="8195" max="8447" width="26.25" style="4"/>
    <col min="8448" max="8448" width="62.1333333333333" style="4" customWidth="1"/>
    <col min="8449" max="8449" width="22.3833333333333" style="4" customWidth="1"/>
    <col min="8450" max="8450" width="24.75" style="4" customWidth="1"/>
    <col min="8451" max="8703" width="26.25" style="4"/>
    <col min="8704" max="8704" width="62.1333333333333" style="4" customWidth="1"/>
    <col min="8705" max="8705" width="22.3833333333333" style="4" customWidth="1"/>
    <col min="8706" max="8706" width="24.75" style="4" customWidth="1"/>
    <col min="8707" max="8959" width="26.25" style="4"/>
    <col min="8960" max="8960" width="62.1333333333333" style="4" customWidth="1"/>
    <col min="8961" max="8961" width="22.3833333333333" style="4" customWidth="1"/>
    <col min="8962" max="8962" width="24.75" style="4" customWidth="1"/>
    <col min="8963" max="9215" width="26.25" style="4"/>
    <col min="9216" max="9216" width="62.1333333333333" style="4" customWidth="1"/>
    <col min="9217" max="9217" width="22.3833333333333" style="4" customWidth="1"/>
    <col min="9218" max="9218" width="24.75" style="4" customWidth="1"/>
    <col min="9219" max="9471" width="26.25" style="4"/>
    <col min="9472" max="9472" width="62.1333333333333" style="4" customWidth="1"/>
    <col min="9473" max="9473" width="22.3833333333333" style="4" customWidth="1"/>
    <col min="9474" max="9474" width="24.75" style="4" customWidth="1"/>
    <col min="9475" max="9727" width="26.25" style="4"/>
    <col min="9728" max="9728" width="62.1333333333333" style="4" customWidth="1"/>
    <col min="9729" max="9729" width="22.3833333333333" style="4" customWidth="1"/>
    <col min="9730" max="9730" width="24.75" style="4" customWidth="1"/>
    <col min="9731" max="9983" width="26.25" style="4"/>
    <col min="9984" max="9984" width="62.1333333333333" style="4" customWidth="1"/>
    <col min="9985" max="9985" width="22.3833333333333" style="4" customWidth="1"/>
    <col min="9986" max="9986" width="24.75" style="4" customWidth="1"/>
    <col min="9987" max="10239" width="26.25" style="4"/>
    <col min="10240" max="10240" width="62.1333333333333" style="4" customWidth="1"/>
    <col min="10241" max="10241" width="22.3833333333333" style="4" customWidth="1"/>
    <col min="10242" max="10242" width="24.75" style="4" customWidth="1"/>
    <col min="10243" max="10495" width="26.25" style="4"/>
    <col min="10496" max="10496" width="62.1333333333333" style="4" customWidth="1"/>
    <col min="10497" max="10497" width="22.3833333333333" style="4" customWidth="1"/>
    <col min="10498" max="10498" width="24.75" style="4" customWidth="1"/>
    <col min="10499" max="10751" width="26.25" style="4"/>
    <col min="10752" max="10752" width="62.1333333333333" style="4" customWidth="1"/>
    <col min="10753" max="10753" width="22.3833333333333" style="4" customWidth="1"/>
    <col min="10754" max="10754" width="24.75" style="4" customWidth="1"/>
    <col min="10755" max="11007" width="26.25" style="4"/>
    <col min="11008" max="11008" width="62.1333333333333" style="4" customWidth="1"/>
    <col min="11009" max="11009" width="22.3833333333333" style="4" customWidth="1"/>
    <col min="11010" max="11010" width="24.75" style="4" customWidth="1"/>
    <col min="11011" max="11263" width="26.25" style="4"/>
    <col min="11264" max="11264" width="62.1333333333333" style="4" customWidth="1"/>
    <col min="11265" max="11265" width="22.3833333333333" style="4" customWidth="1"/>
    <col min="11266" max="11266" width="24.75" style="4" customWidth="1"/>
    <col min="11267" max="11519" width="26.25" style="4"/>
    <col min="11520" max="11520" width="62.1333333333333" style="4" customWidth="1"/>
    <col min="11521" max="11521" width="22.3833333333333" style="4" customWidth="1"/>
    <col min="11522" max="11522" width="24.75" style="4" customWidth="1"/>
    <col min="11523" max="11775" width="26.25" style="4"/>
    <col min="11776" max="11776" width="62.1333333333333" style="4" customWidth="1"/>
    <col min="11777" max="11777" width="22.3833333333333" style="4" customWidth="1"/>
    <col min="11778" max="11778" width="24.75" style="4" customWidth="1"/>
    <col min="11779" max="12031" width="26.25" style="4"/>
    <col min="12032" max="12032" width="62.1333333333333" style="4" customWidth="1"/>
    <col min="12033" max="12033" width="22.3833333333333" style="4" customWidth="1"/>
    <col min="12034" max="12034" width="24.75" style="4" customWidth="1"/>
    <col min="12035" max="12287" width="26.25" style="4"/>
    <col min="12288" max="12288" width="62.1333333333333" style="4" customWidth="1"/>
    <col min="12289" max="12289" width="22.3833333333333" style="4" customWidth="1"/>
    <col min="12290" max="12290" width="24.75" style="4" customWidth="1"/>
    <col min="12291" max="12543" width="26.25" style="4"/>
    <col min="12544" max="12544" width="62.1333333333333" style="4" customWidth="1"/>
    <col min="12545" max="12545" width="22.3833333333333" style="4" customWidth="1"/>
    <col min="12546" max="12546" width="24.75" style="4" customWidth="1"/>
    <col min="12547" max="12799" width="26.25" style="4"/>
    <col min="12800" max="12800" width="62.1333333333333" style="4" customWidth="1"/>
    <col min="12801" max="12801" width="22.3833333333333" style="4" customWidth="1"/>
    <col min="12802" max="12802" width="24.75" style="4" customWidth="1"/>
    <col min="12803" max="13055" width="26.25" style="4"/>
    <col min="13056" max="13056" width="62.1333333333333" style="4" customWidth="1"/>
    <col min="13057" max="13057" width="22.3833333333333" style="4" customWidth="1"/>
    <col min="13058" max="13058" width="24.75" style="4" customWidth="1"/>
    <col min="13059" max="13311" width="26.25" style="4"/>
    <col min="13312" max="13312" width="62.1333333333333" style="4" customWidth="1"/>
    <col min="13313" max="13313" width="22.3833333333333" style="4" customWidth="1"/>
    <col min="13314" max="13314" width="24.75" style="4" customWidth="1"/>
    <col min="13315" max="13567" width="26.25" style="4"/>
    <col min="13568" max="13568" width="62.1333333333333" style="4" customWidth="1"/>
    <col min="13569" max="13569" width="22.3833333333333" style="4" customWidth="1"/>
    <col min="13570" max="13570" width="24.75" style="4" customWidth="1"/>
    <col min="13571" max="13823" width="26.25" style="4"/>
    <col min="13824" max="13824" width="62.1333333333333" style="4" customWidth="1"/>
    <col min="13825" max="13825" width="22.3833333333333" style="4" customWidth="1"/>
    <col min="13826" max="13826" width="24.75" style="4" customWidth="1"/>
    <col min="13827" max="14079" width="26.25" style="4"/>
    <col min="14080" max="14080" width="62.1333333333333" style="4" customWidth="1"/>
    <col min="14081" max="14081" width="22.3833333333333" style="4" customWidth="1"/>
    <col min="14082" max="14082" width="24.75" style="4" customWidth="1"/>
    <col min="14083" max="14335" width="26.25" style="4"/>
    <col min="14336" max="14336" width="62.1333333333333" style="4" customWidth="1"/>
    <col min="14337" max="14337" width="22.3833333333333" style="4" customWidth="1"/>
    <col min="14338" max="14338" width="24.75" style="4" customWidth="1"/>
    <col min="14339" max="14591" width="26.25" style="4"/>
    <col min="14592" max="14592" width="62.1333333333333" style="4" customWidth="1"/>
    <col min="14593" max="14593" width="22.3833333333333" style="4" customWidth="1"/>
    <col min="14594" max="14594" width="24.75" style="4" customWidth="1"/>
    <col min="14595" max="14847" width="26.25" style="4"/>
    <col min="14848" max="14848" width="62.1333333333333" style="4" customWidth="1"/>
    <col min="14849" max="14849" width="22.3833333333333" style="4" customWidth="1"/>
    <col min="14850" max="14850" width="24.75" style="4" customWidth="1"/>
    <col min="14851" max="15103" width="26.25" style="4"/>
    <col min="15104" max="15104" width="62.1333333333333" style="4" customWidth="1"/>
    <col min="15105" max="15105" width="22.3833333333333" style="4" customWidth="1"/>
    <col min="15106" max="15106" width="24.75" style="4" customWidth="1"/>
    <col min="15107" max="15359" width="26.25" style="4"/>
    <col min="15360" max="15360" width="62.1333333333333" style="4" customWidth="1"/>
    <col min="15361" max="15361" width="22.3833333333333" style="4" customWidth="1"/>
    <col min="15362" max="15362" width="24.75" style="4" customWidth="1"/>
    <col min="15363" max="15615" width="26.25" style="4"/>
    <col min="15616" max="15616" width="62.1333333333333" style="4" customWidth="1"/>
    <col min="15617" max="15617" width="22.3833333333333" style="4" customWidth="1"/>
    <col min="15618" max="15618" width="24.75" style="4" customWidth="1"/>
    <col min="15619" max="15871" width="26.25" style="4"/>
    <col min="15872" max="15872" width="62.1333333333333" style="4" customWidth="1"/>
    <col min="15873" max="15873" width="22.3833333333333" style="4" customWidth="1"/>
    <col min="15874" max="15874" width="24.75" style="4" customWidth="1"/>
    <col min="15875" max="16127" width="26.25" style="4"/>
    <col min="16128" max="16128" width="62.1333333333333" style="4" customWidth="1"/>
    <col min="16129" max="16129" width="22.3833333333333" style="4" customWidth="1"/>
    <col min="16130" max="16130" width="24.75" style="4" customWidth="1"/>
    <col min="16131" max="16384" width="26.25" style="4"/>
  </cols>
  <sheetData>
    <row r="1" s="1" customFormat="1" ht="27" customHeight="1" spans="1:2">
      <c r="A1" s="5" t="s">
        <v>2097</v>
      </c>
      <c r="B1" s="6"/>
    </row>
    <row r="2" s="1" customFormat="1" ht="27" customHeight="1" spans="1:2">
      <c r="A2" s="7" t="s">
        <v>2098</v>
      </c>
      <c r="B2" s="8"/>
    </row>
    <row r="3" s="1" customFormat="1" ht="27" customHeight="1" spans="1:2">
      <c r="A3" s="9"/>
      <c r="B3" s="10" t="s">
        <v>2</v>
      </c>
    </row>
    <row r="4" s="1" customFormat="1" ht="36" customHeight="1" spans="1:2">
      <c r="A4" s="11" t="s">
        <v>2075</v>
      </c>
      <c r="B4" s="12" t="s">
        <v>5</v>
      </c>
    </row>
    <row r="5" s="1" customFormat="1" ht="18" customHeight="1" spans="1:2">
      <c r="A5" s="13" t="s">
        <v>2099</v>
      </c>
      <c r="B5" s="14">
        <v>88752.7219</v>
      </c>
    </row>
    <row r="6" s="1" customFormat="1" ht="18" customHeight="1" spans="1:2">
      <c r="A6" s="15" t="s">
        <v>2077</v>
      </c>
      <c r="B6" s="14"/>
    </row>
    <row r="7" s="1" customFormat="1" ht="18" customHeight="1" spans="1:2">
      <c r="A7" s="15" t="s">
        <v>2100</v>
      </c>
      <c r="B7" s="14"/>
    </row>
    <row r="8" s="1" customFormat="1" ht="18" customHeight="1" spans="1:2">
      <c r="A8" s="15" t="s">
        <v>2101</v>
      </c>
      <c r="B8" s="14"/>
    </row>
    <row r="9" s="1" customFormat="1" ht="18" customHeight="1" spans="1:2">
      <c r="A9" s="15" t="s">
        <v>149</v>
      </c>
      <c r="B9" s="14"/>
    </row>
    <row r="10" s="1" customFormat="1" ht="18" customHeight="1" spans="1:2">
      <c r="A10" s="16" t="s">
        <v>2102</v>
      </c>
      <c r="B10" s="14"/>
    </row>
    <row r="11" s="1" customFormat="1" ht="18" customHeight="1" spans="1:2">
      <c r="A11" s="17" t="s">
        <v>1355</v>
      </c>
      <c r="B11" s="14"/>
    </row>
    <row r="12" s="1" customFormat="1" ht="18" customHeight="1" spans="1:2">
      <c r="A12" s="15" t="s">
        <v>2084</v>
      </c>
      <c r="B12" s="14">
        <v>35463.03314</v>
      </c>
    </row>
    <row r="13" s="1" customFormat="1" ht="18" customHeight="1" spans="1:2">
      <c r="A13" s="15" t="s">
        <v>2103</v>
      </c>
      <c r="B13" s="14">
        <v>30737.2536</v>
      </c>
    </row>
    <row r="14" s="1" customFormat="1" ht="18" customHeight="1" spans="1:2">
      <c r="A14" s="15" t="s">
        <v>2104</v>
      </c>
      <c r="B14" s="14">
        <v>4712.97954</v>
      </c>
    </row>
    <row r="15" s="1" customFormat="1" ht="18" customHeight="1" spans="1:2">
      <c r="A15" s="15" t="s">
        <v>2105</v>
      </c>
      <c r="B15" s="14"/>
    </row>
    <row r="16" s="1" customFormat="1" ht="18" customHeight="1" spans="1:2">
      <c r="A16" s="17" t="s">
        <v>149</v>
      </c>
      <c r="B16" s="14">
        <v>6.8</v>
      </c>
    </row>
    <row r="17" s="1" customFormat="1" ht="18" customHeight="1" spans="1:2">
      <c r="A17" s="15" t="s">
        <v>2102</v>
      </c>
      <c r="B17" s="14">
        <v>6</v>
      </c>
    </row>
    <row r="18" s="1" customFormat="1" ht="18" customHeight="1" spans="1:2">
      <c r="A18" s="15" t="s">
        <v>2087</v>
      </c>
      <c r="B18" s="14">
        <v>53289.68876</v>
      </c>
    </row>
    <row r="19" s="1" customFormat="1" ht="18" customHeight="1" spans="1:2">
      <c r="A19" s="15" t="s">
        <v>2100</v>
      </c>
      <c r="B19" s="14">
        <v>52639.68876</v>
      </c>
    </row>
    <row r="20" s="1" customFormat="1" ht="18" customHeight="1" spans="1:2">
      <c r="A20" s="17" t="s">
        <v>149</v>
      </c>
      <c r="B20" s="14">
        <v>600</v>
      </c>
    </row>
    <row r="21" s="1" customFormat="1" ht="18" customHeight="1" spans="1:2">
      <c r="A21" s="15" t="s">
        <v>2102</v>
      </c>
      <c r="B21" s="14">
        <v>50</v>
      </c>
    </row>
    <row r="22" s="1" customFormat="1" ht="18" customHeight="1" spans="1:2">
      <c r="A22" s="15" t="s">
        <v>2088</v>
      </c>
      <c r="B22" s="14"/>
    </row>
    <row r="23" s="1" customFormat="1" ht="18" customHeight="1" spans="1:2">
      <c r="A23" s="15" t="s">
        <v>2106</v>
      </c>
      <c r="B23" s="14"/>
    </row>
    <row r="24" s="1" customFormat="1" ht="18" customHeight="1" spans="1:2">
      <c r="A24" s="17" t="s">
        <v>2102</v>
      </c>
      <c r="B24" s="14"/>
    </row>
    <row r="25" s="1" customFormat="1" ht="18" customHeight="1" spans="1:2">
      <c r="A25" s="15" t="s">
        <v>149</v>
      </c>
      <c r="B25" s="14"/>
    </row>
    <row r="26" s="1" customFormat="1" ht="18" customHeight="1" spans="1:2">
      <c r="A26" s="15" t="s">
        <v>2090</v>
      </c>
      <c r="B26" s="14"/>
    </row>
    <row r="27" s="1" customFormat="1" ht="18" customHeight="1" spans="1:2">
      <c r="A27" s="15" t="s">
        <v>2106</v>
      </c>
      <c r="B27" s="14"/>
    </row>
    <row r="28" s="1" customFormat="1" ht="18" customHeight="1" spans="1:2">
      <c r="A28" s="17" t="s">
        <v>2107</v>
      </c>
      <c r="B28" s="14"/>
    </row>
    <row r="29" s="1" customFormat="1" ht="18" customHeight="1" spans="1:2">
      <c r="A29" s="15" t="s">
        <v>149</v>
      </c>
      <c r="B29" s="14"/>
    </row>
    <row r="30" s="1" customFormat="1" ht="18" customHeight="1" spans="1:2">
      <c r="A30" s="15" t="s">
        <v>2092</v>
      </c>
      <c r="B30" s="14"/>
    </row>
    <row r="31" s="1" customFormat="1" ht="18" customHeight="1" spans="1:2">
      <c r="A31" s="15" t="s">
        <v>2108</v>
      </c>
      <c r="B31" s="14"/>
    </row>
    <row r="32" s="1" customFormat="1" ht="18" customHeight="1" spans="1:2">
      <c r="A32" s="15" t="s">
        <v>2109</v>
      </c>
      <c r="B32" s="14"/>
    </row>
    <row r="33" s="1" customFormat="1" ht="18" customHeight="1" spans="1:2">
      <c r="A33" s="17" t="s">
        <v>2110</v>
      </c>
      <c r="B33" s="14"/>
    </row>
    <row r="34" s="1" customFormat="1" ht="18" customHeight="1" spans="1:2">
      <c r="A34" s="15" t="s">
        <v>149</v>
      </c>
      <c r="B34" s="14"/>
    </row>
    <row r="35" s="1" customFormat="1" ht="18" customHeight="1" spans="1:2">
      <c r="A35" s="15" t="s">
        <v>2094</v>
      </c>
      <c r="B35" s="14"/>
    </row>
    <row r="36" s="1" customFormat="1" ht="18" customHeight="1" spans="1:2">
      <c r="A36" s="15" t="s">
        <v>2111</v>
      </c>
      <c r="B36" s="14"/>
    </row>
    <row r="37" s="1" customFormat="1" ht="18" customHeight="1" spans="1:2">
      <c r="A37" s="15" t="s">
        <v>2112</v>
      </c>
      <c r="B37" s="14"/>
    </row>
    <row r="38" s="1" customFormat="1" ht="18" customHeight="1" spans="1:2">
      <c r="A38" s="15" t="s">
        <v>2101</v>
      </c>
      <c r="B38" s="14"/>
    </row>
    <row r="39" s="1" customFormat="1" ht="18" customHeight="1" spans="1:2">
      <c r="A39" s="15" t="s">
        <v>2113</v>
      </c>
      <c r="B39" s="14"/>
    </row>
    <row r="40" s="1" customFormat="1" ht="18" customHeight="1" spans="1:2">
      <c r="A40" s="15" t="s">
        <v>2114</v>
      </c>
      <c r="B40" s="14"/>
    </row>
    <row r="41" s="1" customFormat="1" ht="18" customHeight="1" spans="1:2">
      <c r="A41" s="15" t="s">
        <v>2115</v>
      </c>
      <c r="B41" s="14"/>
    </row>
    <row r="42" s="1" customFormat="1" ht="18" customHeight="1" spans="1:2">
      <c r="A42" s="15" t="s">
        <v>2116</v>
      </c>
      <c r="B42" s="14"/>
    </row>
    <row r="43" s="1" customFormat="1" ht="18" customHeight="1" spans="1:2">
      <c r="A43" s="15" t="s">
        <v>2117</v>
      </c>
      <c r="B43" s="14"/>
    </row>
    <row r="44" s="1" customFormat="1" ht="18" customHeight="1" spans="1:2">
      <c r="A44" s="18" t="s">
        <v>149</v>
      </c>
      <c r="B44" s="14"/>
    </row>
    <row r="45" s="1" customFormat="1" ht="18" customHeight="1" spans="1:2">
      <c r="A45" s="19" t="s">
        <v>2102</v>
      </c>
      <c r="B45" s="20"/>
    </row>
    <row r="46" s="2" customFormat="1" ht="18" customHeight="1" spans="1:2">
      <c r="A46" s="21" t="s">
        <v>2118</v>
      </c>
      <c r="B46" s="22">
        <v>118162.9381</v>
      </c>
    </row>
  </sheetData>
  <mergeCells count="1">
    <mergeCell ref="A2:B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6"/>
  <sheetViews>
    <sheetView topLeftCell="A63" workbookViewId="0">
      <selection activeCell="G26" sqref="G26"/>
    </sheetView>
  </sheetViews>
  <sheetFormatPr defaultColWidth="9" defaultRowHeight="14.25" outlineLevelCol="4"/>
  <cols>
    <col min="1" max="1" width="9.04166666666667" style="279" customWidth="1"/>
    <col min="2" max="2" width="41.875" style="279" customWidth="1"/>
    <col min="3" max="3" width="12.75" style="281" customWidth="1"/>
    <col min="4" max="4" width="14.75" style="281" customWidth="1"/>
    <col min="5" max="5" width="13.75" style="282" customWidth="1"/>
    <col min="6" max="6" width="25.8583333333333" style="279" customWidth="1"/>
    <col min="7" max="7" width="12.875" style="279" customWidth="1"/>
    <col min="8" max="228" width="9" style="279"/>
    <col min="229" max="229" width="14" style="279" customWidth="1"/>
    <col min="230" max="230" width="26.1333333333333" style="279" customWidth="1"/>
    <col min="231" max="231" width="12.75" style="279" customWidth="1"/>
    <col min="232" max="232" width="14.75" style="279" customWidth="1"/>
    <col min="233" max="233" width="13.75" style="279" customWidth="1"/>
    <col min="234" max="484" width="9" style="279"/>
    <col min="485" max="485" width="14" style="279" customWidth="1"/>
    <col min="486" max="486" width="26.1333333333333" style="279" customWidth="1"/>
    <col min="487" max="487" width="12.75" style="279" customWidth="1"/>
    <col min="488" max="488" width="14.75" style="279" customWidth="1"/>
    <col min="489" max="489" width="13.75" style="279" customWidth="1"/>
    <col min="490" max="740" width="9" style="279"/>
    <col min="741" max="741" width="14" style="279" customWidth="1"/>
    <col min="742" max="742" width="26.1333333333333" style="279" customWidth="1"/>
    <col min="743" max="743" width="12.75" style="279" customWidth="1"/>
    <col min="744" max="744" width="14.75" style="279" customWidth="1"/>
    <col min="745" max="745" width="13.75" style="279" customWidth="1"/>
    <col min="746" max="996" width="9" style="279"/>
    <col min="997" max="997" width="14" style="279" customWidth="1"/>
    <col min="998" max="998" width="26.1333333333333" style="279" customWidth="1"/>
    <col min="999" max="999" width="12.75" style="279" customWidth="1"/>
    <col min="1000" max="1000" width="14.75" style="279" customWidth="1"/>
    <col min="1001" max="1001" width="13.75" style="279" customWidth="1"/>
    <col min="1002" max="1252" width="9" style="279"/>
    <col min="1253" max="1253" width="14" style="279" customWidth="1"/>
    <col min="1254" max="1254" width="26.1333333333333" style="279" customWidth="1"/>
    <col min="1255" max="1255" width="12.75" style="279" customWidth="1"/>
    <col min="1256" max="1256" width="14.75" style="279" customWidth="1"/>
    <col min="1257" max="1257" width="13.75" style="279" customWidth="1"/>
    <col min="1258" max="1508" width="9" style="279"/>
    <col min="1509" max="1509" width="14" style="279" customWidth="1"/>
    <col min="1510" max="1510" width="26.1333333333333" style="279" customWidth="1"/>
    <col min="1511" max="1511" width="12.75" style="279" customWidth="1"/>
    <col min="1512" max="1512" width="14.75" style="279" customWidth="1"/>
    <col min="1513" max="1513" width="13.75" style="279" customWidth="1"/>
    <col min="1514" max="1764" width="9" style="279"/>
    <col min="1765" max="1765" width="14" style="279" customWidth="1"/>
    <col min="1766" max="1766" width="26.1333333333333" style="279" customWidth="1"/>
    <col min="1767" max="1767" width="12.75" style="279" customWidth="1"/>
    <col min="1768" max="1768" width="14.75" style="279" customWidth="1"/>
    <col min="1769" max="1769" width="13.75" style="279" customWidth="1"/>
    <col min="1770" max="2020" width="9" style="279"/>
    <col min="2021" max="2021" width="14" style="279" customWidth="1"/>
    <col min="2022" max="2022" width="26.1333333333333" style="279" customWidth="1"/>
    <col min="2023" max="2023" width="12.75" style="279" customWidth="1"/>
    <col min="2024" max="2024" width="14.75" style="279" customWidth="1"/>
    <col min="2025" max="2025" width="13.75" style="279" customWidth="1"/>
    <col min="2026" max="2276" width="9" style="279"/>
    <col min="2277" max="2277" width="14" style="279" customWidth="1"/>
    <col min="2278" max="2278" width="26.1333333333333" style="279" customWidth="1"/>
    <col min="2279" max="2279" width="12.75" style="279" customWidth="1"/>
    <col min="2280" max="2280" width="14.75" style="279" customWidth="1"/>
    <col min="2281" max="2281" width="13.75" style="279" customWidth="1"/>
    <col min="2282" max="2532" width="9" style="279"/>
    <col min="2533" max="2533" width="14" style="279" customWidth="1"/>
    <col min="2534" max="2534" width="26.1333333333333" style="279" customWidth="1"/>
    <col min="2535" max="2535" width="12.75" style="279" customWidth="1"/>
    <col min="2536" max="2536" width="14.75" style="279" customWidth="1"/>
    <col min="2537" max="2537" width="13.75" style="279" customWidth="1"/>
    <col min="2538" max="2788" width="9" style="279"/>
    <col min="2789" max="2789" width="14" style="279" customWidth="1"/>
    <col min="2790" max="2790" width="26.1333333333333" style="279" customWidth="1"/>
    <col min="2791" max="2791" width="12.75" style="279" customWidth="1"/>
    <col min="2792" max="2792" width="14.75" style="279" customWidth="1"/>
    <col min="2793" max="2793" width="13.75" style="279" customWidth="1"/>
    <col min="2794" max="3044" width="9" style="279"/>
    <col min="3045" max="3045" width="14" style="279" customWidth="1"/>
    <col min="3046" max="3046" width="26.1333333333333" style="279" customWidth="1"/>
    <col min="3047" max="3047" width="12.75" style="279" customWidth="1"/>
    <col min="3048" max="3048" width="14.75" style="279" customWidth="1"/>
    <col min="3049" max="3049" width="13.75" style="279" customWidth="1"/>
    <col min="3050" max="3300" width="9" style="279"/>
    <col min="3301" max="3301" width="14" style="279" customWidth="1"/>
    <col min="3302" max="3302" width="26.1333333333333" style="279" customWidth="1"/>
    <col min="3303" max="3303" width="12.75" style="279" customWidth="1"/>
    <col min="3304" max="3304" width="14.75" style="279" customWidth="1"/>
    <col min="3305" max="3305" width="13.75" style="279" customWidth="1"/>
    <col min="3306" max="3556" width="9" style="279"/>
    <col min="3557" max="3557" width="14" style="279" customWidth="1"/>
    <col min="3558" max="3558" width="26.1333333333333" style="279" customWidth="1"/>
    <col min="3559" max="3559" width="12.75" style="279" customWidth="1"/>
    <col min="3560" max="3560" width="14.75" style="279" customWidth="1"/>
    <col min="3561" max="3561" width="13.75" style="279" customWidth="1"/>
    <col min="3562" max="3812" width="9" style="279"/>
    <col min="3813" max="3813" width="14" style="279" customWidth="1"/>
    <col min="3814" max="3814" width="26.1333333333333" style="279" customWidth="1"/>
    <col min="3815" max="3815" width="12.75" style="279" customWidth="1"/>
    <col min="3816" max="3816" width="14.75" style="279" customWidth="1"/>
    <col min="3817" max="3817" width="13.75" style="279" customWidth="1"/>
    <col min="3818" max="4068" width="9" style="279"/>
    <col min="4069" max="4069" width="14" style="279" customWidth="1"/>
    <col min="4070" max="4070" width="26.1333333333333" style="279" customWidth="1"/>
    <col min="4071" max="4071" width="12.75" style="279" customWidth="1"/>
    <col min="4072" max="4072" width="14.75" style="279" customWidth="1"/>
    <col min="4073" max="4073" width="13.75" style="279" customWidth="1"/>
    <col min="4074" max="4324" width="9" style="279"/>
    <col min="4325" max="4325" width="14" style="279" customWidth="1"/>
    <col min="4326" max="4326" width="26.1333333333333" style="279" customWidth="1"/>
    <col min="4327" max="4327" width="12.75" style="279" customWidth="1"/>
    <col min="4328" max="4328" width="14.75" style="279" customWidth="1"/>
    <col min="4329" max="4329" width="13.75" style="279" customWidth="1"/>
    <col min="4330" max="4580" width="9" style="279"/>
    <col min="4581" max="4581" width="14" style="279" customWidth="1"/>
    <col min="4582" max="4582" width="26.1333333333333" style="279" customWidth="1"/>
    <col min="4583" max="4583" width="12.75" style="279" customWidth="1"/>
    <col min="4584" max="4584" width="14.75" style="279" customWidth="1"/>
    <col min="4585" max="4585" width="13.75" style="279" customWidth="1"/>
    <col min="4586" max="4836" width="9" style="279"/>
    <col min="4837" max="4837" width="14" style="279" customWidth="1"/>
    <col min="4838" max="4838" width="26.1333333333333" style="279" customWidth="1"/>
    <col min="4839" max="4839" width="12.75" style="279" customWidth="1"/>
    <col min="4840" max="4840" width="14.75" style="279" customWidth="1"/>
    <col min="4841" max="4841" width="13.75" style="279" customWidth="1"/>
    <col min="4842" max="5092" width="9" style="279"/>
    <col min="5093" max="5093" width="14" style="279" customWidth="1"/>
    <col min="5094" max="5094" width="26.1333333333333" style="279" customWidth="1"/>
    <col min="5095" max="5095" width="12.75" style="279" customWidth="1"/>
    <col min="5096" max="5096" width="14.75" style="279" customWidth="1"/>
    <col min="5097" max="5097" width="13.75" style="279" customWidth="1"/>
    <col min="5098" max="5348" width="9" style="279"/>
    <col min="5349" max="5349" width="14" style="279" customWidth="1"/>
    <col min="5350" max="5350" width="26.1333333333333" style="279" customWidth="1"/>
    <col min="5351" max="5351" width="12.75" style="279" customWidth="1"/>
    <col min="5352" max="5352" width="14.75" style="279" customWidth="1"/>
    <col min="5353" max="5353" width="13.75" style="279" customWidth="1"/>
    <col min="5354" max="5604" width="9" style="279"/>
    <col min="5605" max="5605" width="14" style="279" customWidth="1"/>
    <col min="5606" max="5606" width="26.1333333333333" style="279" customWidth="1"/>
    <col min="5607" max="5607" width="12.75" style="279" customWidth="1"/>
    <col min="5608" max="5608" width="14.75" style="279" customWidth="1"/>
    <col min="5609" max="5609" width="13.75" style="279" customWidth="1"/>
    <col min="5610" max="5860" width="9" style="279"/>
    <col min="5861" max="5861" width="14" style="279" customWidth="1"/>
    <col min="5862" max="5862" width="26.1333333333333" style="279" customWidth="1"/>
    <col min="5863" max="5863" width="12.75" style="279" customWidth="1"/>
    <col min="5864" max="5864" width="14.75" style="279" customWidth="1"/>
    <col min="5865" max="5865" width="13.75" style="279" customWidth="1"/>
    <col min="5866" max="6116" width="9" style="279"/>
    <col min="6117" max="6117" width="14" style="279" customWidth="1"/>
    <col min="6118" max="6118" width="26.1333333333333" style="279" customWidth="1"/>
    <col min="6119" max="6119" width="12.75" style="279" customWidth="1"/>
    <col min="6120" max="6120" width="14.75" style="279" customWidth="1"/>
    <col min="6121" max="6121" width="13.75" style="279" customWidth="1"/>
    <col min="6122" max="6372" width="9" style="279"/>
    <col min="6373" max="6373" width="14" style="279" customWidth="1"/>
    <col min="6374" max="6374" width="26.1333333333333" style="279" customWidth="1"/>
    <col min="6375" max="6375" width="12.75" style="279" customWidth="1"/>
    <col min="6376" max="6376" width="14.75" style="279" customWidth="1"/>
    <col min="6377" max="6377" width="13.75" style="279" customWidth="1"/>
    <col min="6378" max="6628" width="9" style="279"/>
    <col min="6629" max="6629" width="14" style="279" customWidth="1"/>
    <col min="6630" max="6630" width="26.1333333333333" style="279" customWidth="1"/>
    <col min="6631" max="6631" width="12.75" style="279" customWidth="1"/>
    <col min="6632" max="6632" width="14.75" style="279" customWidth="1"/>
    <col min="6633" max="6633" width="13.75" style="279" customWidth="1"/>
    <col min="6634" max="6884" width="9" style="279"/>
    <col min="6885" max="6885" width="14" style="279" customWidth="1"/>
    <col min="6886" max="6886" width="26.1333333333333" style="279" customWidth="1"/>
    <col min="6887" max="6887" width="12.75" style="279" customWidth="1"/>
    <col min="6888" max="6888" width="14.75" style="279" customWidth="1"/>
    <col min="6889" max="6889" width="13.75" style="279" customWidth="1"/>
    <col min="6890" max="7140" width="9" style="279"/>
    <col min="7141" max="7141" width="14" style="279" customWidth="1"/>
    <col min="7142" max="7142" width="26.1333333333333" style="279" customWidth="1"/>
    <col min="7143" max="7143" width="12.75" style="279" customWidth="1"/>
    <col min="7144" max="7144" width="14.75" style="279" customWidth="1"/>
    <col min="7145" max="7145" width="13.75" style="279" customWidth="1"/>
    <col min="7146" max="7396" width="9" style="279"/>
    <col min="7397" max="7397" width="14" style="279" customWidth="1"/>
    <col min="7398" max="7398" width="26.1333333333333" style="279" customWidth="1"/>
    <col min="7399" max="7399" width="12.75" style="279" customWidth="1"/>
    <col min="7400" max="7400" width="14.75" style="279" customWidth="1"/>
    <col min="7401" max="7401" width="13.75" style="279" customWidth="1"/>
    <col min="7402" max="7652" width="9" style="279"/>
    <col min="7653" max="7653" width="14" style="279" customWidth="1"/>
    <col min="7654" max="7654" width="26.1333333333333" style="279" customWidth="1"/>
    <col min="7655" max="7655" width="12.75" style="279" customWidth="1"/>
    <col min="7656" max="7656" width="14.75" style="279" customWidth="1"/>
    <col min="7657" max="7657" width="13.75" style="279" customWidth="1"/>
    <col min="7658" max="7908" width="9" style="279"/>
    <col min="7909" max="7909" width="14" style="279" customWidth="1"/>
    <col min="7910" max="7910" width="26.1333333333333" style="279" customWidth="1"/>
    <col min="7911" max="7911" width="12.75" style="279" customWidth="1"/>
    <col min="7912" max="7912" width="14.75" style="279" customWidth="1"/>
    <col min="7913" max="7913" width="13.75" style="279" customWidth="1"/>
    <col min="7914" max="8164" width="9" style="279"/>
    <col min="8165" max="8165" width="14" style="279" customWidth="1"/>
    <col min="8166" max="8166" width="26.1333333333333" style="279" customWidth="1"/>
    <col min="8167" max="8167" width="12.75" style="279" customWidth="1"/>
    <col min="8168" max="8168" width="14.75" style="279" customWidth="1"/>
    <col min="8169" max="8169" width="13.75" style="279" customWidth="1"/>
    <col min="8170" max="8420" width="9" style="279"/>
    <col min="8421" max="8421" width="14" style="279" customWidth="1"/>
    <col min="8422" max="8422" width="26.1333333333333" style="279" customWidth="1"/>
    <col min="8423" max="8423" width="12.75" style="279" customWidth="1"/>
    <col min="8424" max="8424" width="14.75" style="279" customWidth="1"/>
    <col min="8425" max="8425" width="13.75" style="279" customWidth="1"/>
    <col min="8426" max="8676" width="9" style="279"/>
    <col min="8677" max="8677" width="14" style="279" customWidth="1"/>
    <col min="8678" max="8678" width="26.1333333333333" style="279" customWidth="1"/>
    <col min="8679" max="8679" width="12.75" style="279" customWidth="1"/>
    <col min="8680" max="8680" width="14.75" style="279" customWidth="1"/>
    <col min="8681" max="8681" width="13.75" style="279" customWidth="1"/>
    <col min="8682" max="8932" width="9" style="279"/>
    <col min="8933" max="8933" width="14" style="279" customWidth="1"/>
    <col min="8934" max="8934" width="26.1333333333333" style="279" customWidth="1"/>
    <col min="8935" max="8935" width="12.75" style="279" customWidth="1"/>
    <col min="8936" max="8936" width="14.75" style="279" customWidth="1"/>
    <col min="8937" max="8937" width="13.75" style="279" customWidth="1"/>
    <col min="8938" max="9188" width="9" style="279"/>
    <col min="9189" max="9189" width="14" style="279" customWidth="1"/>
    <col min="9190" max="9190" width="26.1333333333333" style="279" customWidth="1"/>
    <col min="9191" max="9191" width="12.75" style="279" customWidth="1"/>
    <col min="9192" max="9192" width="14.75" style="279" customWidth="1"/>
    <col min="9193" max="9193" width="13.75" style="279" customWidth="1"/>
    <col min="9194" max="9444" width="9" style="279"/>
    <col min="9445" max="9445" width="14" style="279" customWidth="1"/>
    <col min="9446" max="9446" width="26.1333333333333" style="279" customWidth="1"/>
    <col min="9447" max="9447" width="12.75" style="279" customWidth="1"/>
    <col min="9448" max="9448" width="14.75" style="279" customWidth="1"/>
    <col min="9449" max="9449" width="13.75" style="279" customWidth="1"/>
    <col min="9450" max="9700" width="9" style="279"/>
    <col min="9701" max="9701" width="14" style="279" customWidth="1"/>
    <col min="9702" max="9702" width="26.1333333333333" style="279" customWidth="1"/>
    <col min="9703" max="9703" width="12.75" style="279" customWidth="1"/>
    <col min="9704" max="9704" width="14.75" style="279" customWidth="1"/>
    <col min="9705" max="9705" width="13.75" style="279" customWidth="1"/>
    <col min="9706" max="9956" width="9" style="279"/>
    <col min="9957" max="9957" width="14" style="279" customWidth="1"/>
    <col min="9958" max="9958" width="26.1333333333333" style="279" customWidth="1"/>
    <col min="9959" max="9959" width="12.75" style="279" customWidth="1"/>
    <col min="9960" max="9960" width="14.75" style="279" customWidth="1"/>
    <col min="9961" max="9961" width="13.75" style="279" customWidth="1"/>
    <col min="9962" max="10212" width="9" style="279"/>
    <col min="10213" max="10213" width="14" style="279" customWidth="1"/>
    <col min="10214" max="10214" width="26.1333333333333" style="279" customWidth="1"/>
    <col min="10215" max="10215" width="12.75" style="279" customWidth="1"/>
    <col min="10216" max="10216" width="14.75" style="279" customWidth="1"/>
    <col min="10217" max="10217" width="13.75" style="279" customWidth="1"/>
    <col min="10218" max="10468" width="9" style="279"/>
    <col min="10469" max="10469" width="14" style="279" customWidth="1"/>
    <col min="10470" max="10470" width="26.1333333333333" style="279" customWidth="1"/>
    <col min="10471" max="10471" width="12.75" style="279" customWidth="1"/>
    <col min="10472" max="10472" width="14.75" style="279" customWidth="1"/>
    <col min="10473" max="10473" width="13.75" style="279" customWidth="1"/>
    <col min="10474" max="10724" width="9" style="279"/>
    <col min="10725" max="10725" width="14" style="279" customWidth="1"/>
    <col min="10726" max="10726" width="26.1333333333333" style="279" customWidth="1"/>
    <col min="10727" max="10727" width="12.75" style="279" customWidth="1"/>
    <col min="10728" max="10728" width="14.75" style="279" customWidth="1"/>
    <col min="10729" max="10729" width="13.75" style="279" customWidth="1"/>
    <col min="10730" max="10980" width="9" style="279"/>
    <col min="10981" max="10981" width="14" style="279" customWidth="1"/>
    <col min="10982" max="10982" width="26.1333333333333" style="279" customWidth="1"/>
    <col min="10983" max="10983" width="12.75" style="279" customWidth="1"/>
    <col min="10984" max="10984" width="14.75" style="279" customWidth="1"/>
    <col min="10985" max="10985" width="13.75" style="279" customWidth="1"/>
    <col min="10986" max="11236" width="9" style="279"/>
    <col min="11237" max="11237" width="14" style="279" customWidth="1"/>
    <col min="11238" max="11238" width="26.1333333333333" style="279" customWidth="1"/>
    <col min="11239" max="11239" width="12.75" style="279" customWidth="1"/>
    <col min="11240" max="11240" width="14.75" style="279" customWidth="1"/>
    <col min="11241" max="11241" width="13.75" style="279" customWidth="1"/>
    <col min="11242" max="11492" width="9" style="279"/>
    <col min="11493" max="11493" width="14" style="279" customWidth="1"/>
    <col min="11494" max="11494" width="26.1333333333333" style="279" customWidth="1"/>
    <col min="11495" max="11495" width="12.75" style="279" customWidth="1"/>
    <col min="11496" max="11496" width="14.75" style="279" customWidth="1"/>
    <col min="11497" max="11497" width="13.75" style="279" customWidth="1"/>
    <col min="11498" max="11748" width="9" style="279"/>
    <col min="11749" max="11749" width="14" style="279" customWidth="1"/>
    <col min="11750" max="11750" width="26.1333333333333" style="279" customWidth="1"/>
    <col min="11751" max="11751" width="12.75" style="279" customWidth="1"/>
    <col min="11752" max="11752" width="14.75" style="279" customWidth="1"/>
    <col min="11753" max="11753" width="13.75" style="279" customWidth="1"/>
    <col min="11754" max="12004" width="9" style="279"/>
    <col min="12005" max="12005" width="14" style="279" customWidth="1"/>
    <col min="12006" max="12006" width="26.1333333333333" style="279" customWidth="1"/>
    <col min="12007" max="12007" width="12.75" style="279" customWidth="1"/>
    <col min="12008" max="12008" width="14.75" style="279" customWidth="1"/>
    <col min="12009" max="12009" width="13.75" style="279" customWidth="1"/>
    <col min="12010" max="12260" width="9" style="279"/>
    <col min="12261" max="12261" width="14" style="279" customWidth="1"/>
    <col min="12262" max="12262" width="26.1333333333333" style="279" customWidth="1"/>
    <col min="12263" max="12263" width="12.75" style="279" customWidth="1"/>
    <col min="12264" max="12264" width="14.75" style="279" customWidth="1"/>
    <col min="12265" max="12265" width="13.75" style="279" customWidth="1"/>
    <col min="12266" max="12516" width="9" style="279"/>
    <col min="12517" max="12517" width="14" style="279" customWidth="1"/>
    <col min="12518" max="12518" width="26.1333333333333" style="279" customWidth="1"/>
    <col min="12519" max="12519" width="12.75" style="279" customWidth="1"/>
    <col min="12520" max="12520" width="14.75" style="279" customWidth="1"/>
    <col min="12521" max="12521" width="13.75" style="279" customWidth="1"/>
    <col min="12522" max="12772" width="9" style="279"/>
    <col min="12773" max="12773" width="14" style="279" customWidth="1"/>
    <col min="12774" max="12774" width="26.1333333333333" style="279" customWidth="1"/>
    <col min="12775" max="12775" width="12.75" style="279" customWidth="1"/>
    <col min="12776" max="12776" width="14.75" style="279" customWidth="1"/>
    <col min="12777" max="12777" width="13.75" style="279" customWidth="1"/>
    <col min="12778" max="13028" width="9" style="279"/>
    <col min="13029" max="13029" width="14" style="279" customWidth="1"/>
    <col min="13030" max="13030" width="26.1333333333333" style="279" customWidth="1"/>
    <col min="13031" max="13031" width="12.75" style="279" customWidth="1"/>
    <col min="13032" max="13032" width="14.75" style="279" customWidth="1"/>
    <col min="13033" max="13033" width="13.75" style="279" customWidth="1"/>
    <col min="13034" max="13284" width="9" style="279"/>
    <col min="13285" max="13285" width="14" style="279" customWidth="1"/>
    <col min="13286" max="13286" width="26.1333333333333" style="279" customWidth="1"/>
    <col min="13287" max="13287" width="12.75" style="279" customWidth="1"/>
    <col min="13288" max="13288" width="14.75" style="279" customWidth="1"/>
    <col min="13289" max="13289" width="13.75" style="279" customWidth="1"/>
    <col min="13290" max="13540" width="9" style="279"/>
    <col min="13541" max="13541" width="14" style="279" customWidth="1"/>
    <col min="13542" max="13542" width="26.1333333333333" style="279" customWidth="1"/>
    <col min="13543" max="13543" width="12.75" style="279" customWidth="1"/>
    <col min="13544" max="13544" width="14.75" style="279" customWidth="1"/>
    <col min="13545" max="13545" width="13.75" style="279" customWidth="1"/>
    <col min="13546" max="13796" width="9" style="279"/>
    <col min="13797" max="13797" width="14" style="279" customWidth="1"/>
    <col min="13798" max="13798" width="26.1333333333333" style="279" customWidth="1"/>
    <col min="13799" max="13799" width="12.75" style="279" customWidth="1"/>
    <col min="13800" max="13800" width="14.75" style="279" customWidth="1"/>
    <col min="13801" max="13801" width="13.75" style="279" customWidth="1"/>
    <col min="13802" max="14052" width="9" style="279"/>
    <col min="14053" max="14053" width="14" style="279" customWidth="1"/>
    <col min="14054" max="14054" width="26.1333333333333" style="279" customWidth="1"/>
    <col min="14055" max="14055" width="12.75" style="279" customWidth="1"/>
    <col min="14056" max="14056" width="14.75" style="279" customWidth="1"/>
    <col min="14057" max="14057" width="13.75" style="279" customWidth="1"/>
    <col min="14058" max="14308" width="9" style="279"/>
    <col min="14309" max="14309" width="14" style="279" customWidth="1"/>
    <col min="14310" max="14310" width="26.1333333333333" style="279" customWidth="1"/>
    <col min="14311" max="14311" width="12.75" style="279" customWidth="1"/>
    <col min="14312" max="14312" width="14.75" style="279" customWidth="1"/>
    <col min="14313" max="14313" width="13.75" style="279" customWidth="1"/>
    <col min="14314" max="14564" width="9" style="279"/>
    <col min="14565" max="14565" width="14" style="279" customWidth="1"/>
    <col min="14566" max="14566" width="26.1333333333333" style="279" customWidth="1"/>
    <col min="14567" max="14567" width="12.75" style="279" customWidth="1"/>
    <col min="14568" max="14568" width="14.75" style="279" customWidth="1"/>
    <col min="14569" max="14569" width="13.75" style="279" customWidth="1"/>
    <col min="14570" max="14820" width="9" style="279"/>
    <col min="14821" max="14821" width="14" style="279" customWidth="1"/>
    <col min="14822" max="14822" width="26.1333333333333" style="279" customWidth="1"/>
    <col min="14823" max="14823" width="12.75" style="279" customWidth="1"/>
    <col min="14824" max="14824" width="14.75" style="279" customWidth="1"/>
    <col min="14825" max="14825" width="13.75" style="279" customWidth="1"/>
    <col min="14826" max="15076" width="9" style="279"/>
    <col min="15077" max="15077" width="14" style="279" customWidth="1"/>
    <col min="15078" max="15078" width="26.1333333333333" style="279" customWidth="1"/>
    <col min="15079" max="15079" width="12.75" style="279" customWidth="1"/>
    <col min="15080" max="15080" width="14.75" style="279" customWidth="1"/>
    <col min="15081" max="15081" width="13.75" style="279" customWidth="1"/>
    <col min="15082" max="15332" width="9" style="279"/>
    <col min="15333" max="15333" width="14" style="279" customWidth="1"/>
    <col min="15334" max="15334" width="26.1333333333333" style="279" customWidth="1"/>
    <col min="15335" max="15335" width="12.75" style="279" customWidth="1"/>
    <col min="15336" max="15336" width="14.75" style="279" customWidth="1"/>
    <col min="15337" max="15337" width="13.75" style="279" customWidth="1"/>
    <col min="15338" max="15588" width="9" style="279"/>
    <col min="15589" max="15589" width="14" style="279" customWidth="1"/>
    <col min="15590" max="15590" width="26.1333333333333" style="279" customWidth="1"/>
    <col min="15591" max="15591" width="12.75" style="279" customWidth="1"/>
    <col min="15592" max="15592" width="14.75" style="279" customWidth="1"/>
    <col min="15593" max="15593" width="13.75" style="279" customWidth="1"/>
    <col min="15594" max="15844" width="9" style="279"/>
    <col min="15845" max="15845" width="14" style="279" customWidth="1"/>
    <col min="15846" max="15846" width="26.1333333333333" style="279" customWidth="1"/>
    <col min="15847" max="15847" width="12.75" style="279" customWidth="1"/>
    <col min="15848" max="15848" width="14.75" style="279" customWidth="1"/>
    <col min="15849" max="15849" width="13.75" style="279" customWidth="1"/>
    <col min="15850" max="16100" width="9" style="279"/>
    <col min="16101" max="16101" width="14" style="279" customWidth="1"/>
    <col min="16102" max="16102" width="26.1333333333333" style="279" customWidth="1"/>
    <col min="16103" max="16103" width="12.75" style="279" customWidth="1"/>
    <col min="16104" max="16104" width="14.75" style="279" customWidth="1"/>
    <col min="16105" max="16105" width="13.75" style="279" customWidth="1"/>
    <col min="16106" max="16384" width="9" style="279"/>
  </cols>
  <sheetData>
    <row r="1" spans="1:5">
      <c r="A1" s="283" t="s">
        <v>84</v>
      </c>
      <c r="B1" s="283"/>
      <c r="E1" s="281"/>
    </row>
    <row r="2" ht="22.5" spans="1:5">
      <c r="A2" s="107" t="s">
        <v>85</v>
      </c>
      <c r="B2" s="107"/>
      <c r="C2" s="107"/>
      <c r="D2" s="107"/>
      <c r="E2" s="107"/>
    </row>
    <row r="3" ht="13.5" spans="1:5">
      <c r="A3" s="285"/>
      <c r="B3" s="285"/>
      <c r="C3" s="286"/>
      <c r="E3" s="287" t="s">
        <v>86</v>
      </c>
    </row>
    <row r="4" ht="25" customHeight="1" spans="1:5">
      <c r="A4" s="290" t="s">
        <v>87</v>
      </c>
      <c r="B4" s="290" t="s">
        <v>88</v>
      </c>
      <c r="C4" s="290" t="s">
        <v>4</v>
      </c>
      <c r="D4" s="290" t="s">
        <v>5</v>
      </c>
      <c r="E4" s="291" t="s">
        <v>47</v>
      </c>
    </row>
    <row r="5" ht="25" customHeight="1" spans="1:5">
      <c r="A5" s="320"/>
      <c r="B5" s="321" t="s">
        <v>89</v>
      </c>
      <c r="C5" s="322">
        <f>C6+C11+C22+C30+C37+C41+C44+C48+C53+C59+C63+C71</f>
        <v>561508</v>
      </c>
      <c r="D5" s="322">
        <f>D6+D11+D22+D30+D37+D41+D44+D48+D53+D59+D63+D71</f>
        <v>541805.2855</v>
      </c>
      <c r="E5" s="323">
        <f>D5/C5</f>
        <v>0.964911070723837</v>
      </c>
    </row>
    <row r="6" ht="25" customHeight="1" spans="1:5">
      <c r="A6" s="324">
        <v>501</v>
      </c>
      <c r="B6" s="324" t="s">
        <v>90</v>
      </c>
      <c r="C6" s="300">
        <f>SUM(C7:C10)</f>
        <v>144727</v>
      </c>
      <c r="D6" s="300">
        <f>SUM(D7:D10)</f>
        <v>148404.8831</v>
      </c>
      <c r="E6" s="298">
        <f>D6/C6</f>
        <v>1.02541255674477</v>
      </c>
    </row>
    <row r="7" ht="25" customHeight="1" spans="1:5">
      <c r="A7" s="325">
        <v>50101</v>
      </c>
      <c r="B7" s="325" t="s">
        <v>91</v>
      </c>
      <c r="C7" s="326">
        <v>113082</v>
      </c>
      <c r="D7" s="327">
        <v>116000</v>
      </c>
      <c r="E7" s="303">
        <f t="shared" ref="E7:E38" si="0">D7/C7</f>
        <v>1.0258042836172</v>
      </c>
    </row>
    <row r="8" ht="25" customHeight="1" spans="1:5">
      <c r="A8" s="325">
        <v>50102</v>
      </c>
      <c r="B8" s="325" t="s">
        <v>92</v>
      </c>
      <c r="C8" s="326">
        <v>15044</v>
      </c>
      <c r="D8" s="327">
        <v>15800</v>
      </c>
      <c r="E8" s="303">
        <f t="shared" si="0"/>
        <v>1.05025259239564</v>
      </c>
    </row>
    <row r="9" ht="25" customHeight="1" spans="1:5">
      <c r="A9" s="325">
        <v>50103</v>
      </c>
      <c r="B9" s="325" t="s">
        <v>93</v>
      </c>
      <c r="C9" s="326">
        <v>13096</v>
      </c>
      <c r="D9" s="327">
        <v>12604.8831</v>
      </c>
      <c r="E9" s="303">
        <f t="shared" si="0"/>
        <v>0.962498709529627</v>
      </c>
    </row>
    <row r="10" ht="25" customHeight="1" spans="1:5">
      <c r="A10" s="325">
        <v>50199</v>
      </c>
      <c r="B10" s="325" t="s">
        <v>94</v>
      </c>
      <c r="C10" s="326">
        <v>3505</v>
      </c>
      <c r="D10" s="327">
        <v>4000</v>
      </c>
      <c r="E10" s="303">
        <f t="shared" si="0"/>
        <v>1.14122681883024</v>
      </c>
    </row>
    <row r="11" ht="25" customHeight="1" spans="1:5">
      <c r="A11" s="324">
        <v>502</v>
      </c>
      <c r="B11" s="324" t="s">
        <v>95</v>
      </c>
      <c r="C11" s="300">
        <f>SUM(C12:C21)</f>
        <v>88687</v>
      </c>
      <c r="D11" s="300">
        <f>SUM(D12:D21)</f>
        <v>85846.4024</v>
      </c>
      <c r="E11" s="298">
        <f t="shared" si="0"/>
        <v>0.967970530066413</v>
      </c>
    </row>
    <row r="12" ht="25" customHeight="1" spans="1:5">
      <c r="A12" s="325">
        <v>50201</v>
      </c>
      <c r="B12" s="325" t="s">
        <v>96</v>
      </c>
      <c r="C12" s="326">
        <v>36474</v>
      </c>
      <c r="D12" s="327">
        <v>36000</v>
      </c>
      <c r="E12" s="303">
        <f t="shared" si="0"/>
        <v>0.987004441519987</v>
      </c>
    </row>
    <row r="13" ht="25" customHeight="1" spans="1:5">
      <c r="A13" s="325">
        <v>50202</v>
      </c>
      <c r="B13" s="325" t="s">
        <v>97</v>
      </c>
      <c r="C13" s="326">
        <v>845</v>
      </c>
      <c r="D13" s="327">
        <v>840</v>
      </c>
      <c r="E13" s="303">
        <f t="shared" si="0"/>
        <v>0.994082840236686</v>
      </c>
    </row>
    <row r="14" ht="25" customHeight="1" spans="1:5">
      <c r="A14" s="325">
        <v>50203</v>
      </c>
      <c r="B14" s="325" t="s">
        <v>98</v>
      </c>
      <c r="C14" s="326">
        <v>1601</v>
      </c>
      <c r="D14" s="327">
        <v>1600</v>
      </c>
      <c r="E14" s="303">
        <f t="shared" si="0"/>
        <v>0.999375390381012</v>
      </c>
    </row>
    <row r="15" ht="25" customHeight="1" spans="1:5">
      <c r="A15" s="325">
        <v>50204</v>
      </c>
      <c r="B15" s="325" t="s">
        <v>99</v>
      </c>
      <c r="C15" s="326">
        <v>6186</v>
      </c>
      <c r="D15" s="327">
        <v>5000</v>
      </c>
      <c r="E15" s="303">
        <f t="shared" si="0"/>
        <v>0.808276753960556</v>
      </c>
    </row>
    <row r="16" ht="25" customHeight="1" spans="1:5">
      <c r="A16" s="325">
        <v>50205</v>
      </c>
      <c r="B16" s="325" t="s">
        <v>100</v>
      </c>
      <c r="C16" s="326">
        <v>3496</v>
      </c>
      <c r="D16" s="327">
        <v>3500</v>
      </c>
      <c r="E16" s="303">
        <f t="shared" si="0"/>
        <v>1.00114416475973</v>
      </c>
    </row>
    <row r="17" ht="25" customHeight="1" spans="1:5">
      <c r="A17" s="325">
        <v>50206</v>
      </c>
      <c r="B17" s="325" t="s">
        <v>101</v>
      </c>
      <c r="C17" s="326">
        <v>1082</v>
      </c>
      <c r="D17" s="327">
        <v>900</v>
      </c>
      <c r="E17" s="303">
        <f t="shared" si="0"/>
        <v>0.831792975970425</v>
      </c>
    </row>
    <row r="18" ht="25" customHeight="1" spans="1:5">
      <c r="A18" s="325">
        <v>50207</v>
      </c>
      <c r="B18" s="325" t="s">
        <v>102</v>
      </c>
      <c r="C18" s="326"/>
      <c r="D18" s="327">
        <v>5</v>
      </c>
      <c r="E18" s="303">
        <v>1</v>
      </c>
    </row>
    <row r="19" ht="25" customHeight="1" spans="1:5">
      <c r="A19" s="325">
        <v>50208</v>
      </c>
      <c r="B19" s="325" t="s">
        <v>103</v>
      </c>
      <c r="C19" s="326">
        <v>1201</v>
      </c>
      <c r="D19" s="327">
        <v>1300</v>
      </c>
      <c r="E19" s="303">
        <f t="shared" si="0"/>
        <v>1.08243130724396</v>
      </c>
    </row>
    <row r="20" ht="25" customHeight="1" spans="1:5">
      <c r="A20" s="325">
        <v>50209</v>
      </c>
      <c r="B20" s="325" t="s">
        <v>104</v>
      </c>
      <c r="C20" s="326">
        <v>7567</v>
      </c>
      <c r="D20" s="327">
        <v>8000</v>
      </c>
      <c r="E20" s="303">
        <f t="shared" si="0"/>
        <v>1.05722214880402</v>
      </c>
    </row>
    <row r="21" ht="25" customHeight="1" spans="1:5">
      <c r="A21" s="325">
        <v>50299</v>
      </c>
      <c r="B21" s="325" t="s">
        <v>105</v>
      </c>
      <c r="C21" s="326">
        <v>30235</v>
      </c>
      <c r="D21" s="327">
        <v>28701.4024</v>
      </c>
      <c r="E21" s="303">
        <f t="shared" si="0"/>
        <v>0.949277406978667</v>
      </c>
    </row>
    <row r="22" ht="25" customHeight="1" spans="1:5">
      <c r="A22" s="324">
        <v>503</v>
      </c>
      <c r="B22" s="324" t="s">
        <v>106</v>
      </c>
      <c r="C22" s="300">
        <f>SUM(C23:C29)</f>
        <v>69010</v>
      </c>
      <c r="D22" s="328">
        <f>SUM(D23:D29)</f>
        <v>58998</v>
      </c>
      <c r="E22" s="298">
        <f t="shared" si="0"/>
        <v>0.854919576872917</v>
      </c>
    </row>
    <row r="23" ht="25" customHeight="1" spans="1:5">
      <c r="A23" s="325">
        <v>50301</v>
      </c>
      <c r="B23" s="325" t="s">
        <v>107</v>
      </c>
      <c r="C23" s="326">
        <v>8498</v>
      </c>
      <c r="D23" s="327">
        <v>8000</v>
      </c>
      <c r="E23" s="303">
        <f t="shared" si="0"/>
        <v>0.941397975994352</v>
      </c>
    </row>
    <row r="24" ht="25" customHeight="1" spans="1:5">
      <c r="A24" s="325">
        <v>50302</v>
      </c>
      <c r="B24" s="325" t="s">
        <v>108</v>
      </c>
      <c r="C24" s="326">
        <v>23882</v>
      </c>
      <c r="D24" s="327">
        <v>20000</v>
      </c>
      <c r="E24" s="303">
        <f t="shared" si="0"/>
        <v>0.837450799765514</v>
      </c>
    </row>
    <row r="25" ht="25" customHeight="1" spans="1:5">
      <c r="A25" s="325">
        <v>50303</v>
      </c>
      <c r="B25" s="325" t="s">
        <v>109</v>
      </c>
      <c r="C25" s="326">
        <v>47</v>
      </c>
      <c r="D25" s="327">
        <v>198</v>
      </c>
      <c r="E25" s="303">
        <f t="shared" si="0"/>
        <v>4.21276595744681</v>
      </c>
    </row>
    <row r="26" ht="25" customHeight="1" spans="1:5">
      <c r="A26" s="325">
        <v>50305</v>
      </c>
      <c r="B26" s="325" t="s">
        <v>110</v>
      </c>
      <c r="C26" s="326">
        <v>10804</v>
      </c>
      <c r="D26" s="327">
        <v>10800</v>
      </c>
      <c r="E26" s="303">
        <f t="shared" si="0"/>
        <v>0.999629766753054</v>
      </c>
    </row>
    <row r="27" ht="25" customHeight="1" spans="1:5">
      <c r="A27" s="325">
        <v>50306</v>
      </c>
      <c r="B27" s="325" t="s">
        <v>111</v>
      </c>
      <c r="C27" s="326">
        <v>1344</v>
      </c>
      <c r="D27" s="327">
        <v>1000</v>
      </c>
      <c r="E27" s="303">
        <f t="shared" si="0"/>
        <v>0.744047619047619</v>
      </c>
    </row>
    <row r="28" ht="25" customHeight="1" spans="1:5">
      <c r="A28" s="325">
        <v>50307</v>
      </c>
      <c r="B28" s="325" t="s">
        <v>112</v>
      </c>
      <c r="C28" s="326">
        <v>4713</v>
      </c>
      <c r="D28" s="327">
        <v>4000</v>
      </c>
      <c r="E28" s="303">
        <f t="shared" si="0"/>
        <v>0.848716316571186</v>
      </c>
    </row>
    <row r="29" ht="25" customHeight="1" spans="1:5">
      <c r="A29" s="325">
        <v>50399</v>
      </c>
      <c r="B29" s="325" t="s">
        <v>113</v>
      </c>
      <c r="C29" s="326">
        <v>19722</v>
      </c>
      <c r="D29" s="327">
        <v>15000</v>
      </c>
      <c r="E29" s="303">
        <f t="shared" si="0"/>
        <v>0.76057195010648</v>
      </c>
    </row>
    <row r="30" ht="25" customHeight="1" spans="1:5">
      <c r="A30" s="324">
        <v>504</v>
      </c>
      <c r="B30" s="324" t="s">
        <v>114</v>
      </c>
      <c r="C30" s="300">
        <f>SUM(C31:C36)</f>
        <v>22743</v>
      </c>
      <c r="D30" s="328">
        <f>SUM(D31:D36)</f>
        <v>19900</v>
      </c>
      <c r="E30" s="298">
        <f t="shared" si="0"/>
        <v>0.874994503803368</v>
      </c>
    </row>
    <row r="31" ht="25" customHeight="1" spans="1:5">
      <c r="A31" s="325">
        <v>50401</v>
      </c>
      <c r="B31" s="325" t="s">
        <v>107</v>
      </c>
      <c r="C31" s="326">
        <v>1050</v>
      </c>
      <c r="D31" s="327">
        <v>1000</v>
      </c>
      <c r="E31" s="303">
        <f t="shared" si="0"/>
        <v>0.952380952380952</v>
      </c>
    </row>
    <row r="32" ht="25" customHeight="1" spans="1:5">
      <c r="A32" s="325">
        <v>50402</v>
      </c>
      <c r="B32" s="325" t="s">
        <v>108</v>
      </c>
      <c r="C32" s="326">
        <v>14260</v>
      </c>
      <c r="D32" s="327">
        <v>13000</v>
      </c>
      <c r="E32" s="303">
        <f t="shared" si="0"/>
        <v>0.91164095371669</v>
      </c>
    </row>
    <row r="33" ht="25" customHeight="1" spans="1:5">
      <c r="A33" s="325">
        <v>50403</v>
      </c>
      <c r="B33" s="325" t="s">
        <v>109</v>
      </c>
      <c r="C33" s="326"/>
      <c r="D33" s="327"/>
      <c r="E33" s="303"/>
    </row>
    <row r="34" ht="25" customHeight="1" spans="1:5">
      <c r="A34" s="325">
        <v>50404</v>
      </c>
      <c r="B34" s="325" t="s">
        <v>111</v>
      </c>
      <c r="C34" s="326">
        <v>2010</v>
      </c>
      <c r="D34" s="327">
        <v>1000</v>
      </c>
      <c r="E34" s="303">
        <f t="shared" si="0"/>
        <v>0.497512437810945</v>
      </c>
    </row>
    <row r="35" ht="25" customHeight="1" spans="1:5">
      <c r="A35" s="325">
        <v>50405</v>
      </c>
      <c r="B35" s="325" t="s">
        <v>112</v>
      </c>
      <c r="C35" s="326">
        <v>950</v>
      </c>
      <c r="D35" s="327">
        <v>900</v>
      </c>
      <c r="E35" s="303">
        <f t="shared" si="0"/>
        <v>0.947368421052632</v>
      </c>
    </row>
    <row r="36" ht="25" customHeight="1" spans="1:5">
      <c r="A36" s="325">
        <v>50499</v>
      </c>
      <c r="B36" s="325" t="s">
        <v>113</v>
      </c>
      <c r="C36" s="326">
        <v>4473</v>
      </c>
      <c r="D36" s="327">
        <v>4000</v>
      </c>
      <c r="E36" s="303">
        <f t="shared" si="0"/>
        <v>0.894254415381176</v>
      </c>
    </row>
    <row r="37" ht="25" customHeight="1" spans="1:5">
      <c r="A37" s="324">
        <v>505</v>
      </c>
      <c r="B37" s="324" t="s">
        <v>115</v>
      </c>
      <c r="C37" s="300">
        <f>SUM(C38:C40)</f>
        <v>90728</v>
      </c>
      <c r="D37" s="328">
        <f>SUM(D38:D40)</f>
        <v>84000</v>
      </c>
      <c r="E37" s="298">
        <f t="shared" si="0"/>
        <v>0.925844281809364</v>
      </c>
    </row>
    <row r="38" ht="25" customHeight="1" spans="1:5">
      <c r="A38" s="325">
        <v>50501</v>
      </c>
      <c r="B38" s="325" t="s">
        <v>116</v>
      </c>
      <c r="C38" s="326">
        <v>65602</v>
      </c>
      <c r="D38" s="327">
        <v>65000</v>
      </c>
      <c r="E38" s="303">
        <f t="shared" si="0"/>
        <v>0.990823450504558</v>
      </c>
    </row>
    <row r="39" ht="25" customHeight="1" spans="1:5">
      <c r="A39" s="325">
        <v>50502</v>
      </c>
      <c r="B39" s="325" t="s">
        <v>117</v>
      </c>
      <c r="C39" s="326">
        <v>18463</v>
      </c>
      <c r="D39" s="327">
        <v>14000</v>
      </c>
      <c r="E39" s="303">
        <f t="shared" ref="E39:E70" si="1">D39/C39</f>
        <v>0.758273303363484</v>
      </c>
    </row>
    <row r="40" ht="25" customHeight="1" spans="1:5">
      <c r="A40" s="325">
        <v>50599</v>
      </c>
      <c r="B40" s="325" t="s">
        <v>118</v>
      </c>
      <c r="C40" s="326">
        <v>6663</v>
      </c>
      <c r="D40" s="327">
        <v>5000</v>
      </c>
      <c r="E40" s="303">
        <f t="shared" si="1"/>
        <v>0.75041272699985</v>
      </c>
    </row>
    <row r="41" ht="25" customHeight="1" spans="1:5">
      <c r="A41" s="324">
        <v>506</v>
      </c>
      <c r="B41" s="324" t="s">
        <v>119</v>
      </c>
      <c r="C41" s="300">
        <f>SUM(C42:C43)</f>
        <v>19456</v>
      </c>
      <c r="D41" s="328">
        <f>SUM(D42:D43)</f>
        <v>19000</v>
      </c>
      <c r="E41" s="298">
        <f t="shared" si="1"/>
        <v>0.9765625</v>
      </c>
    </row>
    <row r="42" ht="25" customHeight="1" spans="1:5">
      <c r="A42" s="325">
        <v>50601</v>
      </c>
      <c r="B42" s="325" t="s">
        <v>120</v>
      </c>
      <c r="C42" s="326">
        <v>10447</v>
      </c>
      <c r="D42" s="327">
        <v>10000</v>
      </c>
      <c r="E42" s="303">
        <f t="shared" si="1"/>
        <v>0.957212596917775</v>
      </c>
    </row>
    <row r="43" ht="25" customHeight="1" spans="1:5">
      <c r="A43" s="325">
        <v>50602</v>
      </c>
      <c r="B43" s="325" t="s">
        <v>121</v>
      </c>
      <c r="C43" s="326">
        <v>9009</v>
      </c>
      <c r="D43" s="327">
        <v>9000</v>
      </c>
      <c r="E43" s="303">
        <f t="shared" si="1"/>
        <v>0.999000999000999</v>
      </c>
    </row>
    <row r="44" ht="25" customHeight="1" spans="1:5">
      <c r="A44" s="324">
        <v>507</v>
      </c>
      <c r="B44" s="324" t="s">
        <v>122</v>
      </c>
      <c r="C44" s="300">
        <f>SUM(C45:C47)</f>
        <v>7400</v>
      </c>
      <c r="D44" s="328">
        <f>SUM(D45:D47)</f>
        <v>7600</v>
      </c>
      <c r="E44" s="298">
        <f t="shared" si="1"/>
        <v>1.02702702702703</v>
      </c>
    </row>
    <row r="45" ht="25" customHeight="1" spans="1:5">
      <c r="A45" s="325">
        <v>50701</v>
      </c>
      <c r="B45" s="325" t="s">
        <v>123</v>
      </c>
      <c r="C45" s="326">
        <v>248</v>
      </c>
      <c r="D45" s="327">
        <v>400</v>
      </c>
      <c r="E45" s="303">
        <f t="shared" si="1"/>
        <v>1.61290322580645</v>
      </c>
    </row>
    <row r="46" ht="25" customHeight="1" spans="1:5">
      <c r="A46" s="325">
        <v>50702</v>
      </c>
      <c r="B46" s="325" t="s">
        <v>124</v>
      </c>
      <c r="C46" s="326"/>
      <c r="D46" s="327"/>
      <c r="E46" s="303"/>
    </row>
    <row r="47" ht="25" customHeight="1" spans="1:5">
      <c r="A47" s="325">
        <v>50799</v>
      </c>
      <c r="B47" s="325" t="s">
        <v>125</v>
      </c>
      <c r="C47" s="326">
        <v>7152</v>
      </c>
      <c r="D47" s="327">
        <v>7200</v>
      </c>
      <c r="E47" s="303">
        <f t="shared" si="1"/>
        <v>1.00671140939597</v>
      </c>
    </row>
    <row r="48" ht="25" customHeight="1" spans="1:5">
      <c r="A48" s="324">
        <v>508</v>
      </c>
      <c r="B48" s="324" t="s">
        <v>126</v>
      </c>
      <c r="C48" s="300">
        <f>SUM(C49:C52)</f>
        <v>0</v>
      </c>
      <c r="D48" s="328"/>
      <c r="E48" s="298"/>
    </row>
    <row r="49" ht="25" customHeight="1" spans="1:5">
      <c r="A49" s="325">
        <v>50803</v>
      </c>
      <c r="B49" s="325" t="s">
        <v>127</v>
      </c>
      <c r="C49" s="326"/>
      <c r="D49" s="327"/>
      <c r="E49" s="303"/>
    </row>
    <row r="50" ht="25" customHeight="1" spans="1:5">
      <c r="A50" s="325">
        <v>50804</v>
      </c>
      <c r="B50" s="325" t="s">
        <v>128</v>
      </c>
      <c r="C50" s="326"/>
      <c r="D50" s="327"/>
      <c r="E50" s="303"/>
    </row>
    <row r="51" ht="25" customHeight="1" spans="1:5">
      <c r="A51" s="325">
        <v>50805</v>
      </c>
      <c r="B51" s="325" t="s">
        <v>129</v>
      </c>
      <c r="C51" s="326"/>
      <c r="D51" s="327"/>
      <c r="E51" s="303"/>
    </row>
    <row r="52" ht="25" customHeight="1" spans="1:5">
      <c r="A52" s="325">
        <v>50899</v>
      </c>
      <c r="B52" s="325" t="s">
        <v>130</v>
      </c>
      <c r="C52" s="326"/>
      <c r="D52" s="327"/>
      <c r="E52" s="303"/>
    </row>
    <row r="53" ht="25" customHeight="1" spans="1:5">
      <c r="A53" s="324">
        <v>509</v>
      </c>
      <c r="B53" s="324" t="s">
        <v>131</v>
      </c>
      <c r="C53" s="300">
        <f>SUM(C54:C58)</f>
        <v>72406</v>
      </c>
      <c r="D53" s="328">
        <f>SUM(D54:D58)</f>
        <v>72510</v>
      </c>
      <c r="E53" s="298">
        <f t="shared" si="1"/>
        <v>1.00143634505428</v>
      </c>
    </row>
    <row r="54" ht="25" customHeight="1" spans="1:5">
      <c r="A54" s="325">
        <v>50901</v>
      </c>
      <c r="B54" s="325" t="s">
        <v>132</v>
      </c>
      <c r="C54" s="326">
        <v>8665</v>
      </c>
      <c r="D54" s="327">
        <v>9000</v>
      </c>
      <c r="E54" s="303">
        <f t="shared" si="1"/>
        <v>1.03866128101558</v>
      </c>
    </row>
    <row r="55" ht="25" customHeight="1" spans="1:5">
      <c r="A55" s="325">
        <v>50902</v>
      </c>
      <c r="B55" s="325" t="s">
        <v>133</v>
      </c>
      <c r="C55" s="326">
        <v>1334</v>
      </c>
      <c r="D55" s="327">
        <v>1500</v>
      </c>
      <c r="E55" s="303">
        <f t="shared" si="1"/>
        <v>1.12443778110945</v>
      </c>
    </row>
    <row r="56" ht="25" customHeight="1" spans="1:5">
      <c r="A56" s="325">
        <v>50903</v>
      </c>
      <c r="B56" s="325" t="s">
        <v>134</v>
      </c>
      <c r="C56" s="326">
        <v>3550</v>
      </c>
      <c r="D56" s="327">
        <v>4000</v>
      </c>
      <c r="E56" s="303">
        <f t="shared" si="1"/>
        <v>1.12676056338028</v>
      </c>
    </row>
    <row r="57" ht="25" customHeight="1" spans="1:5">
      <c r="A57" s="325">
        <v>50905</v>
      </c>
      <c r="B57" s="325" t="s">
        <v>135</v>
      </c>
      <c r="C57" s="326">
        <v>10</v>
      </c>
      <c r="D57" s="327">
        <v>10</v>
      </c>
      <c r="E57" s="303">
        <f t="shared" si="1"/>
        <v>1</v>
      </c>
    </row>
    <row r="58" ht="25" customHeight="1" spans="1:5">
      <c r="A58" s="325">
        <v>50999</v>
      </c>
      <c r="B58" s="325" t="s">
        <v>136</v>
      </c>
      <c r="C58" s="326">
        <v>58847</v>
      </c>
      <c r="D58" s="327">
        <v>58000</v>
      </c>
      <c r="E58" s="303">
        <f t="shared" si="1"/>
        <v>0.985606742909579</v>
      </c>
    </row>
    <row r="59" ht="25" customHeight="1" spans="1:5">
      <c r="A59" s="324">
        <v>510</v>
      </c>
      <c r="B59" s="324" t="s">
        <v>137</v>
      </c>
      <c r="C59" s="300">
        <f>SUM(C60:C62)</f>
        <v>35838</v>
      </c>
      <c r="D59" s="328">
        <f>SUM(D60:D62)</f>
        <v>35000</v>
      </c>
      <c r="E59" s="298">
        <f t="shared" si="1"/>
        <v>0.976616998716446</v>
      </c>
    </row>
    <row r="60" ht="25" customHeight="1" spans="1:5">
      <c r="A60" s="325">
        <v>51002</v>
      </c>
      <c r="B60" s="325" t="s">
        <v>138</v>
      </c>
      <c r="C60" s="326">
        <v>35838</v>
      </c>
      <c r="D60" s="327">
        <v>35000</v>
      </c>
      <c r="E60" s="303">
        <f t="shared" si="1"/>
        <v>0.976616998716446</v>
      </c>
    </row>
    <row r="61" ht="25" customHeight="1" spans="1:5">
      <c r="A61" s="325">
        <v>51003</v>
      </c>
      <c r="B61" s="325" t="s">
        <v>139</v>
      </c>
      <c r="C61" s="326"/>
      <c r="D61" s="327"/>
      <c r="E61" s="303"/>
    </row>
    <row r="62" ht="25" customHeight="1" spans="1:5">
      <c r="A62" s="325">
        <v>51004</v>
      </c>
      <c r="B62" s="325" t="s">
        <v>140</v>
      </c>
      <c r="C62" s="326"/>
      <c r="D62" s="327"/>
      <c r="E62" s="303"/>
    </row>
    <row r="63" ht="25" customHeight="1" spans="1:5">
      <c r="A63" s="324">
        <v>511</v>
      </c>
      <c r="B63" s="324" t="s">
        <v>141</v>
      </c>
      <c r="C63" s="300">
        <f>SUM(C64:C67)</f>
        <v>8960</v>
      </c>
      <c r="D63" s="328">
        <f>SUM(D64:D67)</f>
        <v>10546</v>
      </c>
      <c r="E63" s="298">
        <f t="shared" si="1"/>
        <v>1.17700892857143</v>
      </c>
    </row>
    <row r="64" ht="25" customHeight="1" spans="1:5">
      <c r="A64" s="325">
        <v>51101</v>
      </c>
      <c r="B64" s="325" t="s">
        <v>142</v>
      </c>
      <c r="C64" s="326">
        <v>8869</v>
      </c>
      <c r="D64" s="327">
        <v>9946</v>
      </c>
      <c r="E64" s="303">
        <f t="shared" si="1"/>
        <v>1.12143420904273</v>
      </c>
    </row>
    <row r="65" ht="25" customHeight="1" spans="1:5">
      <c r="A65" s="325">
        <v>51102</v>
      </c>
      <c r="B65" s="325" t="s">
        <v>143</v>
      </c>
      <c r="C65" s="326">
        <v>91</v>
      </c>
      <c r="D65" s="327">
        <v>600</v>
      </c>
      <c r="E65" s="303">
        <f t="shared" si="1"/>
        <v>6.59340659340659</v>
      </c>
    </row>
    <row r="66" ht="25" customHeight="1" spans="1:5">
      <c r="A66" s="325">
        <v>51103</v>
      </c>
      <c r="B66" s="325" t="s">
        <v>144</v>
      </c>
      <c r="C66" s="326"/>
      <c r="D66" s="327"/>
      <c r="E66" s="303"/>
    </row>
    <row r="67" ht="25" customHeight="1" spans="1:5">
      <c r="A67" s="325">
        <v>51104</v>
      </c>
      <c r="B67" s="325" t="s">
        <v>145</v>
      </c>
      <c r="C67" s="326"/>
      <c r="D67" s="327"/>
      <c r="E67" s="303"/>
    </row>
    <row r="68" ht="25" customHeight="1" spans="1:5">
      <c r="A68" s="324">
        <v>514</v>
      </c>
      <c r="B68" s="324" t="s">
        <v>146</v>
      </c>
      <c r="C68" s="300"/>
      <c r="D68" s="328">
        <f>SUM(D69:D70)</f>
        <v>6500</v>
      </c>
      <c r="E68" s="298">
        <v>1</v>
      </c>
    </row>
    <row r="69" ht="25" customHeight="1" spans="1:5">
      <c r="A69" s="325">
        <v>51401</v>
      </c>
      <c r="B69" s="325" t="s">
        <v>147</v>
      </c>
      <c r="C69" s="326"/>
      <c r="D69" s="327">
        <v>6500</v>
      </c>
      <c r="E69" s="303">
        <v>1</v>
      </c>
    </row>
    <row r="70" ht="25" customHeight="1" spans="1:5">
      <c r="A70" s="325">
        <v>51402</v>
      </c>
      <c r="B70" s="325" t="s">
        <v>148</v>
      </c>
      <c r="C70" s="326"/>
      <c r="D70" s="327"/>
      <c r="E70" s="303"/>
    </row>
    <row r="71" ht="25" customHeight="1" spans="1:5">
      <c r="A71" s="324">
        <v>599</v>
      </c>
      <c r="B71" s="324" t="s">
        <v>149</v>
      </c>
      <c r="C71" s="300">
        <f>SUM(C72:C76)</f>
        <v>1553</v>
      </c>
      <c r="D71" s="328"/>
      <c r="E71" s="298"/>
    </row>
    <row r="72" ht="25" customHeight="1" spans="1:5">
      <c r="A72" s="325">
        <v>59907</v>
      </c>
      <c r="B72" s="325" t="s">
        <v>150</v>
      </c>
      <c r="C72" s="326"/>
      <c r="D72" s="327"/>
      <c r="E72" s="303"/>
    </row>
    <row r="73" ht="25" customHeight="1" spans="1:5">
      <c r="A73" s="325">
        <v>59908</v>
      </c>
      <c r="B73" s="325" t="s">
        <v>151</v>
      </c>
      <c r="C73" s="326"/>
      <c r="D73" s="327"/>
      <c r="E73" s="303"/>
    </row>
    <row r="74" ht="25" customHeight="1" spans="1:5">
      <c r="A74" s="325">
        <v>59909</v>
      </c>
      <c r="B74" s="325" t="s">
        <v>152</v>
      </c>
      <c r="C74" s="326"/>
      <c r="D74" s="327"/>
      <c r="E74" s="303"/>
    </row>
    <row r="75" ht="25" customHeight="1" spans="1:5">
      <c r="A75" s="325">
        <v>59910</v>
      </c>
      <c r="B75" s="325" t="s">
        <v>153</v>
      </c>
      <c r="C75" s="326"/>
      <c r="D75" s="327"/>
      <c r="E75" s="303"/>
    </row>
    <row r="76" ht="25" customHeight="1" spans="1:5">
      <c r="A76" s="325">
        <v>59999</v>
      </c>
      <c r="B76" s="325" t="s">
        <v>154</v>
      </c>
      <c r="C76" s="326">
        <v>1553</v>
      </c>
      <c r="D76" s="327"/>
      <c r="E76" s="303"/>
    </row>
  </sheetData>
  <mergeCells count="2">
    <mergeCell ref="A1:E1"/>
    <mergeCell ref="A2:E2"/>
  </mergeCells>
  <dataValidations count="1">
    <dataValidation type="decimal" operator="between" allowBlank="1" showInputMessage="1" showErrorMessage="1" sqref="D6 D11 C68 C69 C70 C6:C67 C71:C76">
      <formula1>-99999999999999</formula1>
      <formula2>99999999999999</formula2>
    </dataValidation>
  </dataValidations>
  <pageMargins left="0.75" right="0.75" top="1" bottom="1" header="0.511805555555556" footer="0.511805555555556"/>
  <pageSetup paperSize="9" orientation="portrait"/>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39"/>
  <sheetViews>
    <sheetView workbookViewId="0">
      <selection activeCell="F18" sqref="F18"/>
    </sheetView>
  </sheetViews>
  <sheetFormatPr defaultColWidth="8.1" defaultRowHeight="14.25" outlineLevelCol="2"/>
  <cols>
    <col min="1" max="1" width="16.25" style="306" customWidth="1"/>
    <col min="2" max="2" width="58.75" style="306" customWidth="1"/>
    <col min="3" max="3" width="24.625" style="306" customWidth="1"/>
    <col min="4" max="6" width="8.1" style="306" customWidth="1"/>
    <col min="7" max="16381" width="8.1" style="306"/>
    <col min="16382" max="16384" width="8.1" style="247"/>
  </cols>
  <sheetData>
    <row r="1" spans="1:3">
      <c r="A1" s="247" t="s">
        <v>155</v>
      </c>
      <c r="B1" s="247"/>
      <c r="C1" s="307"/>
    </row>
    <row r="2" ht="27" spans="1:3">
      <c r="A2" s="308" t="s">
        <v>156</v>
      </c>
      <c r="B2" s="308"/>
      <c r="C2" s="309"/>
    </row>
    <row r="3" ht="19" customHeight="1" spans="3:3">
      <c r="C3" s="306" t="s">
        <v>2</v>
      </c>
    </row>
    <row r="4" spans="1:3">
      <c r="A4" s="310" t="s">
        <v>87</v>
      </c>
      <c r="B4" s="310" t="s">
        <v>88</v>
      </c>
      <c r="C4" s="311" t="s">
        <v>157</v>
      </c>
    </row>
    <row r="5" s="306" customFormat="1" ht="15" customHeight="1" spans="1:3">
      <c r="A5" s="312"/>
      <c r="B5" s="313" t="s">
        <v>89</v>
      </c>
      <c r="C5" s="314">
        <v>541805.2855</v>
      </c>
    </row>
    <row r="6" s="306" customFormat="1" ht="15" customHeight="1" spans="1:3">
      <c r="A6" s="312">
        <v>201</v>
      </c>
      <c r="B6" s="312" t="s">
        <v>158</v>
      </c>
      <c r="C6" s="314">
        <v>22921.8419999999</v>
      </c>
    </row>
    <row r="7" s="306" customFormat="1" ht="13.5" spans="1:3">
      <c r="A7" s="312">
        <v>20101</v>
      </c>
      <c r="B7" s="312" t="s">
        <v>159</v>
      </c>
      <c r="C7" s="314">
        <v>999.78</v>
      </c>
    </row>
    <row r="8" s="306" customFormat="1" ht="16" customHeight="1" spans="1:3">
      <c r="A8" s="315">
        <v>2010101</v>
      </c>
      <c r="B8" s="315" t="s">
        <v>160</v>
      </c>
      <c r="C8" s="316">
        <v>561.54</v>
      </c>
    </row>
    <row r="9" s="306" customFormat="1" ht="16" customHeight="1" spans="1:3">
      <c r="A9" s="315">
        <v>2010102</v>
      </c>
      <c r="B9" s="315" t="s">
        <v>161</v>
      </c>
      <c r="C9" s="316">
        <v>0</v>
      </c>
    </row>
    <row r="10" s="306" customFormat="1" ht="16" customHeight="1" spans="1:3">
      <c r="A10" s="315">
        <v>2010103</v>
      </c>
      <c r="B10" s="317" t="s">
        <v>162</v>
      </c>
      <c r="C10" s="316">
        <v>0</v>
      </c>
    </row>
    <row r="11" s="306" customFormat="1" ht="16" customHeight="1" spans="1:3">
      <c r="A11" s="315">
        <v>2010104</v>
      </c>
      <c r="B11" s="315" t="s">
        <v>163</v>
      </c>
      <c r="C11" s="316">
        <v>100</v>
      </c>
    </row>
    <row r="12" s="306" customFormat="1" ht="16" customHeight="1" spans="1:3">
      <c r="A12" s="315">
        <v>2010105</v>
      </c>
      <c r="B12" s="315" t="s">
        <v>164</v>
      </c>
      <c r="C12" s="316">
        <v>0</v>
      </c>
    </row>
    <row r="13" s="306" customFormat="1" customHeight="1" spans="1:3">
      <c r="A13" s="315">
        <v>2010106</v>
      </c>
      <c r="B13" s="315" t="s">
        <v>165</v>
      </c>
      <c r="C13" s="316">
        <v>0</v>
      </c>
    </row>
    <row r="14" s="306" customFormat="1" ht="16" customHeight="1" spans="1:3">
      <c r="A14" s="315">
        <v>2010107</v>
      </c>
      <c r="B14" s="315" t="s">
        <v>166</v>
      </c>
      <c r="C14" s="316">
        <v>0</v>
      </c>
    </row>
    <row r="15" s="306" customFormat="1" customHeight="1" spans="1:3">
      <c r="A15" s="315">
        <v>2010108</v>
      </c>
      <c r="B15" s="315" t="s">
        <v>167</v>
      </c>
      <c r="C15" s="316">
        <v>150.48</v>
      </c>
    </row>
    <row r="16" s="306" customFormat="1" customHeight="1" spans="1:3">
      <c r="A16" s="315">
        <v>2010109</v>
      </c>
      <c r="B16" s="315" t="s">
        <v>168</v>
      </c>
      <c r="C16" s="316">
        <v>0</v>
      </c>
    </row>
    <row r="17" s="306" customFormat="1" customHeight="1" spans="1:3">
      <c r="A17" s="315">
        <v>2010150</v>
      </c>
      <c r="B17" s="315" t="s">
        <v>169</v>
      </c>
      <c r="C17" s="316">
        <v>0</v>
      </c>
    </row>
    <row r="18" s="306" customFormat="1" ht="16" customHeight="1" spans="1:3">
      <c r="A18" s="315">
        <v>2010199</v>
      </c>
      <c r="B18" s="315" t="s">
        <v>170</v>
      </c>
      <c r="C18" s="316">
        <v>187.76</v>
      </c>
    </row>
    <row r="19" s="306" customFormat="1" customHeight="1" spans="1:3">
      <c r="A19" s="312">
        <v>20102</v>
      </c>
      <c r="B19" s="312" t="s">
        <v>171</v>
      </c>
      <c r="C19" s="314">
        <v>708.35</v>
      </c>
    </row>
    <row r="20" s="306" customFormat="1" customHeight="1" spans="1:3">
      <c r="A20" s="315">
        <v>2010201</v>
      </c>
      <c r="B20" s="315" t="s">
        <v>160</v>
      </c>
      <c r="C20" s="316">
        <v>403.35</v>
      </c>
    </row>
    <row r="21" s="306" customFormat="1" ht="16" customHeight="1" spans="1:3">
      <c r="A21" s="315">
        <v>2010202</v>
      </c>
      <c r="B21" s="315" t="s">
        <v>161</v>
      </c>
      <c r="C21" s="316">
        <v>0</v>
      </c>
    </row>
    <row r="22" s="306" customFormat="1" ht="16" customHeight="1" spans="1:3">
      <c r="A22" s="315">
        <v>2010203</v>
      </c>
      <c r="B22" s="315" t="s">
        <v>162</v>
      </c>
      <c r="C22" s="316">
        <v>0</v>
      </c>
    </row>
    <row r="23" s="306" customFormat="1" ht="16" customHeight="1" spans="1:3">
      <c r="A23" s="315">
        <v>2010204</v>
      </c>
      <c r="B23" s="315" t="s">
        <v>172</v>
      </c>
      <c r="C23" s="316">
        <v>80</v>
      </c>
    </row>
    <row r="24" s="306" customFormat="1" ht="16" customHeight="1" spans="1:3">
      <c r="A24" s="315">
        <v>2010205</v>
      </c>
      <c r="B24" s="315" t="s">
        <v>173</v>
      </c>
      <c r="C24" s="316">
        <v>0</v>
      </c>
    </row>
    <row r="25" s="306" customFormat="1" customHeight="1" spans="1:3">
      <c r="A25" s="315">
        <v>2010206</v>
      </c>
      <c r="B25" s="315" t="s">
        <v>174</v>
      </c>
      <c r="C25" s="316">
        <v>0</v>
      </c>
    </row>
    <row r="26" s="306" customFormat="1" ht="16" customHeight="1" spans="1:3">
      <c r="A26" s="315">
        <v>2010250</v>
      </c>
      <c r="B26" s="315" t="s">
        <v>169</v>
      </c>
      <c r="C26" s="316">
        <v>0</v>
      </c>
    </row>
    <row r="27" s="306" customFormat="1" customHeight="1" spans="1:3">
      <c r="A27" s="315">
        <v>2010299</v>
      </c>
      <c r="B27" s="315" t="s">
        <v>175</v>
      </c>
      <c r="C27" s="316">
        <v>225</v>
      </c>
    </row>
    <row r="28" s="306" customFormat="1" customHeight="1" spans="1:3">
      <c r="A28" s="312">
        <v>20103</v>
      </c>
      <c r="B28" s="312" t="s">
        <v>176</v>
      </c>
      <c r="C28" s="314">
        <v>2257.2268</v>
      </c>
    </row>
    <row r="29" s="306" customFormat="1" customHeight="1" spans="1:3">
      <c r="A29" s="315">
        <v>2010301</v>
      </c>
      <c r="B29" s="315" t="s">
        <v>160</v>
      </c>
      <c r="C29" s="316">
        <v>1257.2268</v>
      </c>
    </row>
    <row r="30" s="306" customFormat="1" ht="16" customHeight="1" spans="1:3">
      <c r="A30" s="315">
        <v>2010302</v>
      </c>
      <c r="B30" s="315" t="s">
        <v>161</v>
      </c>
      <c r="C30" s="316">
        <v>0</v>
      </c>
    </row>
    <row r="31" s="306" customFormat="1" ht="16" customHeight="1" spans="1:3">
      <c r="A31" s="315">
        <v>2010303</v>
      </c>
      <c r="B31" s="315" t="s">
        <v>162</v>
      </c>
      <c r="C31" s="316">
        <v>0</v>
      </c>
    </row>
    <row r="32" s="306" customFormat="1" ht="16" customHeight="1" spans="1:3">
      <c r="A32" s="315">
        <v>2010304</v>
      </c>
      <c r="B32" s="315" t="s">
        <v>177</v>
      </c>
      <c r="C32" s="316">
        <v>0</v>
      </c>
    </row>
    <row r="33" s="306" customFormat="1" ht="16" customHeight="1" spans="1:3">
      <c r="A33" s="315">
        <v>2010305</v>
      </c>
      <c r="B33" s="315" t="s">
        <v>178</v>
      </c>
      <c r="C33" s="316">
        <v>0</v>
      </c>
    </row>
    <row r="34" s="306" customFormat="1" ht="16" customHeight="1" spans="1:3">
      <c r="A34" s="315">
        <v>2010306</v>
      </c>
      <c r="B34" s="315" t="s">
        <v>179</v>
      </c>
      <c r="C34" s="316">
        <v>0</v>
      </c>
    </row>
    <row r="35" s="306" customFormat="1" customHeight="1" spans="1:3">
      <c r="A35" s="315">
        <v>2010308</v>
      </c>
      <c r="B35" s="315" t="s">
        <v>180</v>
      </c>
      <c r="C35" s="316">
        <v>0</v>
      </c>
    </row>
    <row r="36" s="306" customFormat="1" ht="16" customHeight="1" spans="1:3">
      <c r="A36" s="315">
        <v>2010309</v>
      </c>
      <c r="B36" s="315" t="s">
        <v>181</v>
      </c>
      <c r="C36" s="316">
        <v>0</v>
      </c>
    </row>
    <row r="37" s="306" customFormat="1" customHeight="1" spans="1:3">
      <c r="A37" s="315">
        <v>2010350</v>
      </c>
      <c r="B37" s="315" t="s">
        <v>169</v>
      </c>
      <c r="C37" s="316">
        <v>0</v>
      </c>
    </row>
    <row r="38" s="306" customFormat="1" customHeight="1" spans="1:3">
      <c r="A38" s="315">
        <v>2010399</v>
      </c>
      <c r="B38" s="315" t="s">
        <v>182</v>
      </c>
      <c r="C38" s="316">
        <v>1000</v>
      </c>
    </row>
    <row r="39" s="306" customFormat="1" customHeight="1" spans="1:3">
      <c r="A39" s="312">
        <v>20104</v>
      </c>
      <c r="B39" s="312" t="s">
        <v>183</v>
      </c>
      <c r="C39" s="314">
        <v>940.317</v>
      </c>
    </row>
    <row r="40" s="306" customFormat="1" ht="16" customHeight="1" spans="1:3">
      <c r="A40" s="315">
        <v>2010401</v>
      </c>
      <c r="B40" s="315" t="s">
        <v>160</v>
      </c>
      <c r="C40" s="316">
        <v>670.317</v>
      </c>
    </row>
    <row r="41" s="306" customFormat="1" ht="16" customHeight="1" spans="1:3">
      <c r="A41" s="315">
        <v>2010402</v>
      </c>
      <c r="B41" s="315" t="s">
        <v>161</v>
      </c>
      <c r="C41" s="316">
        <v>0</v>
      </c>
    </row>
    <row r="42" s="306" customFormat="1" ht="16" customHeight="1" spans="1:3">
      <c r="A42" s="315">
        <v>2010403</v>
      </c>
      <c r="B42" s="315" t="s">
        <v>162</v>
      </c>
      <c r="C42" s="316">
        <v>0</v>
      </c>
    </row>
    <row r="43" s="306" customFormat="1" ht="16" customHeight="1" spans="1:3">
      <c r="A43" s="315">
        <v>2010404</v>
      </c>
      <c r="B43" s="315" t="s">
        <v>184</v>
      </c>
      <c r="C43" s="316">
        <v>0</v>
      </c>
    </row>
    <row r="44" s="306" customFormat="1" customHeight="1" spans="1:3">
      <c r="A44" s="315">
        <v>2010405</v>
      </c>
      <c r="B44" s="315" t="s">
        <v>185</v>
      </c>
      <c r="C44" s="316">
        <v>0</v>
      </c>
    </row>
    <row r="45" s="306" customFormat="1" customHeight="1" spans="1:3">
      <c r="A45" s="315">
        <v>2010406</v>
      </c>
      <c r="B45" s="315" t="s">
        <v>186</v>
      </c>
      <c r="C45" s="316">
        <v>0</v>
      </c>
    </row>
    <row r="46" s="306" customFormat="1" customHeight="1" spans="1:3">
      <c r="A46" s="315">
        <v>2010407</v>
      </c>
      <c r="B46" s="315" t="s">
        <v>187</v>
      </c>
      <c r="C46" s="316">
        <v>0</v>
      </c>
    </row>
    <row r="47" s="306" customFormat="1" customHeight="1" spans="1:3">
      <c r="A47" s="315">
        <v>2010408</v>
      </c>
      <c r="B47" s="315" t="s">
        <v>188</v>
      </c>
      <c r="C47" s="316">
        <v>0</v>
      </c>
    </row>
    <row r="48" s="306" customFormat="1" customHeight="1" spans="1:3">
      <c r="A48" s="315">
        <v>2010450</v>
      </c>
      <c r="B48" s="315" t="s">
        <v>169</v>
      </c>
      <c r="C48" s="316">
        <v>0</v>
      </c>
    </row>
    <row r="49" s="306" customFormat="1" customHeight="1" spans="1:3">
      <c r="A49" s="315">
        <v>2010499</v>
      </c>
      <c r="B49" s="315" t="s">
        <v>189</v>
      </c>
      <c r="C49" s="316">
        <v>270</v>
      </c>
    </row>
    <row r="50" s="306" customFormat="1" customHeight="1" spans="1:3">
      <c r="A50" s="312">
        <v>20105</v>
      </c>
      <c r="B50" s="312" t="s">
        <v>190</v>
      </c>
      <c r="C50" s="314">
        <v>310.68</v>
      </c>
    </row>
    <row r="51" s="306" customFormat="1" customHeight="1" spans="1:3">
      <c r="A51" s="315">
        <v>2010501</v>
      </c>
      <c r="B51" s="315" t="s">
        <v>160</v>
      </c>
      <c r="C51" s="316">
        <v>177.84</v>
      </c>
    </row>
    <row r="52" s="306" customFormat="1" ht="16" customHeight="1" spans="1:3">
      <c r="A52" s="315">
        <v>2010502</v>
      </c>
      <c r="B52" s="315" t="s">
        <v>161</v>
      </c>
      <c r="C52" s="316">
        <v>2.1</v>
      </c>
    </row>
    <row r="53" s="306" customFormat="1" ht="16" customHeight="1" spans="1:3">
      <c r="A53" s="315">
        <v>2010503</v>
      </c>
      <c r="B53" s="315" t="s">
        <v>162</v>
      </c>
      <c r="C53" s="316">
        <v>0</v>
      </c>
    </row>
    <row r="54" s="306" customFormat="1" ht="16" customHeight="1" spans="1:3">
      <c r="A54" s="315">
        <v>2010504</v>
      </c>
      <c r="B54" s="315" t="s">
        <v>191</v>
      </c>
      <c r="C54" s="316">
        <v>0</v>
      </c>
    </row>
    <row r="55" s="306" customFormat="1" customHeight="1" spans="1:3">
      <c r="A55" s="315">
        <v>2010505</v>
      </c>
      <c r="B55" s="315" t="s">
        <v>192</v>
      </c>
      <c r="C55" s="316">
        <v>10</v>
      </c>
    </row>
    <row r="56" s="306" customFormat="1" customHeight="1" spans="1:3">
      <c r="A56" s="315">
        <v>2010506</v>
      </c>
      <c r="B56" s="315" t="s">
        <v>193</v>
      </c>
      <c r="C56" s="316">
        <v>0</v>
      </c>
    </row>
    <row r="57" s="306" customFormat="1" customHeight="1" spans="1:3">
      <c r="A57" s="315">
        <v>2010507</v>
      </c>
      <c r="B57" s="315" t="s">
        <v>194</v>
      </c>
      <c r="C57" s="316">
        <v>0</v>
      </c>
    </row>
    <row r="58" s="306" customFormat="1" customHeight="1" spans="1:3">
      <c r="A58" s="315">
        <v>2010508</v>
      </c>
      <c r="B58" s="315" t="s">
        <v>195</v>
      </c>
      <c r="C58" s="316">
        <v>0</v>
      </c>
    </row>
    <row r="59" s="306" customFormat="1" customHeight="1" spans="1:3">
      <c r="A59" s="315">
        <v>2010550</v>
      </c>
      <c r="B59" s="315" t="s">
        <v>169</v>
      </c>
      <c r="C59" s="316">
        <v>0</v>
      </c>
    </row>
    <row r="60" s="306" customFormat="1" ht="16" customHeight="1" spans="1:3">
      <c r="A60" s="315">
        <v>2010599</v>
      </c>
      <c r="B60" s="315" t="s">
        <v>196</v>
      </c>
      <c r="C60" s="316">
        <v>120.74</v>
      </c>
    </row>
    <row r="61" s="306" customFormat="1" customHeight="1" spans="1:3">
      <c r="A61" s="312">
        <v>20106</v>
      </c>
      <c r="B61" s="312" t="s">
        <v>197</v>
      </c>
      <c r="C61" s="314">
        <v>1930.44069999994</v>
      </c>
    </row>
    <row r="62" s="306" customFormat="1" customHeight="1" spans="1:3">
      <c r="A62" s="315">
        <v>2010601</v>
      </c>
      <c r="B62" s="315" t="s">
        <v>160</v>
      </c>
      <c r="C62" s="316">
        <v>1472.48</v>
      </c>
    </row>
    <row r="63" s="306" customFormat="1" ht="16" customHeight="1" spans="1:3">
      <c r="A63" s="315">
        <v>2010602</v>
      </c>
      <c r="B63" s="315" t="s">
        <v>161</v>
      </c>
      <c r="C63" s="316">
        <v>0</v>
      </c>
    </row>
    <row r="64" s="306" customFormat="1" ht="16" customHeight="1" spans="1:3">
      <c r="A64" s="315">
        <v>2010603</v>
      </c>
      <c r="B64" s="315" t="s">
        <v>162</v>
      </c>
      <c r="C64" s="316">
        <v>0</v>
      </c>
    </row>
    <row r="65" s="306" customFormat="1" ht="16" customHeight="1" spans="1:3">
      <c r="A65" s="315">
        <v>2010604</v>
      </c>
      <c r="B65" s="315" t="s">
        <v>198</v>
      </c>
      <c r="C65" s="316">
        <v>20</v>
      </c>
    </row>
    <row r="66" s="306" customFormat="1" ht="16" customHeight="1" spans="1:3">
      <c r="A66" s="315">
        <v>2010605</v>
      </c>
      <c r="B66" s="315" t="s">
        <v>199</v>
      </c>
      <c r="C66" s="316">
        <v>0</v>
      </c>
    </row>
    <row r="67" s="306" customFormat="1" customHeight="1" spans="1:3">
      <c r="A67" s="315">
        <v>2010606</v>
      </c>
      <c r="B67" s="315" t="s">
        <v>200</v>
      </c>
      <c r="C67" s="316">
        <v>80</v>
      </c>
    </row>
    <row r="68" s="306" customFormat="1" customHeight="1" spans="1:3">
      <c r="A68" s="315">
        <v>2010607</v>
      </c>
      <c r="B68" s="315" t="s">
        <v>201</v>
      </c>
      <c r="C68" s="316">
        <v>112</v>
      </c>
    </row>
    <row r="69" s="306" customFormat="1" ht="16" customHeight="1" spans="1:3">
      <c r="A69" s="315">
        <v>2010608</v>
      </c>
      <c r="B69" s="315" t="s">
        <v>202</v>
      </c>
      <c r="C69" s="316">
        <v>0</v>
      </c>
    </row>
    <row r="70" s="306" customFormat="1" customHeight="1" spans="1:3">
      <c r="A70" s="315">
        <v>2010650</v>
      </c>
      <c r="B70" s="315" t="s">
        <v>169</v>
      </c>
      <c r="C70" s="316">
        <v>0</v>
      </c>
    </row>
    <row r="71" s="306" customFormat="1" ht="16" customHeight="1" spans="1:3">
      <c r="A71" s="315">
        <v>2010699</v>
      </c>
      <c r="B71" s="315" t="s">
        <v>203</v>
      </c>
      <c r="C71" s="316">
        <v>245.960699999938</v>
      </c>
    </row>
    <row r="72" s="306" customFormat="1" customHeight="1" spans="1:3">
      <c r="A72" s="312">
        <v>20107</v>
      </c>
      <c r="B72" s="312" t="s">
        <v>204</v>
      </c>
      <c r="C72" s="314">
        <v>2000</v>
      </c>
    </row>
    <row r="73" s="306" customFormat="1" customHeight="1" spans="1:3">
      <c r="A73" s="315">
        <v>2010701</v>
      </c>
      <c r="B73" s="315" t="s">
        <v>160</v>
      </c>
      <c r="C73" s="316">
        <v>0</v>
      </c>
    </row>
    <row r="74" s="306" customFormat="1" ht="16" customHeight="1" spans="1:3">
      <c r="A74" s="315">
        <v>2010702</v>
      </c>
      <c r="B74" s="315" t="s">
        <v>161</v>
      </c>
      <c r="C74" s="316">
        <v>0</v>
      </c>
    </row>
    <row r="75" s="306" customFormat="1" ht="16" customHeight="1" spans="1:3">
      <c r="A75" s="315">
        <v>2010703</v>
      </c>
      <c r="B75" s="315" t="s">
        <v>162</v>
      </c>
      <c r="C75" s="316">
        <v>0</v>
      </c>
    </row>
    <row r="76" s="306" customFormat="1" customHeight="1" spans="1:3">
      <c r="A76" s="315">
        <v>2010709</v>
      </c>
      <c r="B76" s="315" t="s">
        <v>201</v>
      </c>
      <c r="C76" s="316">
        <v>0</v>
      </c>
    </row>
    <row r="77" s="306" customFormat="1" customHeight="1" spans="1:3">
      <c r="A77" s="315">
        <v>2010710</v>
      </c>
      <c r="B77" s="315" t="s">
        <v>205</v>
      </c>
      <c r="C77" s="316">
        <v>0</v>
      </c>
    </row>
    <row r="78" s="306" customFormat="1" customHeight="1" spans="1:3">
      <c r="A78" s="315">
        <v>2010750</v>
      </c>
      <c r="B78" s="315" t="s">
        <v>169</v>
      </c>
      <c r="C78" s="316">
        <v>0</v>
      </c>
    </row>
    <row r="79" s="306" customFormat="1" customHeight="1" spans="1:3">
      <c r="A79" s="315">
        <v>2010799</v>
      </c>
      <c r="B79" s="315" t="s">
        <v>206</v>
      </c>
      <c r="C79" s="316">
        <v>2000</v>
      </c>
    </row>
    <row r="80" s="306" customFormat="1" ht="16" customHeight="1" spans="1:3">
      <c r="A80" s="312">
        <v>20108</v>
      </c>
      <c r="B80" s="312" t="s">
        <v>207</v>
      </c>
      <c r="C80" s="314">
        <v>658.79</v>
      </c>
    </row>
    <row r="81" s="306" customFormat="1" customHeight="1" spans="1:3">
      <c r="A81" s="315">
        <v>2010801</v>
      </c>
      <c r="B81" s="315" t="s">
        <v>160</v>
      </c>
      <c r="C81" s="316">
        <v>377.79</v>
      </c>
    </row>
    <row r="82" s="306" customFormat="1" customHeight="1" spans="1:3">
      <c r="A82" s="315">
        <v>2010802</v>
      </c>
      <c r="B82" s="315" t="s">
        <v>161</v>
      </c>
      <c r="C82" s="316">
        <v>0</v>
      </c>
    </row>
    <row r="83" s="306" customFormat="1" ht="16" customHeight="1" spans="1:3">
      <c r="A83" s="315">
        <v>2010803</v>
      </c>
      <c r="B83" s="315" t="s">
        <v>162</v>
      </c>
      <c r="C83" s="316">
        <v>0</v>
      </c>
    </row>
    <row r="84" s="306" customFormat="1" ht="16" customHeight="1" spans="1:3">
      <c r="A84" s="315">
        <v>2010804</v>
      </c>
      <c r="B84" s="315" t="s">
        <v>208</v>
      </c>
      <c r="C84" s="316">
        <v>281</v>
      </c>
    </row>
    <row r="85" s="306" customFormat="1" ht="16" customHeight="1" spans="1:3">
      <c r="A85" s="315">
        <v>2010805</v>
      </c>
      <c r="B85" s="315" t="s">
        <v>209</v>
      </c>
      <c r="C85" s="316">
        <v>0</v>
      </c>
    </row>
    <row r="86" s="306" customFormat="1" customHeight="1" spans="1:3">
      <c r="A86" s="315">
        <v>2010806</v>
      </c>
      <c r="B86" s="315" t="s">
        <v>201</v>
      </c>
      <c r="C86" s="316">
        <v>0</v>
      </c>
    </row>
    <row r="87" s="306" customFormat="1" customHeight="1" spans="1:3">
      <c r="A87" s="315">
        <v>2010850</v>
      </c>
      <c r="B87" s="315" t="s">
        <v>169</v>
      </c>
      <c r="C87" s="316">
        <v>0</v>
      </c>
    </row>
    <row r="88" s="306" customFormat="1" customHeight="1" spans="1:3">
      <c r="A88" s="315">
        <v>2010899</v>
      </c>
      <c r="B88" s="315" t="s">
        <v>210</v>
      </c>
      <c r="C88" s="316">
        <v>0</v>
      </c>
    </row>
    <row r="89" s="306" customFormat="1" customHeight="1" spans="1:3">
      <c r="A89" s="312">
        <v>20109</v>
      </c>
      <c r="B89" s="312" t="s">
        <v>211</v>
      </c>
      <c r="C89" s="314">
        <v>0</v>
      </c>
    </row>
    <row r="90" s="306" customFormat="1" customHeight="1" spans="1:3">
      <c r="A90" s="315">
        <v>2010901</v>
      </c>
      <c r="B90" s="315" t="s">
        <v>160</v>
      </c>
      <c r="C90" s="316">
        <v>0</v>
      </c>
    </row>
    <row r="91" s="306" customFormat="1" customHeight="1" spans="1:3">
      <c r="A91" s="315">
        <v>2010902</v>
      </c>
      <c r="B91" s="315" t="s">
        <v>161</v>
      </c>
      <c r="C91" s="316">
        <v>0</v>
      </c>
    </row>
    <row r="92" s="306" customFormat="1" customHeight="1" spans="1:3">
      <c r="A92" s="315">
        <v>2010903</v>
      </c>
      <c r="B92" s="315" t="s">
        <v>162</v>
      </c>
      <c r="C92" s="316">
        <v>0</v>
      </c>
    </row>
    <row r="93" s="306" customFormat="1" customHeight="1" spans="1:3">
      <c r="A93" s="315">
        <v>2010905</v>
      </c>
      <c r="B93" s="315" t="s">
        <v>212</v>
      </c>
      <c r="C93" s="316">
        <v>0</v>
      </c>
    </row>
    <row r="94" s="306" customFormat="1" customHeight="1" spans="1:3">
      <c r="A94" s="315">
        <v>2010907</v>
      </c>
      <c r="B94" s="315" t="s">
        <v>213</v>
      </c>
      <c r="C94" s="316">
        <v>0</v>
      </c>
    </row>
    <row r="95" s="306" customFormat="1" customHeight="1" spans="1:3">
      <c r="A95" s="315">
        <v>2010908</v>
      </c>
      <c r="B95" s="315" t="s">
        <v>201</v>
      </c>
      <c r="C95" s="316">
        <v>0</v>
      </c>
    </row>
    <row r="96" s="306" customFormat="1" customHeight="1" spans="1:3">
      <c r="A96" s="315">
        <v>2010909</v>
      </c>
      <c r="B96" s="315" t="s">
        <v>214</v>
      </c>
      <c r="C96" s="316">
        <v>0</v>
      </c>
    </row>
    <row r="97" s="306" customFormat="1" customHeight="1" spans="1:3">
      <c r="A97" s="315">
        <v>2010910</v>
      </c>
      <c r="B97" s="315" t="s">
        <v>215</v>
      </c>
      <c r="C97" s="316">
        <v>0</v>
      </c>
    </row>
    <row r="98" s="306" customFormat="1" customHeight="1" spans="1:3">
      <c r="A98" s="315">
        <v>2010911</v>
      </c>
      <c r="B98" s="315" t="s">
        <v>216</v>
      </c>
      <c r="C98" s="316">
        <v>0</v>
      </c>
    </row>
    <row r="99" s="306" customFormat="1" customHeight="1" spans="1:3">
      <c r="A99" s="315">
        <v>2010912</v>
      </c>
      <c r="B99" s="315" t="s">
        <v>217</v>
      </c>
      <c r="C99" s="316">
        <v>0</v>
      </c>
    </row>
    <row r="100" s="306" customFormat="1" customHeight="1" spans="1:3">
      <c r="A100" s="315">
        <v>2010950</v>
      </c>
      <c r="B100" s="315" t="s">
        <v>169</v>
      </c>
      <c r="C100" s="316">
        <v>0</v>
      </c>
    </row>
    <row r="101" s="306" customFormat="1" customHeight="1" spans="1:3">
      <c r="A101" s="315">
        <v>2010999</v>
      </c>
      <c r="B101" s="315" t="s">
        <v>218</v>
      </c>
      <c r="C101" s="316">
        <v>0</v>
      </c>
    </row>
    <row r="102" s="306" customFormat="1" customHeight="1" spans="1:3">
      <c r="A102" s="312">
        <v>20111</v>
      </c>
      <c r="B102" s="312" t="s">
        <v>219</v>
      </c>
      <c r="C102" s="314">
        <v>1573.7</v>
      </c>
    </row>
    <row r="103" s="306" customFormat="1" customHeight="1" spans="1:3">
      <c r="A103" s="315">
        <v>2011101</v>
      </c>
      <c r="B103" s="315" t="s">
        <v>160</v>
      </c>
      <c r="C103" s="316">
        <v>1432.98</v>
      </c>
    </row>
    <row r="104" s="306" customFormat="1" customHeight="1" spans="1:3">
      <c r="A104" s="315">
        <v>2011102</v>
      </c>
      <c r="B104" s="315" t="s">
        <v>161</v>
      </c>
      <c r="C104" s="316">
        <v>0</v>
      </c>
    </row>
    <row r="105" s="306" customFormat="1" ht="16" customHeight="1" spans="1:3">
      <c r="A105" s="315">
        <v>2011103</v>
      </c>
      <c r="B105" s="315" t="s">
        <v>162</v>
      </c>
      <c r="C105" s="316">
        <v>0</v>
      </c>
    </row>
    <row r="106" s="306" customFormat="1" ht="16" customHeight="1" spans="1:3">
      <c r="A106" s="315">
        <v>2011104</v>
      </c>
      <c r="B106" s="315" t="s">
        <v>220</v>
      </c>
      <c r="C106" s="316">
        <v>0</v>
      </c>
    </row>
    <row r="107" s="306" customFormat="1" customHeight="1" spans="1:3">
      <c r="A107" s="315">
        <v>2011105</v>
      </c>
      <c r="B107" s="315" t="s">
        <v>221</v>
      </c>
      <c r="C107" s="316">
        <v>65</v>
      </c>
    </row>
    <row r="108" s="306" customFormat="1" customHeight="1" spans="1:3">
      <c r="A108" s="315">
        <v>2011106</v>
      </c>
      <c r="B108" s="315" t="s">
        <v>222</v>
      </c>
      <c r="C108" s="316">
        <v>0</v>
      </c>
    </row>
    <row r="109" s="306" customFormat="1" customHeight="1" spans="1:3">
      <c r="A109" s="315">
        <v>2011150</v>
      </c>
      <c r="B109" s="315" t="s">
        <v>169</v>
      </c>
      <c r="C109" s="316">
        <v>0</v>
      </c>
    </row>
    <row r="110" s="306" customFormat="1" customHeight="1" spans="1:3">
      <c r="A110" s="315">
        <v>2011199</v>
      </c>
      <c r="B110" s="315" t="s">
        <v>223</v>
      </c>
      <c r="C110" s="316">
        <v>75.72</v>
      </c>
    </row>
    <row r="111" s="306" customFormat="1" customHeight="1" spans="1:3">
      <c r="A111" s="312">
        <v>20113</v>
      </c>
      <c r="B111" s="312" t="s">
        <v>224</v>
      </c>
      <c r="C111" s="314">
        <v>583.84</v>
      </c>
    </row>
    <row r="112" s="306" customFormat="1" customHeight="1" spans="1:3">
      <c r="A112" s="315">
        <v>2011301</v>
      </c>
      <c r="B112" s="315" t="s">
        <v>160</v>
      </c>
      <c r="C112" s="316">
        <v>283.84</v>
      </c>
    </row>
    <row r="113" s="306" customFormat="1" ht="16" customHeight="1" spans="1:3">
      <c r="A113" s="315">
        <v>2011302</v>
      </c>
      <c r="B113" s="315" t="s">
        <v>161</v>
      </c>
      <c r="C113" s="316">
        <v>0</v>
      </c>
    </row>
    <row r="114" s="306" customFormat="1" ht="16" customHeight="1" spans="1:3">
      <c r="A114" s="315">
        <v>2011303</v>
      </c>
      <c r="B114" s="315" t="s">
        <v>162</v>
      </c>
      <c r="C114" s="316">
        <v>0</v>
      </c>
    </row>
    <row r="115" s="306" customFormat="1" ht="16" customHeight="1" spans="1:3">
      <c r="A115" s="315">
        <v>2011304</v>
      </c>
      <c r="B115" s="315" t="s">
        <v>225</v>
      </c>
      <c r="C115" s="316">
        <v>0</v>
      </c>
    </row>
    <row r="116" s="306" customFormat="1" customHeight="1" spans="1:3">
      <c r="A116" s="315">
        <v>2011305</v>
      </c>
      <c r="B116" s="315" t="s">
        <v>226</v>
      </c>
      <c r="C116" s="316">
        <v>0</v>
      </c>
    </row>
    <row r="117" s="306" customFormat="1" customHeight="1" spans="1:3">
      <c r="A117" s="315">
        <v>2011306</v>
      </c>
      <c r="B117" s="315" t="s">
        <v>227</v>
      </c>
      <c r="C117" s="316">
        <v>0</v>
      </c>
    </row>
    <row r="118" s="306" customFormat="1" customHeight="1" spans="1:3">
      <c r="A118" s="315">
        <v>2011307</v>
      </c>
      <c r="B118" s="315" t="s">
        <v>228</v>
      </c>
      <c r="C118" s="316">
        <v>0</v>
      </c>
    </row>
    <row r="119" s="306" customFormat="1" customHeight="1" spans="1:3">
      <c r="A119" s="315">
        <v>2011308</v>
      </c>
      <c r="B119" s="315" t="s">
        <v>229</v>
      </c>
      <c r="C119" s="316">
        <v>300</v>
      </c>
    </row>
    <row r="120" s="306" customFormat="1" customHeight="1" spans="1:3">
      <c r="A120" s="315">
        <v>2011350</v>
      </c>
      <c r="B120" s="315" t="s">
        <v>169</v>
      </c>
      <c r="C120" s="316">
        <v>0</v>
      </c>
    </row>
    <row r="121" s="306" customFormat="1" customHeight="1" spans="1:3">
      <c r="A121" s="315">
        <v>2011399</v>
      </c>
      <c r="B121" s="315" t="s">
        <v>230</v>
      </c>
      <c r="C121" s="316">
        <v>0</v>
      </c>
    </row>
    <row r="122" s="306" customFormat="1" ht="16" customHeight="1" spans="1:3">
      <c r="A122" s="312">
        <v>20114</v>
      </c>
      <c r="B122" s="312" t="s">
        <v>231</v>
      </c>
      <c r="C122" s="314">
        <v>0</v>
      </c>
    </row>
    <row r="123" s="306" customFormat="1" customHeight="1" spans="1:3">
      <c r="A123" s="315">
        <v>2011401</v>
      </c>
      <c r="B123" s="315" t="s">
        <v>160</v>
      </c>
      <c r="C123" s="316">
        <v>0</v>
      </c>
    </row>
    <row r="124" s="306" customFormat="1" customHeight="1" spans="1:3">
      <c r="A124" s="315">
        <v>2011402</v>
      </c>
      <c r="B124" s="315" t="s">
        <v>161</v>
      </c>
      <c r="C124" s="316">
        <v>0</v>
      </c>
    </row>
    <row r="125" s="306" customFormat="1" customHeight="1" spans="1:3">
      <c r="A125" s="315">
        <v>2011403</v>
      </c>
      <c r="B125" s="315" t="s">
        <v>162</v>
      </c>
      <c r="C125" s="316">
        <v>0</v>
      </c>
    </row>
    <row r="126" s="306" customFormat="1" customHeight="1" spans="1:3">
      <c r="A126" s="315">
        <v>2011404</v>
      </c>
      <c r="B126" s="315" t="s">
        <v>232</v>
      </c>
      <c r="C126" s="316">
        <v>0</v>
      </c>
    </row>
    <row r="127" s="306" customFormat="1" customHeight="1" spans="1:3">
      <c r="A127" s="315">
        <v>2011405</v>
      </c>
      <c r="B127" s="315" t="s">
        <v>233</v>
      </c>
      <c r="C127" s="316">
        <v>0</v>
      </c>
    </row>
    <row r="128" s="306" customFormat="1" customHeight="1" spans="1:3">
      <c r="A128" s="315">
        <v>2011408</v>
      </c>
      <c r="B128" s="315" t="s">
        <v>234</v>
      </c>
      <c r="C128" s="316">
        <v>0</v>
      </c>
    </row>
    <row r="129" s="306" customFormat="1" customHeight="1" spans="1:3">
      <c r="A129" s="315">
        <v>2011409</v>
      </c>
      <c r="B129" s="315" t="s">
        <v>235</v>
      </c>
      <c r="C129" s="316">
        <v>0</v>
      </c>
    </row>
    <row r="130" s="306" customFormat="1" customHeight="1" spans="1:3">
      <c r="A130" s="315">
        <v>2011410</v>
      </c>
      <c r="B130" s="315" t="s">
        <v>236</v>
      </c>
      <c r="C130" s="316">
        <v>0</v>
      </c>
    </row>
    <row r="131" s="306" customFormat="1" customHeight="1" spans="1:3">
      <c r="A131" s="315">
        <v>2011411</v>
      </c>
      <c r="B131" s="315" t="s">
        <v>237</v>
      </c>
      <c r="C131" s="316">
        <v>0</v>
      </c>
    </row>
    <row r="132" s="306" customFormat="1" customHeight="1" spans="1:3">
      <c r="A132" s="315">
        <v>2011450</v>
      </c>
      <c r="B132" s="315" t="s">
        <v>169</v>
      </c>
      <c r="C132" s="316">
        <v>0</v>
      </c>
    </row>
    <row r="133" s="306" customFormat="1" customHeight="1" spans="1:3">
      <c r="A133" s="315">
        <v>2011499</v>
      </c>
      <c r="B133" s="315" t="s">
        <v>238</v>
      </c>
      <c r="C133" s="316">
        <v>0</v>
      </c>
    </row>
    <row r="134" s="306" customFormat="1" customHeight="1" spans="1:3">
      <c r="A134" s="312">
        <v>20123</v>
      </c>
      <c r="B134" s="312" t="s">
        <v>239</v>
      </c>
      <c r="C134" s="314">
        <v>0</v>
      </c>
    </row>
    <row r="135" s="306" customFormat="1" customHeight="1" spans="1:3">
      <c r="A135" s="315">
        <v>2012301</v>
      </c>
      <c r="B135" s="315" t="s">
        <v>160</v>
      </c>
      <c r="C135" s="316">
        <v>0</v>
      </c>
    </row>
    <row r="136" s="306" customFormat="1" customHeight="1" spans="1:3">
      <c r="A136" s="315">
        <v>2012302</v>
      </c>
      <c r="B136" s="315" t="s">
        <v>161</v>
      </c>
      <c r="C136" s="316">
        <v>0</v>
      </c>
    </row>
    <row r="137" s="306" customFormat="1" ht="16" customHeight="1" spans="1:3">
      <c r="A137" s="315">
        <v>2012303</v>
      </c>
      <c r="B137" s="315" t="s">
        <v>162</v>
      </c>
      <c r="C137" s="316">
        <v>0</v>
      </c>
    </row>
    <row r="138" s="306" customFormat="1" customHeight="1" spans="1:3">
      <c r="A138" s="315">
        <v>2012304</v>
      </c>
      <c r="B138" s="315" t="s">
        <v>240</v>
      </c>
      <c r="C138" s="316">
        <v>0</v>
      </c>
    </row>
    <row r="139" s="306" customFormat="1" customHeight="1" spans="1:3">
      <c r="A139" s="315">
        <v>2012350</v>
      </c>
      <c r="B139" s="315" t="s">
        <v>169</v>
      </c>
      <c r="C139" s="316">
        <v>0</v>
      </c>
    </row>
    <row r="140" s="306" customFormat="1" customHeight="1" spans="1:3">
      <c r="A140" s="315">
        <v>2012399</v>
      </c>
      <c r="B140" s="315" t="s">
        <v>241</v>
      </c>
      <c r="C140" s="316">
        <v>0</v>
      </c>
    </row>
    <row r="141" s="306" customFormat="1" ht="16" customHeight="1" spans="1:3">
      <c r="A141" s="312">
        <v>20125</v>
      </c>
      <c r="B141" s="312" t="s">
        <v>242</v>
      </c>
      <c r="C141" s="314">
        <v>59.51</v>
      </c>
    </row>
    <row r="142" s="306" customFormat="1" customHeight="1" spans="1:3">
      <c r="A142" s="315">
        <v>2012501</v>
      </c>
      <c r="B142" s="315" t="s">
        <v>160</v>
      </c>
      <c r="C142" s="316">
        <v>59.51</v>
      </c>
    </row>
    <row r="143" s="306" customFormat="1" customHeight="1" spans="1:3">
      <c r="A143" s="315">
        <v>2012502</v>
      </c>
      <c r="B143" s="315" t="s">
        <v>161</v>
      </c>
      <c r="C143" s="316">
        <v>0</v>
      </c>
    </row>
    <row r="144" s="306" customFormat="1" ht="16" customHeight="1" spans="1:3">
      <c r="A144" s="315">
        <v>2012503</v>
      </c>
      <c r="B144" s="315" t="s">
        <v>162</v>
      </c>
      <c r="C144" s="316">
        <v>0</v>
      </c>
    </row>
    <row r="145" s="306" customFormat="1" ht="16" customHeight="1" spans="1:3">
      <c r="A145" s="315">
        <v>2012504</v>
      </c>
      <c r="B145" s="315" t="s">
        <v>243</v>
      </c>
      <c r="C145" s="316">
        <v>0</v>
      </c>
    </row>
    <row r="146" s="306" customFormat="1" customHeight="1" spans="1:3">
      <c r="A146" s="315">
        <v>2012505</v>
      </c>
      <c r="B146" s="315" t="s">
        <v>244</v>
      </c>
      <c r="C146" s="316">
        <v>0</v>
      </c>
    </row>
    <row r="147" s="306" customFormat="1" customHeight="1" spans="1:3">
      <c r="A147" s="315">
        <v>2012550</v>
      </c>
      <c r="B147" s="315" t="s">
        <v>169</v>
      </c>
      <c r="C147" s="316">
        <v>0</v>
      </c>
    </row>
    <row r="148" s="306" customFormat="1" customHeight="1" spans="1:3">
      <c r="A148" s="315">
        <v>2012599</v>
      </c>
      <c r="B148" s="315" t="s">
        <v>245</v>
      </c>
      <c r="C148" s="316">
        <v>0</v>
      </c>
    </row>
    <row r="149" s="306" customFormat="1" ht="16" customHeight="1" spans="1:3">
      <c r="A149" s="312">
        <v>20126</v>
      </c>
      <c r="B149" s="312" t="s">
        <v>246</v>
      </c>
      <c r="C149" s="314">
        <v>166.39</v>
      </c>
    </row>
    <row r="150" s="306" customFormat="1" customHeight="1" spans="1:3">
      <c r="A150" s="315">
        <v>2012601</v>
      </c>
      <c r="B150" s="315" t="s">
        <v>160</v>
      </c>
      <c r="C150" s="316">
        <v>138.39</v>
      </c>
    </row>
    <row r="151" s="306" customFormat="1" customHeight="1" spans="1:3">
      <c r="A151" s="315">
        <v>2012602</v>
      </c>
      <c r="B151" s="315" t="s">
        <v>161</v>
      </c>
      <c r="C151" s="316">
        <v>0</v>
      </c>
    </row>
    <row r="152" s="306" customFormat="1" ht="16" customHeight="1" spans="1:3">
      <c r="A152" s="315">
        <v>2012603</v>
      </c>
      <c r="B152" s="315" t="s">
        <v>162</v>
      </c>
      <c r="C152" s="316">
        <v>0</v>
      </c>
    </row>
    <row r="153" s="306" customFormat="1" ht="16" customHeight="1" spans="1:3">
      <c r="A153" s="315">
        <v>2012604</v>
      </c>
      <c r="B153" s="315" t="s">
        <v>247</v>
      </c>
      <c r="C153" s="316">
        <v>28</v>
      </c>
    </row>
    <row r="154" s="306" customFormat="1" customHeight="1" spans="1:3">
      <c r="A154" s="315">
        <v>2012699</v>
      </c>
      <c r="B154" s="315" t="s">
        <v>248</v>
      </c>
      <c r="C154" s="316">
        <v>0</v>
      </c>
    </row>
    <row r="155" s="306" customFormat="1" customHeight="1" spans="1:3">
      <c r="A155" s="312">
        <v>20128</v>
      </c>
      <c r="B155" s="312" t="s">
        <v>249</v>
      </c>
      <c r="C155" s="314">
        <v>108.6</v>
      </c>
    </row>
    <row r="156" s="306" customFormat="1" ht="16" customHeight="1" spans="1:3">
      <c r="A156" s="315">
        <v>2012801</v>
      </c>
      <c r="B156" s="315" t="s">
        <v>160</v>
      </c>
      <c r="C156" s="316">
        <v>107.7</v>
      </c>
    </row>
    <row r="157" s="306" customFormat="1" ht="16" customHeight="1" spans="1:3">
      <c r="A157" s="315">
        <v>2012802</v>
      </c>
      <c r="B157" s="315" t="s">
        <v>161</v>
      </c>
      <c r="C157" s="316">
        <v>0</v>
      </c>
    </row>
    <row r="158" s="306" customFormat="1" ht="16" customHeight="1" spans="1:3">
      <c r="A158" s="315">
        <v>2012803</v>
      </c>
      <c r="B158" s="315" t="s">
        <v>162</v>
      </c>
      <c r="C158" s="316">
        <v>0</v>
      </c>
    </row>
    <row r="159" s="306" customFormat="1" ht="16" customHeight="1" spans="1:3">
      <c r="A159" s="315">
        <v>2012804</v>
      </c>
      <c r="B159" s="315" t="s">
        <v>174</v>
      </c>
      <c r="C159" s="316">
        <v>0</v>
      </c>
    </row>
    <row r="160" s="306" customFormat="1" customHeight="1" spans="1:3">
      <c r="A160" s="315">
        <v>2012850</v>
      </c>
      <c r="B160" s="315" t="s">
        <v>169</v>
      </c>
      <c r="C160" s="316">
        <v>0</v>
      </c>
    </row>
    <row r="161" s="306" customFormat="1" customHeight="1" spans="1:3">
      <c r="A161" s="315">
        <v>2012899</v>
      </c>
      <c r="B161" s="315" t="s">
        <v>250</v>
      </c>
      <c r="C161" s="316">
        <v>0.9</v>
      </c>
    </row>
    <row r="162" s="306" customFormat="1" customHeight="1" spans="1:3">
      <c r="A162" s="312">
        <v>20129</v>
      </c>
      <c r="B162" s="312" t="s">
        <v>251</v>
      </c>
      <c r="C162" s="314">
        <v>219.35</v>
      </c>
    </row>
    <row r="163" s="306" customFormat="1" customHeight="1" spans="1:3">
      <c r="A163" s="315">
        <v>2012901</v>
      </c>
      <c r="B163" s="315" t="s">
        <v>160</v>
      </c>
      <c r="C163" s="316">
        <v>155.8</v>
      </c>
    </row>
    <row r="164" s="306" customFormat="1" ht="16" customHeight="1" spans="1:3">
      <c r="A164" s="315">
        <v>2012902</v>
      </c>
      <c r="B164" s="315" t="s">
        <v>161</v>
      </c>
      <c r="C164" s="316">
        <v>2.94</v>
      </c>
    </row>
    <row r="165" s="306" customFormat="1" ht="16" customHeight="1" spans="1:3">
      <c r="A165" s="315">
        <v>2012903</v>
      </c>
      <c r="B165" s="315" t="s">
        <v>162</v>
      </c>
      <c r="C165" s="316">
        <v>0</v>
      </c>
    </row>
    <row r="166" s="306" customFormat="1" ht="16" customHeight="1" spans="1:3">
      <c r="A166" s="315">
        <v>2012906</v>
      </c>
      <c r="B166" s="315" t="s">
        <v>252</v>
      </c>
      <c r="C166" s="316">
        <v>0</v>
      </c>
    </row>
    <row r="167" s="306" customFormat="1" ht="16" customHeight="1" spans="1:3">
      <c r="A167" s="315">
        <v>2012950</v>
      </c>
      <c r="B167" s="315" t="s">
        <v>169</v>
      </c>
      <c r="C167" s="316">
        <v>0</v>
      </c>
    </row>
    <row r="168" s="306" customFormat="1" customHeight="1" spans="1:3">
      <c r="A168" s="315">
        <v>2012999</v>
      </c>
      <c r="B168" s="315" t="s">
        <v>253</v>
      </c>
      <c r="C168" s="316">
        <v>60.61</v>
      </c>
    </row>
    <row r="169" s="306" customFormat="1" customHeight="1" spans="1:3">
      <c r="A169" s="312">
        <v>20131</v>
      </c>
      <c r="B169" s="312" t="s">
        <v>254</v>
      </c>
      <c r="C169" s="314">
        <v>2038.97</v>
      </c>
    </row>
    <row r="170" s="306" customFormat="1" customHeight="1" spans="1:3">
      <c r="A170" s="315">
        <v>2013101</v>
      </c>
      <c r="B170" s="315" t="s">
        <v>160</v>
      </c>
      <c r="C170" s="316">
        <v>1538.97</v>
      </c>
    </row>
    <row r="171" s="306" customFormat="1" ht="16" customHeight="1" spans="1:3">
      <c r="A171" s="315">
        <v>2013102</v>
      </c>
      <c r="B171" s="315" t="s">
        <v>161</v>
      </c>
      <c r="C171" s="316">
        <v>0</v>
      </c>
    </row>
    <row r="172" s="306" customFormat="1" ht="16" customHeight="1" spans="1:3">
      <c r="A172" s="315">
        <v>2013103</v>
      </c>
      <c r="B172" s="315" t="s">
        <v>162</v>
      </c>
      <c r="C172" s="316">
        <v>0</v>
      </c>
    </row>
    <row r="173" s="306" customFormat="1" ht="16" customHeight="1" spans="1:3">
      <c r="A173" s="315">
        <v>2013105</v>
      </c>
      <c r="B173" s="315" t="s">
        <v>255</v>
      </c>
      <c r="C173" s="316">
        <v>0</v>
      </c>
    </row>
    <row r="174" s="306" customFormat="1" customHeight="1" spans="1:3">
      <c r="A174" s="315">
        <v>2013150</v>
      </c>
      <c r="B174" s="315" t="s">
        <v>169</v>
      </c>
      <c r="C174" s="316">
        <v>0</v>
      </c>
    </row>
    <row r="175" s="306" customFormat="1" customHeight="1" spans="1:3">
      <c r="A175" s="315">
        <v>2013199</v>
      </c>
      <c r="B175" s="315" t="s">
        <v>256</v>
      </c>
      <c r="C175" s="316">
        <v>500</v>
      </c>
    </row>
    <row r="176" s="306" customFormat="1" customHeight="1" spans="1:3">
      <c r="A176" s="312">
        <v>20132</v>
      </c>
      <c r="B176" s="312" t="s">
        <v>257</v>
      </c>
      <c r="C176" s="314">
        <v>1816.09</v>
      </c>
    </row>
    <row r="177" s="306" customFormat="1" customHeight="1" spans="1:3">
      <c r="A177" s="315">
        <v>2013201</v>
      </c>
      <c r="B177" s="315" t="s">
        <v>160</v>
      </c>
      <c r="C177" s="316">
        <v>483.96</v>
      </c>
    </row>
    <row r="178" s="306" customFormat="1" ht="16" customHeight="1" spans="1:3">
      <c r="A178" s="315">
        <v>2013202</v>
      </c>
      <c r="B178" s="315" t="s">
        <v>161</v>
      </c>
      <c r="C178" s="316">
        <v>0</v>
      </c>
    </row>
    <row r="179" s="306" customFormat="1" ht="16" customHeight="1" spans="1:3">
      <c r="A179" s="315">
        <v>2013203</v>
      </c>
      <c r="B179" s="315" t="s">
        <v>162</v>
      </c>
      <c r="C179" s="316">
        <v>0</v>
      </c>
    </row>
    <row r="180" s="306" customFormat="1" ht="16" customHeight="1" spans="1:3">
      <c r="A180" s="315">
        <v>2013204</v>
      </c>
      <c r="B180" s="315" t="s">
        <v>258</v>
      </c>
      <c r="C180" s="316">
        <v>0</v>
      </c>
    </row>
    <row r="181" s="306" customFormat="1" customHeight="1" spans="1:3">
      <c r="A181" s="315">
        <v>2013250</v>
      </c>
      <c r="B181" s="315" t="s">
        <v>169</v>
      </c>
      <c r="C181" s="316">
        <v>0</v>
      </c>
    </row>
    <row r="182" s="306" customFormat="1" customHeight="1" spans="1:3">
      <c r="A182" s="315">
        <v>2013299</v>
      </c>
      <c r="B182" s="315" t="s">
        <v>259</v>
      </c>
      <c r="C182" s="316">
        <v>1332.13</v>
      </c>
    </row>
    <row r="183" s="306" customFormat="1" customHeight="1" spans="1:3">
      <c r="A183" s="312">
        <v>20133</v>
      </c>
      <c r="B183" s="312" t="s">
        <v>260</v>
      </c>
      <c r="C183" s="314">
        <v>459.45</v>
      </c>
    </row>
    <row r="184" s="306" customFormat="1" customHeight="1" spans="1:3">
      <c r="A184" s="315">
        <v>2013301</v>
      </c>
      <c r="B184" s="315" t="s">
        <v>160</v>
      </c>
      <c r="C184" s="316">
        <v>259.45</v>
      </c>
    </row>
    <row r="185" s="306" customFormat="1" ht="16" customHeight="1" spans="1:3">
      <c r="A185" s="315">
        <v>2013302</v>
      </c>
      <c r="B185" s="315" t="s">
        <v>161</v>
      </c>
      <c r="C185" s="316">
        <v>0</v>
      </c>
    </row>
    <row r="186" s="306" customFormat="1" ht="16" customHeight="1" spans="1:3">
      <c r="A186" s="315">
        <v>2013303</v>
      </c>
      <c r="B186" s="315" t="s">
        <v>162</v>
      </c>
      <c r="C186" s="316">
        <v>0</v>
      </c>
    </row>
    <row r="187" s="306" customFormat="1" ht="16" customHeight="1" spans="1:3">
      <c r="A187" s="315">
        <v>2013304</v>
      </c>
      <c r="B187" s="315" t="s">
        <v>261</v>
      </c>
      <c r="C187" s="316">
        <v>50</v>
      </c>
    </row>
    <row r="188" s="306" customFormat="1" customHeight="1" spans="1:3">
      <c r="A188" s="315">
        <v>2013350</v>
      </c>
      <c r="B188" s="315" t="s">
        <v>169</v>
      </c>
      <c r="C188" s="316">
        <v>0</v>
      </c>
    </row>
    <row r="189" s="306" customFormat="1" customHeight="1" spans="1:3">
      <c r="A189" s="315">
        <v>2013399</v>
      </c>
      <c r="B189" s="315" t="s">
        <v>262</v>
      </c>
      <c r="C189" s="316">
        <v>150</v>
      </c>
    </row>
    <row r="190" s="306" customFormat="1" ht="16" customHeight="1" spans="1:3">
      <c r="A190" s="312">
        <v>20134</v>
      </c>
      <c r="B190" s="312" t="s">
        <v>263</v>
      </c>
      <c r="C190" s="314">
        <v>269.34</v>
      </c>
    </row>
    <row r="191" s="306" customFormat="1" customHeight="1" spans="1:3">
      <c r="A191" s="315">
        <v>2013401</v>
      </c>
      <c r="B191" s="315" t="s">
        <v>160</v>
      </c>
      <c r="C191" s="316">
        <v>219.34</v>
      </c>
    </row>
    <row r="192" s="306" customFormat="1" ht="16" customHeight="1" spans="1:3">
      <c r="A192" s="315">
        <v>2013402</v>
      </c>
      <c r="B192" s="315" t="s">
        <v>161</v>
      </c>
      <c r="C192" s="316">
        <v>0</v>
      </c>
    </row>
    <row r="193" s="306" customFormat="1" ht="16" customHeight="1" spans="1:3">
      <c r="A193" s="315">
        <v>2013403</v>
      </c>
      <c r="B193" s="315" t="s">
        <v>162</v>
      </c>
      <c r="C193" s="316">
        <v>0</v>
      </c>
    </row>
    <row r="194" s="306" customFormat="1" ht="16" customHeight="1" spans="1:3">
      <c r="A194" s="315">
        <v>2013404</v>
      </c>
      <c r="B194" s="315" t="s">
        <v>264</v>
      </c>
      <c r="C194" s="316">
        <v>10</v>
      </c>
    </row>
    <row r="195" s="306" customFormat="1" customHeight="1" spans="1:3">
      <c r="A195" s="315">
        <v>2013405</v>
      </c>
      <c r="B195" s="315" t="s">
        <v>265</v>
      </c>
      <c r="C195" s="316">
        <v>6</v>
      </c>
    </row>
    <row r="196" s="306" customFormat="1" customHeight="1" spans="1:3">
      <c r="A196" s="315">
        <v>2013450</v>
      </c>
      <c r="B196" s="315" t="s">
        <v>169</v>
      </c>
      <c r="C196" s="316">
        <v>0</v>
      </c>
    </row>
    <row r="197" s="306" customFormat="1" ht="16" customHeight="1" spans="1:3">
      <c r="A197" s="315">
        <v>2013499</v>
      </c>
      <c r="B197" s="315" t="s">
        <v>266</v>
      </c>
      <c r="C197" s="316">
        <v>34</v>
      </c>
    </row>
    <row r="198" s="306" customFormat="1" ht="16" customHeight="1" spans="1:3">
      <c r="A198" s="312">
        <v>20135</v>
      </c>
      <c r="B198" s="312" t="s">
        <v>267</v>
      </c>
      <c r="C198" s="314">
        <v>0</v>
      </c>
    </row>
    <row r="199" s="306" customFormat="1" customHeight="1" spans="1:3">
      <c r="A199" s="315">
        <v>2013501</v>
      </c>
      <c r="B199" s="315" t="s">
        <v>160</v>
      </c>
      <c r="C199" s="316">
        <v>0</v>
      </c>
    </row>
    <row r="200" s="306" customFormat="1" ht="16" customHeight="1" spans="1:3">
      <c r="A200" s="315">
        <v>2013502</v>
      </c>
      <c r="B200" s="315" t="s">
        <v>161</v>
      </c>
      <c r="C200" s="316">
        <v>0</v>
      </c>
    </row>
    <row r="201" s="306" customFormat="1" customHeight="1" spans="1:3">
      <c r="A201" s="315">
        <v>2013503</v>
      </c>
      <c r="B201" s="315" t="s">
        <v>162</v>
      </c>
      <c r="C201" s="316">
        <v>0</v>
      </c>
    </row>
    <row r="202" s="306" customFormat="1" customHeight="1" spans="1:3">
      <c r="A202" s="315">
        <v>2013550</v>
      </c>
      <c r="B202" s="315" t="s">
        <v>169</v>
      </c>
      <c r="C202" s="316">
        <v>0</v>
      </c>
    </row>
    <row r="203" s="306" customFormat="1" customHeight="1" spans="1:3">
      <c r="A203" s="315">
        <v>2013599</v>
      </c>
      <c r="B203" s="315" t="s">
        <v>268</v>
      </c>
      <c r="C203" s="316">
        <v>0</v>
      </c>
    </row>
    <row r="204" s="306" customFormat="1" customHeight="1" spans="1:3">
      <c r="A204" s="312">
        <v>20136</v>
      </c>
      <c r="B204" s="312" t="s">
        <v>269</v>
      </c>
      <c r="C204" s="314">
        <v>0</v>
      </c>
    </row>
    <row r="205" s="306" customFormat="1" customHeight="1" spans="1:3">
      <c r="A205" s="315">
        <v>2013601</v>
      </c>
      <c r="B205" s="315" t="s">
        <v>160</v>
      </c>
      <c r="C205" s="316">
        <v>0</v>
      </c>
    </row>
    <row r="206" s="306" customFormat="1" customHeight="1" spans="1:3">
      <c r="A206" s="315">
        <v>2013602</v>
      </c>
      <c r="B206" s="315" t="s">
        <v>161</v>
      </c>
      <c r="C206" s="316">
        <v>0</v>
      </c>
    </row>
    <row r="207" s="306" customFormat="1" ht="16" customHeight="1" spans="1:3">
      <c r="A207" s="315">
        <v>2013603</v>
      </c>
      <c r="B207" s="315" t="s">
        <v>162</v>
      </c>
      <c r="C207" s="316">
        <v>0</v>
      </c>
    </row>
    <row r="208" s="306" customFormat="1" ht="16" customHeight="1" spans="1:3">
      <c r="A208" s="315">
        <v>2013650</v>
      </c>
      <c r="B208" s="315" t="s">
        <v>169</v>
      </c>
      <c r="C208" s="316">
        <v>0</v>
      </c>
    </row>
    <row r="209" s="306" customFormat="1" customHeight="1" spans="1:3">
      <c r="A209" s="315">
        <v>2013699</v>
      </c>
      <c r="B209" s="315" t="s">
        <v>270</v>
      </c>
      <c r="C209" s="316">
        <v>0</v>
      </c>
    </row>
    <row r="210" s="306" customFormat="1" customHeight="1" spans="1:3">
      <c r="A210" s="312">
        <v>20137</v>
      </c>
      <c r="B210" s="312" t="s">
        <v>271</v>
      </c>
      <c r="C210" s="314">
        <v>180.820032</v>
      </c>
    </row>
    <row r="211" s="306" customFormat="1" ht="16" customHeight="1" spans="1:3">
      <c r="A211" s="315">
        <v>2013701</v>
      </c>
      <c r="B211" s="315" t="s">
        <v>160</v>
      </c>
      <c r="C211" s="316">
        <v>111.820032</v>
      </c>
    </row>
    <row r="212" s="306" customFormat="1" ht="16" customHeight="1" spans="1:3">
      <c r="A212" s="315">
        <v>2013702</v>
      </c>
      <c r="B212" s="315" t="s">
        <v>161</v>
      </c>
      <c r="C212" s="316">
        <v>0</v>
      </c>
    </row>
    <row r="213" s="306" customFormat="1" ht="16" customHeight="1" spans="1:3">
      <c r="A213" s="315">
        <v>2013703</v>
      </c>
      <c r="B213" s="315" t="s">
        <v>162</v>
      </c>
      <c r="C213" s="316">
        <v>0</v>
      </c>
    </row>
    <row r="214" s="306" customFormat="1" customHeight="1" spans="1:3">
      <c r="A214" s="315">
        <v>2013704</v>
      </c>
      <c r="B214" s="315" t="s">
        <v>272</v>
      </c>
      <c r="C214" s="316">
        <v>69</v>
      </c>
    </row>
    <row r="215" s="306" customFormat="1" customHeight="1" spans="1:3">
      <c r="A215" s="315">
        <v>2013750</v>
      </c>
      <c r="B215" s="315" t="s">
        <v>169</v>
      </c>
      <c r="C215" s="316">
        <v>0</v>
      </c>
    </row>
    <row r="216" s="306" customFormat="1" customHeight="1" spans="1:3">
      <c r="A216" s="315">
        <v>2013799</v>
      </c>
      <c r="B216" s="315" t="s">
        <v>273</v>
      </c>
      <c r="C216" s="316">
        <v>0</v>
      </c>
    </row>
    <row r="217" s="306" customFormat="1" customHeight="1" spans="1:3">
      <c r="A217" s="312">
        <v>20138</v>
      </c>
      <c r="B217" s="312" t="s">
        <v>274</v>
      </c>
      <c r="C217" s="314">
        <v>3699.629448</v>
      </c>
    </row>
    <row r="218" s="306" customFormat="1" customHeight="1" spans="1:3">
      <c r="A218" s="315">
        <v>2013801</v>
      </c>
      <c r="B218" s="315" t="s">
        <v>160</v>
      </c>
      <c r="C218" s="316">
        <v>3648.629448</v>
      </c>
    </row>
    <row r="219" s="306" customFormat="1" ht="16" customHeight="1" spans="1:3">
      <c r="A219" s="315">
        <v>2013802</v>
      </c>
      <c r="B219" s="315" t="s">
        <v>161</v>
      </c>
      <c r="C219" s="316">
        <v>0</v>
      </c>
    </row>
    <row r="220" s="306" customFormat="1" ht="16" customHeight="1" spans="1:3">
      <c r="A220" s="315">
        <v>2013803</v>
      </c>
      <c r="B220" s="315" t="s">
        <v>162</v>
      </c>
      <c r="C220" s="316">
        <v>0</v>
      </c>
    </row>
    <row r="221" s="306" customFormat="1" ht="16" customHeight="1" spans="1:3">
      <c r="A221" s="315">
        <v>2013804</v>
      </c>
      <c r="B221" s="315" t="s">
        <v>275</v>
      </c>
      <c r="C221" s="316">
        <v>0</v>
      </c>
    </row>
    <row r="222" s="306" customFormat="1" customHeight="1" spans="1:3">
      <c r="A222" s="315">
        <v>2013805</v>
      </c>
      <c r="B222" s="315" t="s">
        <v>276</v>
      </c>
      <c r="C222" s="316">
        <v>0</v>
      </c>
    </row>
    <row r="223" s="306" customFormat="1" customHeight="1" spans="1:3">
      <c r="A223" s="315">
        <v>2013808</v>
      </c>
      <c r="B223" s="315" t="s">
        <v>201</v>
      </c>
      <c r="C223" s="316">
        <v>0</v>
      </c>
    </row>
    <row r="224" s="306" customFormat="1" customHeight="1" spans="1:3">
      <c r="A224" s="315">
        <v>2013810</v>
      </c>
      <c r="B224" s="315" t="s">
        <v>277</v>
      </c>
      <c r="C224" s="316">
        <v>0</v>
      </c>
    </row>
    <row r="225" s="306" customFormat="1" customHeight="1" spans="1:3">
      <c r="A225" s="315">
        <v>2013812</v>
      </c>
      <c r="B225" s="315" t="s">
        <v>278</v>
      </c>
      <c r="C225" s="316">
        <v>3</v>
      </c>
    </row>
    <row r="226" s="306" customFormat="1" customHeight="1" spans="1:3">
      <c r="A226" s="315">
        <v>2013813</v>
      </c>
      <c r="B226" s="315" t="s">
        <v>279</v>
      </c>
      <c r="C226" s="316">
        <v>0</v>
      </c>
    </row>
    <row r="227" s="306" customFormat="1" ht="16" customHeight="1" spans="1:3">
      <c r="A227" s="315">
        <v>2013814</v>
      </c>
      <c r="B227" s="315" t="s">
        <v>280</v>
      </c>
      <c r="C227" s="316">
        <v>0</v>
      </c>
    </row>
    <row r="228" s="306" customFormat="1" customHeight="1" spans="1:3">
      <c r="A228" s="315">
        <v>2013815</v>
      </c>
      <c r="B228" s="315" t="s">
        <v>281</v>
      </c>
      <c r="C228" s="316">
        <v>0</v>
      </c>
    </row>
    <row r="229" s="306" customFormat="1" customHeight="1" spans="1:3">
      <c r="A229" s="315">
        <v>2013816</v>
      </c>
      <c r="B229" s="315" t="s">
        <v>282</v>
      </c>
      <c r="C229" s="316">
        <v>18</v>
      </c>
    </row>
    <row r="230" s="306" customFormat="1" customHeight="1" spans="1:3">
      <c r="A230" s="315">
        <v>2013850</v>
      </c>
      <c r="B230" s="315" t="s">
        <v>169</v>
      </c>
      <c r="C230" s="316">
        <v>0</v>
      </c>
    </row>
    <row r="231" s="306" customFormat="1" customHeight="1" spans="1:3">
      <c r="A231" s="315">
        <v>2013899</v>
      </c>
      <c r="B231" s="315" t="s">
        <v>283</v>
      </c>
      <c r="C231" s="316">
        <v>30</v>
      </c>
    </row>
    <row r="232" s="306" customFormat="1" customHeight="1" spans="1:3">
      <c r="A232" s="312">
        <v>20139</v>
      </c>
      <c r="B232" s="312" t="s">
        <v>284</v>
      </c>
      <c r="C232" s="314">
        <v>158.797524</v>
      </c>
    </row>
    <row r="233" s="306" customFormat="1" ht="16" customHeight="1" spans="1:3">
      <c r="A233" s="315">
        <v>2013901</v>
      </c>
      <c r="B233" s="315" t="s">
        <v>160</v>
      </c>
      <c r="C233" s="316">
        <v>158.797524</v>
      </c>
    </row>
    <row r="234" s="306" customFormat="1" ht="16" customHeight="1" spans="1:3">
      <c r="A234" s="315">
        <v>2013902</v>
      </c>
      <c r="B234" s="315" t="s">
        <v>161</v>
      </c>
      <c r="C234" s="316">
        <v>0</v>
      </c>
    </row>
    <row r="235" s="306" customFormat="1" ht="16" customHeight="1" spans="1:3">
      <c r="A235" s="315">
        <v>2013903</v>
      </c>
      <c r="B235" s="315" t="s">
        <v>162</v>
      </c>
      <c r="C235" s="316">
        <v>0</v>
      </c>
    </row>
    <row r="236" s="306" customFormat="1" ht="16" customHeight="1" spans="1:3">
      <c r="A236" s="315">
        <v>2013904</v>
      </c>
      <c r="B236" s="315" t="s">
        <v>255</v>
      </c>
      <c r="C236" s="316">
        <v>0</v>
      </c>
    </row>
    <row r="237" s="306" customFormat="1" customHeight="1" spans="1:3">
      <c r="A237" s="315">
        <v>2013950</v>
      </c>
      <c r="B237" s="315" t="s">
        <v>169</v>
      </c>
      <c r="C237" s="316">
        <v>0</v>
      </c>
    </row>
    <row r="238" s="306" customFormat="1" customHeight="1" spans="1:3">
      <c r="A238" s="315">
        <v>2013999</v>
      </c>
      <c r="B238" s="315" t="s">
        <v>285</v>
      </c>
      <c r="C238" s="316">
        <v>0</v>
      </c>
    </row>
    <row r="239" s="306" customFormat="1" customHeight="1" spans="1:3">
      <c r="A239" s="312">
        <v>20140</v>
      </c>
      <c r="B239" s="312" t="s">
        <v>286</v>
      </c>
      <c r="C239" s="314">
        <v>770.130912</v>
      </c>
    </row>
    <row r="240" s="306" customFormat="1" ht="16" customHeight="1" spans="1:3">
      <c r="A240" s="315">
        <v>2014001</v>
      </c>
      <c r="B240" s="315" t="s">
        <v>160</v>
      </c>
      <c r="C240" s="316">
        <v>270.130912</v>
      </c>
    </row>
    <row r="241" s="306" customFormat="1" ht="16" customHeight="1" spans="1:3">
      <c r="A241" s="315">
        <v>2014002</v>
      </c>
      <c r="B241" s="315" t="s">
        <v>161</v>
      </c>
      <c r="C241" s="316">
        <v>0</v>
      </c>
    </row>
    <row r="242" s="306" customFormat="1" customHeight="1" spans="1:3">
      <c r="A242" s="315">
        <v>2014003</v>
      </c>
      <c r="B242" s="315" t="s">
        <v>162</v>
      </c>
      <c r="C242" s="316">
        <v>0</v>
      </c>
    </row>
    <row r="243" s="306" customFormat="1" ht="16" customHeight="1" spans="1:3">
      <c r="A243" s="315">
        <v>2014004</v>
      </c>
      <c r="B243" s="315" t="s">
        <v>287</v>
      </c>
      <c r="C243" s="316">
        <v>500</v>
      </c>
    </row>
    <row r="244" s="306" customFormat="1" customHeight="1" spans="1:3">
      <c r="A244" s="315">
        <v>2014099</v>
      </c>
      <c r="B244" s="315" t="s">
        <v>288</v>
      </c>
      <c r="C244" s="316">
        <v>0</v>
      </c>
    </row>
    <row r="245" s="306" customFormat="1" customHeight="1" spans="1:3">
      <c r="A245" s="312">
        <v>20141</v>
      </c>
      <c r="B245" s="312" t="s">
        <v>289</v>
      </c>
      <c r="C245" s="314">
        <v>784.639584</v>
      </c>
    </row>
    <row r="246" s="306" customFormat="1" customHeight="1" spans="1:3">
      <c r="A246" s="315">
        <v>2014101</v>
      </c>
      <c r="B246" s="315" t="s">
        <v>160</v>
      </c>
      <c r="C246" s="316">
        <v>359.719584</v>
      </c>
    </row>
    <row r="247" s="306" customFormat="1" customHeight="1" spans="1:3">
      <c r="A247" s="315">
        <v>2014102</v>
      </c>
      <c r="B247" s="315" t="s">
        <v>161</v>
      </c>
      <c r="C247" s="316">
        <v>0</v>
      </c>
    </row>
    <row r="248" s="306" customFormat="1" customHeight="1" spans="1:3">
      <c r="A248" s="315">
        <v>2014103</v>
      </c>
      <c r="B248" s="315" t="s">
        <v>162</v>
      </c>
      <c r="C248" s="316">
        <v>0</v>
      </c>
    </row>
    <row r="249" s="306" customFormat="1" customHeight="1" spans="1:3">
      <c r="A249" s="315">
        <v>2014150</v>
      </c>
      <c r="B249" s="315" t="s">
        <v>169</v>
      </c>
      <c r="C249" s="316">
        <v>0</v>
      </c>
    </row>
    <row r="250" s="306" customFormat="1" customHeight="1" spans="1:3">
      <c r="A250" s="315">
        <v>2014199</v>
      </c>
      <c r="B250" s="315" t="s">
        <v>290</v>
      </c>
      <c r="C250" s="316">
        <v>424.92</v>
      </c>
    </row>
    <row r="251" s="306" customFormat="1" customHeight="1" spans="1:3">
      <c r="A251" s="312">
        <v>20199</v>
      </c>
      <c r="B251" s="312" t="s">
        <v>291</v>
      </c>
      <c r="C251" s="314">
        <v>227</v>
      </c>
    </row>
    <row r="252" s="306" customFormat="1" customHeight="1" spans="1:3">
      <c r="A252" s="315">
        <v>2019901</v>
      </c>
      <c r="B252" s="315" t="s">
        <v>292</v>
      </c>
      <c r="C252" s="316">
        <v>0</v>
      </c>
    </row>
    <row r="253" s="306" customFormat="1" customHeight="1" spans="1:3">
      <c r="A253" s="315">
        <v>2019999</v>
      </c>
      <c r="B253" s="315" t="s">
        <v>293</v>
      </c>
      <c r="C253" s="316">
        <v>227</v>
      </c>
    </row>
    <row r="254" s="306" customFormat="1" customHeight="1" spans="1:3">
      <c r="A254" s="312">
        <v>202</v>
      </c>
      <c r="B254" s="312" t="s">
        <v>294</v>
      </c>
      <c r="C254" s="314">
        <v>0</v>
      </c>
    </row>
    <row r="255" s="306" customFormat="1" customHeight="1" spans="1:3">
      <c r="A255" s="312">
        <v>20201</v>
      </c>
      <c r="B255" s="312" t="s">
        <v>295</v>
      </c>
      <c r="C255" s="314">
        <v>0</v>
      </c>
    </row>
    <row r="256" s="306" customFormat="1" customHeight="1" spans="1:3">
      <c r="A256" s="315">
        <v>2020101</v>
      </c>
      <c r="B256" s="315" t="s">
        <v>160</v>
      </c>
      <c r="C256" s="316">
        <v>0</v>
      </c>
    </row>
    <row r="257" s="306" customFormat="1" customHeight="1" spans="1:3">
      <c r="A257" s="315">
        <v>2020102</v>
      </c>
      <c r="B257" s="315" t="s">
        <v>161</v>
      </c>
      <c r="C257" s="316">
        <v>0</v>
      </c>
    </row>
    <row r="258" s="306" customFormat="1" customHeight="1" spans="1:3">
      <c r="A258" s="315">
        <v>2020103</v>
      </c>
      <c r="B258" s="315" t="s">
        <v>162</v>
      </c>
      <c r="C258" s="316">
        <v>0</v>
      </c>
    </row>
    <row r="259" s="306" customFormat="1" customHeight="1" spans="1:3">
      <c r="A259" s="315">
        <v>2020104</v>
      </c>
      <c r="B259" s="315" t="s">
        <v>255</v>
      </c>
      <c r="C259" s="316">
        <v>0</v>
      </c>
    </row>
    <row r="260" s="306" customFormat="1" customHeight="1" spans="1:3">
      <c r="A260" s="315">
        <v>2020150</v>
      </c>
      <c r="B260" s="315" t="s">
        <v>169</v>
      </c>
      <c r="C260" s="316">
        <v>0</v>
      </c>
    </row>
    <row r="261" s="306" customFormat="1" customHeight="1" spans="1:3">
      <c r="A261" s="315">
        <v>2020199</v>
      </c>
      <c r="B261" s="315" t="s">
        <v>296</v>
      </c>
      <c r="C261" s="316">
        <v>0</v>
      </c>
    </row>
    <row r="262" s="306" customFormat="1" customHeight="1" spans="1:3">
      <c r="A262" s="312">
        <v>20202</v>
      </c>
      <c r="B262" s="312" t="s">
        <v>297</v>
      </c>
      <c r="C262" s="314">
        <v>0</v>
      </c>
    </row>
    <row r="263" s="306" customFormat="1" customHeight="1" spans="1:3">
      <c r="A263" s="315">
        <v>2020201</v>
      </c>
      <c r="B263" s="315" t="s">
        <v>298</v>
      </c>
      <c r="C263" s="316">
        <v>0</v>
      </c>
    </row>
    <row r="264" s="306" customFormat="1" customHeight="1" spans="1:3">
      <c r="A264" s="315">
        <v>2020202</v>
      </c>
      <c r="B264" s="315" t="s">
        <v>299</v>
      </c>
      <c r="C264" s="316">
        <v>0</v>
      </c>
    </row>
    <row r="265" s="306" customFormat="1" customHeight="1" spans="1:3">
      <c r="A265" s="312">
        <v>20203</v>
      </c>
      <c r="B265" s="312" t="s">
        <v>300</v>
      </c>
      <c r="C265" s="314">
        <v>0</v>
      </c>
    </row>
    <row r="266" s="306" customFormat="1" customHeight="1" spans="1:3">
      <c r="A266" s="315">
        <v>2020304</v>
      </c>
      <c r="B266" s="315" t="s">
        <v>301</v>
      </c>
      <c r="C266" s="316">
        <v>0</v>
      </c>
    </row>
    <row r="267" s="306" customFormat="1" customHeight="1" spans="1:3">
      <c r="A267" s="315">
        <v>2020306</v>
      </c>
      <c r="B267" s="315" t="s">
        <v>302</v>
      </c>
      <c r="C267" s="316">
        <v>0</v>
      </c>
    </row>
    <row r="268" s="306" customFormat="1" customHeight="1" spans="1:3">
      <c r="A268" s="312">
        <v>20204</v>
      </c>
      <c r="B268" s="312" t="s">
        <v>303</v>
      </c>
      <c r="C268" s="314">
        <v>0</v>
      </c>
    </row>
    <row r="269" s="306" customFormat="1" customHeight="1" spans="1:3">
      <c r="A269" s="315">
        <v>2020401</v>
      </c>
      <c r="B269" s="315" t="s">
        <v>304</v>
      </c>
      <c r="C269" s="316">
        <v>0</v>
      </c>
    </row>
    <row r="270" s="306" customFormat="1" customHeight="1" spans="1:3">
      <c r="A270" s="315">
        <v>2020402</v>
      </c>
      <c r="B270" s="315" t="s">
        <v>305</v>
      </c>
      <c r="C270" s="316">
        <v>0</v>
      </c>
    </row>
    <row r="271" s="306" customFormat="1" customHeight="1" spans="1:3">
      <c r="A271" s="315">
        <v>2020403</v>
      </c>
      <c r="B271" s="315" t="s">
        <v>306</v>
      </c>
      <c r="C271" s="316">
        <v>0</v>
      </c>
    </row>
    <row r="272" s="306" customFormat="1" customHeight="1" spans="1:3">
      <c r="A272" s="315">
        <v>2020404</v>
      </c>
      <c r="B272" s="315" t="s">
        <v>307</v>
      </c>
      <c r="C272" s="316">
        <v>0</v>
      </c>
    </row>
    <row r="273" s="306" customFormat="1" customHeight="1" spans="1:3">
      <c r="A273" s="315">
        <v>2020499</v>
      </c>
      <c r="B273" s="315" t="s">
        <v>308</v>
      </c>
      <c r="C273" s="316">
        <v>0</v>
      </c>
    </row>
    <row r="274" s="306" customFormat="1" customHeight="1" spans="1:3">
      <c r="A274" s="312">
        <v>20205</v>
      </c>
      <c r="B274" s="312" t="s">
        <v>309</v>
      </c>
      <c r="C274" s="314">
        <v>0</v>
      </c>
    </row>
    <row r="275" s="306" customFormat="1" customHeight="1" spans="1:3">
      <c r="A275" s="315">
        <v>2020503</v>
      </c>
      <c r="B275" s="315" t="s">
        <v>310</v>
      </c>
      <c r="C275" s="316">
        <v>0</v>
      </c>
    </row>
    <row r="276" s="306" customFormat="1" customHeight="1" spans="1:3">
      <c r="A276" s="315">
        <v>2020504</v>
      </c>
      <c r="B276" s="315" t="s">
        <v>311</v>
      </c>
      <c r="C276" s="316">
        <v>0</v>
      </c>
    </row>
    <row r="277" s="306" customFormat="1" customHeight="1" spans="1:3">
      <c r="A277" s="315">
        <v>2020505</v>
      </c>
      <c r="B277" s="315" t="s">
        <v>312</v>
      </c>
      <c r="C277" s="316">
        <v>0</v>
      </c>
    </row>
    <row r="278" s="306" customFormat="1" customHeight="1" spans="1:3">
      <c r="A278" s="315">
        <v>2020599</v>
      </c>
      <c r="B278" s="315" t="s">
        <v>313</v>
      </c>
      <c r="C278" s="316">
        <v>0</v>
      </c>
    </row>
    <row r="279" s="306" customFormat="1" customHeight="1" spans="1:3">
      <c r="A279" s="312">
        <v>20206</v>
      </c>
      <c r="B279" s="312" t="s">
        <v>314</v>
      </c>
      <c r="C279" s="314">
        <v>0</v>
      </c>
    </row>
    <row r="280" s="306" customFormat="1" customHeight="1" spans="1:3">
      <c r="A280" s="315">
        <v>2020601</v>
      </c>
      <c r="B280" s="315" t="s">
        <v>315</v>
      </c>
      <c r="C280" s="316">
        <v>0</v>
      </c>
    </row>
    <row r="281" s="306" customFormat="1" customHeight="1" spans="1:3">
      <c r="A281" s="312">
        <v>20207</v>
      </c>
      <c r="B281" s="312" t="s">
        <v>316</v>
      </c>
      <c r="C281" s="314">
        <v>0</v>
      </c>
    </row>
    <row r="282" s="306" customFormat="1" customHeight="1" spans="1:3">
      <c r="A282" s="315">
        <v>2020701</v>
      </c>
      <c r="B282" s="315" t="s">
        <v>317</v>
      </c>
      <c r="C282" s="316">
        <v>0</v>
      </c>
    </row>
    <row r="283" s="306" customFormat="1" customHeight="1" spans="1:3">
      <c r="A283" s="315">
        <v>2020702</v>
      </c>
      <c r="B283" s="315" t="s">
        <v>318</v>
      </c>
      <c r="C283" s="316">
        <v>0</v>
      </c>
    </row>
    <row r="284" s="306" customFormat="1" customHeight="1" spans="1:3">
      <c r="A284" s="315">
        <v>2020703</v>
      </c>
      <c r="B284" s="315" t="s">
        <v>319</v>
      </c>
      <c r="C284" s="316">
        <v>0</v>
      </c>
    </row>
    <row r="285" s="306" customFormat="1" customHeight="1" spans="1:3">
      <c r="A285" s="315">
        <v>2020799</v>
      </c>
      <c r="B285" s="315" t="s">
        <v>320</v>
      </c>
      <c r="C285" s="316">
        <v>0</v>
      </c>
    </row>
    <row r="286" s="306" customFormat="1" customHeight="1" spans="1:3">
      <c r="A286" s="312">
        <v>20208</v>
      </c>
      <c r="B286" s="312" t="s">
        <v>321</v>
      </c>
      <c r="C286" s="314">
        <v>0</v>
      </c>
    </row>
    <row r="287" s="306" customFormat="1" customHeight="1" spans="1:3">
      <c r="A287" s="315">
        <v>2020801</v>
      </c>
      <c r="B287" s="315" t="s">
        <v>160</v>
      </c>
      <c r="C287" s="316">
        <v>0</v>
      </c>
    </row>
    <row r="288" s="306" customFormat="1" customHeight="1" spans="1:3">
      <c r="A288" s="315">
        <v>2020802</v>
      </c>
      <c r="B288" s="315" t="s">
        <v>161</v>
      </c>
      <c r="C288" s="316">
        <v>0</v>
      </c>
    </row>
    <row r="289" s="306" customFormat="1" customHeight="1" spans="1:3">
      <c r="A289" s="315">
        <v>2020803</v>
      </c>
      <c r="B289" s="315" t="s">
        <v>162</v>
      </c>
      <c r="C289" s="316">
        <v>0</v>
      </c>
    </row>
    <row r="290" s="306" customFormat="1" customHeight="1" spans="1:3">
      <c r="A290" s="315">
        <v>2020850</v>
      </c>
      <c r="B290" s="315" t="s">
        <v>169</v>
      </c>
      <c r="C290" s="316">
        <v>0</v>
      </c>
    </row>
    <row r="291" s="306" customFormat="1" customHeight="1" spans="1:3">
      <c r="A291" s="315">
        <v>2020899</v>
      </c>
      <c r="B291" s="315" t="s">
        <v>322</v>
      </c>
      <c r="C291" s="316">
        <v>0</v>
      </c>
    </row>
    <row r="292" s="306" customFormat="1" customHeight="1" spans="1:3">
      <c r="A292" s="312">
        <v>20299</v>
      </c>
      <c r="B292" s="312" t="s">
        <v>323</v>
      </c>
      <c r="C292" s="314">
        <v>0</v>
      </c>
    </row>
    <row r="293" s="306" customFormat="1" customHeight="1" spans="1:3">
      <c r="A293" s="315">
        <v>2029999</v>
      </c>
      <c r="B293" s="315" t="s">
        <v>324</v>
      </c>
      <c r="C293" s="316">
        <v>0</v>
      </c>
    </row>
    <row r="294" s="306" customFormat="1" customHeight="1" spans="1:3">
      <c r="A294" s="312">
        <v>203</v>
      </c>
      <c r="B294" s="312" t="s">
        <v>325</v>
      </c>
      <c r="C294" s="314">
        <v>150</v>
      </c>
    </row>
    <row r="295" s="306" customFormat="1" customHeight="1" spans="1:3">
      <c r="A295" s="312">
        <v>20301</v>
      </c>
      <c r="B295" s="312" t="s">
        <v>326</v>
      </c>
      <c r="C295" s="314">
        <v>0</v>
      </c>
    </row>
    <row r="296" s="306" customFormat="1" customHeight="1" spans="1:3">
      <c r="A296" s="315">
        <v>2030101</v>
      </c>
      <c r="B296" s="315" t="s">
        <v>327</v>
      </c>
      <c r="C296" s="316">
        <v>0</v>
      </c>
    </row>
    <row r="297" s="306" customFormat="1" customHeight="1" spans="1:3">
      <c r="A297" s="312">
        <v>20304</v>
      </c>
      <c r="B297" s="312" t="s">
        <v>328</v>
      </c>
      <c r="C297" s="314">
        <v>0</v>
      </c>
    </row>
    <row r="298" s="306" customFormat="1" customHeight="1" spans="1:3">
      <c r="A298" s="315">
        <v>2030401</v>
      </c>
      <c r="B298" s="315" t="s">
        <v>329</v>
      </c>
      <c r="C298" s="316">
        <v>0</v>
      </c>
    </row>
    <row r="299" s="306" customFormat="1" customHeight="1" spans="1:3">
      <c r="A299" s="312">
        <v>20305</v>
      </c>
      <c r="B299" s="312" t="s">
        <v>330</v>
      </c>
      <c r="C299" s="314">
        <v>0</v>
      </c>
    </row>
    <row r="300" s="306" customFormat="1" customHeight="1" spans="1:3">
      <c r="A300" s="315">
        <v>2030501</v>
      </c>
      <c r="B300" s="315" t="s">
        <v>331</v>
      </c>
      <c r="C300" s="316">
        <v>0</v>
      </c>
    </row>
    <row r="301" s="306" customFormat="1" ht="16" customHeight="1" spans="1:3">
      <c r="A301" s="312">
        <v>20306</v>
      </c>
      <c r="B301" s="312" t="s">
        <v>332</v>
      </c>
      <c r="C301" s="314">
        <v>0</v>
      </c>
    </row>
    <row r="302" s="306" customFormat="1" ht="16" customHeight="1" spans="1:3">
      <c r="A302" s="315">
        <v>2030601</v>
      </c>
      <c r="B302" s="315" t="s">
        <v>333</v>
      </c>
      <c r="C302" s="316">
        <v>0</v>
      </c>
    </row>
    <row r="303" s="306" customFormat="1" ht="16" customHeight="1" spans="1:3">
      <c r="A303" s="315">
        <v>2030602</v>
      </c>
      <c r="B303" s="315" t="s">
        <v>334</v>
      </c>
      <c r="C303" s="316">
        <v>0</v>
      </c>
    </row>
    <row r="304" s="306" customFormat="1" customHeight="1" spans="1:3">
      <c r="A304" s="315">
        <v>2030603</v>
      </c>
      <c r="B304" s="315" t="s">
        <v>335</v>
      </c>
      <c r="C304" s="316">
        <v>0</v>
      </c>
    </row>
    <row r="305" s="306" customFormat="1" ht="16" customHeight="1" spans="1:3">
      <c r="A305" s="315">
        <v>2030604</v>
      </c>
      <c r="B305" s="315" t="s">
        <v>336</v>
      </c>
      <c r="C305" s="316">
        <v>0</v>
      </c>
    </row>
    <row r="306" s="306" customFormat="1" ht="16" customHeight="1" spans="1:3">
      <c r="A306" s="315">
        <v>2030607</v>
      </c>
      <c r="B306" s="315" t="s">
        <v>337</v>
      </c>
      <c r="C306" s="316">
        <v>0</v>
      </c>
    </row>
    <row r="307" s="306" customFormat="1" ht="16" customHeight="1" spans="1:3">
      <c r="A307" s="315">
        <v>2030608</v>
      </c>
      <c r="B307" s="315" t="s">
        <v>338</v>
      </c>
      <c r="C307" s="316">
        <v>0</v>
      </c>
    </row>
    <row r="308" s="306" customFormat="1" customHeight="1" spans="1:3">
      <c r="A308" s="315">
        <v>2030699</v>
      </c>
      <c r="B308" s="315" t="s">
        <v>339</v>
      </c>
      <c r="C308" s="316">
        <v>0</v>
      </c>
    </row>
    <row r="309" s="306" customFormat="1" customHeight="1" spans="1:3">
      <c r="A309" s="312">
        <v>20399</v>
      </c>
      <c r="B309" s="312" t="s">
        <v>340</v>
      </c>
      <c r="C309" s="314">
        <v>150</v>
      </c>
    </row>
    <row r="310" s="306" customFormat="1" ht="16" customHeight="1" spans="1:3">
      <c r="A310" s="315">
        <v>2039999</v>
      </c>
      <c r="B310" s="315" t="s">
        <v>341</v>
      </c>
      <c r="C310" s="316">
        <v>150</v>
      </c>
    </row>
    <row r="311" s="306" customFormat="1" customHeight="1" spans="1:3">
      <c r="A311" s="312">
        <v>204</v>
      </c>
      <c r="B311" s="312" t="s">
        <v>342</v>
      </c>
      <c r="C311" s="314">
        <v>12326.801712</v>
      </c>
    </row>
    <row r="312" s="306" customFormat="1" customHeight="1" spans="1:3">
      <c r="A312" s="312">
        <v>20401</v>
      </c>
      <c r="B312" s="312" t="s">
        <v>343</v>
      </c>
      <c r="C312" s="314">
        <v>0</v>
      </c>
    </row>
    <row r="313" s="306" customFormat="1" customHeight="1" spans="1:3">
      <c r="A313" s="315">
        <v>2040101</v>
      </c>
      <c r="B313" s="315" t="s">
        <v>344</v>
      </c>
      <c r="C313" s="316">
        <v>0</v>
      </c>
    </row>
    <row r="314" s="306" customFormat="1" customHeight="1" spans="1:3">
      <c r="A314" s="315">
        <v>2040199</v>
      </c>
      <c r="B314" s="315" t="s">
        <v>345</v>
      </c>
      <c r="C314" s="316">
        <v>0</v>
      </c>
    </row>
    <row r="315" s="306" customFormat="1" ht="16" customHeight="1" spans="1:3">
      <c r="A315" s="312">
        <v>20402</v>
      </c>
      <c r="B315" s="312" t="s">
        <v>346</v>
      </c>
      <c r="C315" s="314">
        <v>10778.920932</v>
      </c>
    </row>
    <row r="316" s="306" customFormat="1" customHeight="1" spans="1:3">
      <c r="A316" s="315">
        <v>2040201</v>
      </c>
      <c r="B316" s="315" t="s">
        <v>160</v>
      </c>
      <c r="C316" s="316">
        <v>8778.920932</v>
      </c>
    </row>
    <row r="317" s="306" customFormat="1" customHeight="1" spans="1:3">
      <c r="A317" s="315">
        <v>2040202</v>
      </c>
      <c r="B317" s="315" t="s">
        <v>161</v>
      </c>
      <c r="C317" s="316">
        <v>0</v>
      </c>
    </row>
    <row r="318" s="306" customFormat="1" customHeight="1" spans="1:3">
      <c r="A318" s="315">
        <v>2040203</v>
      </c>
      <c r="B318" s="315" t="s">
        <v>162</v>
      </c>
      <c r="C318" s="316">
        <v>0</v>
      </c>
    </row>
    <row r="319" s="306" customFormat="1" customHeight="1" spans="1:3">
      <c r="A319" s="315">
        <v>2040219</v>
      </c>
      <c r="B319" s="315" t="s">
        <v>201</v>
      </c>
      <c r="C319" s="316">
        <v>0</v>
      </c>
    </row>
    <row r="320" s="306" customFormat="1" customHeight="1" spans="1:3">
      <c r="A320" s="315">
        <v>2040220</v>
      </c>
      <c r="B320" s="315" t="s">
        <v>347</v>
      </c>
      <c r="C320" s="316">
        <v>1000</v>
      </c>
    </row>
    <row r="321" s="306" customFormat="1" customHeight="1" spans="1:3">
      <c r="A321" s="315">
        <v>2040221</v>
      </c>
      <c r="B321" s="315" t="s">
        <v>348</v>
      </c>
      <c r="C321" s="316">
        <v>0</v>
      </c>
    </row>
    <row r="322" s="306" customFormat="1" customHeight="1" spans="1:3">
      <c r="A322" s="315">
        <v>2040222</v>
      </c>
      <c r="B322" s="315" t="s">
        <v>349</v>
      </c>
      <c r="C322" s="316">
        <v>0</v>
      </c>
    </row>
    <row r="323" s="306" customFormat="1" customHeight="1" spans="1:3">
      <c r="A323" s="315">
        <v>2040223</v>
      </c>
      <c r="B323" s="315" t="s">
        <v>350</v>
      </c>
      <c r="C323" s="316">
        <v>0</v>
      </c>
    </row>
    <row r="324" s="306" customFormat="1" customHeight="1" spans="1:3">
      <c r="A324" s="315">
        <v>2040250</v>
      </c>
      <c r="B324" s="315" t="s">
        <v>169</v>
      </c>
      <c r="C324" s="316">
        <v>0</v>
      </c>
    </row>
    <row r="325" s="306" customFormat="1" customHeight="1" spans="1:3">
      <c r="A325" s="315">
        <v>2040299</v>
      </c>
      <c r="B325" s="315" t="s">
        <v>351</v>
      </c>
      <c r="C325" s="316">
        <v>1000</v>
      </c>
    </row>
    <row r="326" s="306" customFormat="1" customHeight="1" spans="1:3">
      <c r="A326" s="312">
        <v>20403</v>
      </c>
      <c r="B326" s="312" t="s">
        <v>352</v>
      </c>
      <c r="C326" s="314">
        <v>0</v>
      </c>
    </row>
    <row r="327" s="306" customFormat="1" customHeight="1" spans="1:3">
      <c r="A327" s="315">
        <v>2040301</v>
      </c>
      <c r="B327" s="315" t="s">
        <v>160</v>
      </c>
      <c r="C327" s="316">
        <v>0</v>
      </c>
    </row>
    <row r="328" s="306" customFormat="1" customHeight="1" spans="1:3">
      <c r="A328" s="315">
        <v>2040302</v>
      </c>
      <c r="B328" s="315" t="s">
        <v>161</v>
      </c>
      <c r="C328" s="316">
        <v>0</v>
      </c>
    </row>
    <row r="329" s="306" customFormat="1" customHeight="1" spans="1:3">
      <c r="A329" s="315">
        <v>2040303</v>
      </c>
      <c r="B329" s="315" t="s">
        <v>162</v>
      </c>
      <c r="C329" s="316">
        <v>0</v>
      </c>
    </row>
    <row r="330" s="306" customFormat="1" customHeight="1" spans="1:3">
      <c r="A330" s="315">
        <v>2040304</v>
      </c>
      <c r="B330" s="315" t="s">
        <v>353</v>
      </c>
      <c r="C330" s="316">
        <v>0</v>
      </c>
    </row>
    <row r="331" s="306" customFormat="1" customHeight="1" spans="1:3">
      <c r="A331" s="315">
        <v>2040350</v>
      </c>
      <c r="B331" s="315" t="s">
        <v>169</v>
      </c>
      <c r="C331" s="316">
        <v>0</v>
      </c>
    </row>
    <row r="332" s="306" customFormat="1" customHeight="1" spans="1:3">
      <c r="A332" s="315">
        <v>2040399</v>
      </c>
      <c r="B332" s="315" t="s">
        <v>354</v>
      </c>
      <c r="C332" s="316">
        <v>0</v>
      </c>
    </row>
    <row r="333" s="306" customFormat="1" customHeight="1" spans="1:3">
      <c r="A333" s="312">
        <v>20404</v>
      </c>
      <c r="B333" s="312" t="s">
        <v>355</v>
      </c>
      <c r="C333" s="314">
        <v>0</v>
      </c>
    </row>
    <row r="334" s="306" customFormat="1" customHeight="1" spans="1:3">
      <c r="A334" s="315">
        <v>2040401</v>
      </c>
      <c r="B334" s="315" t="s">
        <v>160</v>
      </c>
      <c r="C334" s="316">
        <v>0</v>
      </c>
    </row>
    <row r="335" s="306" customFormat="1" customHeight="1" spans="1:3">
      <c r="A335" s="315">
        <v>2040402</v>
      </c>
      <c r="B335" s="315" t="s">
        <v>161</v>
      </c>
      <c r="C335" s="316">
        <v>0</v>
      </c>
    </row>
    <row r="336" s="306" customFormat="1" customHeight="1" spans="1:3">
      <c r="A336" s="315">
        <v>2040403</v>
      </c>
      <c r="B336" s="315" t="s">
        <v>162</v>
      </c>
      <c r="C336" s="316">
        <v>0</v>
      </c>
    </row>
    <row r="337" s="306" customFormat="1" customHeight="1" spans="1:3">
      <c r="A337" s="315">
        <v>2040409</v>
      </c>
      <c r="B337" s="315" t="s">
        <v>356</v>
      </c>
      <c r="C337" s="316">
        <v>0</v>
      </c>
    </row>
    <row r="338" s="306" customFormat="1" customHeight="1" spans="1:3">
      <c r="A338" s="315">
        <v>2040410</v>
      </c>
      <c r="B338" s="315" t="s">
        <v>357</v>
      </c>
      <c r="C338" s="316">
        <v>0</v>
      </c>
    </row>
    <row r="339" s="306" customFormat="1" customHeight="1" spans="1:3">
      <c r="A339" s="315">
        <v>2040450</v>
      </c>
      <c r="B339" s="315" t="s">
        <v>169</v>
      </c>
      <c r="C339" s="316">
        <v>0</v>
      </c>
    </row>
    <row r="340" s="306" customFormat="1" ht="16" customHeight="1" spans="1:3">
      <c r="A340" s="315">
        <v>2040499</v>
      </c>
      <c r="B340" s="315" t="s">
        <v>358</v>
      </c>
      <c r="C340" s="316">
        <v>0</v>
      </c>
    </row>
    <row r="341" s="306" customFormat="1" ht="16" customHeight="1" spans="1:3">
      <c r="A341" s="312">
        <v>20405</v>
      </c>
      <c r="B341" s="312" t="s">
        <v>359</v>
      </c>
      <c r="C341" s="314">
        <v>0</v>
      </c>
    </row>
    <row r="342" s="306" customFormat="1" ht="16" customHeight="1" spans="1:3">
      <c r="A342" s="315">
        <v>2040501</v>
      </c>
      <c r="B342" s="315" t="s">
        <v>160</v>
      </c>
      <c r="C342" s="316">
        <v>0</v>
      </c>
    </row>
    <row r="343" s="306" customFormat="1" customHeight="1" spans="1:3">
      <c r="A343" s="315">
        <v>2040502</v>
      </c>
      <c r="B343" s="315" t="s">
        <v>161</v>
      </c>
      <c r="C343" s="316">
        <v>0</v>
      </c>
    </row>
    <row r="344" s="306" customFormat="1" ht="16" customHeight="1" spans="1:3">
      <c r="A344" s="315">
        <v>2040503</v>
      </c>
      <c r="B344" s="315" t="s">
        <v>162</v>
      </c>
      <c r="C344" s="316">
        <v>0</v>
      </c>
    </row>
    <row r="345" s="306" customFormat="1" ht="16" customHeight="1" spans="1:3">
      <c r="A345" s="315">
        <v>2040504</v>
      </c>
      <c r="B345" s="315" t="s">
        <v>360</v>
      </c>
      <c r="C345" s="316">
        <v>0</v>
      </c>
    </row>
    <row r="346" s="306" customFormat="1" ht="16" customHeight="1" spans="1:3">
      <c r="A346" s="315">
        <v>2040505</v>
      </c>
      <c r="B346" s="315" t="s">
        <v>361</v>
      </c>
      <c r="C346" s="316">
        <v>0</v>
      </c>
    </row>
    <row r="347" s="306" customFormat="1" ht="16" customHeight="1" spans="1:3">
      <c r="A347" s="315">
        <v>2040506</v>
      </c>
      <c r="B347" s="315" t="s">
        <v>362</v>
      </c>
      <c r="C347" s="316">
        <v>0</v>
      </c>
    </row>
    <row r="348" s="306" customFormat="1" customHeight="1" spans="1:3">
      <c r="A348" s="315">
        <v>2040550</v>
      </c>
      <c r="B348" s="315" t="s">
        <v>169</v>
      </c>
      <c r="C348" s="316">
        <v>0</v>
      </c>
    </row>
    <row r="349" s="306" customFormat="1" ht="16" customHeight="1" spans="1:3">
      <c r="A349" s="315">
        <v>2040599</v>
      </c>
      <c r="B349" s="315" t="s">
        <v>363</v>
      </c>
      <c r="C349" s="316">
        <v>0</v>
      </c>
    </row>
    <row r="350" s="306" customFormat="1" ht="16" customHeight="1" spans="1:3">
      <c r="A350" s="312">
        <v>20406</v>
      </c>
      <c r="B350" s="312" t="s">
        <v>364</v>
      </c>
      <c r="C350" s="314">
        <v>1388.93078</v>
      </c>
    </row>
    <row r="351" s="306" customFormat="1" customHeight="1" spans="1:3">
      <c r="A351" s="315">
        <v>2040601</v>
      </c>
      <c r="B351" s="315" t="s">
        <v>160</v>
      </c>
      <c r="C351" s="316">
        <v>998.93078</v>
      </c>
    </row>
    <row r="352" s="306" customFormat="1" customHeight="1" spans="1:3">
      <c r="A352" s="315">
        <v>2040602</v>
      </c>
      <c r="B352" s="315" t="s">
        <v>161</v>
      </c>
      <c r="C352" s="316">
        <v>10</v>
      </c>
    </row>
    <row r="353" s="306" customFormat="1" ht="16" customHeight="1" spans="1:3">
      <c r="A353" s="315">
        <v>2040603</v>
      </c>
      <c r="B353" s="315" t="s">
        <v>162</v>
      </c>
      <c r="C353" s="316">
        <v>0</v>
      </c>
    </row>
    <row r="354" s="306" customFormat="1" ht="16" customHeight="1" spans="1:3">
      <c r="A354" s="315">
        <v>2040604</v>
      </c>
      <c r="B354" s="315" t="s">
        <v>365</v>
      </c>
      <c r="C354" s="316">
        <v>150</v>
      </c>
    </row>
    <row r="355" s="306" customFormat="1" customHeight="1" spans="1:3">
      <c r="A355" s="315">
        <v>2040605</v>
      </c>
      <c r="B355" s="315" t="s">
        <v>366</v>
      </c>
      <c r="C355" s="316">
        <v>80</v>
      </c>
    </row>
    <row r="356" s="306" customFormat="1" customHeight="1" spans="1:3">
      <c r="A356" s="315">
        <v>2040606</v>
      </c>
      <c r="B356" s="315" t="s">
        <v>367</v>
      </c>
      <c r="C356" s="316">
        <v>0</v>
      </c>
    </row>
    <row r="357" s="306" customFormat="1" customHeight="1" spans="1:3">
      <c r="A357" s="315">
        <v>2040607</v>
      </c>
      <c r="B357" s="315" t="s">
        <v>368</v>
      </c>
      <c r="C357" s="316">
        <v>50</v>
      </c>
    </row>
    <row r="358" s="306" customFormat="1" ht="16" customHeight="1" spans="1:3">
      <c r="A358" s="315">
        <v>2040608</v>
      </c>
      <c r="B358" s="315" t="s">
        <v>369</v>
      </c>
      <c r="C358" s="316">
        <v>0</v>
      </c>
    </row>
    <row r="359" s="306" customFormat="1" customHeight="1" spans="1:3">
      <c r="A359" s="315">
        <v>2040610</v>
      </c>
      <c r="B359" s="315" t="s">
        <v>370</v>
      </c>
      <c r="C359" s="316">
        <v>40</v>
      </c>
    </row>
    <row r="360" s="306" customFormat="1" customHeight="1" spans="1:3">
      <c r="A360" s="315">
        <v>2040612</v>
      </c>
      <c r="B360" s="315" t="s">
        <v>371</v>
      </c>
      <c r="C360" s="316">
        <v>0</v>
      </c>
    </row>
    <row r="361" s="306" customFormat="1" customHeight="1" spans="1:3">
      <c r="A361" s="315">
        <v>2040613</v>
      </c>
      <c r="B361" s="315" t="s">
        <v>201</v>
      </c>
      <c r="C361" s="316">
        <v>0</v>
      </c>
    </row>
    <row r="362" s="306" customFormat="1" customHeight="1" spans="1:3">
      <c r="A362" s="315">
        <v>2040650</v>
      </c>
      <c r="B362" s="315" t="s">
        <v>169</v>
      </c>
      <c r="C362" s="316">
        <v>0</v>
      </c>
    </row>
    <row r="363" s="306" customFormat="1" customHeight="1" spans="1:3">
      <c r="A363" s="315">
        <v>2040699</v>
      </c>
      <c r="B363" s="315" t="s">
        <v>372</v>
      </c>
      <c r="C363" s="316">
        <v>60</v>
      </c>
    </row>
    <row r="364" s="306" customFormat="1" ht="16" customHeight="1" spans="1:3">
      <c r="A364" s="312">
        <v>20407</v>
      </c>
      <c r="B364" s="312" t="s">
        <v>373</v>
      </c>
      <c r="C364" s="314">
        <v>0</v>
      </c>
    </row>
    <row r="365" s="306" customFormat="1" customHeight="1" spans="1:3">
      <c r="A365" s="315">
        <v>2040701</v>
      </c>
      <c r="B365" s="315" t="s">
        <v>160</v>
      </c>
      <c r="C365" s="316">
        <v>0</v>
      </c>
    </row>
    <row r="366" s="306" customFormat="1" ht="16" customHeight="1" spans="1:3">
      <c r="A366" s="315">
        <v>2040702</v>
      </c>
      <c r="B366" s="315" t="s">
        <v>161</v>
      </c>
      <c r="C366" s="316">
        <v>0</v>
      </c>
    </row>
    <row r="367" s="306" customFormat="1" customHeight="1" spans="1:3">
      <c r="A367" s="315">
        <v>2040703</v>
      </c>
      <c r="B367" s="315" t="s">
        <v>162</v>
      </c>
      <c r="C367" s="316">
        <v>0</v>
      </c>
    </row>
    <row r="368" s="306" customFormat="1" customHeight="1" spans="1:3">
      <c r="A368" s="315">
        <v>2040704</v>
      </c>
      <c r="B368" s="315" t="s">
        <v>374</v>
      </c>
      <c r="C368" s="316">
        <v>0</v>
      </c>
    </row>
    <row r="369" s="306" customFormat="1" customHeight="1" spans="1:3">
      <c r="A369" s="315">
        <v>2040705</v>
      </c>
      <c r="B369" s="315" t="s">
        <v>375</v>
      </c>
      <c r="C369" s="316">
        <v>0</v>
      </c>
    </row>
    <row r="370" s="306" customFormat="1" customHeight="1" spans="1:3">
      <c r="A370" s="315">
        <v>2040706</v>
      </c>
      <c r="B370" s="315" t="s">
        <v>376</v>
      </c>
      <c r="C370" s="316">
        <v>0</v>
      </c>
    </row>
    <row r="371" s="306" customFormat="1" customHeight="1" spans="1:3">
      <c r="A371" s="315">
        <v>2040707</v>
      </c>
      <c r="B371" s="315" t="s">
        <v>201</v>
      </c>
      <c r="C371" s="316">
        <v>0</v>
      </c>
    </row>
    <row r="372" s="306" customFormat="1" customHeight="1" spans="1:3">
      <c r="A372" s="315">
        <v>2040750</v>
      </c>
      <c r="B372" s="315" t="s">
        <v>169</v>
      </c>
      <c r="C372" s="316">
        <v>0</v>
      </c>
    </row>
    <row r="373" s="306" customFormat="1" customHeight="1" spans="1:3">
      <c r="A373" s="315">
        <v>2040799</v>
      </c>
      <c r="B373" s="315" t="s">
        <v>377</v>
      </c>
      <c r="C373" s="316">
        <v>0</v>
      </c>
    </row>
    <row r="374" s="306" customFormat="1" ht="16" customHeight="1" spans="1:3">
      <c r="A374" s="312">
        <v>20408</v>
      </c>
      <c r="B374" s="312" t="s">
        <v>378</v>
      </c>
      <c r="C374" s="314">
        <v>0</v>
      </c>
    </row>
    <row r="375" s="306" customFormat="1" customHeight="1" spans="1:3">
      <c r="A375" s="315">
        <v>2040801</v>
      </c>
      <c r="B375" s="315" t="s">
        <v>160</v>
      </c>
      <c r="C375" s="316">
        <v>0</v>
      </c>
    </row>
    <row r="376" s="306" customFormat="1" ht="16" customHeight="1" spans="1:3">
      <c r="A376" s="315">
        <v>2040802</v>
      </c>
      <c r="B376" s="315" t="s">
        <v>161</v>
      </c>
      <c r="C376" s="316">
        <v>0</v>
      </c>
    </row>
    <row r="377" s="306" customFormat="1" customHeight="1" spans="1:3">
      <c r="A377" s="315">
        <v>2040803</v>
      </c>
      <c r="B377" s="315" t="s">
        <v>162</v>
      </c>
      <c r="C377" s="316">
        <v>0</v>
      </c>
    </row>
    <row r="378" s="306" customFormat="1" customHeight="1" spans="1:3">
      <c r="A378" s="315">
        <v>2040804</v>
      </c>
      <c r="B378" s="315" t="s">
        <v>379</v>
      </c>
      <c r="C378" s="316">
        <v>0</v>
      </c>
    </row>
    <row r="379" s="306" customFormat="1" customHeight="1" spans="1:3">
      <c r="A379" s="315">
        <v>2040805</v>
      </c>
      <c r="B379" s="315" t="s">
        <v>380</v>
      </c>
      <c r="C379" s="316">
        <v>0</v>
      </c>
    </row>
    <row r="380" s="306" customFormat="1" customHeight="1" spans="1:3">
      <c r="A380" s="315">
        <v>2040806</v>
      </c>
      <c r="B380" s="315" t="s">
        <v>381</v>
      </c>
      <c r="C380" s="316">
        <v>0</v>
      </c>
    </row>
    <row r="381" s="306" customFormat="1" ht="16" customHeight="1" spans="1:3">
      <c r="A381" s="315">
        <v>2040807</v>
      </c>
      <c r="B381" s="315" t="s">
        <v>201</v>
      </c>
      <c r="C381" s="316">
        <v>0</v>
      </c>
    </row>
    <row r="382" s="306" customFormat="1" customHeight="1" spans="1:3">
      <c r="A382" s="315">
        <v>2040850</v>
      </c>
      <c r="B382" s="315" t="s">
        <v>169</v>
      </c>
      <c r="C382" s="316">
        <v>0</v>
      </c>
    </row>
    <row r="383" s="306" customFormat="1" customHeight="1" spans="1:3">
      <c r="A383" s="315">
        <v>2040899</v>
      </c>
      <c r="B383" s="315" t="s">
        <v>382</v>
      </c>
      <c r="C383" s="316">
        <v>0</v>
      </c>
    </row>
    <row r="384" s="306" customFormat="1" customHeight="1" spans="1:3">
      <c r="A384" s="312">
        <v>20409</v>
      </c>
      <c r="B384" s="312" t="s">
        <v>383</v>
      </c>
      <c r="C384" s="314">
        <v>58.95</v>
      </c>
    </row>
    <row r="385" s="306" customFormat="1" customHeight="1" spans="1:3">
      <c r="A385" s="315">
        <v>2040901</v>
      </c>
      <c r="B385" s="315" t="s">
        <v>160</v>
      </c>
      <c r="C385" s="316">
        <v>0</v>
      </c>
    </row>
    <row r="386" s="306" customFormat="1" customHeight="1" spans="1:3">
      <c r="A386" s="315">
        <v>2040902</v>
      </c>
      <c r="B386" s="315" t="s">
        <v>161</v>
      </c>
      <c r="C386" s="316">
        <v>0</v>
      </c>
    </row>
    <row r="387" s="306" customFormat="1" customHeight="1" spans="1:3">
      <c r="A387" s="315">
        <v>2040903</v>
      </c>
      <c r="B387" s="315" t="s">
        <v>162</v>
      </c>
      <c r="C387" s="316">
        <v>0</v>
      </c>
    </row>
    <row r="388" s="306" customFormat="1" ht="16" customHeight="1" spans="1:3">
      <c r="A388" s="315">
        <v>2040904</v>
      </c>
      <c r="B388" s="315" t="s">
        <v>384</v>
      </c>
      <c r="C388" s="316">
        <v>0</v>
      </c>
    </row>
    <row r="389" s="306" customFormat="1" customHeight="1" spans="1:3">
      <c r="A389" s="315">
        <v>2040905</v>
      </c>
      <c r="B389" s="315" t="s">
        <v>385</v>
      </c>
      <c r="C389" s="316">
        <v>44</v>
      </c>
    </row>
    <row r="390" s="306" customFormat="1" ht="16" customHeight="1" spans="1:3">
      <c r="A390" s="315">
        <v>2040950</v>
      </c>
      <c r="B390" s="315" t="s">
        <v>169</v>
      </c>
      <c r="C390" s="316">
        <v>0</v>
      </c>
    </row>
    <row r="391" s="306" customFormat="1" ht="16" customHeight="1" spans="1:3">
      <c r="A391" s="315">
        <v>2040999</v>
      </c>
      <c r="B391" s="315" t="s">
        <v>386</v>
      </c>
      <c r="C391" s="316">
        <v>14.95</v>
      </c>
    </row>
    <row r="392" s="306" customFormat="1" ht="16" customHeight="1" spans="1:3">
      <c r="A392" s="312">
        <v>20410</v>
      </c>
      <c r="B392" s="312" t="s">
        <v>387</v>
      </c>
      <c r="C392" s="314">
        <v>0</v>
      </c>
    </row>
    <row r="393" s="306" customFormat="1" ht="16" customHeight="1" spans="1:3">
      <c r="A393" s="315">
        <v>2041001</v>
      </c>
      <c r="B393" s="315" t="s">
        <v>160</v>
      </c>
      <c r="C393" s="316">
        <v>0</v>
      </c>
    </row>
    <row r="394" s="306" customFormat="1" customHeight="1" spans="1:3">
      <c r="A394" s="315">
        <v>2041002</v>
      </c>
      <c r="B394" s="315" t="s">
        <v>161</v>
      </c>
      <c r="C394" s="316">
        <v>0</v>
      </c>
    </row>
    <row r="395" s="306" customFormat="1" customHeight="1" spans="1:3">
      <c r="A395" s="315">
        <v>2041006</v>
      </c>
      <c r="B395" s="315" t="s">
        <v>201</v>
      </c>
      <c r="C395" s="316">
        <v>0</v>
      </c>
    </row>
    <row r="396" s="306" customFormat="1" ht="16" customHeight="1" spans="1:3">
      <c r="A396" s="315">
        <v>2041007</v>
      </c>
      <c r="B396" s="315" t="s">
        <v>388</v>
      </c>
      <c r="C396" s="316">
        <v>0</v>
      </c>
    </row>
    <row r="397" s="306" customFormat="1" ht="16" customHeight="1" spans="1:3">
      <c r="A397" s="315">
        <v>2041099</v>
      </c>
      <c r="B397" s="315" t="s">
        <v>389</v>
      </c>
      <c r="C397" s="316">
        <v>0</v>
      </c>
    </row>
    <row r="398" s="306" customFormat="1" ht="16" customHeight="1" spans="1:3">
      <c r="A398" s="312">
        <v>20499</v>
      </c>
      <c r="B398" s="312" t="s">
        <v>390</v>
      </c>
      <c r="C398" s="314">
        <v>100</v>
      </c>
    </row>
    <row r="399" s="306" customFormat="1" ht="16" customHeight="1" spans="1:3">
      <c r="A399" s="315">
        <v>2049902</v>
      </c>
      <c r="B399" s="315" t="s">
        <v>391</v>
      </c>
      <c r="C399" s="316">
        <v>0</v>
      </c>
    </row>
    <row r="400" s="306" customFormat="1" ht="16" customHeight="1" spans="1:3">
      <c r="A400" s="315">
        <v>2049999</v>
      </c>
      <c r="B400" s="315" t="s">
        <v>392</v>
      </c>
      <c r="C400" s="316">
        <v>100</v>
      </c>
    </row>
    <row r="401" s="306" customFormat="1" ht="16" customHeight="1" spans="1:3">
      <c r="A401" s="312">
        <v>205</v>
      </c>
      <c r="B401" s="312" t="s">
        <v>393</v>
      </c>
      <c r="C401" s="314">
        <v>153133.552438</v>
      </c>
    </row>
    <row r="402" s="306" customFormat="1" ht="16" customHeight="1" spans="1:3">
      <c r="A402" s="312">
        <v>20501</v>
      </c>
      <c r="B402" s="312" t="s">
        <v>394</v>
      </c>
      <c r="C402" s="314">
        <v>1617.686072</v>
      </c>
    </row>
    <row r="403" s="306" customFormat="1" ht="16" customHeight="1" spans="1:3">
      <c r="A403" s="315">
        <v>2050101</v>
      </c>
      <c r="B403" s="315" t="s">
        <v>160</v>
      </c>
      <c r="C403" s="316">
        <v>1417.686072</v>
      </c>
    </row>
    <row r="404" s="306" customFormat="1" ht="16" customHeight="1" spans="1:3">
      <c r="A404" s="315">
        <v>2050102</v>
      </c>
      <c r="B404" s="315" t="s">
        <v>161</v>
      </c>
      <c r="C404" s="316">
        <v>0</v>
      </c>
    </row>
    <row r="405" s="306" customFormat="1" customHeight="1" spans="1:3">
      <c r="A405" s="315">
        <v>2050103</v>
      </c>
      <c r="B405" s="315" t="s">
        <v>162</v>
      </c>
      <c r="C405" s="316">
        <v>0</v>
      </c>
    </row>
    <row r="406" s="306" customFormat="1" ht="16" customHeight="1" spans="1:3">
      <c r="A406" s="315">
        <v>2050199</v>
      </c>
      <c r="B406" s="315" t="s">
        <v>395</v>
      </c>
      <c r="C406" s="316">
        <v>200</v>
      </c>
    </row>
    <row r="407" s="306" customFormat="1" customHeight="1" spans="1:3">
      <c r="A407" s="312">
        <v>20502</v>
      </c>
      <c r="B407" s="312" t="s">
        <v>396</v>
      </c>
      <c r="C407" s="314">
        <v>124191.695176</v>
      </c>
    </row>
    <row r="408" s="306" customFormat="1" customHeight="1" spans="1:3">
      <c r="A408" s="315">
        <v>2050201</v>
      </c>
      <c r="B408" s="315" t="s">
        <v>397</v>
      </c>
      <c r="C408" s="316">
        <v>6895.092596</v>
      </c>
    </row>
    <row r="409" s="306" customFormat="1" customHeight="1" spans="1:3">
      <c r="A409" s="315">
        <v>2050202</v>
      </c>
      <c r="B409" s="315" t="s">
        <v>398</v>
      </c>
      <c r="C409" s="316">
        <v>53769.55744</v>
      </c>
    </row>
    <row r="410" s="306" customFormat="1" customHeight="1" spans="1:3">
      <c r="A410" s="315">
        <v>2050203</v>
      </c>
      <c r="B410" s="315" t="s">
        <v>399</v>
      </c>
      <c r="C410" s="316">
        <v>28006.594952</v>
      </c>
    </row>
    <row r="411" s="306" customFormat="1" customHeight="1" spans="1:3">
      <c r="A411" s="315">
        <v>2050204</v>
      </c>
      <c r="B411" s="315" t="s">
        <v>400</v>
      </c>
      <c r="C411" s="316">
        <v>21520.450188</v>
      </c>
    </row>
    <row r="412" s="306" customFormat="1" customHeight="1" spans="1:3">
      <c r="A412" s="315">
        <v>2050205</v>
      </c>
      <c r="B412" s="315" t="s">
        <v>401</v>
      </c>
      <c r="C412" s="316">
        <v>0</v>
      </c>
    </row>
    <row r="413" s="306" customFormat="1" customHeight="1" spans="1:3">
      <c r="A413" s="315">
        <v>2050299</v>
      </c>
      <c r="B413" s="315" t="s">
        <v>402</v>
      </c>
      <c r="C413" s="316">
        <v>14000</v>
      </c>
    </row>
    <row r="414" s="306" customFormat="1" customHeight="1" spans="1:3">
      <c r="A414" s="312">
        <v>20503</v>
      </c>
      <c r="B414" s="312" t="s">
        <v>403</v>
      </c>
      <c r="C414" s="314">
        <v>10448.27198</v>
      </c>
    </row>
    <row r="415" s="306" customFormat="1" customHeight="1" spans="1:3">
      <c r="A415" s="315">
        <v>2050301</v>
      </c>
      <c r="B415" s="315" t="s">
        <v>404</v>
      </c>
      <c r="C415" s="316">
        <v>0</v>
      </c>
    </row>
    <row r="416" s="306" customFormat="1" customHeight="1" spans="1:3">
      <c r="A416" s="315">
        <v>2050302</v>
      </c>
      <c r="B416" s="315" t="s">
        <v>405</v>
      </c>
      <c r="C416" s="316">
        <v>10448.27198</v>
      </c>
    </row>
    <row r="417" s="306" customFormat="1" customHeight="1" spans="1:3">
      <c r="A417" s="315">
        <v>2050303</v>
      </c>
      <c r="B417" s="315" t="s">
        <v>406</v>
      </c>
      <c r="C417" s="316">
        <v>0</v>
      </c>
    </row>
    <row r="418" s="306" customFormat="1" customHeight="1" spans="1:3">
      <c r="A418" s="315">
        <v>2050305</v>
      </c>
      <c r="B418" s="315" t="s">
        <v>407</v>
      </c>
      <c r="C418" s="316">
        <v>0</v>
      </c>
    </row>
    <row r="419" s="306" customFormat="1" customHeight="1" spans="1:3">
      <c r="A419" s="315">
        <v>2050399</v>
      </c>
      <c r="B419" s="315" t="s">
        <v>408</v>
      </c>
      <c r="C419" s="316">
        <v>0</v>
      </c>
    </row>
    <row r="420" s="306" customFormat="1" customHeight="1" spans="1:3">
      <c r="A420" s="312">
        <v>20504</v>
      </c>
      <c r="B420" s="312" t="s">
        <v>409</v>
      </c>
      <c r="C420" s="314">
        <v>0</v>
      </c>
    </row>
    <row r="421" s="306" customFormat="1" customHeight="1" spans="1:3">
      <c r="A421" s="315">
        <v>2050401</v>
      </c>
      <c r="B421" s="315" t="s">
        <v>410</v>
      </c>
      <c r="C421" s="316">
        <v>0</v>
      </c>
    </row>
    <row r="422" s="306" customFormat="1" customHeight="1" spans="1:3">
      <c r="A422" s="315">
        <v>2050402</v>
      </c>
      <c r="B422" s="315" t="s">
        <v>411</v>
      </c>
      <c r="C422" s="316">
        <v>0</v>
      </c>
    </row>
    <row r="423" s="306" customFormat="1" customHeight="1" spans="1:3">
      <c r="A423" s="315">
        <v>2050403</v>
      </c>
      <c r="B423" s="315" t="s">
        <v>412</v>
      </c>
      <c r="C423" s="316">
        <v>0</v>
      </c>
    </row>
    <row r="424" s="306" customFormat="1" ht="16" customHeight="1" spans="1:3">
      <c r="A424" s="315">
        <v>2050404</v>
      </c>
      <c r="B424" s="315" t="s">
        <v>413</v>
      </c>
      <c r="C424" s="316">
        <v>0</v>
      </c>
    </row>
    <row r="425" s="306" customFormat="1" ht="16" customHeight="1" spans="1:3">
      <c r="A425" s="315">
        <v>2050499</v>
      </c>
      <c r="B425" s="315" t="s">
        <v>414</v>
      </c>
      <c r="C425" s="316">
        <v>0</v>
      </c>
    </row>
    <row r="426" s="306" customFormat="1" customHeight="1" spans="1:3">
      <c r="A426" s="312">
        <v>20505</v>
      </c>
      <c r="B426" s="312" t="s">
        <v>415</v>
      </c>
      <c r="C426" s="314">
        <v>0</v>
      </c>
    </row>
    <row r="427" s="306" customFormat="1" customHeight="1" spans="1:3">
      <c r="A427" s="315">
        <v>2050501</v>
      </c>
      <c r="B427" s="315" t="s">
        <v>416</v>
      </c>
      <c r="C427" s="316">
        <v>0</v>
      </c>
    </row>
    <row r="428" s="306" customFormat="1" ht="16" customHeight="1" spans="1:3">
      <c r="A428" s="315">
        <v>2050502</v>
      </c>
      <c r="B428" s="315" t="s">
        <v>417</v>
      </c>
      <c r="C428" s="316">
        <v>0</v>
      </c>
    </row>
    <row r="429" s="306" customFormat="1" ht="16" customHeight="1" spans="1:3">
      <c r="A429" s="315">
        <v>2050599</v>
      </c>
      <c r="B429" s="315" t="s">
        <v>418</v>
      </c>
      <c r="C429" s="316">
        <v>0</v>
      </c>
    </row>
    <row r="430" s="306" customFormat="1" ht="16" customHeight="1" spans="1:3">
      <c r="A430" s="312">
        <v>20506</v>
      </c>
      <c r="B430" s="312" t="s">
        <v>419</v>
      </c>
      <c r="C430" s="314">
        <v>0</v>
      </c>
    </row>
    <row r="431" s="306" customFormat="1" ht="16" customHeight="1" spans="1:3">
      <c r="A431" s="315">
        <v>2050601</v>
      </c>
      <c r="B431" s="315" t="s">
        <v>420</v>
      </c>
      <c r="C431" s="316">
        <v>0</v>
      </c>
    </row>
    <row r="432" s="306" customFormat="1" customHeight="1" spans="1:3">
      <c r="A432" s="315">
        <v>2050602</v>
      </c>
      <c r="B432" s="315" t="s">
        <v>421</v>
      </c>
      <c r="C432" s="316">
        <v>0</v>
      </c>
    </row>
    <row r="433" s="306" customFormat="1" ht="16" customHeight="1" spans="1:3">
      <c r="A433" s="315">
        <v>2050699</v>
      </c>
      <c r="B433" s="315" t="s">
        <v>422</v>
      </c>
      <c r="C433" s="316">
        <v>0</v>
      </c>
    </row>
    <row r="434" s="306" customFormat="1" ht="16" customHeight="1" spans="1:3">
      <c r="A434" s="312">
        <v>20507</v>
      </c>
      <c r="B434" s="312" t="s">
        <v>423</v>
      </c>
      <c r="C434" s="314">
        <v>1090.302056</v>
      </c>
    </row>
    <row r="435" s="306" customFormat="1" customHeight="1" spans="1:3">
      <c r="A435" s="315">
        <v>2050701</v>
      </c>
      <c r="B435" s="315" t="s">
        <v>424</v>
      </c>
      <c r="C435" s="316">
        <v>1090.302056</v>
      </c>
    </row>
    <row r="436" s="306" customFormat="1" customHeight="1" spans="1:3">
      <c r="A436" s="315">
        <v>2050702</v>
      </c>
      <c r="B436" s="315" t="s">
        <v>425</v>
      </c>
      <c r="C436" s="316">
        <v>0</v>
      </c>
    </row>
    <row r="437" s="306" customFormat="1" customHeight="1" spans="1:3">
      <c r="A437" s="315">
        <v>2050799</v>
      </c>
      <c r="B437" s="315" t="s">
        <v>426</v>
      </c>
      <c r="C437" s="316">
        <v>0</v>
      </c>
    </row>
    <row r="438" s="306" customFormat="1" customHeight="1" spans="1:3">
      <c r="A438" s="312">
        <v>20508</v>
      </c>
      <c r="B438" s="312" t="s">
        <v>427</v>
      </c>
      <c r="C438" s="314">
        <v>1685.597154</v>
      </c>
    </row>
    <row r="439" s="306" customFormat="1" customHeight="1" spans="1:3">
      <c r="A439" s="315">
        <v>2050801</v>
      </c>
      <c r="B439" s="315" t="s">
        <v>428</v>
      </c>
      <c r="C439" s="316">
        <v>422.937606</v>
      </c>
    </row>
    <row r="440" s="306" customFormat="1" ht="16" customHeight="1" spans="1:3">
      <c r="A440" s="315">
        <v>2050802</v>
      </c>
      <c r="B440" s="315" t="s">
        <v>429</v>
      </c>
      <c r="C440" s="316">
        <v>481.659548</v>
      </c>
    </row>
    <row r="441" s="306" customFormat="1" ht="16" customHeight="1" spans="1:3">
      <c r="A441" s="315">
        <v>2050803</v>
      </c>
      <c r="B441" s="315" t="s">
        <v>430</v>
      </c>
      <c r="C441" s="316">
        <v>0</v>
      </c>
    </row>
    <row r="442" s="306" customFormat="1" ht="16" customHeight="1" spans="1:3">
      <c r="A442" s="315">
        <v>2050804</v>
      </c>
      <c r="B442" s="315" t="s">
        <v>431</v>
      </c>
      <c r="C442" s="316">
        <v>0</v>
      </c>
    </row>
    <row r="443" s="306" customFormat="1" ht="16" customHeight="1" spans="1:3">
      <c r="A443" s="315">
        <v>2050899</v>
      </c>
      <c r="B443" s="315" t="s">
        <v>432</v>
      </c>
      <c r="C443" s="316">
        <v>781</v>
      </c>
    </row>
    <row r="444" s="306" customFormat="1" ht="16" customHeight="1" spans="1:3">
      <c r="A444" s="312">
        <v>20509</v>
      </c>
      <c r="B444" s="312" t="s">
        <v>433</v>
      </c>
      <c r="C444" s="314">
        <v>1100</v>
      </c>
    </row>
    <row r="445" s="306" customFormat="1" ht="16" customHeight="1" spans="1:3">
      <c r="A445" s="315">
        <v>2050901</v>
      </c>
      <c r="B445" s="315" t="s">
        <v>434</v>
      </c>
      <c r="C445" s="316">
        <v>0</v>
      </c>
    </row>
    <row r="446" s="306" customFormat="1" customHeight="1" spans="1:3">
      <c r="A446" s="315">
        <v>2050902</v>
      </c>
      <c r="B446" s="315" t="s">
        <v>435</v>
      </c>
      <c r="C446" s="316">
        <v>0</v>
      </c>
    </row>
    <row r="447" s="306" customFormat="1" customHeight="1" spans="1:3">
      <c r="A447" s="315">
        <v>2050903</v>
      </c>
      <c r="B447" s="315" t="s">
        <v>436</v>
      </c>
      <c r="C447" s="316">
        <v>0</v>
      </c>
    </row>
    <row r="448" s="306" customFormat="1" ht="16" customHeight="1" spans="1:3">
      <c r="A448" s="315">
        <v>2050904</v>
      </c>
      <c r="B448" s="315" t="s">
        <v>437</v>
      </c>
      <c r="C448" s="316">
        <v>0</v>
      </c>
    </row>
    <row r="449" s="306" customFormat="1" ht="14" customHeight="1" spans="1:3">
      <c r="A449" s="315">
        <v>2050905</v>
      </c>
      <c r="B449" s="315" t="s">
        <v>438</v>
      </c>
      <c r="C449" s="316">
        <v>330</v>
      </c>
    </row>
    <row r="450" s="306" customFormat="1" customHeight="1" spans="1:3">
      <c r="A450" s="315">
        <v>2050999</v>
      </c>
      <c r="B450" s="315" t="s">
        <v>439</v>
      </c>
      <c r="C450" s="316">
        <v>770</v>
      </c>
    </row>
    <row r="451" s="306" customFormat="1" customHeight="1" spans="1:3">
      <c r="A451" s="312">
        <v>20599</v>
      </c>
      <c r="B451" s="312" t="s">
        <v>440</v>
      </c>
      <c r="C451" s="314">
        <v>13000</v>
      </c>
    </row>
    <row r="452" s="306" customFormat="1" customHeight="1" spans="1:3">
      <c r="A452" s="315">
        <v>2059999</v>
      </c>
      <c r="B452" s="315" t="s">
        <v>441</v>
      </c>
      <c r="C452" s="316">
        <v>13000</v>
      </c>
    </row>
    <row r="453" s="306" customFormat="1" customHeight="1" spans="1:3">
      <c r="A453" s="312">
        <v>206</v>
      </c>
      <c r="B453" s="312" t="s">
        <v>442</v>
      </c>
      <c r="C453" s="314">
        <v>33269.359248</v>
      </c>
    </row>
    <row r="454" s="306" customFormat="1" customHeight="1" spans="1:3">
      <c r="A454" s="312">
        <v>20601</v>
      </c>
      <c r="B454" s="312" t="s">
        <v>443</v>
      </c>
      <c r="C454" s="314">
        <v>17757.502124</v>
      </c>
    </row>
    <row r="455" s="306" customFormat="1" customHeight="1" spans="1:3">
      <c r="A455" s="315">
        <v>2060101</v>
      </c>
      <c r="B455" s="315" t="s">
        <v>160</v>
      </c>
      <c r="C455" s="316">
        <v>357.502124</v>
      </c>
    </row>
    <row r="456" s="306" customFormat="1" customHeight="1" spans="1:3">
      <c r="A456" s="315">
        <v>2060102</v>
      </c>
      <c r="B456" s="315" t="s">
        <v>161</v>
      </c>
      <c r="C456" s="316">
        <v>0</v>
      </c>
    </row>
    <row r="457" s="306" customFormat="1" customHeight="1" spans="1:3">
      <c r="A457" s="315">
        <v>2060103</v>
      </c>
      <c r="B457" s="315" t="s">
        <v>162</v>
      </c>
      <c r="C457" s="316">
        <v>0</v>
      </c>
    </row>
    <row r="458" s="306" customFormat="1" customHeight="1" spans="1:3">
      <c r="A458" s="315">
        <v>2060199</v>
      </c>
      <c r="B458" s="315" t="s">
        <v>444</v>
      </c>
      <c r="C458" s="316">
        <v>17400</v>
      </c>
    </row>
    <row r="459" s="306" customFormat="1" customHeight="1" spans="1:3">
      <c r="A459" s="312">
        <v>20602</v>
      </c>
      <c r="B459" s="312" t="s">
        <v>445</v>
      </c>
      <c r="C459" s="314">
        <v>0</v>
      </c>
    </row>
    <row r="460" s="306" customFormat="1" customHeight="1" spans="1:3">
      <c r="A460" s="315">
        <v>2060201</v>
      </c>
      <c r="B460" s="315" t="s">
        <v>446</v>
      </c>
      <c r="C460" s="316">
        <v>0</v>
      </c>
    </row>
    <row r="461" s="306" customFormat="1" customHeight="1" spans="1:3">
      <c r="A461" s="315">
        <v>2060203</v>
      </c>
      <c r="B461" s="315" t="s">
        <v>447</v>
      </c>
      <c r="C461" s="316">
        <v>0</v>
      </c>
    </row>
    <row r="462" s="306" customFormat="1" customHeight="1" spans="1:3">
      <c r="A462" s="315">
        <v>2060204</v>
      </c>
      <c r="B462" s="315" t="s">
        <v>448</v>
      </c>
      <c r="C462" s="316">
        <v>0</v>
      </c>
    </row>
    <row r="463" s="306" customFormat="1" customHeight="1" spans="1:3">
      <c r="A463" s="315">
        <v>2060205</v>
      </c>
      <c r="B463" s="315" t="s">
        <v>449</v>
      </c>
      <c r="C463" s="316">
        <v>0</v>
      </c>
    </row>
    <row r="464" s="306" customFormat="1" customHeight="1" spans="1:3">
      <c r="A464" s="315">
        <v>2060206</v>
      </c>
      <c r="B464" s="315" t="s">
        <v>450</v>
      </c>
      <c r="C464" s="316">
        <v>0</v>
      </c>
    </row>
    <row r="465" s="306" customFormat="1" customHeight="1" spans="1:3">
      <c r="A465" s="315">
        <v>2060207</v>
      </c>
      <c r="B465" s="315" t="s">
        <v>451</v>
      </c>
      <c r="C465" s="316">
        <v>0</v>
      </c>
    </row>
    <row r="466" s="306" customFormat="1" customHeight="1" spans="1:3">
      <c r="A466" s="315">
        <v>2060208</v>
      </c>
      <c r="B466" s="315" t="s">
        <v>452</v>
      </c>
      <c r="C466" s="316">
        <v>0</v>
      </c>
    </row>
    <row r="467" s="306" customFormat="1" customHeight="1" spans="1:3">
      <c r="A467" s="315">
        <v>2060299</v>
      </c>
      <c r="B467" s="315" t="s">
        <v>453</v>
      </c>
      <c r="C467" s="316">
        <v>0</v>
      </c>
    </row>
    <row r="468" s="306" customFormat="1" customHeight="1" spans="1:3">
      <c r="A468" s="312">
        <v>20603</v>
      </c>
      <c r="B468" s="312" t="s">
        <v>454</v>
      </c>
      <c r="C468" s="314">
        <v>0</v>
      </c>
    </row>
    <row r="469" s="306" customFormat="1" ht="16" customHeight="1" spans="1:3">
      <c r="A469" s="315">
        <v>2060301</v>
      </c>
      <c r="B469" s="315" t="s">
        <v>446</v>
      </c>
      <c r="C469" s="316">
        <v>0</v>
      </c>
    </row>
    <row r="470" s="306" customFormat="1" customHeight="1" spans="1:3">
      <c r="A470" s="315">
        <v>2060302</v>
      </c>
      <c r="B470" s="315" t="s">
        <v>455</v>
      </c>
      <c r="C470" s="316">
        <v>0</v>
      </c>
    </row>
    <row r="471" s="306" customFormat="1" customHeight="1" spans="1:3">
      <c r="A471" s="315">
        <v>2060303</v>
      </c>
      <c r="B471" s="315" t="s">
        <v>456</v>
      </c>
      <c r="C471" s="316">
        <v>0</v>
      </c>
    </row>
    <row r="472" s="306" customFormat="1" customHeight="1" spans="1:3">
      <c r="A472" s="315">
        <v>2060304</v>
      </c>
      <c r="B472" s="315" t="s">
        <v>457</v>
      </c>
      <c r="C472" s="316">
        <v>0</v>
      </c>
    </row>
    <row r="473" s="306" customFormat="1" ht="16" customHeight="1" spans="1:3">
      <c r="A473" s="315">
        <v>2060399</v>
      </c>
      <c r="B473" s="315" t="s">
        <v>458</v>
      </c>
      <c r="C473" s="316">
        <v>0</v>
      </c>
    </row>
    <row r="474" s="306" customFormat="1" customHeight="1" spans="1:3">
      <c r="A474" s="312">
        <v>20604</v>
      </c>
      <c r="B474" s="312" t="s">
        <v>459</v>
      </c>
      <c r="C474" s="314">
        <v>300</v>
      </c>
    </row>
    <row r="475" s="306" customFormat="1" customHeight="1" spans="1:3">
      <c r="A475" s="315">
        <v>2060401</v>
      </c>
      <c r="B475" s="315" t="s">
        <v>446</v>
      </c>
      <c r="C475" s="316">
        <v>0</v>
      </c>
    </row>
    <row r="476" s="306" customFormat="1" customHeight="1" spans="1:3">
      <c r="A476" s="315">
        <v>2060404</v>
      </c>
      <c r="B476" s="315" t="s">
        <v>460</v>
      </c>
      <c r="C476" s="316">
        <v>300</v>
      </c>
    </row>
    <row r="477" s="306" customFormat="1" customHeight="1" spans="1:3">
      <c r="A477" s="315">
        <v>2060405</v>
      </c>
      <c r="B477" s="315" t="s">
        <v>461</v>
      </c>
      <c r="C477" s="316">
        <v>0</v>
      </c>
    </row>
    <row r="478" s="306" customFormat="1" customHeight="1" spans="1:3">
      <c r="A478" s="315">
        <v>2060499</v>
      </c>
      <c r="B478" s="315" t="s">
        <v>462</v>
      </c>
      <c r="C478" s="316">
        <v>0</v>
      </c>
    </row>
    <row r="479" s="306" customFormat="1" ht="16" customHeight="1" spans="1:3">
      <c r="A479" s="312">
        <v>20605</v>
      </c>
      <c r="B479" s="312" t="s">
        <v>463</v>
      </c>
      <c r="C479" s="314">
        <v>80</v>
      </c>
    </row>
    <row r="480" s="306" customFormat="1" customHeight="1" spans="1:3">
      <c r="A480" s="315">
        <v>2060501</v>
      </c>
      <c r="B480" s="315" t="s">
        <v>446</v>
      </c>
      <c r="C480" s="316">
        <v>0</v>
      </c>
    </row>
    <row r="481" s="306" customFormat="1" customHeight="1" spans="1:3">
      <c r="A481" s="315">
        <v>2060502</v>
      </c>
      <c r="B481" s="315" t="s">
        <v>464</v>
      </c>
      <c r="C481" s="316">
        <v>0</v>
      </c>
    </row>
    <row r="482" s="306" customFormat="1" customHeight="1" spans="1:3">
      <c r="A482" s="315">
        <v>2060503</v>
      </c>
      <c r="B482" s="315" t="s">
        <v>465</v>
      </c>
      <c r="C482" s="316">
        <v>0</v>
      </c>
    </row>
    <row r="483" s="306" customFormat="1" customHeight="1" spans="1:3">
      <c r="A483" s="315">
        <v>2060599</v>
      </c>
      <c r="B483" s="315" t="s">
        <v>466</v>
      </c>
      <c r="C483" s="316">
        <v>80</v>
      </c>
    </row>
    <row r="484" s="306" customFormat="1" ht="16" customHeight="1" spans="1:3">
      <c r="A484" s="312">
        <v>20606</v>
      </c>
      <c r="B484" s="312" t="s">
        <v>467</v>
      </c>
      <c r="C484" s="314">
        <v>0</v>
      </c>
    </row>
    <row r="485" s="306" customFormat="1" ht="16" customHeight="1" spans="1:3">
      <c r="A485" s="315">
        <v>2060601</v>
      </c>
      <c r="B485" s="315" t="s">
        <v>468</v>
      </c>
      <c r="C485" s="316">
        <v>0</v>
      </c>
    </row>
    <row r="486" s="306" customFormat="1" customHeight="1" spans="1:3">
      <c r="A486" s="315">
        <v>2060602</v>
      </c>
      <c r="B486" s="315" t="s">
        <v>469</v>
      </c>
      <c r="C486" s="316">
        <v>0</v>
      </c>
    </row>
    <row r="487" s="306" customFormat="1" customHeight="1" spans="1:3">
      <c r="A487" s="315">
        <v>2060603</v>
      </c>
      <c r="B487" s="315" t="s">
        <v>470</v>
      </c>
      <c r="C487" s="316">
        <v>0</v>
      </c>
    </row>
    <row r="488" s="306" customFormat="1" customHeight="1" spans="1:3">
      <c r="A488" s="315">
        <v>2060699</v>
      </c>
      <c r="B488" s="315" t="s">
        <v>471</v>
      </c>
      <c r="C488" s="316">
        <v>0</v>
      </c>
    </row>
    <row r="489" s="306" customFormat="1" customHeight="1" spans="1:3">
      <c r="A489" s="312">
        <v>20607</v>
      </c>
      <c r="B489" s="312" t="s">
        <v>472</v>
      </c>
      <c r="C489" s="314">
        <v>131.857124</v>
      </c>
    </row>
    <row r="490" s="306" customFormat="1" customHeight="1" spans="1:3">
      <c r="A490" s="315">
        <v>2060701</v>
      </c>
      <c r="B490" s="315" t="s">
        <v>446</v>
      </c>
      <c r="C490" s="316">
        <v>111.857124</v>
      </c>
    </row>
    <row r="491" s="306" customFormat="1" customHeight="1" spans="1:3">
      <c r="A491" s="315">
        <v>2060702</v>
      </c>
      <c r="B491" s="315" t="s">
        <v>473</v>
      </c>
      <c r="C491" s="316">
        <v>10</v>
      </c>
    </row>
    <row r="492" s="306" customFormat="1" customHeight="1" spans="1:3">
      <c r="A492" s="315">
        <v>2060703</v>
      </c>
      <c r="B492" s="315" t="s">
        <v>474</v>
      </c>
      <c r="C492" s="316">
        <v>0</v>
      </c>
    </row>
    <row r="493" s="306" customFormat="1" customHeight="1" spans="1:3">
      <c r="A493" s="315">
        <v>2060704</v>
      </c>
      <c r="B493" s="315" t="s">
        <v>475</v>
      </c>
      <c r="C493" s="316">
        <v>0</v>
      </c>
    </row>
    <row r="494" s="306" customFormat="1" ht="16" customHeight="1" spans="1:3">
      <c r="A494" s="315">
        <v>2060705</v>
      </c>
      <c r="B494" s="315" t="s">
        <v>476</v>
      </c>
      <c r="C494" s="316">
        <v>0</v>
      </c>
    </row>
    <row r="495" s="306" customFormat="1" customHeight="1" spans="1:3">
      <c r="A495" s="315">
        <v>2060799</v>
      </c>
      <c r="B495" s="315" t="s">
        <v>477</v>
      </c>
      <c r="C495" s="316">
        <v>10</v>
      </c>
    </row>
    <row r="496" s="306" customFormat="1" customHeight="1" spans="1:3">
      <c r="A496" s="312">
        <v>20608</v>
      </c>
      <c r="B496" s="312" t="s">
        <v>478</v>
      </c>
      <c r="C496" s="314">
        <v>0</v>
      </c>
    </row>
    <row r="497" s="306" customFormat="1" customHeight="1" spans="1:3">
      <c r="A497" s="315">
        <v>2060801</v>
      </c>
      <c r="B497" s="315" t="s">
        <v>479</v>
      </c>
      <c r="C497" s="316">
        <v>0</v>
      </c>
    </row>
    <row r="498" s="306" customFormat="1" ht="16" customHeight="1" spans="1:3">
      <c r="A498" s="315">
        <v>2060802</v>
      </c>
      <c r="B498" s="315" t="s">
        <v>480</v>
      </c>
      <c r="C498" s="316">
        <v>0</v>
      </c>
    </row>
    <row r="499" s="306" customFormat="1" ht="16" customHeight="1" spans="1:3">
      <c r="A499" s="315">
        <v>2060899</v>
      </c>
      <c r="B499" s="315" t="s">
        <v>481</v>
      </c>
      <c r="C499" s="316">
        <v>0</v>
      </c>
    </row>
    <row r="500" s="306" customFormat="1" ht="16" customHeight="1" spans="1:3">
      <c r="A500" s="312">
        <v>20609</v>
      </c>
      <c r="B500" s="312" t="s">
        <v>482</v>
      </c>
      <c r="C500" s="314">
        <v>0</v>
      </c>
    </row>
    <row r="501" s="306" customFormat="1" ht="16" customHeight="1" spans="1:3">
      <c r="A501" s="315">
        <v>2060901</v>
      </c>
      <c r="B501" s="315" t="s">
        <v>483</v>
      </c>
      <c r="C501" s="316">
        <v>0</v>
      </c>
    </row>
    <row r="502" s="306" customFormat="1" customHeight="1" spans="1:3">
      <c r="A502" s="315">
        <v>2060902</v>
      </c>
      <c r="B502" s="315" t="s">
        <v>484</v>
      </c>
      <c r="C502" s="316">
        <v>0</v>
      </c>
    </row>
    <row r="503" s="306" customFormat="1" customHeight="1" spans="1:3">
      <c r="A503" s="315">
        <v>2060999</v>
      </c>
      <c r="B503" s="315" t="s">
        <v>485</v>
      </c>
      <c r="C503" s="316">
        <v>0</v>
      </c>
    </row>
    <row r="504" s="306" customFormat="1" customHeight="1" spans="1:3">
      <c r="A504" s="312">
        <v>20699</v>
      </c>
      <c r="B504" s="312" t="s">
        <v>486</v>
      </c>
      <c r="C504" s="314">
        <v>15000</v>
      </c>
    </row>
    <row r="505" s="306" customFormat="1" customHeight="1" spans="1:3">
      <c r="A505" s="315">
        <v>2069901</v>
      </c>
      <c r="B505" s="315" t="s">
        <v>487</v>
      </c>
      <c r="C505" s="316">
        <v>0</v>
      </c>
    </row>
    <row r="506" s="306" customFormat="1" customHeight="1" spans="1:3">
      <c r="A506" s="315">
        <v>2069902</v>
      </c>
      <c r="B506" s="315" t="s">
        <v>488</v>
      </c>
      <c r="C506" s="316">
        <v>0</v>
      </c>
    </row>
    <row r="507" s="306" customFormat="1" ht="16" customHeight="1" spans="1:3">
      <c r="A507" s="315">
        <v>2069903</v>
      </c>
      <c r="B507" s="315" t="s">
        <v>489</v>
      </c>
      <c r="C507" s="316">
        <v>0</v>
      </c>
    </row>
    <row r="508" s="306" customFormat="1" customHeight="1" spans="1:3">
      <c r="A508" s="315">
        <v>2069999</v>
      </c>
      <c r="B508" s="315" t="s">
        <v>490</v>
      </c>
      <c r="C508" s="316">
        <v>15000</v>
      </c>
    </row>
    <row r="509" s="306" customFormat="1" customHeight="1" spans="1:3">
      <c r="A509" s="312">
        <v>207</v>
      </c>
      <c r="B509" s="312" t="s">
        <v>491</v>
      </c>
      <c r="C509" s="314">
        <v>4844.805332</v>
      </c>
    </row>
    <row r="510" s="306" customFormat="1" customHeight="1" spans="1:3">
      <c r="A510" s="312">
        <v>20701</v>
      </c>
      <c r="B510" s="312" t="s">
        <v>492</v>
      </c>
      <c r="C510" s="314">
        <v>2020.670264</v>
      </c>
    </row>
    <row r="511" s="306" customFormat="1" ht="16" customHeight="1" spans="1:3">
      <c r="A511" s="315">
        <v>2070101</v>
      </c>
      <c r="B511" s="315" t="s">
        <v>160</v>
      </c>
      <c r="C511" s="316">
        <v>1323.950264</v>
      </c>
    </row>
    <row r="512" s="306" customFormat="1" customHeight="1" spans="1:3">
      <c r="A512" s="315">
        <v>2070102</v>
      </c>
      <c r="B512" s="315" t="s">
        <v>161</v>
      </c>
      <c r="C512" s="316">
        <v>0</v>
      </c>
    </row>
    <row r="513" s="306" customFormat="1" customHeight="1" spans="1:3">
      <c r="A513" s="315">
        <v>2070103</v>
      </c>
      <c r="B513" s="315" t="s">
        <v>162</v>
      </c>
      <c r="C513" s="316">
        <v>0</v>
      </c>
    </row>
    <row r="514" s="306" customFormat="1" customHeight="1" spans="1:3">
      <c r="A514" s="315">
        <v>2070104</v>
      </c>
      <c r="B514" s="315" t="s">
        <v>493</v>
      </c>
      <c r="C514" s="316">
        <v>60.36</v>
      </c>
    </row>
    <row r="515" s="306" customFormat="1" ht="16" customHeight="1" spans="1:3">
      <c r="A515" s="315">
        <v>2070105</v>
      </c>
      <c r="B515" s="315" t="s">
        <v>494</v>
      </c>
      <c r="C515" s="316">
        <v>60.36</v>
      </c>
    </row>
    <row r="516" s="306" customFormat="1" ht="16" customHeight="1" spans="1:3">
      <c r="A516" s="315">
        <v>2070106</v>
      </c>
      <c r="B516" s="315" t="s">
        <v>495</v>
      </c>
      <c r="C516" s="316">
        <v>0</v>
      </c>
    </row>
    <row r="517" s="306" customFormat="1" ht="16" customHeight="1" spans="1:3">
      <c r="A517" s="315">
        <v>2070107</v>
      </c>
      <c r="B517" s="315" t="s">
        <v>496</v>
      </c>
      <c r="C517" s="316">
        <v>10</v>
      </c>
    </row>
    <row r="518" s="306" customFormat="1" customHeight="1" spans="1:3">
      <c r="A518" s="315">
        <v>2070108</v>
      </c>
      <c r="B518" s="315" t="s">
        <v>497</v>
      </c>
      <c r="C518" s="316">
        <v>0</v>
      </c>
    </row>
    <row r="519" s="306" customFormat="1" customHeight="1" spans="1:3">
      <c r="A519" s="315">
        <v>2070109</v>
      </c>
      <c r="B519" s="315" t="s">
        <v>498</v>
      </c>
      <c r="C519" s="316">
        <v>66</v>
      </c>
    </row>
    <row r="520" s="306" customFormat="1" ht="16" customHeight="1" spans="1:3">
      <c r="A520" s="315">
        <v>2070110</v>
      </c>
      <c r="B520" s="315" t="s">
        <v>499</v>
      </c>
      <c r="C520" s="316">
        <v>0</v>
      </c>
    </row>
    <row r="521" s="306" customFormat="1" customHeight="1" spans="1:3">
      <c r="A521" s="315">
        <v>2070111</v>
      </c>
      <c r="B521" s="315" t="s">
        <v>500</v>
      </c>
      <c r="C521" s="316">
        <v>0</v>
      </c>
    </row>
    <row r="522" s="306" customFormat="1" customHeight="1" spans="1:3">
      <c r="A522" s="315">
        <v>2070112</v>
      </c>
      <c r="B522" s="315" t="s">
        <v>501</v>
      </c>
      <c r="C522" s="316">
        <v>0</v>
      </c>
    </row>
    <row r="523" s="306" customFormat="1" ht="16" customHeight="1" spans="1:3">
      <c r="A523" s="315">
        <v>2070113</v>
      </c>
      <c r="B523" s="315" t="s">
        <v>502</v>
      </c>
      <c r="C523" s="316">
        <v>0</v>
      </c>
    </row>
    <row r="524" s="306" customFormat="1" ht="16" customHeight="1" spans="1:3">
      <c r="A524" s="315">
        <v>2070114</v>
      </c>
      <c r="B524" s="315" t="s">
        <v>503</v>
      </c>
      <c r="C524" s="316">
        <v>0</v>
      </c>
    </row>
    <row r="525" s="306" customFormat="1" ht="16" customHeight="1" spans="1:3">
      <c r="A525" s="315">
        <v>2070199</v>
      </c>
      <c r="B525" s="315" t="s">
        <v>504</v>
      </c>
      <c r="C525" s="316">
        <v>500</v>
      </c>
    </row>
    <row r="526" s="306" customFormat="1" customHeight="1" spans="1:3">
      <c r="A526" s="312">
        <v>20702</v>
      </c>
      <c r="B526" s="312" t="s">
        <v>505</v>
      </c>
      <c r="C526" s="314">
        <v>725.38698</v>
      </c>
    </row>
    <row r="527" s="306" customFormat="1" customHeight="1" spans="1:3">
      <c r="A527" s="315">
        <v>2070201</v>
      </c>
      <c r="B527" s="315" t="s">
        <v>160</v>
      </c>
      <c r="C527" s="316">
        <v>313.38698</v>
      </c>
    </row>
    <row r="528" s="306" customFormat="1" customHeight="1" spans="1:3">
      <c r="A528" s="315">
        <v>2070202</v>
      </c>
      <c r="B528" s="315" t="s">
        <v>161</v>
      </c>
      <c r="C528" s="316">
        <v>0</v>
      </c>
    </row>
    <row r="529" s="306" customFormat="1" customHeight="1" spans="1:3">
      <c r="A529" s="315">
        <v>2070203</v>
      </c>
      <c r="B529" s="315" t="s">
        <v>162</v>
      </c>
      <c r="C529" s="316">
        <v>0</v>
      </c>
    </row>
    <row r="530" s="306" customFormat="1" customHeight="1" spans="1:3">
      <c r="A530" s="315">
        <v>2070204</v>
      </c>
      <c r="B530" s="315" t="s">
        <v>506</v>
      </c>
      <c r="C530" s="316">
        <v>200</v>
      </c>
    </row>
    <row r="531" s="306" customFormat="1" ht="16" customHeight="1" spans="1:3">
      <c r="A531" s="315">
        <v>2070205</v>
      </c>
      <c r="B531" s="315" t="s">
        <v>507</v>
      </c>
      <c r="C531" s="316">
        <v>0</v>
      </c>
    </row>
    <row r="532" s="306" customFormat="1" customHeight="1" spans="1:3">
      <c r="A532" s="315">
        <v>2070206</v>
      </c>
      <c r="B532" s="315" t="s">
        <v>508</v>
      </c>
      <c r="C532" s="316">
        <v>0</v>
      </c>
    </row>
    <row r="533" s="306" customFormat="1" customHeight="1" spans="1:3">
      <c r="A533" s="315">
        <v>2070299</v>
      </c>
      <c r="B533" s="315" t="s">
        <v>509</v>
      </c>
      <c r="C533" s="316">
        <v>212</v>
      </c>
    </row>
    <row r="534" s="306" customFormat="1" customHeight="1" spans="1:3">
      <c r="A534" s="312">
        <v>20703</v>
      </c>
      <c r="B534" s="312" t="s">
        <v>510</v>
      </c>
      <c r="C534" s="314">
        <v>473.76816</v>
      </c>
    </row>
    <row r="535" s="306" customFormat="1" ht="16" customHeight="1" spans="1:3">
      <c r="A535" s="315">
        <v>2070301</v>
      </c>
      <c r="B535" s="315" t="s">
        <v>160</v>
      </c>
      <c r="C535" s="316">
        <v>159.76816</v>
      </c>
    </row>
    <row r="536" s="306" customFormat="1" customHeight="1" spans="1:3">
      <c r="A536" s="315">
        <v>2070302</v>
      </c>
      <c r="B536" s="315" t="s">
        <v>161</v>
      </c>
      <c r="C536" s="316">
        <v>0</v>
      </c>
    </row>
    <row r="537" s="306" customFormat="1" customHeight="1" spans="1:3">
      <c r="A537" s="315">
        <v>2070303</v>
      </c>
      <c r="B537" s="315" t="s">
        <v>162</v>
      </c>
      <c r="C537" s="316">
        <v>0</v>
      </c>
    </row>
    <row r="538" s="306" customFormat="1" customHeight="1" spans="1:3">
      <c r="A538" s="315">
        <v>2070304</v>
      </c>
      <c r="B538" s="315" t="s">
        <v>511</v>
      </c>
      <c r="C538" s="316">
        <v>0</v>
      </c>
    </row>
    <row r="539" s="306" customFormat="1" customHeight="1" spans="1:3">
      <c r="A539" s="315">
        <v>2070305</v>
      </c>
      <c r="B539" s="315" t="s">
        <v>512</v>
      </c>
      <c r="C539" s="316">
        <v>0</v>
      </c>
    </row>
    <row r="540" s="306" customFormat="1" ht="16" customHeight="1" spans="1:3">
      <c r="A540" s="315">
        <v>2070306</v>
      </c>
      <c r="B540" s="315" t="s">
        <v>513</v>
      </c>
      <c r="C540" s="316">
        <v>0</v>
      </c>
    </row>
    <row r="541" s="306" customFormat="1" customHeight="1" spans="1:3">
      <c r="A541" s="315">
        <v>2070307</v>
      </c>
      <c r="B541" s="315" t="s">
        <v>514</v>
      </c>
      <c r="C541" s="316">
        <v>114</v>
      </c>
    </row>
    <row r="542" s="306" customFormat="1" customHeight="1" spans="1:3">
      <c r="A542" s="315">
        <v>2070308</v>
      </c>
      <c r="B542" s="315" t="s">
        <v>515</v>
      </c>
      <c r="C542" s="316">
        <v>0</v>
      </c>
    </row>
    <row r="543" s="306" customFormat="1" ht="16" customHeight="1" spans="1:3">
      <c r="A543" s="315">
        <v>2070309</v>
      </c>
      <c r="B543" s="315" t="s">
        <v>516</v>
      </c>
      <c r="C543" s="316">
        <v>0</v>
      </c>
    </row>
    <row r="544" s="306" customFormat="1" ht="16" customHeight="1" spans="1:3">
      <c r="A544" s="315">
        <v>2070399</v>
      </c>
      <c r="B544" s="315" t="s">
        <v>517</v>
      </c>
      <c r="C544" s="316">
        <v>200</v>
      </c>
    </row>
    <row r="545" s="306" customFormat="1" ht="16" customHeight="1" spans="1:3">
      <c r="A545" s="312">
        <v>20706</v>
      </c>
      <c r="B545" s="318" t="s">
        <v>518</v>
      </c>
      <c r="C545" s="314">
        <v>480.636984</v>
      </c>
    </row>
    <row r="546" s="306" customFormat="1" customHeight="1" spans="1:3">
      <c r="A546" s="315">
        <v>2070601</v>
      </c>
      <c r="B546" s="319" t="s">
        <v>160</v>
      </c>
      <c r="C546" s="316">
        <v>417.706984</v>
      </c>
    </row>
    <row r="547" s="306" customFormat="1" customHeight="1" spans="1:3">
      <c r="A547" s="315">
        <v>2070602</v>
      </c>
      <c r="B547" s="319" t="s">
        <v>161</v>
      </c>
      <c r="C547" s="316">
        <v>0</v>
      </c>
    </row>
    <row r="548" s="306" customFormat="1" customHeight="1" spans="1:3">
      <c r="A548" s="315">
        <v>2070603</v>
      </c>
      <c r="B548" s="319" t="s">
        <v>162</v>
      </c>
      <c r="C548" s="316">
        <v>0</v>
      </c>
    </row>
    <row r="549" s="306" customFormat="1" customHeight="1" spans="1:3">
      <c r="A549" s="315">
        <v>2070604</v>
      </c>
      <c r="B549" s="319" t="s">
        <v>519</v>
      </c>
      <c r="C549" s="316">
        <v>0</v>
      </c>
    </row>
    <row r="550" s="306" customFormat="1" customHeight="1" spans="1:3">
      <c r="A550" s="315">
        <v>2070605</v>
      </c>
      <c r="B550" s="319" t="s">
        <v>520</v>
      </c>
      <c r="C550" s="316">
        <v>1</v>
      </c>
    </row>
    <row r="551" s="306" customFormat="1" ht="16" customHeight="1" spans="1:3">
      <c r="A551" s="315">
        <v>2070606</v>
      </c>
      <c r="B551" s="319" t="s">
        <v>521</v>
      </c>
      <c r="C551" s="316">
        <v>0</v>
      </c>
    </row>
    <row r="552" s="306" customFormat="1" ht="16" customHeight="1" spans="1:3">
      <c r="A552" s="315">
        <v>2070607</v>
      </c>
      <c r="B552" s="319" t="s">
        <v>522</v>
      </c>
      <c r="C552" s="316">
        <v>0</v>
      </c>
    </row>
    <row r="553" s="306" customFormat="1" customHeight="1" spans="1:3">
      <c r="A553" s="315">
        <v>2070699</v>
      </c>
      <c r="B553" s="319" t="s">
        <v>523</v>
      </c>
      <c r="C553" s="316">
        <v>61.93</v>
      </c>
    </row>
    <row r="554" s="306" customFormat="1" ht="16" customHeight="1" spans="1:3">
      <c r="A554" s="312">
        <v>20708</v>
      </c>
      <c r="B554" s="318" t="s">
        <v>524</v>
      </c>
      <c r="C554" s="314">
        <v>944.342944</v>
      </c>
    </row>
    <row r="555" s="306" customFormat="1" ht="16" customHeight="1" spans="1:3">
      <c r="A555" s="315">
        <v>2070801</v>
      </c>
      <c r="B555" s="319" t="s">
        <v>160</v>
      </c>
      <c r="C555" s="316">
        <v>872.342944</v>
      </c>
    </row>
    <row r="556" s="306" customFormat="1" ht="16" customHeight="1" spans="1:3">
      <c r="A556" s="315">
        <v>2070802</v>
      </c>
      <c r="B556" s="319" t="s">
        <v>161</v>
      </c>
      <c r="C556" s="316">
        <v>0</v>
      </c>
    </row>
    <row r="557" s="306" customFormat="1" ht="16" customHeight="1" spans="1:3">
      <c r="A557" s="315">
        <v>2070803</v>
      </c>
      <c r="B557" s="319" t="s">
        <v>162</v>
      </c>
      <c r="C557" s="316">
        <v>0</v>
      </c>
    </row>
    <row r="558" s="306" customFormat="1" ht="16" customHeight="1" spans="1:3">
      <c r="A558" s="315">
        <v>2070806</v>
      </c>
      <c r="B558" s="319" t="s">
        <v>525</v>
      </c>
      <c r="C558" s="316">
        <v>0</v>
      </c>
    </row>
    <row r="559" s="306" customFormat="1" customHeight="1" spans="1:3">
      <c r="A559" s="315">
        <v>2070807</v>
      </c>
      <c r="B559" s="319" t="s">
        <v>526</v>
      </c>
      <c r="C559" s="316">
        <v>0</v>
      </c>
    </row>
    <row r="560" s="306" customFormat="1" customHeight="1" spans="1:3">
      <c r="A560" s="315">
        <v>2070808</v>
      </c>
      <c r="B560" s="319" t="s">
        <v>527</v>
      </c>
      <c r="C560" s="316">
        <v>72</v>
      </c>
    </row>
    <row r="561" s="306" customFormat="1" customHeight="1" spans="1:3">
      <c r="A561" s="315">
        <v>2070899</v>
      </c>
      <c r="B561" s="319" t="s">
        <v>528</v>
      </c>
      <c r="C561" s="316">
        <v>0</v>
      </c>
    </row>
    <row r="562" s="306" customFormat="1" ht="16" customHeight="1" spans="1:3">
      <c r="A562" s="312">
        <v>20799</v>
      </c>
      <c r="B562" s="312" t="s">
        <v>529</v>
      </c>
      <c r="C562" s="314">
        <v>200</v>
      </c>
    </row>
    <row r="563" s="306" customFormat="1" customHeight="1" spans="1:3">
      <c r="A563" s="315">
        <v>2079903</v>
      </c>
      <c r="B563" s="315" t="s">
        <v>530</v>
      </c>
      <c r="C563" s="316">
        <v>0</v>
      </c>
    </row>
    <row r="564" s="306" customFormat="1" customHeight="1" spans="1:3">
      <c r="A564" s="315">
        <v>2079999</v>
      </c>
      <c r="B564" s="315" t="s">
        <v>531</v>
      </c>
      <c r="C564" s="316">
        <v>200</v>
      </c>
    </row>
    <row r="565" s="306" customFormat="1" customHeight="1" spans="1:3">
      <c r="A565" s="312">
        <v>208</v>
      </c>
      <c r="B565" s="312" t="s">
        <v>532</v>
      </c>
      <c r="C565" s="314">
        <v>82915.07644</v>
      </c>
    </row>
    <row r="566" s="306" customFormat="1" customHeight="1" spans="1:3">
      <c r="A566" s="312">
        <v>20801</v>
      </c>
      <c r="B566" s="312" t="s">
        <v>533</v>
      </c>
      <c r="C566" s="314">
        <v>1775.898184</v>
      </c>
    </row>
    <row r="567" s="306" customFormat="1" customHeight="1" spans="1:3">
      <c r="A567" s="315">
        <v>2080101</v>
      </c>
      <c r="B567" s="315" t="s">
        <v>160</v>
      </c>
      <c r="C567" s="316">
        <v>1699.898184</v>
      </c>
    </row>
    <row r="568" s="306" customFormat="1" customHeight="1" spans="1:3">
      <c r="A568" s="315">
        <v>2080102</v>
      </c>
      <c r="B568" s="315" t="s">
        <v>161</v>
      </c>
      <c r="C568" s="316">
        <v>0</v>
      </c>
    </row>
    <row r="569" s="306" customFormat="1" customHeight="1" spans="1:3">
      <c r="A569" s="315">
        <v>2080103</v>
      </c>
      <c r="B569" s="315" t="s">
        <v>162</v>
      </c>
      <c r="C569" s="316">
        <v>0</v>
      </c>
    </row>
    <row r="570" s="306" customFormat="1" customHeight="1" spans="1:3">
      <c r="A570" s="315">
        <v>2080104</v>
      </c>
      <c r="B570" s="315" t="s">
        <v>534</v>
      </c>
      <c r="C570" s="316">
        <v>0</v>
      </c>
    </row>
    <row r="571" s="306" customFormat="1" customHeight="1" spans="1:3">
      <c r="A571" s="315">
        <v>2080105</v>
      </c>
      <c r="B571" s="315" t="s">
        <v>535</v>
      </c>
      <c r="C571" s="316">
        <v>2</v>
      </c>
    </row>
    <row r="572" s="306" customFormat="1" customHeight="1" spans="1:3">
      <c r="A572" s="315">
        <v>2080106</v>
      </c>
      <c r="B572" s="315" t="s">
        <v>536</v>
      </c>
      <c r="C572" s="316">
        <v>0</v>
      </c>
    </row>
    <row r="573" s="306" customFormat="1" customHeight="1" spans="1:3">
      <c r="A573" s="315">
        <v>2080107</v>
      </c>
      <c r="B573" s="315" t="s">
        <v>537</v>
      </c>
      <c r="C573" s="316">
        <v>0</v>
      </c>
    </row>
    <row r="574" s="306" customFormat="1" ht="16" customHeight="1" spans="1:3">
      <c r="A574" s="315">
        <v>2080108</v>
      </c>
      <c r="B574" s="315" t="s">
        <v>201</v>
      </c>
      <c r="C574" s="316">
        <v>0</v>
      </c>
    </row>
    <row r="575" s="306" customFormat="1" customHeight="1" spans="1:3">
      <c r="A575" s="315">
        <v>2080109</v>
      </c>
      <c r="B575" s="315" t="s">
        <v>538</v>
      </c>
      <c r="C575" s="316">
        <v>0</v>
      </c>
    </row>
    <row r="576" s="306" customFormat="1" ht="16" customHeight="1" spans="1:3">
      <c r="A576" s="315">
        <v>2080110</v>
      </c>
      <c r="B576" s="315" t="s">
        <v>539</v>
      </c>
      <c r="C576" s="316">
        <v>0</v>
      </c>
    </row>
    <row r="577" s="306" customFormat="1" ht="16" customHeight="1" spans="1:3">
      <c r="A577" s="315">
        <v>2080111</v>
      </c>
      <c r="B577" s="315" t="s">
        <v>540</v>
      </c>
      <c r="C577" s="316">
        <v>0</v>
      </c>
    </row>
    <row r="578" s="306" customFormat="1" customHeight="1" spans="1:3">
      <c r="A578" s="315">
        <v>2080112</v>
      </c>
      <c r="B578" s="315" t="s">
        <v>541</v>
      </c>
      <c r="C578" s="316">
        <v>4</v>
      </c>
    </row>
    <row r="579" s="306" customFormat="1" customHeight="1" spans="1:3">
      <c r="A579" s="315">
        <v>2080113</v>
      </c>
      <c r="B579" s="315" t="s">
        <v>542</v>
      </c>
      <c r="C579" s="316">
        <v>0</v>
      </c>
    </row>
    <row r="580" s="306" customFormat="1" customHeight="1" spans="1:3">
      <c r="A580" s="315">
        <v>2080114</v>
      </c>
      <c r="B580" s="315" t="s">
        <v>543</v>
      </c>
      <c r="C580" s="316">
        <v>0</v>
      </c>
    </row>
    <row r="581" s="306" customFormat="1" customHeight="1" spans="1:3">
      <c r="A581" s="315">
        <v>2080115</v>
      </c>
      <c r="B581" s="315" t="s">
        <v>544</v>
      </c>
      <c r="C581" s="316">
        <v>0</v>
      </c>
    </row>
    <row r="582" s="306" customFormat="1" customHeight="1" spans="1:3">
      <c r="A582" s="315">
        <v>2080116</v>
      </c>
      <c r="B582" s="315" t="s">
        <v>545</v>
      </c>
      <c r="C582" s="316">
        <v>0</v>
      </c>
    </row>
    <row r="583" s="306" customFormat="1" ht="16" customHeight="1" spans="1:3">
      <c r="A583" s="315">
        <v>2080150</v>
      </c>
      <c r="B583" s="315" t="s">
        <v>169</v>
      </c>
      <c r="C583" s="316">
        <v>0</v>
      </c>
    </row>
    <row r="584" s="306" customFormat="1" ht="16" customHeight="1" spans="1:3">
      <c r="A584" s="315">
        <v>2080199</v>
      </c>
      <c r="B584" s="315" t="s">
        <v>546</v>
      </c>
      <c r="C584" s="316">
        <v>70</v>
      </c>
    </row>
    <row r="585" s="306" customFormat="1" customHeight="1" spans="1:3">
      <c r="A585" s="312">
        <v>20802</v>
      </c>
      <c r="B585" s="312" t="s">
        <v>547</v>
      </c>
      <c r="C585" s="314">
        <v>906.081564</v>
      </c>
    </row>
    <row r="586" s="306" customFormat="1" customHeight="1" spans="1:3">
      <c r="A586" s="315">
        <v>2080201</v>
      </c>
      <c r="B586" s="315" t="s">
        <v>160</v>
      </c>
      <c r="C586" s="316">
        <v>906.081564</v>
      </c>
    </row>
    <row r="587" s="306" customFormat="1" customHeight="1" spans="1:3">
      <c r="A587" s="315">
        <v>2080202</v>
      </c>
      <c r="B587" s="315" t="s">
        <v>161</v>
      </c>
      <c r="C587" s="316">
        <v>0</v>
      </c>
    </row>
    <row r="588" s="306" customFormat="1" customHeight="1" spans="1:3">
      <c r="A588" s="315">
        <v>2080203</v>
      </c>
      <c r="B588" s="315" t="s">
        <v>162</v>
      </c>
      <c r="C588" s="316">
        <v>0</v>
      </c>
    </row>
    <row r="589" s="306" customFormat="1" customHeight="1" spans="1:3">
      <c r="A589" s="315">
        <v>2080206</v>
      </c>
      <c r="B589" s="315" t="s">
        <v>548</v>
      </c>
      <c r="C589" s="316">
        <v>0</v>
      </c>
    </row>
    <row r="590" s="306" customFormat="1" ht="16" customHeight="1" spans="1:3">
      <c r="A590" s="315">
        <v>2080207</v>
      </c>
      <c r="B590" s="315" t="s">
        <v>549</v>
      </c>
      <c r="C590" s="316">
        <v>0</v>
      </c>
    </row>
    <row r="591" s="306" customFormat="1" ht="16" customHeight="1" spans="1:3">
      <c r="A591" s="315">
        <v>2080209</v>
      </c>
      <c r="B591" s="315" t="s">
        <v>550</v>
      </c>
      <c r="C591" s="316">
        <v>0</v>
      </c>
    </row>
    <row r="592" s="306" customFormat="1" ht="16" customHeight="1" spans="1:3">
      <c r="A592" s="315">
        <v>2080299</v>
      </c>
      <c r="B592" s="315" t="s">
        <v>551</v>
      </c>
      <c r="C592" s="316">
        <v>0</v>
      </c>
    </row>
    <row r="593" s="306" customFormat="1" customHeight="1" spans="1:3">
      <c r="A593" s="312">
        <v>20804</v>
      </c>
      <c r="B593" s="312" t="s">
        <v>139</v>
      </c>
      <c r="C593" s="314">
        <v>0</v>
      </c>
    </row>
    <row r="594" s="306" customFormat="1" ht="16" customHeight="1" spans="1:3">
      <c r="A594" s="315">
        <v>2080402</v>
      </c>
      <c r="B594" s="315" t="s">
        <v>552</v>
      </c>
      <c r="C594" s="316">
        <v>0</v>
      </c>
    </row>
    <row r="595" s="306" customFormat="1" customHeight="1" spans="1:3">
      <c r="A595" s="312">
        <v>20805</v>
      </c>
      <c r="B595" s="312" t="s">
        <v>553</v>
      </c>
      <c r="C595" s="314">
        <v>28970.42</v>
      </c>
    </row>
    <row r="596" s="306" customFormat="1" customHeight="1" spans="1:3">
      <c r="A596" s="315">
        <v>2080501</v>
      </c>
      <c r="B596" s="315" t="s">
        <v>554</v>
      </c>
      <c r="C596" s="316">
        <v>0</v>
      </c>
    </row>
    <row r="597" s="306" customFormat="1" customHeight="1" spans="1:3">
      <c r="A597" s="315">
        <v>2080502</v>
      </c>
      <c r="B597" s="315" t="s">
        <v>555</v>
      </c>
      <c r="C597" s="316">
        <v>0</v>
      </c>
    </row>
    <row r="598" s="306" customFormat="1" customHeight="1" spans="1:3">
      <c r="A598" s="315">
        <v>2080503</v>
      </c>
      <c r="B598" s="315" t="s">
        <v>556</v>
      </c>
      <c r="C598" s="316">
        <v>0</v>
      </c>
    </row>
    <row r="599" s="306" customFormat="1" ht="16" customHeight="1" spans="1:3">
      <c r="A599" s="315">
        <v>2080505</v>
      </c>
      <c r="B599" s="315" t="s">
        <v>557</v>
      </c>
      <c r="C599" s="316">
        <v>19586.42</v>
      </c>
    </row>
    <row r="600" s="306" customFormat="1" customHeight="1" spans="1:3">
      <c r="A600" s="315">
        <v>2080506</v>
      </c>
      <c r="B600" s="315" t="s">
        <v>558</v>
      </c>
      <c r="C600" s="316">
        <v>3850</v>
      </c>
    </row>
    <row r="601" s="306" customFormat="1" customHeight="1" spans="1:3">
      <c r="A601" s="315">
        <v>2080507</v>
      </c>
      <c r="B601" s="315" t="s">
        <v>559</v>
      </c>
      <c r="C601" s="316">
        <v>5534</v>
      </c>
    </row>
    <row r="602" s="306" customFormat="1" customHeight="1" spans="1:3">
      <c r="A602" s="315">
        <v>2080508</v>
      </c>
      <c r="B602" s="315" t="s">
        <v>560</v>
      </c>
      <c r="C602" s="316">
        <v>0</v>
      </c>
    </row>
    <row r="603" s="306" customFormat="1" customHeight="1" spans="1:3">
      <c r="A603" s="315">
        <v>2080599</v>
      </c>
      <c r="B603" s="315" t="s">
        <v>561</v>
      </c>
      <c r="C603" s="316">
        <v>0</v>
      </c>
    </row>
    <row r="604" s="306" customFormat="1" customHeight="1" spans="1:3">
      <c r="A604" s="312">
        <v>20806</v>
      </c>
      <c r="B604" s="312" t="s">
        <v>562</v>
      </c>
      <c r="C604" s="314">
        <v>0</v>
      </c>
    </row>
    <row r="605" s="306" customFormat="1" customHeight="1" spans="1:3">
      <c r="A605" s="315">
        <v>2080601</v>
      </c>
      <c r="B605" s="315" t="s">
        <v>563</v>
      </c>
      <c r="C605" s="316">
        <v>0</v>
      </c>
    </row>
    <row r="606" s="306" customFormat="1" customHeight="1" spans="1:3">
      <c r="A606" s="315">
        <v>2080602</v>
      </c>
      <c r="B606" s="315" t="s">
        <v>564</v>
      </c>
      <c r="C606" s="316">
        <v>0</v>
      </c>
    </row>
    <row r="607" s="306" customFormat="1" customHeight="1" spans="1:3">
      <c r="A607" s="315">
        <v>2080699</v>
      </c>
      <c r="B607" s="315" t="s">
        <v>565</v>
      </c>
      <c r="C607" s="316">
        <v>0</v>
      </c>
    </row>
    <row r="608" s="306" customFormat="1" ht="16" customHeight="1" spans="1:3">
      <c r="A608" s="312">
        <v>20807</v>
      </c>
      <c r="B608" s="312" t="s">
        <v>566</v>
      </c>
      <c r="C608" s="314">
        <v>2100</v>
      </c>
    </row>
    <row r="609" s="306" customFormat="1" ht="16" customHeight="1" spans="1:3">
      <c r="A609" s="315">
        <v>2080701</v>
      </c>
      <c r="B609" s="315" t="s">
        <v>567</v>
      </c>
      <c r="C609" s="316">
        <v>0</v>
      </c>
    </row>
    <row r="610" s="306" customFormat="1" customHeight="1" spans="1:3">
      <c r="A610" s="315">
        <v>2080702</v>
      </c>
      <c r="B610" s="315" t="s">
        <v>568</v>
      </c>
      <c r="C610" s="316">
        <v>0</v>
      </c>
    </row>
    <row r="611" s="306" customFormat="1" customHeight="1" spans="1:3">
      <c r="A611" s="315">
        <v>2080704</v>
      </c>
      <c r="B611" s="315" t="s">
        <v>569</v>
      </c>
      <c r="C611" s="316">
        <v>100</v>
      </c>
    </row>
    <row r="612" s="306" customFormat="1" customHeight="1" spans="1:3">
      <c r="A612" s="315">
        <v>2080705</v>
      </c>
      <c r="B612" s="315" t="s">
        <v>570</v>
      </c>
      <c r="C612" s="316">
        <v>0</v>
      </c>
    </row>
    <row r="613" s="306" customFormat="1" ht="16" customHeight="1" spans="1:3">
      <c r="A613" s="315">
        <v>2080709</v>
      </c>
      <c r="B613" s="315" t="s">
        <v>571</v>
      </c>
      <c r="C613" s="316">
        <v>0</v>
      </c>
    </row>
    <row r="614" s="306" customFormat="1" customHeight="1" spans="1:3">
      <c r="A614" s="315">
        <v>2080711</v>
      </c>
      <c r="B614" s="315" t="s">
        <v>572</v>
      </c>
      <c r="C614" s="316">
        <v>0</v>
      </c>
    </row>
    <row r="615" s="306" customFormat="1" customHeight="1" spans="1:3">
      <c r="A615" s="315">
        <v>2080712</v>
      </c>
      <c r="B615" s="315" t="s">
        <v>573</v>
      </c>
      <c r="C615" s="316">
        <v>0</v>
      </c>
    </row>
    <row r="616" s="306" customFormat="1" customHeight="1" spans="1:3">
      <c r="A616" s="315">
        <v>2080713</v>
      </c>
      <c r="B616" s="315" t="s">
        <v>574</v>
      </c>
      <c r="C616" s="316">
        <v>0</v>
      </c>
    </row>
    <row r="617" s="306" customFormat="1" ht="16" customHeight="1" spans="1:3">
      <c r="A617" s="315">
        <v>2080799</v>
      </c>
      <c r="B617" s="315" t="s">
        <v>575</v>
      </c>
      <c r="C617" s="316">
        <v>2000</v>
      </c>
    </row>
    <row r="618" s="306" customFormat="1" ht="16" customHeight="1" spans="1:3">
      <c r="A618" s="312">
        <v>20808</v>
      </c>
      <c r="B618" s="312" t="s">
        <v>576</v>
      </c>
      <c r="C618" s="314">
        <v>3600</v>
      </c>
    </row>
    <row r="619" s="306" customFormat="1" customHeight="1" spans="1:3">
      <c r="A619" s="315">
        <v>2080801</v>
      </c>
      <c r="B619" s="315" t="s">
        <v>577</v>
      </c>
      <c r="C619" s="316">
        <v>100</v>
      </c>
    </row>
    <row r="620" s="306" customFormat="1" customHeight="1" spans="1:3">
      <c r="A620" s="315">
        <v>2080802</v>
      </c>
      <c r="B620" s="315" t="s">
        <v>578</v>
      </c>
      <c r="C620" s="316">
        <v>800</v>
      </c>
    </row>
    <row r="621" s="306" customFormat="1" customHeight="1" spans="1:3">
      <c r="A621" s="315">
        <v>2080803</v>
      </c>
      <c r="B621" s="315" t="s">
        <v>579</v>
      </c>
      <c r="C621" s="316">
        <v>1000</v>
      </c>
    </row>
    <row r="622" s="306" customFormat="1" customHeight="1" spans="1:3">
      <c r="A622" s="315">
        <v>2080805</v>
      </c>
      <c r="B622" s="315" t="s">
        <v>580</v>
      </c>
      <c r="C622" s="316">
        <v>400</v>
      </c>
    </row>
    <row r="623" s="306" customFormat="1" customHeight="1" spans="1:3">
      <c r="A623" s="315">
        <v>2080806</v>
      </c>
      <c r="B623" s="315" t="s">
        <v>581</v>
      </c>
      <c r="C623" s="316">
        <v>1000</v>
      </c>
    </row>
    <row r="624" s="306" customFormat="1" ht="16" customHeight="1" spans="1:3">
      <c r="A624" s="315">
        <v>2080807</v>
      </c>
      <c r="B624" s="315" t="s">
        <v>582</v>
      </c>
      <c r="C624" s="316">
        <v>0</v>
      </c>
    </row>
    <row r="625" s="306" customFormat="1" ht="16" customHeight="1" spans="1:3">
      <c r="A625" s="315">
        <v>2080808</v>
      </c>
      <c r="B625" s="315" t="s">
        <v>583</v>
      </c>
      <c r="C625" s="316">
        <v>100</v>
      </c>
    </row>
    <row r="626" s="306" customFormat="1" ht="16" customHeight="1" spans="1:3">
      <c r="A626" s="315">
        <v>2080899</v>
      </c>
      <c r="B626" s="315" t="s">
        <v>584</v>
      </c>
      <c r="C626" s="316">
        <v>200</v>
      </c>
    </row>
    <row r="627" s="306" customFormat="1" ht="16" customHeight="1" spans="1:3">
      <c r="A627" s="312">
        <v>20809</v>
      </c>
      <c r="B627" s="312" t="s">
        <v>585</v>
      </c>
      <c r="C627" s="314">
        <v>439</v>
      </c>
    </row>
    <row r="628" s="306" customFormat="1" customHeight="1" spans="1:3">
      <c r="A628" s="315">
        <v>2080901</v>
      </c>
      <c r="B628" s="315" t="s">
        <v>586</v>
      </c>
      <c r="C628" s="316">
        <v>100</v>
      </c>
    </row>
    <row r="629" s="306" customFormat="1" ht="16" customHeight="1" spans="1:3">
      <c r="A629" s="315">
        <v>2080902</v>
      </c>
      <c r="B629" s="315" t="s">
        <v>587</v>
      </c>
      <c r="C629" s="316">
        <v>90</v>
      </c>
    </row>
    <row r="630" s="306" customFormat="1" customHeight="1" spans="1:3">
      <c r="A630" s="315">
        <v>2080903</v>
      </c>
      <c r="B630" s="315" t="s">
        <v>588</v>
      </c>
      <c r="C630" s="316">
        <v>10</v>
      </c>
    </row>
    <row r="631" s="306" customFormat="1" customHeight="1" spans="1:3">
      <c r="A631" s="315">
        <v>2080904</v>
      </c>
      <c r="B631" s="315" t="s">
        <v>589</v>
      </c>
      <c r="C631" s="316">
        <v>9</v>
      </c>
    </row>
    <row r="632" s="306" customFormat="1" customHeight="1" spans="1:3">
      <c r="A632" s="315">
        <v>2080905</v>
      </c>
      <c r="B632" s="315" t="s">
        <v>590</v>
      </c>
      <c r="C632" s="316">
        <v>30</v>
      </c>
    </row>
    <row r="633" s="306" customFormat="1" ht="16" customHeight="1" spans="1:3">
      <c r="A633" s="315">
        <v>2080999</v>
      </c>
      <c r="B633" s="315" t="s">
        <v>591</v>
      </c>
      <c r="C633" s="316">
        <v>200</v>
      </c>
    </row>
    <row r="634" s="306" customFormat="1" ht="16" customHeight="1" spans="1:3">
      <c r="A634" s="312">
        <v>20810</v>
      </c>
      <c r="B634" s="312" t="s">
        <v>592</v>
      </c>
      <c r="C634" s="314">
        <v>940</v>
      </c>
    </row>
    <row r="635" s="306" customFormat="1" customHeight="1" spans="1:3">
      <c r="A635" s="315">
        <v>2081001</v>
      </c>
      <c r="B635" s="315" t="s">
        <v>593</v>
      </c>
      <c r="C635" s="316">
        <v>600</v>
      </c>
    </row>
    <row r="636" s="306" customFormat="1" customHeight="1" spans="1:3">
      <c r="A636" s="315">
        <v>2081002</v>
      </c>
      <c r="B636" s="315" t="s">
        <v>594</v>
      </c>
      <c r="C636" s="316">
        <v>100</v>
      </c>
    </row>
    <row r="637" s="306" customFormat="1" customHeight="1" spans="1:3">
      <c r="A637" s="315">
        <v>2081003</v>
      </c>
      <c r="B637" s="315" t="s">
        <v>595</v>
      </c>
      <c r="C637" s="316">
        <v>0</v>
      </c>
    </row>
    <row r="638" s="306" customFormat="1" customHeight="1" spans="1:3">
      <c r="A638" s="315">
        <v>2081004</v>
      </c>
      <c r="B638" s="315" t="s">
        <v>596</v>
      </c>
      <c r="C638" s="316">
        <v>60</v>
      </c>
    </row>
    <row r="639" s="306" customFormat="1" customHeight="1" spans="1:3">
      <c r="A639" s="315">
        <v>2081005</v>
      </c>
      <c r="B639" s="315" t="s">
        <v>597</v>
      </c>
      <c r="C639" s="316">
        <v>0</v>
      </c>
    </row>
    <row r="640" s="306" customFormat="1" ht="16" customHeight="1" spans="1:3">
      <c r="A640" s="315">
        <v>2081006</v>
      </c>
      <c r="B640" s="315" t="s">
        <v>598</v>
      </c>
      <c r="C640" s="316">
        <v>180</v>
      </c>
    </row>
    <row r="641" s="306" customFormat="1" ht="16" customHeight="1" spans="1:3">
      <c r="A641" s="315">
        <v>2081099</v>
      </c>
      <c r="B641" s="315" t="s">
        <v>599</v>
      </c>
      <c r="C641" s="316">
        <v>0</v>
      </c>
    </row>
    <row r="642" s="306" customFormat="1" ht="16" customHeight="1" spans="1:3">
      <c r="A642" s="312">
        <v>20811</v>
      </c>
      <c r="B642" s="312" t="s">
        <v>600</v>
      </c>
      <c r="C642" s="314">
        <v>1265.997792</v>
      </c>
    </row>
    <row r="643" s="306" customFormat="1" ht="16" customHeight="1" spans="1:3">
      <c r="A643" s="315">
        <v>2081101</v>
      </c>
      <c r="B643" s="315" t="s">
        <v>160</v>
      </c>
      <c r="C643" s="316">
        <v>225.997792</v>
      </c>
    </row>
    <row r="644" s="306" customFormat="1" customHeight="1" spans="1:3">
      <c r="A644" s="315">
        <v>2081102</v>
      </c>
      <c r="B644" s="315" t="s">
        <v>161</v>
      </c>
      <c r="C644" s="316">
        <v>0</v>
      </c>
    </row>
    <row r="645" s="306" customFormat="1" customHeight="1" spans="1:3">
      <c r="A645" s="315">
        <v>2081103</v>
      </c>
      <c r="B645" s="315" t="s">
        <v>162</v>
      </c>
      <c r="C645" s="316">
        <v>0</v>
      </c>
    </row>
    <row r="646" s="306" customFormat="1" ht="16" customHeight="1" spans="1:3">
      <c r="A646" s="315">
        <v>2081104</v>
      </c>
      <c r="B646" s="315" t="s">
        <v>601</v>
      </c>
      <c r="C646" s="316">
        <v>80</v>
      </c>
    </row>
    <row r="647" s="306" customFormat="1" ht="16" customHeight="1" spans="1:3">
      <c r="A647" s="315">
        <v>2081105</v>
      </c>
      <c r="B647" s="315" t="s">
        <v>602</v>
      </c>
      <c r="C647" s="316">
        <v>60</v>
      </c>
    </row>
    <row r="648" s="306" customFormat="1" customHeight="1" spans="1:3">
      <c r="A648" s="315">
        <v>2081106</v>
      </c>
      <c r="B648" s="315" t="s">
        <v>603</v>
      </c>
      <c r="C648" s="316">
        <v>0</v>
      </c>
    </row>
    <row r="649" s="306" customFormat="1" ht="16" customHeight="1" spans="1:3">
      <c r="A649" s="315">
        <v>2081107</v>
      </c>
      <c r="B649" s="315" t="s">
        <v>604</v>
      </c>
      <c r="C649" s="316">
        <v>800</v>
      </c>
    </row>
    <row r="650" s="306" customFormat="1" ht="16" customHeight="1" spans="1:3">
      <c r="A650" s="315">
        <v>2081199</v>
      </c>
      <c r="B650" s="315" t="s">
        <v>605</v>
      </c>
      <c r="C650" s="316">
        <v>100</v>
      </c>
    </row>
    <row r="651" s="306" customFormat="1" ht="16" customHeight="1" spans="1:3">
      <c r="A651" s="312">
        <v>20816</v>
      </c>
      <c r="B651" s="312" t="s">
        <v>606</v>
      </c>
      <c r="C651" s="314">
        <v>82.318488</v>
      </c>
    </row>
    <row r="652" s="306" customFormat="1" customHeight="1" spans="1:3">
      <c r="A652" s="315">
        <v>2081601</v>
      </c>
      <c r="B652" s="315" t="s">
        <v>160</v>
      </c>
      <c r="C652" s="316">
        <v>82.318488</v>
      </c>
    </row>
    <row r="653" s="306" customFormat="1" ht="16" customHeight="1" spans="1:3">
      <c r="A653" s="315">
        <v>2081602</v>
      </c>
      <c r="B653" s="315" t="s">
        <v>161</v>
      </c>
      <c r="C653" s="316">
        <v>0</v>
      </c>
    </row>
    <row r="654" s="306" customFormat="1" customHeight="1" spans="1:3">
      <c r="A654" s="315">
        <v>2081603</v>
      </c>
      <c r="B654" s="315" t="s">
        <v>162</v>
      </c>
      <c r="C654" s="316">
        <v>0</v>
      </c>
    </row>
    <row r="655" s="306" customFormat="1" ht="16" customHeight="1" spans="1:3">
      <c r="A655" s="315">
        <v>2081699</v>
      </c>
      <c r="B655" s="315" t="s">
        <v>607</v>
      </c>
      <c r="C655" s="316">
        <v>0</v>
      </c>
    </row>
    <row r="656" s="306" customFormat="1" customHeight="1" spans="1:3">
      <c r="A656" s="312">
        <v>20819</v>
      </c>
      <c r="B656" s="312" t="s">
        <v>608</v>
      </c>
      <c r="C656" s="314">
        <v>8000</v>
      </c>
    </row>
    <row r="657" s="306" customFormat="1" customHeight="1" spans="1:3">
      <c r="A657" s="315">
        <v>2081901</v>
      </c>
      <c r="B657" s="315" t="s">
        <v>609</v>
      </c>
      <c r="C657" s="316">
        <v>2000</v>
      </c>
    </row>
    <row r="658" s="306" customFormat="1" customHeight="1" spans="1:3">
      <c r="A658" s="315">
        <v>2081902</v>
      </c>
      <c r="B658" s="315" t="s">
        <v>610</v>
      </c>
      <c r="C658" s="316">
        <v>6000</v>
      </c>
    </row>
    <row r="659" s="306" customFormat="1" ht="16" customHeight="1" spans="1:3">
      <c r="A659" s="312">
        <v>20820</v>
      </c>
      <c r="B659" s="312" t="s">
        <v>611</v>
      </c>
      <c r="C659" s="314">
        <v>630</v>
      </c>
    </row>
    <row r="660" s="306" customFormat="1" customHeight="1" spans="1:3">
      <c r="A660" s="315">
        <v>2082001</v>
      </c>
      <c r="B660" s="315" t="s">
        <v>612</v>
      </c>
      <c r="C660" s="316">
        <v>600</v>
      </c>
    </row>
    <row r="661" s="306" customFormat="1" ht="16" customHeight="1" spans="1:3">
      <c r="A661" s="315">
        <v>2082002</v>
      </c>
      <c r="B661" s="315" t="s">
        <v>613</v>
      </c>
      <c r="C661" s="316">
        <v>30</v>
      </c>
    </row>
    <row r="662" s="306" customFormat="1" ht="16" customHeight="1" spans="1:3">
      <c r="A662" s="312">
        <v>20821</v>
      </c>
      <c r="B662" s="312" t="s">
        <v>614</v>
      </c>
      <c r="C662" s="314">
        <v>4600</v>
      </c>
    </row>
    <row r="663" s="306" customFormat="1" customHeight="1" spans="1:3">
      <c r="A663" s="315">
        <v>2082101</v>
      </c>
      <c r="B663" s="315" t="s">
        <v>615</v>
      </c>
      <c r="C663" s="316">
        <v>600</v>
      </c>
    </row>
    <row r="664" s="306" customFormat="1" ht="16" customHeight="1" spans="1:3">
      <c r="A664" s="315">
        <v>2082102</v>
      </c>
      <c r="B664" s="315" t="s">
        <v>616</v>
      </c>
      <c r="C664" s="316">
        <v>4000</v>
      </c>
    </row>
    <row r="665" s="306" customFormat="1" customHeight="1" spans="1:3">
      <c r="A665" s="312">
        <v>20824</v>
      </c>
      <c r="B665" s="312" t="s">
        <v>617</v>
      </c>
      <c r="C665" s="314">
        <v>0</v>
      </c>
    </row>
    <row r="666" s="306" customFormat="1" customHeight="1" spans="1:3">
      <c r="A666" s="315">
        <v>2082401</v>
      </c>
      <c r="B666" s="315" t="s">
        <v>618</v>
      </c>
      <c r="C666" s="316">
        <v>0</v>
      </c>
    </row>
    <row r="667" s="306" customFormat="1" customHeight="1" spans="1:3">
      <c r="A667" s="315">
        <v>2082402</v>
      </c>
      <c r="B667" s="315" t="s">
        <v>619</v>
      </c>
      <c r="C667" s="316">
        <v>0</v>
      </c>
    </row>
    <row r="668" s="306" customFormat="1" customHeight="1" spans="1:3">
      <c r="A668" s="312">
        <v>20825</v>
      </c>
      <c r="B668" s="312" t="s">
        <v>620</v>
      </c>
      <c r="C668" s="314">
        <v>100</v>
      </c>
    </row>
    <row r="669" s="306" customFormat="1" customHeight="1" spans="1:3">
      <c r="A669" s="315">
        <v>2082501</v>
      </c>
      <c r="B669" s="315" t="s">
        <v>621</v>
      </c>
      <c r="C669" s="316">
        <v>30</v>
      </c>
    </row>
    <row r="670" s="306" customFormat="1" ht="16" customHeight="1" spans="1:3">
      <c r="A670" s="315">
        <v>2082502</v>
      </c>
      <c r="B670" s="315" t="s">
        <v>622</v>
      </c>
      <c r="C670" s="316">
        <v>70</v>
      </c>
    </row>
    <row r="671" s="306" customFormat="1" ht="16" customHeight="1" spans="1:3">
      <c r="A671" s="312">
        <v>20826</v>
      </c>
      <c r="B671" s="312" t="s">
        <v>623</v>
      </c>
      <c r="C671" s="314">
        <v>28998.35</v>
      </c>
    </row>
    <row r="672" s="306" customFormat="1" customHeight="1" spans="1:3">
      <c r="A672" s="315">
        <v>2082601</v>
      </c>
      <c r="B672" s="315" t="s">
        <v>624</v>
      </c>
      <c r="C672" s="316">
        <v>0</v>
      </c>
    </row>
    <row r="673" s="306" customFormat="1" customHeight="1" spans="1:3">
      <c r="A673" s="315">
        <v>2082602</v>
      </c>
      <c r="B673" s="315" t="s">
        <v>625</v>
      </c>
      <c r="C673" s="316">
        <v>28998.35</v>
      </c>
    </row>
    <row r="674" s="306" customFormat="1" customHeight="1" spans="1:3">
      <c r="A674" s="315">
        <v>2082699</v>
      </c>
      <c r="B674" s="315" t="s">
        <v>626</v>
      </c>
      <c r="C674" s="316">
        <v>0</v>
      </c>
    </row>
    <row r="675" s="306" customFormat="1" customHeight="1" spans="1:3">
      <c r="A675" s="312">
        <v>20827</v>
      </c>
      <c r="B675" s="312" t="s">
        <v>627</v>
      </c>
      <c r="C675" s="314">
        <v>0</v>
      </c>
    </row>
    <row r="676" s="306" customFormat="1" customHeight="1" spans="1:3">
      <c r="A676" s="315">
        <v>2082701</v>
      </c>
      <c r="B676" s="315" t="s">
        <v>628</v>
      </c>
      <c r="C676" s="316">
        <v>0</v>
      </c>
    </row>
    <row r="677" s="306" customFormat="1" ht="16" customHeight="1" spans="1:3">
      <c r="A677" s="315">
        <v>2082702</v>
      </c>
      <c r="B677" s="315" t="s">
        <v>629</v>
      </c>
      <c r="C677" s="316">
        <v>0</v>
      </c>
    </row>
    <row r="678" s="306" customFormat="1" customHeight="1" spans="1:3">
      <c r="A678" s="315">
        <v>2082799</v>
      </c>
      <c r="B678" s="315" t="s">
        <v>630</v>
      </c>
      <c r="C678" s="316">
        <v>0</v>
      </c>
    </row>
    <row r="679" s="306" customFormat="1" customHeight="1" spans="1:3">
      <c r="A679" s="312">
        <v>20828</v>
      </c>
      <c r="B679" s="312" t="s">
        <v>631</v>
      </c>
      <c r="C679" s="314">
        <v>407.010412</v>
      </c>
    </row>
    <row r="680" s="306" customFormat="1" customHeight="1" spans="1:3">
      <c r="A680" s="315">
        <v>2082801</v>
      </c>
      <c r="B680" s="315" t="s">
        <v>160</v>
      </c>
      <c r="C680" s="316">
        <v>407.010412</v>
      </c>
    </row>
    <row r="681" s="306" customFormat="1" ht="16" customHeight="1" spans="1:3">
      <c r="A681" s="315">
        <v>2082802</v>
      </c>
      <c r="B681" s="315" t="s">
        <v>161</v>
      </c>
      <c r="C681" s="316">
        <v>0</v>
      </c>
    </row>
    <row r="682" s="306" customFormat="1" ht="16" customHeight="1" spans="1:3">
      <c r="A682" s="315">
        <v>2082803</v>
      </c>
      <c r="B682" s="315" t="s">
        <v>162</v>
      </c>
      <c r="C682" s="316">
        <v>0</v>
      </c>
    </row>
    <row r="683" s="306" customFormat="1" ht="16" customHeight="1" spans="1:3">
      <c r="A683" s="315">
        <v>2082804</v>
      </c>
      <c r="B683" s="315" t="s">
        <v>632</v>
      </c>
      <c r="C683" s="316">
        <v>0</v>
      </c>
    </row>
    <row r="684" s="306" customFormat="1" ht="16" customHeight="1" spans="1:3">
      <c r="A684" s="315">
        <v>2082805</v>
      </c>
      <c r="B684" s="315" t="s">
        <v>633</v>
      </c>
      <c r="C684" s="316">
        <v>0</v>
      </c>
    </row>
    <row r="685" s="306" customFormat="1" ht="16" customHeight="1" spans="1:3">
      <c r="A685" s="315">
        <v>2082850</v>
      </c>
      <c r="B685" s="315" t="s">
        <v>169</v>
      </c>
      <c r="C685" s="316">
        <v>0</v>
      </c>
    </row>
    <row r="686" s="306" customFormat="1" customHeight="1" spans="1:3">
      <c r="A686" s="315">
        <v>2082899</v>
      </c>
      <c r="B686" s="315" t="s">
        <v>634</v>
      </c>
      <c r="C686" s="316">
        <v>0</v>
      </c>
    </row>
    <row r="687" s="306" customFormat="1" customHeight="1" spans="1:3">
      <c r="A687" s="312">
        <v>20830</v>
      </c>
      <c r="B687" s="312" t="s">
        <v>635</v>
      </c>
      <c r="C687" s="314">
        <v>0</v>
      </c>
    </row>
    <row r="688" s="306" customFormat="1" ht="16" customHeight="1" spans="1:3">
      <c r="A688" s="315">
        <v>2083001</v>
      </c>
      <c r="B688" s="315" t="s">
        <v>636</v>
      </c>
      <c r="C688" s="316">
        <v>0</v>
      </c>
    </row>
    <row r="689" s="306" customFormat="1" ht="16" customHeight="1" spans="1:3">
      <c r="A689" s="315">
        <v>2083099</v>
      </c>
      <c r="B689" s="315" t="s">
        <v>637</v>
      </c>
      <c r="C689" s="316">
        <v>0</v>
      </c>
    </row>
    <row r="690" s="306" customFormat="1" customHeight="1" spans="1:3">
      <c r="A690" s="312">
        <v>20899</v>
      </c>
      <c r="B690" s="312" t="s">
        <v>638</v>
      </c>
      <c r="C690" s="314">
        <v>100</v>
      </c>
    </row>
    <row r="691" s="306" customFormat="1" customHeight="1" spans="1:3">
      <c r="A691" s="315">
        <v>2089999</v>
      </c>
      <c r="B691" s="315" t="s">
        <v>639</v>
      </c>
      <c r="C691" s="316">
        <v>100</v>
      </c>
    </row>
    <row r="692" s="306" customFormat="1" customHeight="1" spans="1:3">
      <c r="A692" s="312">
        <v>210</v>
      </c>
      <c r="B692" s="312" t="s">
        <v>640</v>
      </c>
      <c r="C692" s="314">
        <v>54544.67821232</v>
      </c>
    </row>
    <row r="693" s="306" customFormat="1" customHeight="1" spans="1:3">
      <c r="A693" s="312">
        <v>21001</v>
      </c>
      <c r="B693" s="312" t="s">
        <v>641</v>
      </c>
      <c r="C693" s="314">
        <v>9390.557916</v>
      </c>
    </row>
    <row r="694" s="306" customFormat="1" customHeight="1" spans="1:3">
      <c r="A694" s="315">
        <v>2100101</v>
      </c>
      <c r="B694" s="315" t="s">
        <v>160</v>
      </c>
      <c r="C694" s="316">
        <v>9090.557916</v>
      </c>
    </row>
    <row r="695" s="306" customFormat="1" customHeight="1" spans="1:3">
      <c r="A695" s="315">
        <v>2100102</v>
      </c>
      <c r="B695" s="315" t="s">
        <v>161</v>
      </c>
      <c r="C695" s="316">
        <v>0</v>
      </c>
    </row>
    <row r="696" s="306" customFormat="1" customHeight="1" spans="1:3">
      <c r="A696" s="315">
        <v>2100103</v>
      </c>
      <c r="B696" s="315" t="s">
        <v>162</v>
      </c>
      <c r="C696" s="316">
        <v>0</v>
      </c>
    </row>
    <row r="697" s="306" customFormat="1" customHeight="1" spans="1:3">
      <c r="A697" s="315">
        <v>2100199</v>
      </c>
      <c r="B697" s="315" t="s">
        <v>642</v>
      </c>
      <c r="C697" s="316">
        <v>300</v>
      </c>
    </row>
    <row r="698" s="306" customFormat="1" customHeight="1" spans="1:3">
      <c r="A698" s="312">
        <v>21002</v>
      </c>
      <c r="B698" s="312" t="s">
        <v>643</v>
      </c>
      <c r="C698" s="314">
        <v>1000</v>
      </c>
    </row>
    <row r="699" s="306" customFormat="1" customHeight="1" spans="1:3">
      <c r="A699" s="315">
        <v>2100201</v>
      </c>
      <c r="B699" s="315" t="s">
        <v>644</v>
      </c>
      <c r="C699" s="316">
        <v>0</v>
      </c>
    </row>
    <row r="700" s="306" customFormat="1" customHeight="1" spans="1:3">
      <c r="A700" s="315">
        <v>2100202</v>
      </c>
      <c r="B700" s="315" t="s">
        <v>645</v>
      </c>
      <c r="C700" s="316">
        <v>0</v>
      </c>
    </row>
    <row r="701" s="306" customFormat="1" customHeight="1" spans="1:3">
      <c r="A701" s="315">
        <v>2100203</v>
      </c>
      <c r="B701" s="315" t="s">
        <v>646</v>
      </c>
      <c r="C701" s="316">
        <v>0</v>
      </c>
    </row>
    <row r="702" s="306" customFormat="1" customHeight="1" spans="1:3">
      <c r="A702" s="315">
        <v>2100204</v>
      </c>
      <c r="B702" s="315" t="s">
        <v>647</v>
      </c>
      <c r="C702" s="316">
        <v>0</v>
      </c>
    </row>
    <row r="703" s="306" customFormat="1" ht="16" customHeight="1" spans="1:3">
      <c r="A703" s="315">
        <v>2100205</v>
      </c>
      <c r="B703" s="315" t="s">
        <v>648</v>
      </c>
      <c r="C703" s="316">
        <v>0</v>
      </c>
    </row>
    <row r="704" s="306" customFormat="1" ht="16" customHeight="1" spans="1:3">
      <c r="A704" s="315">
        <v>2100206</v>
      </c>
      <c r="B704" s="315" t="s">
        <v>649</v>
      </c>
      <c r="C704" s="316">
        <v>0</v>
      </c>
    </row>
    <row r="705" s="306" customFormat="1" customHeight="1" spans="1:3">
      <c r="A705" s="315">
        <v>2100207</v>
      </c>
      <c r="B705" s="315" t="s">
        <v>650</v>
      </c>
      <c r="C705" s="316">
        <v>0</v>
      </c>
    </row>
    <row r="706" s="306" customFormat="1" ht="16" customHeight="1" spans="1:3">
      <c r="A706" s="315">
        <v>2100208</v>
      </c>
      <c r="B706" s="315" t="s">
        <v>651</v>
      </c>
      <c r="C706" s="316">
        <v>0</v>
      </c>
    </row>
    <row r="707" s="306" customFormat="1" ht="16" customHeight="1" spans="1:3">
      <c r="A707" s="315">
        <v>2100209</v>
      </c>
      <c r="B707" s="315" t="s">
        <v>652</v>
      </c>
      <c r="C707" s="316">
        <v>0</v>
      </c>
    </row>
    <row r="708" s="306" customFormat="1" ht="16" customHeight="1" spans="1:3">
      <c r="A708" s="315">
        <v>2100210</v>
      </c>
      <c r="B708" s="315" t="s">
        <v>653</v>
      </c>
      <c r="C708" s="316">
        <v>0</v>
      </c>
    </row>
    <row r="709" s="306" customFormat="1" ht="16" customHeight="1" spans="1:3">
      <c r="A709" s="315">
        <v>2100211</v>
      </c>
      <c r="B709" s="315" t="s">
        <v>654</v>
      </c>
      <c r="C709" s="316">
        <v>0</v>
      </c>
    </row>
    <row r="710" s="306" customFormat="1" ht="16" customHeight="1" spans="1:3">
      <c r="A710" s="315">
        <v>2100212</v>
      </c>
      <c r="B710" s="315" t="s">
        <v>655</v>
      </c>
      <c r="C710" s="316">
        <v>0</v>
      </c>
    </row>
    <row r="711" s="306" customFormat="1" ht="16" customHeight="1" spans="1:3">
      <c r="A711" s="315">
        <v>2100213</v>
      </c>
      <c r="B711" s="315" t="s">
        <v>656</v>
      </c>
      <c r="C711" s="316">
        <v>0</v>
      </c>
    </row>
    <row r="712" s="306" customFormat="1" customHeight="1" spans="1:3">
      <c r="A712" s="315">
        <v>2100299</v>
      </c>
      <c r="B712" s="315" t="s">
        <v>657</v>
      </c>
      <c r="C712" s="316">
        <v>1000</v>
      </c>
    </row>
    <row r="713" s="306" customFormat="1" customHeight="1" spans="1:3">
      <c r="A713" s="312">
        <v>21003</v>
      </c>
      <c r="B713" s="312" t="s">
        <v>658</v>
      </c>
      <c r="C713" s="314">
        <v>2200</v>
      </c>
    </row>
    <row r="714" s="306" customFormat="1" customHeight="1" spans="1:3">
      <c r="A714" s="315">
        <v>2100301</v>
      </c>
      <c r="B714" s="315" t="s">
        <v>659</v>
      </c>
      <c r="C714" s="316">
        <v>0</v>
      </c>
    </row>
    <row r="715" s="306" customFormat="1" customHeight="1" spans="1:3">
      <c r="A715" s="315">
        <v>2100302</v>
      </c>
      <c r="B715" s="315" t="s">
        <v>660</v>
      </c>
      <c r="C715" s="316">
        <v>500</v>
      </c>
    </row>
    <row r="716" s="306" customFormat="1" ht="16" customHeight="1" spans="1:3">
      <c r="A716" s="315">
        <v>2100399</v>
      </c>
      <c r="B716" s="315" t="s">
        <v>661</v>
      </c>
      <c r="C716" s="316">
        <v>1700</v>
      </c>
    </row>
    <row r="717" s="306" customFormat="1" ht="16" customHeight="1" spans="1:3">
      <c r="A717" s="312">
        <v>21004</v>
      </c>
      <c r="B717" s="312" t="s">
        <v>662</v>
      </c>
      <c r="C717" s="314">
        <v>8710</v>
      </c>
    </row>
    <row r="718" s="306" customFormat="1" ht="28" customHeight="1" spans="1:3">
      <c r="A718" s="315">
        <v>2100401</v>
      </c>
      <c r="B718" s="315" t="s">
        <v>663</v>
      </c>
      <c r="C718" s="316">
        <v>0</v>
      </c>
    </row>
    <row r="719" s="306" customFormat="1" ht="16" customHeight="1" spans="1:3">
      <c r="A719" s="315">
        <v>2100402</v>
      </c>
      <c r="B719" s="315" t="s">
        <v>664</v>
      </c>
      <c r="C719" s="316">
        <v>0</v>
      </c>
    </row>
    <row r="720" s="306" customFormat="1" ht="16" customHeight="1" spans="1:3">
      <c r="A720" s="315">
        <v>2100403</v>
      </c>
      <c r="B720" s="315" t="s">
        <v>665</v>
      </c>
      <c r="C720" s="316">
        <v>0</v>
      </c>
    </row>
    <row r="721" s="306" customFormat="1" ht="16" customHeight="1" spans="1:3">
      <c r="A721" s="315">
        <v>2100404</v>
      </c>
      <c r="B721" s="315" t="s">
        <v>666</v>
      </c>
      <c r="C721" s="316">
        <v>0</v>
      </c>
    </row>
    <row r="722" s="306" customFormat="1" customHeight="1" spans="1:3">
      <c r="A722" s="315">
        <v>2100405</v>
      </c>
      <c r="B722" s="315" t="s">
        <v>667</v>
      </c>
      <c r="C722" s="316">
        <v>0</v>
      </c>
    </row>
    <row r="723" s="306" customFormat="1" ht="16" customHeight="1" spans="1:3">
      <c r="A723" s="315">
        <v>2100406</v>
      </c>
      <c r="B723" s="315" t="s">
        <v>668</v>
      </c>
      <c r="C723" s="316">
        <v>0</v>
      </c>
    </row>
    <row r="724" s="306" customFormat="1" ht="16" customHeight="1" spans="1:3">
      <c r="A724" s="315">
        <v>2100407</v>
      </c>
      <c r="B724" s="315" t="s">
        <v>669</v>
      </c>
      <c r="C724" s="316">
        <v>0</v>
      </c>
    </row>
    <row r="725" s="306" customFormat="1" ht="16" customHeight="1" spans="1:3">
      <c r="A725" s="315">
        <v>2100408</v>
      </c>
      <c r="B725" s="315" t="s">
        <v>670</v>
      </c>
      <c r="C725" s="316">
        <v>6400</v>
      </c>
    </row>
    <row r="726" s="306" customFormat="1" ht="16" customHeight="1" spans="1:3">
      <c r="A726" s="315">
        <v>2100409</v>
      </c>
      <c r="B726" s="315" t="s">
        <v>671</v>
      </c>
      <c r="C726" s="316">
        <v>310</v>
      </c>
    </row>
    <row r="727" s="306" customFormat="1" customHeight="1" spans="1:3">
      <c r="A727" s="315">
        <v>2100410</v>
      </c>
      <c r="B727" s="315" t="s">
        <v>672</v>
      </c>
      <c r="C727" s="316">
        <v>0</v>
      </c>
    </row>
    <row r="728" s="306" customFormat="1" customHeight="1" spans="1:3">
      <c r="A728" s="315">
        <v>2100499</v>
      </c>
      <c r="B728" s="315" t="s">
        <v>673</v>
      </c>
      <c r="C728" s="316">
        <v>2000</v>
      </c>
    </row>
    <row r="729" s="306" customFormat="1" customHeight="1" spans="1:3">
      <c r="A729" s="312">
        <v>21007</v>
      </c>
      <c r="B729" s="312" t="s">
        <v>674</v>
      </c>
      <c r="C729" s="314">
        <v>1900</v>
      </c>
    </row>
    <row r="730" s="306" customFormat="1" customHeight="1" spans="1:3">
      <c r="A730" s="315">
        <v>2100716</v>
      </c>
      <c r="B730" s="315" t="s">
        <v>675</v>
      </c>
      <c r="C730" s="316">
        <v>0</v>
      </c>
    </row>
    <row r="731" s="306" customFormat="1" customHeight="1" spans="1:3">
      <c r="A731" s="315">
        <v>2100717</v>
      </c>
      <c r="B731" s="315" t="s">
        <v>676</v>
      </c>
      <c r="C731" s="316">
        <v>1900</v>
      </c>
    </row>
    <row r="732" s="306" customFormat="1" ht="16" customHeight="1" spans="1:3">
      <c r="A732" s="315">
        <v>2100799</v>
      </c>
      <c r="B732" s="315" t="s">
        <v>677</v>
      </c>
      <c r="C732" s="316">
        <v>0</v>
      </c>
    </row>
    <row r="733" s="306" customFormat="1" customHeight="1" spans="1:3">
      <c r="A733" s="312">
        <v>21011</v>
      </c>
      <c r="B733" s="312" t="s">
        <v>678</v>
      </c>
      <c r="C733" s="314">
        <v>9949.96593632</v>
      </c>
    </row>
    <row r="734" s="306" customFormat="1" ht="16" customHeight="1" spans="1:3">
      <c r="A734" s="315">
        <v>2101101</v>
      </c>
      <c r="B734" s="315" t="s">
        <v>679</v>
      </c>
      <c r="C734" s="316">
        <v>2303.037545</v>
      </c>
    </row>
    <row r="735" s="306" customFormat="1" customHeight="1" spans="1:3">
      <c r="A735" s="315">
        <v>2101102</v>
      </c>
      <c r="B735" s="315" t="s">
        <v>680</v>
      </c>
      <c r="C735" s="316">
        <v>6835.495735</v>
      </c>
    </row>
    <row r="736" s="306" customFormat="1" ht="16" customHeight="1" spans="1:3">
      <c r="A736" s="315">
        <v>2101103</v>
      </c>
      <c r="B736" s="315" t="s">
        <v>681</v>
      </c>
      <c r="C736" s="316">
        <v>0</v>
      </c>
    </row>
    <row r="737" s="306" customFormat="1" ht="16" customHeight="1" spans="1:3">
      <c r="A737" s="315">
        <v>2101199</v>
      </c>
      <c r="B737" s="315" t="s">
        <v>682</v>
      </c>
      <c r="C737" s="316">
        <v>811.43265632</v>
      </c>
    </row>
    <row r="738" s="306" customFormat="1" customHeight="1" spans="1:3">
      <c r="A738" s="312">
        <v>21012</v>
      </c>
      <c r="B738" s="312" t="s">
        <v>683</v>
      </c>
      <c r="C738" s="314">
        <v>1825</v>
      </c>
    </row>
    <row r="739" s="306" customFormat="1" ht="16" customHeight="1" spans="1:3">
      <c r="A739" s="315">
        <v>2101201</v>
      </c>
      <c r="B739" s="315" t="s">
        <v>684</v>
      </c>
      <c r="C739" s="316">
        <v>0</v>
      </c>
    </row>
    <row r="740" s="306" customFormat="1" customHeight="1" spans="1:3">
      <c r="A740" s="315">
        <v>2101202</v>
      </c>
      <c r="B740" s="315" t="s">
        <v>685</v>
      </c>
      <c r="C740" s="316">
        <v>1825</v>
      </c>
    </row>
    <row r="741" s="306" customFormat="1" customHeight="1" spans="1:3">
      <c r="A741" s="315">
        <v>2101299</v>
      </c>
      <c r="B741" s="315" t="s">
        <v>686</v>
      </c>
      <c r="C741" s="316">
        <v>0</v>
      </c>
    </row>
    <row r="742" s="306" customFormat="1" customHeight="1" spans="1:3">
      <c r="A742" s="312">
        <v>21013</v>
      </c>
      <c r="B742" s="312" t="s">
        <v>687</v>
      </c>
      <c r="C742" s="314">
        <v>5000.91</v>
      </c>
    </row>
    <row r="743" s="306" customFormat="1" ht="16" customHeight="1" spans="1:3">
      <c r="A743" s="315">
        <v>2101301</v>
      </c>
      <c r="B743" s="315" t="s">
        <v>688</v>
      </c>
      <c r="C743" s="316">
        <v>5000.91</v>
      </c>
    </row>
    <row r="744" s="306" customFormat="1" ht="16" customHeight="1" spans="1:3">
      <c r="A744" s="315">
        <v>2101302</v>
      </c>
      <c r="B744" s="315" t="s">
        <v>689</v>
      </c>
      <c r="C744" s="316">
        <v>0</v>
      </c>
    </row>
    <row r="745" s="306" customFormat="1" customHeight="1" spans="1:3">
      <c r="A745" s="315">
        <v>2101399</v>
      </c>
      <c r="B745" s="315" t="s">
        <v>690</v>
      </c>
      <c r="C745" s="316">
        <v>0</v>
      </c>
    </row>
    <row r="746" s="306" customFormat="1" customHeight="1" spans="1:3">
      <c r="A746" s="312">
        <v>21014</v>
      </c>
      <c r="B746" s="312" t="s">
        <v>691</v>
      </c>
      <c r="C746" s="314">
        <v>217.76</v>
      </c>
    </row>
    <row r="747" s="306" customFormat="1" customHeight="1" spans="1:3">
      <c r="A747" s="315">
        <v>2101401</v>
      </c>
      <c r="B747" s="315" t="s">
        <v>692</v>
      </c>
      <c r="C747" s="316">
        <v>217.76</v>
      </c>
    </row>
    <row r="748" s="306" customFormat="1" ht="16" customHeight="1" spans="1:3">
      <c r="A748" s="315">
        <v>2101499</v>
      </c>
      <c r="B748" s="315" t="s">
        <v>693</v>
      </c>
      <c r="C748" s="316">
        <v>0</v>
      </c>
    </row>
    <row r="749" s="306" customFormat="1" customHeight="1" spans="1:3">
      <c r="A749" s="312">
        <v>21015</v>
      </c>
      <c r="B749" s="312" t="s">
        <v>694</v>
      </c>
      <c r="C749" s="314">
        <v>585.117828</v>
      </c>
    </row>
    <row r="750" s="306" customFormat="1" ht="16" customHeight="1" spans="1:3">
      <c r="A750" s="315">
        <v>2101501</v>
      </c>
      <c r="B750" s="315" t="s">
        <v>160</v>
      </c>
      <c r="C750" s="316">
        <v>585.117828</v>
      </c>
    </row>
    <row r="751" s="306" customFormat="1" ht="16" customHeight="1" spans="1:3">
      <c r="A751" s="315">
        <v>2101502</v>
      </c>
      <c r="B751" s="315" t="s">
        <v>161</v>
      </c>
      <c r="C751" s="316">
        <v>0</v>
      </c>
    </row>
    <row r="752" s="306" customFormat="1" customHeight="1" spans="1:3">
      <c r="A752" s="315">
        <v>2101503</v>
      </c>
      <c r="B752" s="315" t="s">
        <v>162</v>
      </c>
      <c r="C752" s="316">
        <v>0</v>
      </c>
    </row>
    <row r="753" s="306" customFormat="1" customHeight="1" spans="1:3">
      <c r="A753" s="315">
        <v>2101504</v>
      </c>
      <c r="B753" s="315" t="s">
        <v>201</v>
      </c>
      <c r="C753" s="316">
        <v>0</v>
      </c>
    </row>
    <row r="754" s="306" customFormat="1" ht="16" customHeight="1" spans="1:3">
      <c r="A754" s="315">
        <v>2101505</v>
      </c>
      <c r="B754" s="315" t="s">
        <v>695</v>
      </c>
      <c r="C754" s="316">
        <v>0</v>
      </c>
    </row>
    <row r="755" s="306" customFormat="1" ht="16" customHeight="1" spans="1:3">
      <c r="A755" s="315">
        <v>2101506</v>
      </c>
      <c r="B755" s="315" t="s">
        <v>696</v>
      </c>
      <c r="C755" s="316">
        <v>0</v>
      </c>
    </row>
    <row r="756" s="306" customFormat="1" ht="16" customHeight="1" spans="1:3">
      <c r="A756" s="315">
        <v>2101550</v>
      </c>
      <c r="B756" s="315" t="s">
        <v>169</v>
      </c>
      <c r="C756" s="316">
        <v>0</v>
      </c>
    </row>
    <row r="757" s="306" customFormat="1" ht="16" customHeight="1" spans="1:3">
      <c r="A757" s="315">
        <v>2101599</v>
      </c>
      <c r="B757" s="315" t="s">
        <v>697</v>
      </c>
      <c r="C757" s="316">
        <v>0</v>
      </c>
    </row>
    <row r="758" s="306" customFormat="1" ht="16" customHeight="1" spans="1:3">
      <c r="A758" s="312">
        <v>21017</v>
      </c>
      <c r="B758" s="312" t="s">
        <v>698</v>
      </c>
      <c r="C758" s="314">
        <v>0</v>
      </c>
    </row>
    <row r="759" s="306" customFormat="1" customHeight="1" spans="1:3">
      <c r="A759" s="315">
        <v>2101701</v>
      </c>
      <c r="B759" s="315" t="s">
        <v>160</v>
      </c>
      <c r="C759" s="316">
        <v>0</v>
      </c>
    </row>
    <row r="760" s="306" customFormat="1" customHeight="1" spans="1:3">
      <c r="A760" s="315">
        <v>2101702</v>
      </c>
      <c r="B760" s="315" t="s">
        <v>161</v>
      </c>
      <c r="C760" s="316">
        <v>0</v>
      </c>
    </row>
    <row r="761" s="306" customFormat="1" customHeight="1" spans="1:3">
      <c r="A761" s="315">
        <v>2101703</v>
      </c>
      <c r="B761" s="315" t="s">
        <v>699</v>
      </c>
      <c r="C761" s="316">
        <v>0</v>
      </c>
    </row>
    <row r="762" s="306" customFormat="1" customHeight="1" spans="1:3">
      <c r="A762" s="315">
        <v>2101704</v>
      </c>
      <c r="B762" s="315" t="s">
        <v>700</v>
      </c>
      <c r="C762" s="316">
        <v>0</v>
      </c>
    </row>
    <row r="763" s="306" customFormat="1" customHeight="1" spans="1:3">
      <c r="A763" s="315">
        <v>2101750</v>
      </c>
      <c r="B763" s="315" t="s">
        <v>701</v>
      </c>
      <c r="C763" s="316">
        <v>0</v>
      </c>
    </row>
    <row r="764" s="306" customFormat="1" customHeight="1" spans="1:3">
      <c r="A764" s="315">
        <v>2101799</v>
      </c>
      <c r="B764" s="315" t="s">
        <v>702</v>
      </c>
      <c r="C764" s="316">
        <v>0</v>
      </c>
    </row>
    <row r="765" s="306" customFormat="1" customHeight="1" spans="1:3">
      <c r="A765" s="312">
        <v>21018</v>
      </c>
      <c r="B765" s="312" t="s">
        <v>703</v>
      </c>
      <c r="C765" s="314">
        <v>1265.646532</v>
      </c>
    </row>
    <row r="766" s="306" customFormat="1" ht="16" customHeight="1" spans="1:3">
      <c r="A766" s="315">
        <v>2101801</v>
      </c>
      <c r="B766" s="315" t="s">
        <v>160</v>
      </c>
      <c r="C766" s="316">
        <v>955.646532</v>
      </c>
    </row>
    <row r="767" s="306" customFormat="1" ht="16" customHeight="1" spans="1:3">
      <c r="A767" s="315">
        <v>2101802</v>
      </c>
      <c r="B767" s="315" t="s">
        <v>161</v>
      </c>
      <c r="C767" s="316">
        <v>0</v>
      </c>
    </row>
    <row r="768" s="306" customFormat="1" customHeight="1" spans="1:3">
      <c r="A768" s="315">
        <v>2101803</v>
      </c>
      <c r="B768" s="315" t="s">
        <v>162</v>
      </c>
      <c r="C768" s="316">
        <v>0</v>
      </c>
    </row>
    <row r="769" s="306" customFormat="1" customHeight="1" spans="1:3">
      <c r="A769" s="315">
        <v>2101899</v>
      </c>
      <c r="B769" s="315" t="s">
        <v>704</v>
      </c>
      <c r="C769" s="316">
        <v>310</v>
      </c>
    </row>
    <row r="770" s="306" customFormat="1" ht="16" customHeight="1" spans="1:3">
      <c r="A770" s="312">
        <v>21019</v>
      </c>
      <c r="B770" s="312" t="s">
        <v>705</v>
      </c>
      <c r="C770" s="314">
        <v>5999.72</v>
      </c>
    </row>
    <row r="771" s="306" customFormat="1" ht="16" customHeight="1" spans="1:3">
      <c r="A771" s="315">
        <v>2101901</v>
      </c>
      <c r="B771" s="315" t="s">
        <v>706</v>
      </c>
      <c r="C771" s="316">
        <v>0</v>
      </c>
    </row>
    <row r="772" s="306" customFormat="1" customHeight="1" spans="1:3">
      <c r="A772" s="315">
        <v>2101902</v>
      </c>
      <c r="B772" s="315" t="s">
        <v>707</v>
      </c>
      <c r="C772" s="316">
        <v>5999.72</v>
      </c>
    </row>
    <row r="773" s="306" customFormat="1" ht="16" customHeight="1" spans="1:3">
      <c r="A773" s="315">
        <v>2101999</v>
      </c>
      <c r="B773" s="315" t="s">
        <v>708</v>
      </c>
      <c r="C773" s="316">
        <v>0</v>
      </c>
    </row>
    <row r="774" s="306" customFormat="1" customHeight="1" spans="1:3">
      <c r="A774" s="312">
        <v>21099</v>
      </c>
      <c r="B774" s="312" t="s">
        <v>709</v>
      </c>
      <c r="C774" s="314">
        <v>6500</v>
      </c>
    </row>
    <row r="775" s="306" customFormat="1" customHeight="1" spans="1:3">
      <c r="A775" s="315">
        <v>2109999</v>
      </c>
      <c r="B775" s="315" t="s">
        <v>710</v>
      </c>
      <c r="C775" s="316">
        <v>6500</v>
      </c>
    </row>
    <row r="776" s="306" customFormat="1" customHeight="1" spans="1:3">
      <c r="A776" s="312">
        <v>211</v>
      </c>
      <c r="B776" s="312" t="s">
        <v>711</v>
      </c>
      <c r="C776" s="314">
        <v>15567.57711968</v>
      </c>
    </row>
    <row r="777" s="306" customFormat="1" customHeight="1" spans="1:3">
      <c r="A777" s="312">
        <v>21101</v>
      </c>
      <c r="B777" s="312" t="s">
        <v>712</v>
      </c>
      <c r="C777" s="314">
        <v>135.216248</v>
      </c>
    </row>
    <row r="778" s="306" customFormat="1" customHeight="1" spans="1:3">
      <c r="A778" s="315">
        <v>2110101</v>
      </c>
      <c r="B778" s="315" t="s">
        <v>160</v>
      </c>
      <c r="C778" s="316">
        <v>35.216248</v>
      </c>
    </row>
    <row r="779" s="306" customFormat="1" customHeight="1" spans="1:3">
      <c r="A779" s="315">
        <v>2110102</v>
      </c>
      <c r="B779" s="315" t="s">
        <v>161</v>
      </c>
      <c r="C779" s="316">
        <v>0</v>
      </c>
    </row>
    <row r="780" s="306" customFormat="1" ht="16" customHeight="1" spans="1:3">
      <c r="A780" s="315">
        <v>2110103</v>
      </c>
      <c r="B780" s="315" t="s">
        <v>162</v>
      </c>
      <c r="C780" s="316">
        <v>0</v>
      </c>
    </row>
    <row r="781" s="306" customFormat="1" ht="16" customHeight="1" spans="1:3">
      <c r="A781" s="315">
        <v>2110104</v>
      </c>
      <c r="B781" s="315" t="s">
        <v>713</v>
      </c>
      <c r="C781" s="316">
        <v>0</v>
      </c>
    </row>
    <row r="782" s="306" customFormat="1" ht="16" customHeight="1" spans="1:3">
      <c r="A782" s="315">
        <v>2110105</v>
      </c>
      <c r="B782" s="315" t="s">
        <v>714</v>
      </c>
      <c r="C782" s="316">
        <v>0</v>
      </c>
    </row>
    <row r="783" s="306" customFormat="1" customHeight="1" spans="1:3">
      <c r="A783" s="315">
        <v>2110106</v>
      </c>
      <c r="B783" s="315" t="s">
        <v>715</v>
      </c>
      <c r="C783" s="316">
        <v>0</v>
      </c>
    </row>
    <row r="784" s="306" customFormat="1" customHeight="1" spans="1:3">
      <c r="A784" s="315">
        <v>2110107</v>
      </c>
      <c r="B784" s="315" t="s">
        <v>716</v>
      </c>
      <c r="C784" s="316">
        <v>0</v>
      </c>
    </row>
    <row r="785" s="306" customFormat="1" ht="16" customHeight="1" spans="1:3">
      <c r="A785" s="315">
        <v>2110108</v>
      </c>
      <c r="B785" s="315" t="s">
        <v>717</v>
      </c>
      <c r="C785" s="316">
        <v>0</v>
      </c>
    </row>
    <row r="786" s="306" customFormat="1" ht="16" customHeight="1" spans="1:3">
      <c r="A786" s="315">
        <v>2110199</v>
      </c>
      <c r="B786" s="315" t="s">
        <v>718</v>
      </c>
      <c r="C786" s="316">
        <v>100</v>
      </c>
    </row>
    <row r="787" s="306" customFormat="1" ht="16" customHeight="1" spans="1:3">
      <c r="A787" s="312">
        <v>21102</v>
      </c>
      <c r="B787" s="312" t="s">
        <v>719</v>
      </c>
      <c r="C787" s="314">
        <v>25</v>
      </c>
    </row>
    <row r="788" s="306" customFormat="1" ht="16" customHeight="1" spans="1:3">
      <c r="A788" s="315">
        <v>2110203</v>
      </c>
      <c r="B788" s="315" t="s">
        <v>720</v>
      </c>
      <c r="C788" s="316">
        <v>0</v>
      </c>
    </row>
    <row r="789" s="306" customFormat="1" customHeight="1" spans="1:3">
      <c r="A789" s="315">
        <v>2110204</v>
      </c>
      <c r="B789" s="315" t="s">
        <v>721</v>
      </c>
      <c r="C789" s="316">
        <v>0</v>
      </c>
    </row>
    <row r="790" s="306" customFormat="1" customHeight="1" spans="1:3">
      <c r="A790" s="315">
        <v>2110299</v>
      </c>
      <c r="B790" s="315" t="s">
        <v>722</v>
      </c>
      <c r="C790" s="316">
        <v>25</v>
      </c>
    </row>
    <row r="791" s="306" customFormat="1" customHeight="1" spans="1:3">
      <c r="A791" s="312">
        <v>21103</v>
      </c>
      <c r="B791" s="312" t="s">
        <v>723</v>
      </c>
      <c r="C791" s="314">
        <v>5550</v>
      </c>
    </row>
    <row r="792" s="306" customFormat="1" ht="16" customHeight="1" spans="1:3">
      <c r="A792" s="315">
        <v>2110301</v>
      </c>
      <c r="B792" s="315" t="s">
        <v>724</v>
      </c>
      <c r="C792" s="316">
        <v>50</v>
      </c>
    </row>
    <row r="793" s="306" customFormat="1" customHeight="1" spans="1:3">
      <c r="A793" s="315">
        <v>2110302</v>
      </c>
      <c r="B793" s="315" t="s">
        <v>725</v>
      </c>
      <c r="C793" s="316">
        <v>5000</v>
      </c>
    </row>
    <row r="794" s="306" customFormat="1" customHeight="1" spans="1:3">
      <c r="A794" s="315">
        <v>2110303</v>
      </c>
      <c r="B794" s="315" t="s">
        <v>726</v>
      </c>
      <c r="C794" s="316">
        <v>0</v>
      </c>
    </row>
    <row r="795" s="306" customFormat="1" customHeight="1" spans="1:3">
      <c r="A795" s="315">
        <v>2110304</v>
      </c>
      <c r="B795" s="315" t="s">
        <v>727</v>
      </c>
      <c r="C795" s="316">
        <v>0</v>
      </c>
    </row>
    <row r="796" s="306" customFormat="1" customHeight="1" spans="1:3">
      <c r="A796" s="315">
        <v>2110305</v>
      </c>
      <c r="B796" s="315" t="s">
        <v>728</v>
      </c>
      <c r="C796" s="316">
        <v>0</v>
      </c>
    </row>
    <row r="797" s="306" customFormat="1" customHeight="1" spans="1:3">
      <c r="A797" s="315">
        <v>2110306</v>
      </c>
      <c r="B797" s="315" t="s">
        <v>729</v>
      </c>
      <c r="C797" s="316">
        <v>0</v>
      </c>
    </row>
    <row r="798" s="306" customFormat="1" customHeight="1" spans="1:3">
      <c r="A798" s="315">
        <v>2110307</v>
      </c>
      <c r="B798" s="315" t="s">
        <v>730</v>
      </c>
      <c r="C798" s="316">
        <v>0</v>
      </c>
    </row>
    <row r="799" s="306" customFormat="1" customHeight="1" spans="1:3">
      <c r="A799" s="315">
        <v>2110399</v>
      </c>
      <c r="B799" s="315" t="s">
        <v>731</v>
      </c>
      <c r="C799" s="316">
        <v>500</v>
      </c>
    </row>
    <row r="800" s="306" customFormat="1" customHeight="1" spans="1:3">
      <c r="A800" s="312">
        <v>21104</v>
      </c>
      <c r="B800" s="312" t="s">
        <v>732</v>
      </c>
      <c r="C800" s="314">
        <v>2045</v>
      </c>
    </row>
    <row r="801" s="306" customFormat="1" customHeight="1" spans="1:3">
      <c r="A801" s="315">
        <v>2110401</v>
      </c>
      <c r="B801" s="315" t="s">
        <v>733</v>
      </c>
      <c r="C801" s="316">
        <v>1645</v>
      </c>
    </row>
    <row r="802" s="306" customFormat="1" customHeight="1" spans="1:3">
      <c r="A802" s="315">
        <v>2110402</v>
      </c>
      <c r="B802" s="315" t="s">
        <v>734</v>
      </c>
      <c r="C802" s="316">
        <v>0</v>
      </c>
    </row>
    <row r="803" s="306" customFormat="1" customHeight="1" spans="1:3">
      <c r="A803" s="315">
        <v>2110404</v>
      </c>
      <c r="B803" s="315" t="s">
        <v>735</v>
      </c>
      <c r="C803" s="316">
        <v>0</v>
      </c>
    </row>
    <row r="804" s="306" customFormat="1" customHeight="1" spans="1:3">
      <c r="A804" s="315">
        <v>2110405</v>
      </c>
      <c r="B804" s="315" t="s">
        <v>736</v>
      </c>
      <c r="C804" s="316">
        <v>0</v>
      </c>
    </row>
    <row r="805" s="306" customFormat="1" customHeight="1" spans="1:3">
      <c r="A805" s="315">
        <v>2110406</v>
      </c>
      <c r="B805" s="315" t="s">
        <v>737</v>
      </c>
      <c r="C805" s="316">
        <v>350</v>
      </c>
    </row>
    <row r="806" s="306" customFormat="1" customHeight="1" spans="1:3">
      <c r="A806" s="315">
        <v>2110499</v>
      </c>
      <c r="B806" s="315" t="s">
        <v>738</v>
      </c>
      <c r="C806" s="316">
        <v>50</v>
      </c>
    </row>
    <row r="807" s="306" customFormat="1" customHeight="1" spans="1:3">
      <c r="A807" s="312">
        <v>21105</v>
      </c>
      <c r="B807" s="312" t="s">
        <v>739</v>
      </c>
      <c r="C807" s="314">
        <v>1600</v>
      </c>
    </row>
    <row r="808" s="306" customFormat="1" customHeight="1" spans="1:3">
      <c r="A808" s="315">
        <v>2110501</v>
      </c>
      <c r="B808" s="315" t="s">
        <v>740</v>
      </c>
      <c r="C808" s="316">
        <v>1600</v>
      </c>
    </row>
    <row r="809" s="306" customFormat="1" customHeight="1" spans="1:3">
      <c r="A809" s="315">
        <v>2110502</v>
      </c>
      <c r="B809" s="315" t="s">
        <v>741</v>
      </c>
      <c r="C809" s="316">
        <v>0</v>
      </c>
    </row>
    <row r="810" s="306" customFormat="1" customHeight="1" spans="1:3">
      <c r="A810" s="315">
        <v>2110503</v>
      </c>
      <c r="B810" s="315" t="s">
        <v>742</v>
      </c>
      <c r="C810" s="316">
        <v>0</v>
      </c>
    </row>
    <row r="811" s="306" customFormat="1" customHeight="1" spans="1:3">
      <c r="A811" s="315">
        <v>2110506</v>
      </c>
      <c r="B811" s="315" t="s">
        <v>743</v>
      </c>
      <c r="C811" s="316">
        <v>0</v>
      </c>
    </row>
    <row r="812" s="306" customFormat="1" customHeight="1" spans="1:3">
      <c r="A812" s="315">
        <v>2110507</v>
      </c>
      <c r="B812" s="315" t="s">
        <v>744</v>
      </c>
      <c r="C812" s="316">
        <v>0</v>
      </c>
    </row>
    <row r="813" s="306" customFormat="1" customHeight="1" spans="1:3">
      <c r="A813" s="315">
        <v>2110599</v>
      </c>
      <c r="B813" s="315" t="s">
        <v>745</v>
      </c>
      <c r="C813" s="316">
        <v>0</v>
      </c>
    </row>
    <row r="814" s="306" customFormat="1" customHeight="1" spans="1:3">
      <c r="A814" s="312">
        <v>21106</v>
      </c>
      <c r="B814" s="312" t="s">
        <v>746</v>
      </c>
      <c r="C814" s="314">
        <v>11.37</v>
      </c>
    </row>
    <row r="815" s="306" customFormat="1" customHeight="1" spans="1:3">
      <c r="A815" s="315">
        <v>2110602</v>
      </c>
      <c r="B815" s="315" t="s">
        <v>747</v>
      </c>
      <c r="C815" s="316">
        <v>0</v>
      </c>
    </row>
    <row r="816" s="306" customFormat="1" customHeight="1" spans="1:3">
      <c r="A816" s="315">
        <v>2110603</v>
      </c>
      <c r="B816" s="315" t="s">
        <v>748</v>
      </c>
      <c r="C816" s="316">
        <v>0</v>
      </c>
    </row>
    <row r="817" s="306" customFormat="1" customHeight="1" spans="1:3">
      <c r="A817" s="315">
        <v>2110604</v>
      </c>
      <c r="B817" s="315" t="s">
        <v>749</v>
      </c>
      <c r="C817" s="316">
        <v>0</v>
      </c>
    </row>
    <row r="818" s="306" customFormat="1" customHeight="1" spans="1:3">
      <c r="A818" s="315">
        <v>2110605</v>
      </c>
      <c r="B818" s="315" t="s">
        <v>750</v>
      </c>
      <c r="C818" s="316">
        <v>0</v>
      </c>
    </row>
    <row r="819" s="306" customFormat="1" customHeight="1" spans="1:3">
      <c r="A819" s="315">
        <v>2110699</v>
      </c>
      <c r="B819" s="315" t="s">
        <v>751</v>
      </c>
      <c r="C819" s="316">
        <v>11.37</v>
      </c>
    </row>
    <row r="820" s="306" customFormat="1" customHeight="1" spans="1:3">
      <c r="A820" s="312">
        <v>21107</v>
      </c>
      <c r="B820" s="312" t="s">
        <v>752</v>
      </c>
      <c r="C820" s="314">
        <v>0</v>
      </c>
    </row>
    <row r="821" s="306" customFormat="1" customHeight="1" spans="1:3">
      <c r="A821" s="315">
        <v>2110704</v>
      </c>
      <c r="B821" s="315" t="s">
        <v>753</v>
      </c>
      <c r="C821" s="316">
        <v>0</v>
      </c>
    </row>
    <row r="822" s="306" customFormat="1" customHeight="1" spans="1:3">
      <c r="A822" s="315">
        <v>2110799</v>
      </c>
      <c r="B822" s="315" t="s">
        <v>754</v>
      </c>
      <c r="C822" s="316">
        <v>0</v>
      </c>
    </row>
    <row r="823" s="306" customFormat="1" customHeight="1" spans="1:3">
      <c r="A823" s="312">
        <v>21108</v>
      </c>
      <c r="B823" s="312" t="s">
        <v>755</v>
      </c>
      <c r="C823" s="314">
        <v>0</v>
      </c>
    </row>
    <row r="824" s="306" customFormat="1" customHeight="1" spans="1:3">
      <c r="A824" s="315">
        <v>2110804</v>
      </c>
      <c r="B824" s="315" t="s">
        <v>756</v>
      </c>
      <c r="C824" s="316">
        <v>0</v>
      </c>
    </row>
    <row r="825" s="306" customFormat="1" customHeight="1" spans="1:3">
      <c r="A825" s="315">
        <v>2110899</v>
      </c>
      <c r="B825" s="315" t="s">
        <v>757</v>
      </c>
      <c r="C825" s="316">
        <v>0</v>
      </c>
    </row>
    <row r="826" s="306" customFormat="1" customHeight="1" spans="1:3">
      <c r="A826" s="312">
        <v>21109</v>
      </c>
      <c r="B826" s="312" t="s">
        <v>758</v>
      </c>
      <c r="C826" s="314">
        <v>0</v>
      </c>
    </row>
    <row r="827" s="306" customFormat="1" customHeight="1" spans="1:3">
      <c r="A827" s="315">
        <v>2110901</v>
      </c>
      <c r="B827" s="315" t="s">
        <v>759</v>
      </c>
      <c r="C827" s="316">
        <v>0</v>
      </c>
    </row>
    <row r="828" s="306" customFormat="1" customHeight="1" spans="1:3">
      <c r="A828" s="312">
        <v>21110</v>
      </c>
      <c r="B828" s="312" t="s">
        <v>760</v>
      </c>
      <c r="C828" s="314">
        <v>0</v>
      </c>
    </row>
    <row r="829" s="306" customFormat="1" customHeight="1" spans="1:3">
      <c r="A829" s="315">
        <v>2111001</v>
      </c>
      <c r="B829" s="315" t="s">
        <v>761</v>
      </c>
      <c r="C829" s="316">
        <v>0</v>
      </c>
    </row>
    <row r="830" s="306" customFormat="1" customHeight="1" spans="1:3">
      <c r="A830" s="312">
        <v>21111</v>
      </c>
      <c r="B830" s="312" t="s">
        <v>762</v>
      </c>
      <c r="C830" s="314">
        <v>0</v>
      </c>
    </row>
    <row r="831" s="306" customFormat="1" ht="16" customHeight="1" spans="1:3">
      <c r="A831" s="315">
        <v>2111101</v>
      </c>
      <c r="B831" s="315" t="s">
        <v>763</v>
      </c>
      <c r="C831" s="316">
        <v>0</v>
      </c>
    </row>
    <row r="832" s="306" customFormat="1" ht="16" customHeight="1" spans="1:3">
      <c r="A832" s="315">
        <v>2111102</v>
      </c>
      <c r="B832" s="315" t="s">
        <v>764</v>
      </c>
      <c r="C832" s="316">
        <v>0</v>
      </c>
    </row>
    <row r="833" s="306" customFormat="1" ht="16" customHeight="1" spans="1:3">
      <c r="A833" s="315">
        <v>2111103</v>
      </c>
      <c r="B833" s="315" t="s">
        <v>765</v>
      </c>
      <c r="C833" s="316">
        <v>0</v>
      </c>
    </row>
    <row r="834" s="306" customFormat="1" ht="16" customHeight="1" spans="1:3">
      <c r="A834" s="315">
        <v>2111104</v>
      </c>
      <c r="B834" s="315" t="s">
        <v>766</v>
      </c>
      <c r="C834" s="316">
        <v>0</v>
      </c>
    </row>
    <row r="835" s="306" customFormat="1" ht="16" customHeight="1" spans="1:3">
      <c r="A835" s="315">
        <v>2111199</v>
      </c>
      <c r="B835" s="315" t="s">
        <v>767</v>
      </c>
      <c r="C835" s="316">
        <v>0</v>
      </c>
    </row>
    <row r="836" s="306" customFormat="1" ht="16" customHeight="1" spans="1:3">
      <c r="A836" s="312">
        <v>21112</v>
      </c>
      <c r="B836" s="312" t="s">
        <v>768</v>
      </c>
      <c r="C836" s="314">
        <v>0</v>
      </c>
    </row>
    <row r="837" s="306" customFormat="1" customHeight="1" spans="1:3">
      <c r="A837" s="315">
        <v>2111201</v>
      </c>
      <c r="B837" s="315" t="s">
        <v>769</v>
      </c>
      <c r="C837" s="316">
        <v>0</v>
      </c>
    </row>
    <row r="838" s="306" customFormat="1" ht="16" customHeight="1" spans="1:3">
      <c r="A838" s="315">
        <v>2111299</v>
      </c>
      <c r="B838" s="315" t="s">
        <v>770</v>
      </c>
      <c r="C838" s="316">
        <v>0</v>
      </c>
    </row>
    <row r="839" s="306" customFormat="1" customHeight="1" spans="1:3">
      <c r="A839" s="312">
        <v>21113</v>
      </c>
      <c r="B839" s="312" t="s">
        <v>771</v>
      </c>
      <c r="C839" s="314">
        <v>0</v>
      </c>
    </row>
    <row r="840" s="306" customFormat="1" customHeight="1" spans="1:3">
      <c r="A840" s="315">
        <v>2111301</v>
      </c>
      <c r="B840" s="315" t="s">
        <v>772</v>
      </c>
      <c r="C840" s="316">
        <v>0</v>
      </c>
    </row>
    <row r="841" s="306" customFormat="1" customHeight="1" spans="1:3">
      <c r="A841" s="312">
        <v>21114</v>
      </c>
      <c r="B841" s="312" t="s">
        <v>773</v>
      </c>
      <c r="C841" s="314">
        <v>0</v>
      </c>
    </row>
    <row r="842" s="306" customFormat="1" customHeight="1" spans="1:3">
      <c r="A842" s="315">
        <v>2111401</v>
      </c>
      <c r="B842" s="315" t="s">
        <v>160</v>
      </c>
      <c r="C842" s="316">
        <v>0</v>
      </c>
    </row>
    <row r="843" s="306" customFormat="1" customHeight="1" spans="1:3">
      <c r="A843" s="315">
        <v>2111402</v>
      </c>
      <c r="B843" s="315" t="s">
        <v>161</v>
      </c>
      <c r="C843" s="316">
        <v>0</v>
      </c>
    </row>
    <row r="844" s="306" customFormat="1" ht="16" customHeight="1" spans="1:3">
      <c r="A844" s="315">
        <v>2111403</v>
      </c>
      <c r="B844" s="315" t="s">
        <v>162</v>
      </c>
      <c r="C844" s="316">
        <v>0</v>
      </c>
    </row>
    <row r="845" s="306" customFormat="1" ht="16" customHeight="1" spans="1:3">
      <c r="A845" s="315">
        <v>2111406</v>
      </c>
      <c r="B845" s="315" t="s">
        <v>774</v>
      </c>
      <c r="C845" s="316">
        <v>0</v>
      </c>
    </row>
    <row r="846" s="306" customFormat="1" ht="16" customHeight="1" spans="1:3">
      <c r="A846" s="315">
        <v>2111407</v>
      </c>
      <c r="B846" s="315" t="s">
        <v>775</v>
      </c>
      <c r="C846" s="316">
        <v>0</v>
      </c>
    </row>
    <row r="847" s="306" customFormat="1" ht="16" customHeight="1" spans="1:3">
      <c r="A847" s="315">
        <v>2111408</v>
      </c>
      <c r="B847" s="315" t="s">
        <v>776</v>
      </c>
      <c r="C847" s="316">
        <v>0</v>
      </c>
    </row>
    <row r="848" s="306" customFormat="1" ht="16" customHeight="1" spans="1:3">
      <c r="A848" s="315">
        <v>2111411</v>
      </c>
      <c r="B848" s="315" t="s">
        <v>201</v>
      </c>
      <c r="C848" s="316">
        <v>0</v>
      </c>
    </row>
    <row r="849" s="306" customFormat="1" customHeight="1" spans="1:3">
      <c r="A849" s="315">
        <v>2111413</v>
      </c>
      <c r="B849" s="315" t="s">
        <v>777</v>
      </c>
      <c r="C849" s="316">
        <v>0</v>
      </c>
    </row>
    <row r="850" s="306" customFormat="1" ht="16" customHeight="1" spans="1:3">
      <c r="A850" s="315">
        <v>2111450</v>
      </c>
      <c r="B850" s="315" t="s">
        <v>169</v>
      </c>
      <c r="C850" s="316">
        <v>0</v>
      </c>
    </row>
    <row r="851" s="306" customFormat="1" ht="16" customHeight="1" spans="1:3">
      <c r="A851" s="315">
        <v>2111499</v>
      </c>
      <c r="B851" s="315" t="s">
        <v>778</v>
      </c>
      <c r="C851" s="316">
        <v>0</v>
      </c>
    </row>
    <row r="852" s="306" customFormat="1" customHeight="1" spans="1:3">
      <c r="A852" s="312">
        <v>21199</v>
      </c>
      <c r="B852" s="312" t="s">
        <v>779</v>
      </c>
      <c r="C852" s="314">
        <v>6200.99087167997</v>
      </c>
    </row>
    <row r="853" s="306" customFormat="1" customHeight="1" spans="1:3">
      <c r="A853" s="315">
        <v>2119999</v>
      </c>
      <c r="B853" s="315" t="s">
        <v>780</v>
      </c>
      <c r="C853" s="316">
        <v>6200.99087167997</v>
      </c>
    </row>
    <row r="854" s="306" customFormat="1" ht="16" customHeight="1" spans="1:3">
      <c r="A854" s="312">
        <v>212</v>
      </c>
      <c r="B854" s="312" t="s">
        <v>781</v>
      </c>
      <c r="C854" s="314">
        <v>6633.659904</v>
      </c>
    </row>
    <row r="855" s="306" customFormat="1" ht="16" customHeight="1" spans="1:3">
      <c r="A855" s="312">
        <v>21201</v>
      </c>
      <c r="B855" s="312" t="s">
        <v>782</v>
      </c>
      <c r="C855" s="314">
        <v>5233.659904</v>
      </c>
    </row>
    <row r="856" s="306" customFormat="1" ht="16" customHeight="1" spans="1:3">
      <c r="A856" s="315">
        <v>2120101</v>
      </c>
      <c r="B856" s="315" t="s">
        <v>160</v>
      </c>
      <c r="C856" s="316">
        <v>5036.259904</v>
      </c>
    </row>
    <row r="857" s="306" customFormat="1" ht="16" customHeight="1" spans="1:3">
      <c r="A857" s="315">
        <v>2120102</v>
      </c>
      <c r="B857" s="315" t="s">
        <v>161</v>
      </c>
      <c r="C857" s="316">
        <v>0</v>
      </c>
    </row>
    <row r="858" s="306" customFormat="1" ht="16" customHeight="1" spans="1:3">
      <c r="A858" s="315">
        <v>2120103</v>
      </c>
      <c r="B858" s="315" t="s">
        <v>162</v>
      </c>
      <c r="C858" s="316">
        <v>0</v>
      </c>
    </row>
    <row r="859" s="306" customFormat="1" customHeight="1" spans="1:3">
      <c r="A859" s="315">
        <v>2120104</v>
      </c>
      <c r="B859" s="315" t="s">
        <v>783</v>
      </c>
      <c r="C859" s="316">
        <v>62.4</v>
      </c>
    </row>
    <row r="860" s="306" customFormat="1" customHeight="1" spans="1:3">
      <c r="A860" s="315">
        <v>2120105</v>
      </c>
      <c r="B860" s="315" t="s">
        <v>784</v>
      </c>
      <c r="C860" s="316">
        <v>0</v>
      </c>
    </row>
    <row r="861" s="306" customFormat="1" ht="16" customHeight="1" spans="1:3">
      <c r="A861" s="315">
        <v>2120106</v>
      </c>
      <c r="B861" s="315" t="s">
        <v>785</v>
      </c>
      <c r="C861" s="316">
        <v>0</v>
      </c>
    </row>
    <row r="862" s="306" customFormat="1" customHeight="1" spans="1:3">
      <c r="A862" s="315">
        <v>2120107</v>
      </c>
      <c r="B862" s="315" t="s">
        <v>786</v>
      </c>
      <c r="C862" s="316">
        <v>0</v>
      </c>
    </row>
    <row r="863" s="306" customFormat="1" ht="16" customHeight="1" spans="1:3">
      <c r="A863" s="315">
        <v>2120109</v>
      </c>
      <c r="B863" s="315" t="s">
        <v>787</v>
      </c>
      <c r="C863" s="316">
        <v>0</v>
      </c>
    </row>
    <row r="864" s="306" customFormat="1" ht="16" customHeight="1" spans="1:3">
      <c r="A864" s="315">
        <v>2120110</v>
      </c>
      <c r="B864" s="315" t="s">
        <v>788</v>
      </c>
      <c r="C864" s="316">
        <v>0</v>
      </c>
    </row>
    <row r="865" s="306" customFormat="1" ht="16" customHeight="1" spans="1:3">
      <c r="A865" s="315">
        <v>2120199</v>
      </c>
      <c r="B865" s="315" t="s">
        <v>789</v>
      </c>
      <c r="C865" s="316">
        <v>135</v>
      </c>
    </row>
    <row r="866" s="306" customFormat="1" customHeight="1" spans="1:3">
      <c r="A866" s="312">
        <v>21202</v>
      </c>
      <c r="B866" s="312" t="s">
        <v>790</v>
      </c>
      <c r="C866" s="314">
        <v>0</v>
      </c>
    </row>
    <row r="867" s="306" customFormat="1" ht="16" customHeight="1" spans="1:3">
      <c r="A867" s="315">
        <v>2120201</v>
      </c>
      <c r="B867" s="315" t="s">
        <v>791</v>
      </c>
      <c r="C867" s="316">
        <v>0</v>
      </c>
    </row>
    <row r="868" s="306" customFormat="1" customHeight="1" spans="1:3">
      <c r="A868" s="312">
        <v>21203</v>
      </c>
      <c r="B868" s="312" t="s">
        <v>792</v>
      </c>
      <c r="C868" s="314">
        <v>400</v>
      </c>
    </row>
    <row r="869" s="306" customFormat="1" customHeight="1" spans="1:3">
      <c r="A869" s="315">
        <v>2120303</v>
      </c>
      <c r="B869" s="315" t="s">
        <v>793</v>
      </c>
      <c r="C869" s="316">
        <v>0</v>
      </c>
    </row>
    <row r="870" s="306" customFormat="1" customHeight="1" spans="1:3">
      <c r="A870" s="315">
        <v>2120399</v>
      </c>
      <c r="B870" s="315" t="s">
        <v>794</v>
      </c>
      <c r="C870" s="316">
        <v>400</v>
      </c>
    </row>
    <row r="871" s="306" customFormat="1" customHeight="1" spans="1:3">
      <c r="A871" s="312">
        <v>21205</v>
      </c>
      <c r="B871" s="312" t="s">
        <v>795</v>
      </c>
      <c r="C871" s="314">
        <v>1000</v>
      </c>
    </row>
    <row r="872" s="306" customFormat="1" ht="16" customHeight="1" spans="1:3">
      <c r="A872" s="315">
        <v>2120501</v>
      </c>
      <c r="B872" s="315" t="s">
        <v>796</v>
      </c>
      <c r="C872" s="316">
        <v>1000</v>
      </c>
    </row>
    <row r="873" s="306" customFormat="1" ht="16" customHeight="1" spans="1:3">
      <c r="A873" s="312">
        <v>21206</v>
      </c>
      <c r="B873" s="312" t="s">
        <v>797</v>
      </c>
      <c r="C873" s="314">
        <v>0</v>
      </c>
    </row>
    <row r="874" s="306" customFormat="1" ht="16" customHeight="1" spans="1:3">
      <c r="A874" s="315">
        <v>2120601</v>
      </c>
      <c r="B874" s="315" t="s">
        <v>798</v>
      </c>
      <c r="C874" s="316">
        <v>0</v>
      </c>
    </row>
    <row r="875" s="306" customFormat="1" customHeight="1" spans="1:3">
      <c r="A875" s="312">
        <v>21299</v>
      </c>
      <c r="B875" s="312" t="s">
        <v>799</v>
      </c>
      <c r="C875" s="314">
        <v>0</v>
      </c>
    </row>
    <row r="876" s="306" customFormat="1" customHeight="1" spans="1:3">
      <c r="A876" s="315">
        <v>2129999</v>
      </c>
      <c r="B876" s="315" t="s">
        <v>800</v>
      </c>
      <c r="C876" s="316">
        <v>0</v>
      </c>
    </row>
    <row r="877" s="306" customFormat="1" ht="16" customHeight="1" spans="1:3">
      <c r="A877" s="312">
        <v>213</v>
      </c>
      <c r="B877" s="312" t="s">
        <v>801</v>
      </c>
      <c r="C877" s="314">
        <v>107911.916694</v>
      </c>
    </row>
    <row r="878" s="306" customFormat="1" customHeight="1" spans="1:3">
      <c r="A878" s="312">
        <v>21301</v>
      </c>
      <c r="B878" s="312" t="s">
        <v>802</v>
      </c>
      <c r="C878" s="314">
        <v>31818.691464</v>
      </c>
    </row>
    <row r="879" s="306" customFormat="1" ht="16" customHeight="1" spans="1:3">
      <c r="A879" s="315">
        <v>2130101</v>
      </c>
      <c r="B879" s="315" t="s">
        <v>160</v>
      </c>
      <c r="C879" s="316">
        <v>9205.626264</v>
      </c>
    </row>
    <row r="880" s="306" customFormat="1" customHeight="1" spans="1:3">
      <c r="A880" s="315">
        <v>2130102</v>
      </c>
      <c r="B880" s="315" t="s">
        <v>161</v>
      </c>
      <c r="C880" s="316">
        <v>0</v>
      </c>
    </row>
    <row r="881" s="306" customFormat="1" ht="16" customHeight="1" spans="1:3">
      <c r="A881" s="315">
        <v>2130103</v>
      </c>
      <c r="B881" s="315" t="s">
        <v>162</v>
      </c>
      <c r="C881" s="316">
        <v>0</v>
      </c>
    </row>
    <row r="882" s="306" customFormat="1" ht="16" customHeight="1" spans="1:3">
      <c r="A882" s="315">
        <v>2130104</v>
      </c>
      <c r="B882" s="315" t="s">
        <v>169</v>
      </c>
      <c r="C882" s="316">
        <v>0</v>
      </c>
    </row>
    <row r="883" s="306" customFormat="1" ht="16" customHeight="1" spans="1:3">
      <c r="A883" s="315">
        <v>2130105</v>
      </c>
      <c r="B883" s="315" t="s">
        <v>803</v>
      </c>
      <c r="C883" s="316">
        <v>0</v>
      </c>
    </row>
    <row r="884" s="306" customFormat="1" ht="16" customHeight="1" spans="1:3">
      <c r="A884" s="315">
        <v>2130106</v>
      </c>
      <c r="B884" s="315" t="s">
        <v>804</v>
      </c>
      <c r="C884" s="316">
        <v>600</v>
      </c>
    </row>
    <row r="885" s="306" customFormat="1" customHeight="1" spans="1:3">
      <c r="A885" s="315">
        <v>2130108</v>
      </c>
      <c r="B885" s="315" t="s">
        <v>805</v>
      </c>
      <c r="C885" s="316">
        <v>460</v>
      </c>
    </row>
    <row r="886" s="306" customFormat="1" customHeight="1" spans="1:3">
      <c r="A886" s="315">
        <v>2130109</v>
      </c>
      <c r="B886" s="315" t="s">
        <v>806</v>
      </c>
      <c r="C886" s="316">
        <v>5</v>
      </c>
    </row>
    <row r="887" s="306" customFormat="1" ht="16" customHeight="1" spans="1:3">
      <c r="A887" s="315">
        <v>2130110</v>
      </c>
      <c r="B887" s="315" t="s">
        <v>807</v>
      </c>
      <c r="C887" s="316">
        <v>0</v>
      </c>
    </row>
    <row r="888" s="306" customFormat="1" customHeight="1" spans="1:3">
      <c r="A888" s="315">
        <v>2130111</v>
      </c>
      <c r="B888" s="315" t="s">
        <v>808</v>
      </c>
      <c r="C888" s="316">
        <v>0</v>
      </c>
    </row>
    <row r="889" s="306" customFormat="1" customHeight="1" spans="1:3">
      <c r="A889" s="315">
        <v>2130112</v>
      </c>
      <c r="B889" s="315" t="s">
        <v>809</v>
      </c>
      <c r="C889" s="316">
        <v>0</v>
      </c>
    </row>
    <row r="890" s="306" customFormat="1" customHeight="1" spans="1:3">
      <c r="A890" s="315">
        <v>2130114</v>
      </c>
      <c r="B890" s="315" t="s">
        <v>810</v>
      </c>
      <c r="C890" s="316">
        <v>0</v>
      </c>
    </row>
    <row r="891" s="306" customFormat="1" customHeight="1" spans="1:3">
      <c r="A891" s="315">
        <v>2130119</v>
      </c>
      <c r="B891" s="315" t="s">
        <v>811</v>
      </c>
      <c r="C891" s="316">
        <v>223</v>
      </c>
    </row>
    <row r="892" s="306" customFormat="1" customHeight="1" spans="1:3">
      <c r="A892" s="315">
        <v>2130120</v>
      </c>
      <c r="B892" s="315" t="s">
        <v>812</v>
      </c>
      <c r="C892" s="316">
        <v>6200</v>
      </c>
    </row>
    <row r="893" s="306" customFormat="1" customHeight="1" spans="1:3">
      <c r="A893" s="315">
        <v>2130121</v>
      </c>
      <c r="B893" s="315" t="s">
        <v>813</v>
      </c>
      <c r="C893" s="316">
        <v>700</v>
      </c>
    </row>
    <row r="894" s="306" customFormat="1" customHeight="1" spans="1:3">
      <c r="A894" s="315">
        <v>2130122</v>
      </c>
      <c r="B894" s="315" t="s">
        <v>814</v>
      </c>
      <c r="C894" s="316">
        <v>2000</v>
      </c>
    </row>
    <row r="895" s="306" customFormat="1" customHeight="1" spans="1:3">
      <c r="A895" s="315">
        <v>2130124</v>
      </c>
      <c r="B895" s="315" t="s">
        <v>815</v>
      </c>
      <c r="C895" s="316">
        <v>1250</v>
      </c>
    </row>
    <row r="896" s="306" customFormat="1" customHeight="1" spans="1:3">
      <c r="A896" s="315">
        <v>2130125</v>
      </c>
      <c r="B896" s="315" t="s">
        <v>816</v>
      </c>
      <c r="C896" s="316">
        <v>200</v>
      </c>
    </row>
    <row r="897" s="306" customFormat="1" customHeight="1" spans="1:3">
      <c r="A897" s="315">
        <v>2130126</v>
      </c>
      <c r="B897" s="315" t="s">
        <v>817</v>
      </c>
      <c r="C897" s="316">
        <v>0</v>
      </c>
    </row>
    <row r="898" s="306" customFormat="1" customHeight="1" spans="1:3">
      <c r="A898" s="315">
        <v>2130135</v>
      </c>
      <c r="B898" s="315" t="s">
        <v>818</v>
      </c>
      <c r="C898" s="316">
        <v>200</v>
      </c>
    </row>
    <row r="899" s="306" customFormat="1" customHeight="1" spans="1:3">
      <c r="A899" s="315">
        <v>2130142</v>
      </c>
      <c r="B899" s="315" t="s">
        <v>819</v>
      </c>
      <c r="C899" s="316">
        <v>0</v>
      </c>
    </row>
    <row r="900" s="306" customFormat="1" customHeight="1" spans="1:3">
      <c r="A900" s="315">
        <v>2130148</v>
      </c>
      <c r="B900" s="315" t="s">
        <v>820</v>
      </c>
      <c r="C900" s="316">
        <v>13</v>
      </c>
    </row>
    <row r="901" s="306" customFormat="1" ht="16" customHeight="1" spans="1:3">
      <c r="A901" s="315">
        <v>2130152</v>
      </c>
      <c r="B901" s="315" t="s">
        <v>821</v>
      </c>
      <c r="C901" s="316">
        <v>0</v>
      </c>
    </row>
    <row r="902" s="306" customFormat="1" customHeight="1" spans="1:3">
      <c r="A902" s="315">
        <v>2130153</v>
      </c>
      <c r="B902" s="315" t="s">
        <v>822</v>
      </c>
      <c r="C902" s="316">
        <v>8000</v>
      </c>
    </row>
    <row r="903" s="306" customFormat="1" customHeight="1" spans="1:3">
      <c r="A903" s="315">
        <v>2130199</v>
      </c>
      <c r="B903" s="315" t="s">
        <v>823</v>
      </c>
      <c r="C903" s="316">
        <v>2762.06519999995</v>
      </c>
    </row>
    <row r="904" s="306" customFormat="1" ht="16" customHeight="1" spans="1:3">
      <c r="A904" s="312">
        <v>21302</v>
      </c>
      <c r="B904" s="312" t="s">
        <v>824</v>
      </c>
      <c r="C904" s="314">
        <v>10003.69419</v>
      </c>
    </row>
    <row r="905" s="306" customFormat="1" ht="16" customHeight="1" spans="1:3">
      <c r="A905" s="315">
        <v>2130201</v>
      </c>
      <c r="B905" s="315" t="s">
        <v>160</v>
      </c>
      <c r="C905" s="316">
        <v>2640.69419</v>
      </c>
    </row>
    <row r="906" s="306" customFormat="1" ht="16" customHeight="1" spans="1:3">
      <c r="A906" s="315">
        <v>2130202</v>
      </c>
      <c r="B906" s="315" t="s">
        <v>161</v>
      </c>
      <c r="C906" s="316">
        <v>0</v>
      </c>
    </row>
    <row r="907" s="306" customFormat="1" customHeight="1" spans="1:3">
      <c r="A907" s="315">
        <v>2130203</v>
      </c>
      <c r="B907" s="315" t="s">
        <v>162</v>
      </c>
      <c r="C907" s="316">
        <v>0</v>
      </c>
    </row>
    <row r="908" s="306" customFormat="1" customHeight="1" spans="1:3">
      <c r="A908" s="315">
        <v>2130204</v>
      </c>
      <c r="B908" s="315" t="s">
        <v>825</v>
      </c>
      <c r="C908" s="316">
        <v>0</v>
      </c>
    </row>
    <row r="909" s="306" customFormat="1" customHeight="1" spans="1:3">
      <c r="A909" s="315">
        <v>2130205</v>
      </c>
      <c r="B909" s="315" t="s">
        <v>826</v>
      </c>
      <c r="C909" s="316">
        <v>2043</v>
      </c>
    </row>
    <row r="910" s="306" customFormat="1" customHeight="1" spans="1:3">
      <c r="A910" s="315">
        <v>2130206</v>
      </c>
      <c r="B910" s="315" t="s">
        <v>827</v>
      </c>
      <c r="C910" s="316">
        <v>0</v>
      </c>
    </row>
    <row r="911" s="306" customFormat="1" customHeight="1" spans="1:3">
      <c r="A911" s="315">
        <v>2130207</v>
      </c>
      <c r="B911" s="315" t="s">
        <v>828</v>
      </c>
      <c r="C911" s="316">
        <v>300</v>
      </c>
    </row>
    <row r="912" s="306" customFormat="1" customHeight="1" spans="1:3">
      <c r="A912" s="315">
        <v>2130209</v>
      </c>
      <c r="B912" s="315" t="s">
        <v>829</v>
      </c>
      <c r="C912" s="316">
        <v>310</v>
      </c>
    </row>
    <row r="913" s="306" customFormat="1" customHeight="1" spans="1:3">
      <c r="A913" s="315">
        <v>2130211</v>
      </c>
      <c r="B913" s="315" t="s">
        <v>830</v>
      </c>
      <c r="C913" s="316">
        <v>0</v>
      </c>
    </row>
    <row r="914" s="306" customFormat="1" customHeight="1" spans="1:3">
      <c r="A914" s="315">
        <v>2130212</v>
      </c>
      <c r="B914" s="315" t="s">
        <v>831</v>
      </c>
      <c r="C914" s="316">
        <v>200</v>
      </c>
    </row>
    <row r="915" s="306" customFormat="1" customHeight="1" spans="1:3">
      <c r="A915" s="315">
        <v>2130213</v>
      </c>
      <c r="B915" s="315" t="s">
        <v>832</v>
      </c>
      <c r="C915" s="316">
        <v>0</v>
      </c>
    </row>
    <row r="916" s="306" customFormat="1" customHeight="1" spans="1:3">
      <c r="A916" s="315">
        <v>2130217</v>
      </c>
      <c r="B916" s="315" t="s">
        <v>833</v>
      </c>
      <c r="C916" s="316">
        <v>0</v>
      </c>
    </row>
    <row r="917" s="306" customFormat="1" ht="16" customHeight="1" spans="1:3">
      <c r="A917" s="315">
        <v>2130220</v>
      </c>
      <c r="B917" s="315" t="s">
        <v>834</v>
      </c>
      <c r="C917" s="316">
        <v>0</v>
      </c>
    </row>
    <row r="918" s="306" customFormat="1" customHeight="1" spans="1:3">
      <c r="A918" s="315">
        <v>2130221</v>
      </c>
      <c r="B918" s="315" t="s">
        <v>835</v>
      </c>
      <c r="C918" s="316">
        <v>50</v>
      </c>
    </row>
    <row r="919" s="306" customFormat="1" customHeight="1" spans="1:3">
      <c r="A919" s="315">
        <v>2130223</v>
      </c>
      <c r="B919" s="315" t="s">
        <v>836</v>
      </c>
      <c r="C919" s="316">
        <v>0</v>
      </c>
    </row>
    <row r="920" s="306" customFormat="1" customHeight="1" spans="1:3">
      <c r="A920" s="315">
        <v>2130226</v>
      </c>
      <c r="B920" s="315" t="s">
        <v>837</v>
      </c>
      <c r="C920" s="316">
        <v>0</v>
      </c>
    </row>
    <row r="921" s="306" customFormat="1" customHeight="1" spans="1:3">
      <c r="A921" s="315">
        <v>2130227</v>
      </c>
      <c r="B921" s="315" t="s">
        <v>838</v>
      </c>
      <c r="C921" s="316">
        <v>0</v>
      </c>
    </row>
    <row r="922" s="306" customFormat="1" customHeight="1" spans="1:3">
      <c r="A922" s="315">
        <v>2130234</v>
      </c>
      <c r="B922" s="315" t="s">
        <v>839</v>
      </c>
      <c r="C922" s="316">
        <v>460</v>
      </c>
    </row>
    <row r="923" s="306" customFormat="1" customHeight="1" spans="1:3">
      <c r="A923" s="315">
        <v>2130236</v>
      </c>
      <c r="B923" s="315" t="s">
        <v>840</v>
      </c>
      <c r="C923" s="316">
        <v>0</v>
      </c>
    </row>
    <row r="924" s="306" customFormat="1" customHeight="1" spans="1:3">
      <c r="A924" s="315">
        <v>2130237</v>
      </c>
      <c r="B924" s="315" t="s">
        <v>809</v>
      </c>
      <c r="C924" s="316">
        <v>0</v>
      </c>
    </row>
    <row r="925" s="306" customFormat="1" customHeight="1" spans="1:3">
      <c r="A925" s="315">
        <v>2130299</v>
      </c>
      <c r="B925" s="315" t="s">
        <v>841</v>
      </c>
      <c r="C925" s="316">
        <v>4000</v>
      </c>
    </row>
    <row r="926" s="306" customFormat="1" customHeight="1" spans="1:3">
      <c r="A926" s="312">
        <v>21303</v>
      </c>
      <c r="B926" s="312" t="s">
        <v>842</v>
      </c>
      <c r="C926" s="314">
        <v>18906.98104</v>
      </c>
    </row>
    <row r="927" s="306" customFormat="1" customHeight="1" spans="1:3">
      <c r="A927" s="315">
        <v>2130301</v>
      </c>
      <c r="B927" s="315" t="s">
        <v>160</v>
      </c>
      <c r="C927" s="316">
        <v>1701.98104</v>
      </c>
    </row>
    <row r="928" s="306" customFormat="1" customHeight="1" spans="1:3">
      <c r="A928" s="315">
        <v>2130302</v>
      </c>
      <c r="B928" s="315" t="s">
        <v>161</v>
      </c>
      <c r="C928" s="316">
        <v>0</v>
      </c>
    </row>
    <row r="929" s="306" customFormat="1" customHeight="1" spans="1:3">
      <c r="A929" s="315">
        <v>2130303</v>
      </c>
      <c r="B929" s="315" t="s">
        <v>162</v>
      </c>
      <c r="C929" s="316">
        <v>0</v>
      </c>
    </row>
    <row r="930" s="306" customFormat="1" customHeight="1" spans="1:3">
      <c r="A930" s="315">
        <v>2130304</v>
      </c>
      <c r="B930" s="315" t="s">
        <v>843</v>
      </c>
      <c r="C930" s="316">
        <v>0</v>
      </c>
    </row>
    <row r="931" s="306" customFormat="1" customHeight="1" spans="1:3">
      <c r="A931" s="315">
        <v>2130305</v>
      </c>
      <c r="B931" s="315" t="s">
        <v>844</v>
      </c>
      <c r="C931" s="316">
        <v>10000</v>
      </c>
    </row>
    <row r="932" s="306" customFormat="1" ht="16" customHeight="1" spans="1:3">
      <c r="A932" s="315">
        <v>2130306</v>
      </c>
      <c r="B932" s="315" t="s">
        <v>845</v>
      </c>
      <c r="C932" s="316">
        <v>1000</v>
      </c>
    </row>
    <row r="933" s="306" customFormat="1" ht="16" customHeight="1" spans="1:3">
      <c r="A933" s="315">
        <v>2130307</v>
      </c>
      <c r="B933" s="315" t="s">
        <v>846</v>
      </c>
      <c r="C933" s="316">
        <v>0</v>
      </c>
    </row>
    <row r="934" s="306" customFormat="1" ht="16" customHeight="1" spans="1:3">
      <c r="A934" s="315">
        <v>2130308</v>
      </c>
      <c r="B934" s="315" t="s">
        <v>847</v>
      </c>
      <c r="C934" s="316">
        <v>0</v>
      </c>
    </row>
    <row r="935" s="306" customFormat="1" customHeight="1" spans="1:3">
      <c r="A935" s="315">
        <v>2130309</v>
      </c>
      <c r="B935" s="315" t="s">
        <v>848</v>
      </c>
      <c r="C935" s="316">
        <v>0</v>
      </c>
    </row>
    <row r="936" s="306" customFormat="1" customHeight="1" spans="1:3">
      <c r="A936" s="315">
        <v>2130310</v>
      </c>
      <c r="B936" s="315" t="s">
        <v>849</v>
      </c>
      <c r="C936" s="316">
        <v>0</v>
      </c>
    </row>
    <row r="937" s="306" customFormat="1" ht="16" customHeight="1" spans="1:3">
      <c r="A937" s="315">
        <v>2130311</v>
      </c>
      <c r="B937" s="315" t="s">
        <v>850</v>
      </c>
      <c r="C937" s="316">
        <v>200</v>
      </c>
    </row>
    <row r="938" s="306" customFormat="1" customHeight="1" spans="1:3">
      <c r="A938" s="315">
        <v>2130312</v>
      </c>
      <c r="B938" s="315" t="s">
        <v>851</v>
      </c>
      <c r="C938" s="316">
        <v>0</v>
      </c>
    </row>
    <row r="939" s="306" customFormat="1" customHeight="1" spans="1:3">
      <c r="A939" s="315">
        <v>2130313</v>
      </c>
      <c r="B939" s="315" t="s">
        <v>852</v>
      </c>
      <c r="C939" s="316">
        <v>5</v>
      </c>
    </row>
    <row r="940" s="306" customFormat="1" customHeight="1" spans="1:3">
      <c r="A940" s="315">
        <v>2130314</v>
      </c>
      <c r="B940" s="315" t="s">
        <v>853</v>
      </c>
      <c r="C940" s="316">
        <v>300</v>
      </c>
    </row>
    <row r="941" s="306" customFormat="1" customHeight="1" spans="1:3">
      <c r="A941" s="315">
        <v>2130315</v>
      </c>
      <c r="B941" s="315" t="s">
        <v>854</v>
      </c>
      <c r="C941" s="316">
        <v>0</v>
      </c>
    </row>
    <row r="942" s="306" customFormat="1" customHeight="1" spans="1:3">
      <c r="A942" s="315">
        <v>2130316</v>
      </c>
      <c r="B942" s="315" t="s">
        <v>855</v>
      </c>
      <c r="C942" s="316">
        <v>0</v>
      </c>
    </row>
    <row r="943" s="306" customFormat="1" ht="16" customHeight="1" spans="1:3">
      <c r="A943" s="315">
        <v>2130317</v>
      </c>
      <c r="B943" s="315" t="s">
        <v>856</v>
      </c>
      <c r="C943" s="316">
        <v>0</v>
      </c>
    </row>
    <row r="944" s="306" customFormat="1" ht="16" customHeight="1" spans="1:3">
      <c r="A944" s="315">
        <v>2130318</v>
      </c>
      <c r="B944" s="315" t="s">
        <v>857</v>
      </c>
      <c r="C944" s="316">
        <v>0</v>
      </c>
    </row>
    <row r="945" s="306" customFormat="1" customHeight="1" spans="1:3">
      <c r="A945" s="315">
        <v>2130319</v>
      </c>
      <c r="B945" s="315" t="s">
        <v>858</v>
      </c>
      <c r="C945" s="316">
        <v>0</v>
      </c>
    </row>
    <row r="946" s="306" customFormat="1" customHeight="1" spans="1:3">
      <c r="A946" s="315">
        <v>2130321</v>
      </c>
      <c r="B946" s="315" t="s">
        <v>859</v>
      </c>
      <c r="C946" s="316">
        <v>500</v>
      </c>
    </row>
    <row r="947" s="306" customFormat="1" ht="16" customHeight="1" spans="1:3">
      <c r="A947" s="315">
        <v>2130322</v>
      </c>
      <c r="B947" s="315" t="s">
        <v>860</v>
      </c>
      <c r="C947" s="316">
        <v>0</v>
      </c>
    </row>
    <row r="948" s="306" customFormat="1" customHeight="1" spans="1:3">
      <c r="A948" s="315">
        <v>2130333</v>
      </c>
      <c r="B948" s="315" t="s">
        <v>836</v>
      </c>
      <c r="C948" s="316">
        <v>0</v>
      </c>
    </row>
    <row r="949" s="306" customFormat="1" customHeight="1" spans="1:3">
      <c r="A949" s="315">
        <v>2130334</v>
      </c>
      <c r="B949" s="315" t="s">
        <v>861</v>
      </c>
      <c r="C949" s="316">
        <v>0</v>
      </c>
    </row>
    <row r="950" s="306" customFormat="1" ht="16" customHeight="1" spans="1:3">
      <c r="A950" s="315">
        <v>2130335</v>
      </c>
      <c r="B950" s="315" t="s">
        <v>862</v>
      </c>
      <c r="C950" s="316">
        <v>200</v>
      </c>
    </row>
    <row r="951" s="306" customFormat="1" ht="16" customHeight="1" spans="1:3">
      <c r="A951" s="315">
        <v>2130336</v>
      </c>
      <c r="B951" s="315" t="s">
        <v>863</v>
      </c>
      <c r="C951" s="316">
        <v>0</v>
      </c>
    </row>
    <row r="952" s="306" customFormat="1" customHeight="1" spans="1:3">
      <c r="A952" s="315">
        <v>2130337</v>
      </c>
      <c r="B952" s="315" t="s">
        <v>864</v>
      </c>
      <c r="C952" s="316">
        <v>0</v>
      </c>
    </row>
    <row r="953" s="306" customFormat="1" ht="16" customHeight="1" spans="1:3">
      <c r="A953" s="315">
        <v>2130399</v>
      </c>
      <c r="B953" s="315" t="s">
        <v>865</v>
      </c>
      <c r="C953" s="316">
        <v>5000</v>
      </c>
    </row>
    <row r="954" s="306" customFormat="1" ht="16" customHeight="1" spans="1:3">
      <c r="A954" s="312">
        <v>21305</v>
      </c>
      <c r="B954" s="312" t="s">
        <v>866</v>
      </c>
      <c r="C954" s="314">
        <v>13500</v>
      </c>
    </row>
    <row r="955" s="306" customFormat="1" customHeight="1" spans="1:3">
      <c r="A955" s="315">
        <v>2130504</v>
      </c>
      <c r="B955" s="315" t="s">
        <v>867</v>
      </c>
      <c r="C955" s="316">
        <v>2000</v>
      </c>
    </row>
    <row r="956" s="306" customFormat="1" ht="16" customHeight="1" spans="1:3">
      <c r="A956" s="315">
        <v>2130505</v>
      </c>
      <c r="B956" s="315" t="s">
        <v>868</v>
      </c>
      <c r="C956" s="316">
        <v>1000</v>
      </c>
    </row>
    <row r="957" s="306" customFormat="1" ht="16" customHeight="1" spans="1:3">
      <c r="A957" s="315">
        <v>2130506</v>
      </c>
      <c r="B957" s="315" t="s">
        <v>869</v>
      </c>
      <c r="C957" s="316">
        <v>0</v>
      </c>
    </row>
    <row r="958" s="306" customFormat="1" customHeight="1" spans="1:3">
      <c r="A958" s="315">
        <v>2130507</v>
      </c>
      <c r="B958" s="315" t="s">
        <v>870</v>
      </c>
      <c r="C958" s="316">
        <v>500</v>
      </c>
    </row>
    <row r="959" s="306" customFormat="1" ht="16" customHeight="1" spans="1:3">
      <c r="A959" s="315">
        <v>2130508</v>
      </c>
      <c r="B959" s="315" t="s">
        <v>871</v>
      </c>
      <c r="C959" s="316">
        <v>0</v>
      </c>
    </row>
    <row r="960" s="306" customFormat="1" ht="16" customHeight="1" spans="1:3">
      <c r="A960" s="315">
        <v>2130599</v>
      </c>
      <c r="B960" s="315" t="s">
        <v>872</v>
      </c>
      <c r="C960" s="316">
        <v>10000</v>
      </c>
    </row>
    <row r="961" s="306" customFormat="1" customHeight="1" spans="1:3">
      <c r="A961" s="312">
        <v>21307</v>
      </c>
      <c r="B961" s="312" t="s">
        <v>873</v>
      </c>
      <c r="C961" s="314">
        <v>15823.55</v>
      </c>
    </row>
    <row r="962" s="306" customFormat="1" ht="16" customHeight="1" spans="1:3">
      <c r="A962" s="315">
        <v>2130701</v>
      </c>
      <c r="B962" s="315" t="s">
        <v>874</v>
      </c>
      <c r="C962" s="316">
        <v>1600</v>
      </c>
    </row>
    <row r="963" s="306" customFormat="1" ht="16" customHeight="1" spans="1:3">
      <c r="A963" s="315">
        <v>2130705</v>
      </c>
      <c r="B963" s="315" t="s">
        <v>875</v>
      </c>
      <c r="C963" s="316">
        <v>13693.55</v>
      </c>
    </row>
    <row r="964" s="306" customFormat="1" ht="16" customHeight="1" spans="1:3">
      <c r="A964" s="315">
        <v>2130706</v>
      </c>
      <c r="B964" s="315" t="s">
        <v>876</v>
      </c>
      <c r="C964" s="316">
        <v>0</v>
      </c>
    </row>
    <row r="965" s="306" customFormat="1" ht="16" customHeight="1" spans="1:3">
      <c r="A965" s="315">
        <v>2130707</v>
      </c>
      <c r="B965" s="315" t="s">
        <v>877</v>
      </c>
      <c r="C965" s="316">
        <v>200</v>
      </c>
    </row>
    <row r="966" s="306" customFormat="1" customHeight="1" spans="1:3">
      <c r="A966" s="315">
        <v>2130799</v>
      </c>
      <c r="B966" s="315" t="s">
        <v>878</v>
      </c>
      <c r="C966" s="316">
        <v>330</v>
      </c>
    </row>
    <row r="967" s="306" customFormat="1" customHeight="1" spans="1:3">
      <c r="A967" s="312">
        <v>21308</v>
      </c>
      <c r="B967" s="312" t="s">
        <v>879</v>
      </c>
      <c r="C967" s="314">
        <v>8019</v>
      </c>
    </row>
    <row r="968" s="306" customFormat="1" customHeight="1" spans="1:3">
      <c r="A968" s="315">
        <v>2130801</v>
      </c>
      <c r="B968" s="315" t="s">
        <v>880</v>
      </c>
      <c r="C968" s="316">
        <v>0</v>
      </c>
    </row>
    <row r="969" s="306" customFormat="1" ht="16" customHeight="1" spans="1:3">
      <c r="A969" s="315">
        <v>2130803</v>
      </c>
      <c r="B969" s="315" t="s">
        <v>881</v>
      </c>
      <c r="C969" s="316">
        <v>6300</v>
      </c>
    </row>
    <row r="970" s="306" customFormat="1" customHeight="1" spans="1:3">
      <c r="A970" s="315">
        <v>2130804</v>
      </c>
      <c r="B970" s="315" t="s">
        <v>882</v>
      </c>
      <c r="C970" s="316">
        <v>540</v>
      </c>
    </row>
    <row r="971" s="306" customFormat="1" ht="16" customHeight="1" spans="1:3">
      <c r="A971" s="315">
        <v>2130805</v>
      </c>
      <c r="B971" s="315" t="s">
        <v>883</v>
      </c>
      <c r="C971" s="316">
        <v>0</v>
      </c>
    </row>
    <row r="972" s="306" customFormat="1" customHeight="1" spans="1:3">
      <c r="A972" s="315">
        <v>2130899</v>
      </c>
      <c r="B972" s="315" t="s">
        <v>884</v>
      </c>
      <c r="C972" s="316">
        <v>1179</v>
      </c>
    </row>
    <row r="973" s="306" customFormat="1" customHeight="1" spans="1:3">
      <c r="A973" s="312">
        <v>21309</v>
      </c>
      <c r="B973" s="312" t="s">
        <v>885</v>
      </c>
      <c r="C973" s="314">
        <v>6840</v>
      </c>
    </row>
    <row r="974" s="306" customFormat="1" customHeight="1" spans="1:3">
      <c r="A974" s="315">
        <v>2130901</v>
      </c>
      <c r="B974" s="315" t="s">
        <v>886</v>
      </c>
      <c r="C974" s="316">
        <v>0</v>
      </c>
    </row>
    <row r="975" s="306" customFormat="1" customHeight="1" spans="1:3">
      <c r="A975" s="315">
        <v>2130999</v>
      </c>
      <c r="B975" s="315" t="s">
        <v>887</v>
      </c>
      <c r="C975" s="316">
        <v>6840</v>
      </c>
    </row>
    <row r="976" s="306" customFormat="1" customHeight="1" spans="1:3">
      <c r="A976" s="312">
        <v>21399</v>
      </c>
      <c r="B976" s="312" t="s">
        <v>888</v>
      </c>
      <c r="C976" s="314">
        <v>3000</v>
      </c>
    </row>
    <row r="977" s="306" customFormat="1" customHeight="1" spans="1:3">
      <c r="A977" s="315">
        <v>2139901</v>
      </c>
      <c r="B977" s="315" t="s">
        <v>889</v>
      </c>
      <c r="C977" s="316">
        <v>0</v>
      </c>
    </row>
    <row r="978" s="306" customFormat="1" customHeight="1" spans="1:3">
      <c r="A978" s="315">
        <v>2139999</v>
      </c>
      <c r="B978" s="315" t="s">
        <v>890</v>
      </c>
      <c r="C978" s="316">
        <v>3000</v>
      </c>
    </row>
    <row r="979" s="306" customFormat="1" customHeight="1" spans="1:3">
      <c r="A979" s="312">
        <v>214</v>
      </c>
      <c r="B979" s="312" t="s">
        <v>891</v>
      </c>
      <c r="C979" s="314">
        <v>7363.036576</v>
      </c>
    </row>
    <row r="980" s="306" customFormat="1" customHeight="1" spans="1:3">
      <c r="A980" s="312">
        <v>21401</v>
      </c>
      <c r="B980" s="312" t="s">
        <v>892</v>
      </c>
      <c r="C980" s="314">
        <v>5842.836576</v>
      </c>
    </row>
    <row r="981" s="306" customFormat="1" customHeight="1" spans="1:3">
      <c r="A981" s="315">
        <v>2140101</v>
      </c>
      <c r="B981" s="315" t="s">
        <v>160</v>
      </c>
      <c r="C981" s="316">
        <v>3342.836576</v>
      </c>
    </row>
    <row r="982" s="306" customFormat="1" customHeight="1" spans="1:3">
      <c r="A982" s="315">
        <v>2140102</v>
      </c>
      <c r="B982" s="315" t="s">
        <v>161</v>
      </c>
      <c r="C982" s="316">
        <v>0</v>
      </c>
    </row>
    <row r="983" s="306" customFormat="1" customHeight="1" spans="1:3">
      <c r="A983" s="315">
        <v>2140103</v>
      </c>
      <c r="B983" s="315" t="s">
        <v>162</v>
      </c>
      <c r="C983" s="316">
        <v>0</v>
      </c>
    </row>
    <row r="984" s="306" customFormat="1" customHeight="1" spans="1:3">
      <c r="A984" s="315">
        <v>2140104</v>
      </c>
      <c r="B984" s="315" t="s">
        <v>893</v>
      </c>
      <c r="C984" s="316">
        <v>500</v>
      </c>
    </row>
    <row r="985" s="306" customFormat="1" ht="16" customHeight="1" spans="1:3">
      <c r="A985" s="315">
        <v>2140106</v>
      </c>
      <c r="B985" s="315" t="s">
        <v>894</v>
      </c>
      <c r="C985" s="316">
        <v>2000</v>
      </c>
    </row>
    <row r="986" s="306" customFormat="1" customHeight="1" spans="1:3">
      <c r="A986" s="315">
        <v>2140109</v>
      </c>
      <c r="B986" s="315" t="s">
        <v>895</v>
      </c>
      <c r="C986" s="316">
        <v>0</v>
      </c>
    </row>
    <row r="987" s="306" customFormat="1" customHeight="1" spans="1:3">
      <c r="A987" s="315">
        <v>2140110</v>
      </c>
      <c r="B987" s="315" t="s">
        <v>896</v>
      </c>
      <c r="C987" s="316">
        <v>0</v>
      </c>
    </row>
    <row r="988" s="306" customFormat="1" customHeight="1" spans="1:3">
      <c r="A988" s="315">
        <v>2140111</v>
      </c>
      <c r="B988" s="315" t="s">
        <v>897</v>
      </c>
      <c r="C988" s="316">
        <v>0</v>
      </c>
    </row>
    <row r="989" s="306" customFormat="1" customHeight="1" spans="1:3">
      <c r="A989" s="315">
        <v>2140112</v>
      </c>
      <c r="B989" s="315" t="s">
        <v>898</v>
      </c>
      <c r="C989" s="316">
        <v>0</v>
      </c>
    </row>
    <row r="990" s="306" customFormat="1" customHeight="1" spans="1:3">
      <c r="A990" s="315">
        <v>2140114</v>
      </c>
      <c r="B990" s="315" t="s">
        <v>899</v>
      </c>
      <c r="C990" s="316">
        <v>0</v>
      </c>
    </row>
    <row r="991" s="306" customFormat="1" customHeight="1" spans="1:3">
      <c r="A991" s="315">
        <v>2140122</v>
      </c>
      <c r="B991" s="315" t="s">
        <v>900</v>
      </c>
      <c r="C991" s="316">
        <v>0</v>
      </c>
    </row>
    <row r="992" s="306" customFormat="1" customHeight="1" spans="1:3">
      <c r="A992" s="315">
        <v>2140123</v>
      </c>
      <c r="B992" s="315" t="s">
        <v>901</v>
      </c>
      <c r="C992" s="316">
        <v>0</v>
      </c>
    </row>
    <row r="993" s="306" customFormat="1" customHeight="1" spans="1:3">
      <c r="A993" s="315">
        <v>2140127</v>
      </c>
      <c r="B993" s="315" t="s">
        <v>902</v>
      </c>
      <c r="C993" s="316">
        <v>0</v>
      </c>
    </row>
    <row r="994" s="306" customFormat="1" customHeight="1" spans="1:3">
      <c r="A994" s="315">
        <v>2140128</v>
      </c>
      <c r="B994" s="315" t="s">
        <v>903</v>
      </c>
      <c r="C994" s="316">
        <v>0</v>
      </c>
    </row>
    <row r="995" s="306" customFormat="1" customHeight="1" spans="1:3">
      <c r="A995" s="315">
        <v>2140129</v>
      </c>
      <c r="B995" s="315" t="s">
        <v>904</v>
      </c>
      <c r="C995" s="316">
        <v>0</v>
      </c>
    </row>
    <row r="996" s="306" customFormat="1" customHeight="1" spans="1:3">
      <c r="A996" s="315">
        <v>2140130</v>
      </c>
      <c r="B996" s="315" t="s">
        <v>905</v>
      </c>
      <c r="C996" s="316">
        <v>0</v>
      </c>
    </row>
    <row r="997" s="306" customFormat="1" customHeight="1" spans="1:3">
      <c r="A997" s="315">
        <v>2140131</v>
      </c>
      <c r="B997" s="315" t="s">
        <v>906</v>
      </c>
      <c r="C997" s="316">
        <v>0</v>
      </c>
    </row>
    <row r="998" s="306" customFormat="1" customHeight="1" spans="1:3">
      <c r="A998" s="315">
        <v>2140133</v>
      </c>
      <c r="B998" s="315" t="s">
        <v>907</v>
      </c>
      <c r="C998" s="316">
        <v>0</v>
      </c>
    </row>
    <row r="999" s="306" customFormat="1" customHeight="1" spans="1:3">
      <c r="A999" s="315">
        <v>2140136</v>
      </c>
      <c r="B999" s="315" t="s">
        <v>908</v>
      </c>
      <c r="C999" s="316">
        <v>0</v>
      </c>
    </row>
    <row r="1000" s="306" customFormat="1" customHeight="1" spans="1:3">
      <c r="A1000" s="315">
        <v>2140138</v>
      </c>
      <c r="B1000" s="315" t="s">
        <v>909</v>
      </c>
      <c r="C1000" s="316">
        <v>0</v>
      </c>
    </row>
    <row r="1001" s="306" customFormat="1" customHeight="1" spans="1:3">
      <c r="A1001" s="315">
        <v>2140199</v>
      </c>
      <c r="B1001" s="315" t="s">
        <v>910</v>
      </c>
      <c r="C1001" s="316">
        <v>0</v>
      </c>
    </row>
    <row r="1002" s="306" customFormat="1" customHeight="1" spans="1:3">
      <c r="A1002" s="312">
        <v>21402</v>
      </c>
      <c r="B1002" s="312" t="s">
        <v>911</v>
      </c>
      <c r="C1002" s="314">
        <v>0</v>
      </c>
    </row>
    <row r="1003" s="306" customFormat="1" customHeight="1" spans="1:3">
      <c r="A1003" s="315">
        <v>2140201</v>
      </c>
      <c r="B1003" s="315" t="s">
        <v>160</v>
      </c>
      <c r="C1003" s="316">
        <v>0</v>
      </c>
    </row>
    <row r="1004" s="306" customFormat="1" customHeight="1" spans="1:3">
      <c r="A1004" s="315">
        <v>2140202</v>
      </c>
      <c r="B1004" s="315" t="s">
        <v>161</v>
      </c>
      <c r="C1004" s="316">
        <v>0</v>
      </c>
    </row>
    <row r="1005" s="306" customFormat="1" customHeight="1" spans="1:3">
      <c r="A1005" s="315">
        <v>2140203</v>
      </c>
      <c r="B1005" s="315" t="s">
        <v>162</v>
      </c>
      <c r="C1005" s="316">
        <v>0</v>
      </c>
    </row>
    <row r="1006" s="306" customFormat="1" customHeight="1" spans="1:3">
      <c r="A1006" s="315">
        <v>2140204</v>
      </c>
      <c r="B1006" s="315" t="s">
        <v>912</v>
      </c>
      <c r="C1006" s="316">
        <v>0</v>
      </c>
    </row>
    <row r="1007" s="306" customFormat="1" customHeight="1" spans="1:3">
      <c r="A1007" s="315">
        <v>2140205</v>
      </c>
      <c r="B1007" s="315" t="s">
        <v>913</v>
      </c>
      <c r="C1007" s="316">
        <v>0</v>
      </c>
    </row>
    <row r="1008" s="306" customFormat="1" customHeight="1" spans="1:3">
      <c r="A1008" s="315">
        <v>2140206</v>
      </c>
      <c r="B1008" s="315" t="s">
        <v>914</v>
      </c>
      <c r="C1008" s="316">
        <v>0</v>
      </c>
    </row>
    <row r="1009" s="306" customFormat="1" customHeight="1" spans="1:3">
      <c r="A1009" s="315">
        <v>2140207</v>
      </c>
      <c r="B1009" s="315" t="s">
        <v>915</v>
      </c>
      <c r="C1009" s="316">
        <v>0</v>
      </c>
    </row>
    <row r="1010" s="306" customFormat="1" customHeight="1" spans="1:3">
      <c r="A1010" s="315">
        <v>2140208</v>
      </c>
      <c r="B1010" s="315" t="s">
        <v>916</v>
      </c>
      <c r="C1010" s="316">
        <v>0</v>
      </c>
    </row>
    <row r="1011" s="306" customFormat="1" customHeight="1" spans="1:3">
      <c r="A1011" s="315">
        <v>2140299</v>
      </c>
      <c r="B1011" s="315" t="s">
        <v>917</v>
      </c>
      <c r="C1011" s="316">
        <v>0</v>
      </c>
    </row>
    <row r="1012" s="306" customFormat="1" customHeight="1" spans="1:3">
      <c r="A1012" s="312">
        <v>21403</v>
      </c>
      <c r="B1012" s="312" t="s">
        <v>918</v>
      </c>
      <c r="C1012" s="314">
        <v>0</v>
      </c>
    </row>
    <row r="1013" s="306" customFormat="1" ht="16" customHeight="1" spans="1:3">
      <c r="A1013" s="315">
        <v>2140301</v>
      </c>
      <c r="B1013" s="315" t="s">
        <v>160</v>
      </c>
      <c r="C1013" s="316">
        <v>0</v>
      </c>
    </row>
    <row r="1014" s="306" customFormat="1" ht="16" customHeight="1" spans="1:3">
      <c r="A1014" s="315">
        <v>2140302</v>
      </c>
      <c r="B1014" s="315" t="s">
        <v>161</v>
      </c>
      <c r="C1014" s="316">
        <v>0</v>
      </c>
    </row>
    <row r="1015" s="306" customFormat="1" ht="16" customHeight="1" spans="1:3">
      <c r="A1015" s="315">
        <v>2140303</v>
      </c>
      <c r="B1015" s="315" t="s">
        <v>162</v>
      </c>
      <c r="C1015" s="316">
        <v>0</v>
      </c>
    </row>
    <row r="1016" s="306" customFormat="1" ht="16" customHeight="1" spans="1:3">
      <c r="A1016" s="315">
        <v>2140304</v>
      </c>
      <c r="B1016" s="315" t="s">
        <v>919</v>
      </c>
      <c r="C1016" s="316">
        <v>0</v>
      </c>
    </row>
    <row r="1017" s="306" customFormat="1" customHeight="1" spans="1:3">
      <c r="A1017" s="315">
        <v>2140305</v>
      </c>
      <c r="B1017" s="315" t="s">
        <v>920</v>
      </c>
      <c r="C1017" s="316">
        <v>0</v>
      </c>
    </row>
    <row r="1018" s="306" customFormat="1" customHeight="1" spans="1:3">
      <c r="A1018" s="315">
        <v>2140306</v>
      </c>
      <c r="B1018" s="315" t="s">
        <v>921</v>
      </c>
      <c r="C1018" s="316">
        <v>0</v>
      </c>
    </row>
    <row r="1019" s="306" customFormat="1" customHeight="1" spans="1:3">
      <c r="A1019" s="315">
        <v>2140307</v>
      </c>
      <c r="B1019" s="315" t="s">
        <v>922</v>
      </c>
      <c r="C1019" s="316">
        <v>0</v>
      </c>
    </row>
    <row r="1020" s="306" customFormat="1" customHeight="1" spans="1:3">
      <c r="A1020" s="315">
        <v>2140308</v>
      </c>
      <c r="B1020" s="315" t="s">
        <v>923</v>
      </c>
      <c r="C1020" s="316">
        <v>0</v>
      </c>
    </row>
    <row r="1021" s="306" customFormat="1" customHeight="1" spans="1:3">
      <c r="A1021" s="315">
        <v>2140399</v>
      </c>
      <c r="B1021" s="315" t="s">
        <v>924</v>
      </c>
      <c r="C1021" s="316">
        <v>0</v>
      </c>
    </row>
    <row r="1022" s="306" customFormat="1" customHeight="1" spans="1:3">
      <c r="A1022" s="312">
        <v>21405</v>
      </c>
      <c r="B1022" s="312" t="s">
        <v>925</v>
      </c>
      <c r="C1022" s="314">
        <v>0</v>
      </c>
    </row>
    <row r="1023" s="306" customFormat="1" customHeight="1" spans="1:3">
      <c r="A1023" s="315">
        <v>2140501</v>
      </c>
      <c r="B1023" s="315" t="s">
        <v>160</v>
      </c>
      <c r="C1023" s="316">
        <v>0</v>
      </c>
    </row>
    <row r="1024" s="306" customFormat="1" customHeight="1" spans="1:3">
      <c r="A1024" s="315">
        <v>2140502</v>
      </c>
      <c r="B1024" s="315" t="s">
        <v>161</v>
      </c>
      <c r="C1024" s="316">
        <v>0</v>
      </c>
    </row>
    <row r="1025" s="306" customFormat="1" customHeight="1" spans="1:3">
      <c r="A1025" s="315">
        <v>2140503</v>
      </c>
      <c r="B1025" s="315" t="s">
        <v>162</v>
      </c>
      <c r="C1025" s="316">
        <v>0</v>
      </c>
    </row>
    <row r="1026" s="306" customFormat="1" customHeight="1" spans="1:3">
      <c r="A1026" s="315">
        <v>2140504</v>
      </c>
      <c r="B1026" s="315" t="s">
        <v>916</v>
      </c>
      <c r="C1026" s="316">
        <v>0</v>
      </c>
    </row>
    <row r="1027" s="306" customFormat="1" ht="16" customHeight="1" spans="1:3">
      <c r="A1027" s="315">
        <v>2140505</v>
      </c>
      <c r="B1027" s="315" t="s">
        <v>926</v>
      </c>
      <c r="C1027" s="316">
        <v>0</v>
      </c>
    </row>
    <row r="1028" s="306" customFormat="1" ht="16" customHeight="1" spans="1:3">
      <c r="A1028" s="315">
        <v>2140599</v>
      </c>
      <c r="B1028" s="315" t="s">
        <v>927</v>
      </c>
      <c r="C1028" s="316">
        <v>0</v>
      </c>
    </row>
    <row r="1029" s="306" customFormat="1" customHeight="1" spans="1:3">
      <c r="A1029" s="312">
        <v>21499</v>
      </c>
      <c r="B1029" s="312" t="s">
        <v>928</v>
      </c>
      <c r="C1029" s="314">
        <v>1520.2</v>
      </c>
    </row>
    <row r="1030" s="306" customFormat="1" customHeight="1" spans="1:3">
      <c r="A1030" s="315">
        <v>2149901</v>
      </c>
      <c r="B1030" s="315" t="s">
        <v>929</v>
      </c>
      <c r="C1030" s="316">
        <v>1320.2</v>
      </c>
    </row>
    <row r="1031" s="306" customFormat="1" customHeight="1" spans="1:3">
      <c r="A1031" s="315">
        <v>2149999</v>
      </c>
      <c r="B1031" s="315" t="s">
        <v>930</v>
      </c>
      <c r="C1031" s="316">
        <v>200</v>
      </c>
    </row>
    <row r="1032" s="306" customFormat="1" customHeight="1" spans="1:3">
      <c r="A1032" s="312">
        <v>215</v>
      </c>
      <c r="B1032" s="312" t="s">
        <v>931</v>
      </c>
      <c r="C1032" s="314">
        <v>1024.83974</v>
      </c>
    </row>
    <row r="1033" s="306" customFormat="1" customHeight="1" spans="1:3">
      <c r="A1033" s="312">
        <v>21501</v>
      </c>
      <c r="B1033" s="312" t="s">
        <v>932</v>
      </c>
      <c r="C1033" s="314">
        <v>0</v>
      </c>
    </row>
    <row r="1034" s="306" customFormat="1" customHeight="1" spans="1:3">
      <c r="A1034" s="315">
        <v>2150101</v>
      </c>
      <c r="B1034" s="315" t="s">
        <v>160</v>
      </c>
      <c r="C1034" s="316">
        <v>0</v>
      </c>
    </row>
    <row r="1035" s="306" customFormat="1" customHeight="1" spans="1:3">
      <c r="A1035" s="315">
        <v>2150102</v>
      </c>
      <c r="B1035" s="315" t="s">
        <v>161</v>
      </c>
      <c r="C1035" s="316">
        <v>0</v>
      </c>
    </row>
    <row r="1036" s="306" customFormat="1" customHeight="1" spans="1:3">
      <c r="A1036" s="315">
        <v>2150103</v>
      </c>
      <c r="B1036" s="315" t="s">
        <v>162</v>
      </c>
      <c r="C1036" s="316">
        <v>0</v>
      </c>
    </row>
    <row r="1037" s="306" customFormat="1" customHeight="1" spans="1:3">
      <c r="A1037" s="315">
        <v>2150104</v>
      </c>
      <c r="B1037" s="315" t="s">
        <v>933</v>
      </c>
      <c r="C1037" s="316">
        <v>0</v>
      </c>
    </row>
    <row r="1038" s="306" customFormat="1" customHeight="1" spans="1:3">
      <c r="A1038" s="315">
        <v>2150105</v>
      </c>
      <c r="B1038" s="315" t="s">
        <v>934</v>
      </c>
      <c r="C1038" s="316">
        <v>0</v>
      </c>
    </row>
    <row r="1039" s="306" customFormat="1" customHeight="1" spans="1:3">
      <c r="A1039" s="315">
        <v>2150106</v>
      </c>
      <c r="B1039" s="315" t="s">
        <v>935</v>
      </c>
      <c r="C1039" s="316">
        <v>0</v>
      </c>
    </row>
    <row r="1040" s="306" customFormat="1" customHeight="1" spans="1:3">
      <c r="A1040" s="315">
        <v>2150107</v>
      </c>
      <c r="B1040" s="315" t="s">
        <v>936</v>
      </c>
      <c r="C1040" s="316">
        <v>0</v>
      </c>
    </row>
    <row r="1041" s="306" customFormat="1" customHeight="1" spans="1:3">
      <c r="A1041" s="315">
        <v>2150108</v>
      </c>
      <c r="B1041" s="315" t="s">
        <v>937</v>
      </c>
      <c r="C1041" s="316">
        <v>0</v>
      </c>
    </row>
    <row r="1042" s="306" customFormat="1" customHeight="1" spans="1:3">
      <c r="A1042" s="315">
        <v>2150199</v>
      </c>
      <c r="B1042" s="315" t="s">
        <v>938</v>
      </c>
      <c r="C1042" s="316">
        <v>0</v>
      </c>
    </row>
    <row r="1043" s="306" customFormat="1" customHeight="1" spans="1:3">
      <c r="A1043" s="312">
        <v>21502</v>
      </c>
      <c r="B1043" s="312" t="s">
        <v>939</v>
      </c>
      <c r="C1043" s="314">
        <v>282.393744</v>
      </c>
    </row>
    <row r="1044" s="306" customFormat="1" customHeight="1" spans="1:3">
      <c r="A1044" s="315">
        <v>2150201</v>
      </c>
      <c r="B1044" s="315" t="s">
        <v>160</v>
      </c>
      <c r="C1044" s="316">
        <v>82.393744</v>
      </c>
    </row>
    <row r="1045" s="306" customFormat="1" customHeight="1" spans="1:3">
      <c r="A1045" s="315">
        <v>2150202</v>
      </c>
      <c r="B1045" s="315" t="s">
        <v>161</v>
      </c>
      <c r="C1045" s="316">
        <v>0</v>
      </c>
    </row>
    <row r="1046" s="306" customFormat="1" customHeight="1" spans="1:3">
      <c r="A1046" s="315">
        <v>2150203</v>
      </c>
      <c r="B1046" s="315" t="s">
        <v>162</v>
      </c>
      <c r="C1046" s="316">
        <v>0</v>
      </c>
    </row>
    <row r="1047" s="306" customFormat="1" customHeight="1" spans="1:3">
      <c r="A1047" s="315">
        <v>2150204</v>
      </c>
      <c r="B1047" s="315" t="s">
        <v>940</v>
      </c>
      <c r="C1047" s="316">
        <v>0</v>
      </c>
    </row>
    <row r="1048" s="306" customFormat="1" ht="16" customHeight="1" spans="1:3">
      <c r="A1048" s="315">
        <v>2150205</v>
      </c>
      <c r="B1048" s="315" t="s">
        <v>941</v>
      </c>
      <c r="C1048" s="316">
        <v>0</v>
      </c>
    </row>
    <row r="1049" s="306" customFormat="1" customHeight="1" spans="1:3">
      <c r="A1049" s="315">
        <v>2150206</v>
      </c>
      <c r="B1049" s="315" t="s">
        <v>942</v>
      </c>
      <c r="C1049" s="316">
        <v>0</v>
      </c>
    </row>
    <row r="1050" s="306" customFormat="1" customHeight="1" spans="1:3">
      <c r="A1050" s="315">
        <v>2150207</v>
      </c>
      <c r="B1050" s="315" t="s">
        <v>943</v>
      </c>
      <c r="C1050" s="316">
        <v>0</v>
      </c>
    </row>
    <row r="1051" s="306" customFormat="1" customHeight="1" spans="1:3">
      <c r="A1051" s="315">
        <v>2150208</v>
      </c>
      <c r="B1051" s="315" t="s">
        <v>944</v>
      </c>
      <c r="C1051" s="316">
        <v>0</v>
      </c>
    </row>
    <row r="1052" s="306" customFormat="1" customHeight="1" spans="1:3">
      <c r="A1052" s="315">
        <v>2150209</v>
      </c>
      <c r="B1052" s="315" t="s">
        <v>945</v>
      </c>
      <c r="C1052" s="316">
        <v>0</v>
      </c>
    </row>
    <row r="1053" s="306" customFormat="1" customHeight="1" spans="1:3">
      <c r="A1053" s="315">
        <v>2150210</v>
      </c>
      <c r="B1053" s="315" t="s">
        <v>946</v>
      </c>
      <c r="C1053" s="316">
        <v>0</v>
      </c>
    </row>
    <row r="1054" s="306" customFormat="1" customHeight="1" spans="1:3">
      <c r="A1054" s="315">
        <v>2150212</v>
      </c>
      <c r="B1054" s="315" t="s">
        <v>947</v>
      </c>
      <c r="C1054" s="316">
        <v>0</v>
      </c>
    </row>
    <row r="1055" s="306" customFormat="1" customHeight="1" spans="1:3">
      <c r="A1055" s="315">
        <v>2150213</v>
      </c>
      <c r="B1055" s="315" t="s">
        <v>948</v>
      </c>
      <c r="C1055" s="316">
        <v>0</v>
      </c>
    </row>
    <row r="1056" s="306" customFormat="1" ht="16" customHeight="1" spans="1:3">
      <c r="A1056" s="315">
        <v>2150214</v>
      </c>
      <c r="B1056" s="315" t="s">
        <v>949</v>
      </c>
      <c r="C1056" s="316">
        <v>0</v>
      </c>
    </row>
    <row r="1057" s="306" customFormat="1" customHeight="1" spans="1:3">
      <c r="A1057" s="315">
        <v>2150215</v>
      </c>
      <c r="B1057" s="315" t="s">
        <v>950</v>
      </c>
      <c r="C1057" s="316">
        <v>0</v>
      </c>
    </row>
    <row r="1058" s="306" customFormat="1" ht="16" customHeight="1" spans="1:3">
      <c r="A1058" s="315">
        <v>2150299</v>
      </c>
      <c r="B1058" s="315" t="s">
        <v>951</v>
      </c>
      <c r="C1058" s="316">
        <v>200</v>
      </c>
    </row>
    <row r="1059" s="306" customFormat="1" customHeight="1" spans="1:3">
      <c r="A1059" s="312">
        <v>21503</v>
      </c>
      <c r="B1059" s="312" t="s">
        <v>952</v>
      </c>
      <c r="C1059" s="314">
        <v>0</v>
      </c>
    </row>
    <row r="1060" s="306" customFormat="1" customHeight="1" spans="1:3">
      <c r="A1060" s="315">
        <v>2150301</v>
      </c>
      <c r="B1060" s="315" t="s">
        <v>160</v>
      </c>
      <c r="C1060" s="316">
        <v>0</v>
      </c>
    </row>
    <row r="1061" s="306" customFormat="1" customHeight="1" spans="1:3">
      <c r="A1061" s="315">
        <v>2150302</v>
      </c>
      <c r="B1061" s="315" t="s">
        <v>161</v>
      </c>
      <c r="C1061" s="316">
        <v>0</v>
      </c>
    </row>
    <row r="1062" s="306" customFormat="1" customHeight="1" spans="1:3">
      <c r="A1062" s="315">
        <v>2150303</v>
      </c>
      <c r="B1062" s="315" t="s">
        <v>162</v>
      </c>
      <c r="C1062" s="316">
        <v>0</v>
      </c>
    </row>
    <row r="1063" s="306" customFormat="1" customHeight="1" spans="1:3">
      <c r="A1063" s="315">
        <v>2150399</v>
      </c>
      <c r="B1063" s="315" t="s">
        <v>953</v>
      </c>
      <c r="C1063" s="316">
        <v>0</v>
      </c>
    </row>
    <row r="1064" s="306" customFormat="1" customHeight="1" spans="1:3">
      <c r="A1064" s="312">
        <v>21505</v>
      </c>
      <c r="B1064" s="312" t="s">
        <v>954</v>
      </c>
      <c r="C1064" s="314">
        <v>0</v>
      </c>
    </row>
    <row r="1065" s="306" customFormat="1" customHeight="1" spans="1:3">
      <c r="A1065" s="315">
        <v>2150501</v>
      </c>
      <c r="B1065" s="315" t="s">
        <v>160</v>
      </c>
      <c r="C1065" s="316">
        <v>0</v>
      </c>
    </row>
    <row r="1066" s="306" customFormat="1" ht="16" customHeight="1" spans="1:3">
      <c r="A1066" s="315">
        <v>2150502</v>
      </c>
      <c r="B1066" s="315" t="s">
        <v>161</v>
      </c>
      <c r="C1066" s="316">
        <v>0</v>
      </c>
    </row>
    <row r="1067" s="306" customFormat="1" ht="16" customHeight="1" spans="1:3">
      <c r="A1067" s="315">
        <v>2150503</v>
      </c>
      <c r="B1067" s="315" t="s">
        <v>162</v>
      </c>
      <c r="C1067" s="316">
        <v>0</v>
      </c>
    </row>
    <row r="1068" s="306" customFormat="1" customHeight="1" spans="1:3">
      <c r="A1068" s="315">
        <v>2150505</v>
      </c>
      <c r="B1068" s="315" t="s">
        <v>955</v>
      </c>
      <c r="C1068" s="316">
        <v>0</v>
      </c>
    </row>
    <row r="1069" s="306" customFormat="1" customHeight="1" spans="1:3">
      <c r="A1069" s="315">
        <v>2150507</v>
      </c>
      <c r="B1069" s="315" t="s">
        <v>956</v>
      </c>
      <c r="C1069" s="316">
        <v>0</v>
      </c>
    </row>
    <row r="1070" s="306" customFormat="1" customHeight="1" spans="1:3">
      <c r="A1070" s="315">
        <v>2150508</v>
      </c>
      <c r="B1070" s="315" t="s">
        <v>957</v>
      </c>
      <c r="C1070" s="316">
        <v>0</v>
      </c>
    </row>
    <row r="1071" s="306" customFormat="1" customHeight="1" spans="1:3">
      <c r="A1071" s="315">
        <v>2150516</v>
      </c>
      <c r="B1071" s="315" t="s">
        <v>958</v>
      </c>
      <c r="C1071" s="316">
        <v>0</v>
      </c>
    </row>
    <row r="1072" s="306" customFormat="1" customHeight="1" spans="1:3">
      <c r="A1072" s="315">
        <v>2150517</v>
      </c>
      <c r="B1072" s="315" t="s">
        <v>959</v>
      </c>
      <c r="C1072" s="316">
        <v>0</v>
      </c>
    </row>
    <row r="1073" s="306" customFormat="1" ht="16" customHeight="1" spans="1:3">
      <c r="A1073" s="315">
        <v>2150550</v>
      </c>
      <c r="B1073" s="315" t="s">
        <v>169</v>
      </c>
      <c r="C1073" s="316">
        <v>0</v>
      </c>
    </row>
    <row r="1074" s="306" customFormat="1" ht="16" customHeight="1" spans="1:3">
      <c r="A1074" s="315">
        <v>2150599</v>
      </c>
      <c r="B1074" s="315" t="s">
        <v>960</v>
      </c>
      <c r="C1074" s="316">
        <v>0</v>
      </c>
    </row>
    <row r="1075" s="306" customFormat="1" customHeight="1" spans="1:3">
      <c r="A1075" s="312">
        <v>21507</v>
      </c>
      <c r="B1075" s="312" t="s">
        <v>961</v>
      </c>
      <c r="C1075" s="314">
        <v>0</v>
      </c>
    </row>
    <row r="1076" s="306" customFormat="1" customHeight="1" spans="1:3">
      <c r="A1076" s="315">
        <v>2150701</v>
      </c>
      <c r="B1076" s="315" t="s">
        <v>160</v>
      </c>
      <c r="C1076" s="316">
        <v>0</v>
      </c>
    </row>
    <row r="1077" s="306" customFormat="1" customHeight="1" spans="1:3">
      <c r="A1077" s="315">
        <v>2150702</v>
      </c>
      <c r="B1077" s="315" t="s">
        <v>161</v>
      </c>
      <c r="C1077" s="316">
        <v>0</v>
      </c>
    </row>
    <row r="1078" s="306" customFormat="1" customHeight="1" spans="1:3">
      <c r="A1078" s="315">
        <v>2150703</v>
      </c>
      <c r="B1078" s="315" t="s">
        <v>162</v>
      </c>
      <c r="C1078" s="316">
        <v>0</v>
      </c>
    </row>
    <row r="1079" s="306" customFormat="1" ht="16" customHeight="1" spans="1:3">
      <c r="A1079" s="315">
        <v>2150704</v>
      </c>
      <c r="B1079" s="315" t="s">
        <v>962</v>
      </c>
      <c r="C1079" s="316">
        <v>0</v>
      </c>
    </row>
    <row r="1080" s="306" customFormat="1" ht="16" customHeight="1" spans="1:3">
      <c r="A1080" s="315">
        <v>2150705</v>
      </c>
      <c r="B1080" s="315" t="s">
        <v>963</v>
      </c>
      <c r="C1080" s="316">
        <v>0</v>
      </c>
    </row>
    <row r="1081" s="306" customFormat="1" ht="16" customHeight="1" spans="1:3">
      <c r="A1081" s="315">
        <v>2150799</v>
      </c>
      <c r="B1081" s="315" t="s">
        <v>964</v>
      </c>
      <c r="C1081" s="316">
        <v>0</v>
      </c>
    </row>
    <row r="1082" s="306" customFormat="1" ht="16" customHeight="1" spans="1:3">
      <c r="A1082" s="312">
        <v>21508</v>
      </c>
      <c r="B1082" s="312" t="s">
        <v>965</v>
      </c>
      <c r="C1082" s="314">
        <v>742.445996</v>
      </c>
    </row>
    <row r="1083" s="306" customFormat="1" customHeight="1" spans="1:3">
      <c r="A1083" s="315">
        <v>2150801</v>
      </c>
      <c r="B1083" s="315" t="s">
        <v>160</v>
      </c>
      <c r="C1083" s="316">
        <v>626.445996</v>
      </c>
    </row>
    <row r="1084" s="306" customFormat="1" customHeight="1" spans="1:3">
      <c r="A1084" s="315">
        <v>2150802</v>
      </c>
      <c r="B1084" s="315" t="s">
        <v>161</v>
      </c>
      <c r="C1084" s="316">
        <v>0</v>
      </c>
    </row>
    <row r="1085" s="306" customFormat="1" customHeight="1" spans="1:3">
      <c r="A1085" s="315">
        <v>2150803</v>
      </c>
      <c r="B1085" s="315" t="s">
        <v>162</v>
      </c>
      <c r="C1085" s="316">
        <v>0</v>
      </c>
    </row>
    <row r="1086" s="306" customFormat="1" customHeight="1" spans="1:3">
      <c r="A1086" s="315">
        <v>2150804</v>
      </c>
      <c r="B1086" s="315" t="s">
        <v>966</v>
      </c>
      <c r="C1086" s="316">
        <v>0</v>
      </c>
    </row>
    <row r="1087" s="306" customFormat="1" customHeight="1" spans="1:3">
      <c r="A1087" s="315">
        <v>2150805</v>
      </c>
      <c r="B1087" s="315" t="s">
        <v>967</v>
      </c>
      <c r="C1087" s="316">
        <v>20</v>
      </c>
    </row>
    <row r="1088" s="306" customFormat="1" customHeight="1" spans="1:3">
      <c r="A1088" s="315">
        <v>2150806</v>
      </c>
      <c r="B1088" s="315" t="s">
        <v>968</v>
      </c>
      <c r="C1088" s="316">
        <v>0</v>
      </c>
    </row>
    <row r="1089" s="306" customFormat="1" customHeight="1" spans="1:3">
      <c r="A1089" s="315">
        <v>2150899</v>
      </c>
      <c r="B1089" s="315" t="s">
        <v>969</v>
      </c>
      <c r="C1089" s="316">
        <v>96</v>
      </c>
    </row>
    <row r="1090" s="306" customFormat="1" ht="16" customHeight="1" spans="1:3">
      <c r="A1090" s="312">
        <v>21599</v>
      </c>
      <c r="B1090" s="312" t="s">
        <v>970</v>
      </c>
      <c r="C1090" s="314">
        <v>0</v>
      </c>
    </row>
    <row r="1091" s="306" customFormat="1" customHeight="1" spans="1:3">
      <c r="A1091" s="315">
        <v>2159901</v>
      </c>
      <c r="B1091" s="315" t="s">
        <v>971</v>
      </c>
      <c r="C1091" s="316">
        <v>0</v>
      </c>
    </row>
    <row r="1092" s="306" customFormat="1" customHeight="1" spans="1:3">
      <c r="A1092" s="315">
        <v>2159904</v>
      </c>
      <c r="B1092" s="315" t="s">
        <v>972</v>
      </c>
      <c r="C1092" s="316">
        <v>0</v>
      </c>
    </row>
    <row r="1093" s="306" customFormat="1" customHeight="1" spans="1:3">
      <c r="A1093" s="315">
        <v>2159905</v>
      </c>
      <c r="B1093" s="315" t="s">
        <v>973</v>
      </c>
      <c r="C1093" s="316">
        <v>0</v>
      </c>
    </row>
    <row r="1094" s="306" customFormat="1" customHeight="1" spans="1:3">
      <c r="A1094" s="315">
        <v>2159906</v>
      </c>
      <c r="B1094" s="315" t="s">
        <v>974</v>
      </c>
      <c r="C1094" s="316">
        <v>0</v>
      </c>
    </row>
    <row r="1095" s="306" customFormat="1" customHeight="1" spans="1:3">
      <c r="A1095" s="315">
        <v>2159999</v>
      </c>
      <c r="B1095" s="315" t="s">
        <v>975</v>
      </c>
      <c r="C1095" s="316">
        <v>0</v>
      </c>
    </row>
    <row r="1096" s="306" customFormat="1" customHeight="1" spans="1:3">
      <c r="A1096" s="312">
        <v>216</v>
      </c>
      <c r="B1096" s="312" t="s">
        <v>976</v>
      </c>
      <c r="C1096" s="314">
        <v>712.2653</v>
      </c>
    </row>
    <row r="1097" s="306" customFormat="1" ht="16" customHeight="1" spans="1:3">
      <c r="A1097" s="312">
        <v>21602</v>
      </c>
      <c r="B1097" s="312" t="s">
        <v>977</v>
      </c>
      <c r="C1097" s="314">
        <v>480.2253</v>
      </c>
    </row>
    <row r="1098" s="306" customFormat="1" customHeight="1" spans="1:3">
      <c r="A1098" s="315">
        <v>2160201</v>
      </c>
      <c r="B1098" s="315" t="s">
        <v>160</v>
      </c>
      <c r="C1098" s="316">
        <v>280.2253</v>
      </c>
    </row>
    <row r="1099" s="306" customFormat="1" ht="16" customHeight="1" spans="1:3">
      <c r="A1099" s="315">
        <v>2160202</v>
      </c>
      <c r="B1099" s="315" t="s">
        <v>161</v>
      </c>
      <c r="C1099" s="316">
        <v>0</v>
      </c>
    </row>
    <row r="1100" s="306" customFormat="1" ht="16" customHeight="1" spans="1:3">
      <c r="A1100" s="315">
        <v>2160203</v>
      </c>
      <c r="B1100" s="315" t="s">
        <v>162</v>
      </c>
      <c r="C1100" s="316">
        <v>0</v>
      </c>
    </row>
    <row r="1101" s="306" customFormat="1" customHeight="1" spans="1:3">
      <c r="A1101" s="315">
        <v>2160216</v>
      </c>
      <c r="B1101" s="315" t="s">
        <v>978</v>
      </c>
      <c r="C1101" s="316">
        <v>0</v>
      </c>
    </row>
    <row r="1102" s="306" customFormat="1" customHeight="1" spans="1:3">
      <c r="A1102" s="315">
        <v>2160217</v>
      </c>
      <c r="B1102" s="315" t="s">
        <v>979</v>
      </c>
      <c r="C1102" s="316">
        <v>0</v>
      </c>
    </row>
    <row r="1103" s="306" customFormat="1" customHeight="1" spans="1:3">
      <c r="A1103" s="315">
        <v>2160218</v>
      </c>
      <c r="B1103" s="315" t="s">
        <v>980</v>
      </c>
      <c r="C1103" s="316">
        <v>0</v>
      </c>
    </row>
    <row r="1104" s="306" customFormat="1" customHeight="1" spans="1:3">
      <c r="A1104" s="315">
        <v>2160219</v>
      </c>
      <c r="B1104" s="315" t="s">
        <v>981</v>
      </c>
      <c r="C1104" s="316">
        <v>0</v>
      </c>
    </row>
    <row r="1105" s="306" customFormat="1" customHeight="1" spans="1:3">
      <c r="A1105" s="315">
        <v>2160250</v>
      </c>
      <c r="B1105" s="315" t="s">
        <v>169</v>
      </c>
      <c r="C1105" s="316">
        <v>0</v>
      </c>
    </row>
    <row r="1106" s="306" customFormat="1" customHeight="1" spans="1:3">
      <c r="A1106" s="315">
        <v>2160299</v>
      </c>
      <c r="B1106" s="315" t="s">
        <v>982</v>
      </c>
      <c r="C1106" s="316">
        <v>200</v>
      </c>
    </row>
    <row r="1107" s="306" customFormat="1" customHeight="1" spans="1:3">
      <c r="A1107" s="312">
        <v>21606</v>
      </c>
      <c r="B1107" s="312" t="s">
        <v>983</v>
      </c>
      <c r="C1107" s="314">
        <v>32.04</v>
      </c>
    </row>
    <row r="1108" s="306" customFormat="1" customHeight="1" spans="1:3">
      <c r="A1108" s="315">
        <v>2160601</v>
      </c>
      <c r="B1108" s="315" t="s">
        <v>160</v>
      </c>
      <c r="C1108" s="316">
        <v>0</v>
      </c>
    </row>
    <row r="1109" s="306" customFormat="1" customHeight="1" spans="1:3">
      <c r="A1109" s="315">
        <v>2160602</v>
      </c>
      <c r="B1109" s="315" t="s">
        <v>161</v>
      </c>
      <c r="C1109" s="316">
        <v>0</v>
      </c>
    </row>
    <row r="1110" s="306" customFormat="1" customHeight="1" spans="1:3">
      <c r="A1110" s="315">
        <v>2160603</v>
      </c>
      <c r="B1110" s="315" t="s">
        <v>162</v>
      </c>
      <c r="C1110" s="316">
        <v>0</v>
      </c>
    </row>
    <row r="1111" s="306" customFormat="1" customHeight="1" spans="1:3">
      <c r="A1111" s="315">
        <v>2160607</v>
      </c>
      <c r="B1111" s="315" t="s">
        <v>984</v>
      </c>
      <c r="C1111" s="316">
        <v>0</v>
      </c>
    </row>
    <row r="1112" s="306" customFormat="1" customHeight="1" spans="1:3">
      <c r="A1112" s="315">
        <v>2160699</v>
      </c>
      <c r="B1112" s="315" t="s">
        <v>985</v>
      </c>
      <c r="C1112" s="316">
        <v>32.04</v>
      </c>
    </row>
    <row r="1113" s="306" customFormat="1" customHeight="1" spans="1:3">
      <c r="A1113" s="312">
        <v>21699</v>
      </c>
      <c r="B1113" s="312" t="s">
        <v>986</v>
      </c>
      <c r="C1113" s="314">
        <v>200</v>
      </c>
    </row>
    <row r="1114" s="306" customFormat="1" customHeight="1" spans="1:3">
      <c r="A1114" s="315">
        <v>2169901</v>
      </c>
      <c r="B1114" s="315" t="s">
        <v>987</v>
      </c>
      <c r="C1114" s="316">
        <v>0</v>
      </c>
    </row>
    <row r="1115" s="306" customFormat="1" customHeight="1" spans="1:3">
      <c r="A1115" s="315">
        <v>2169999</v>
      </c>
      <c r="B1115" s="315" t="s">
        <v>988</v>
      </c>
      <c r="C1115" s="316">
        <v>200</v>
      </c>
    </row>
    <row r="1116" s="306" customFormat="1" customHeight="1" spans="1:3">
      <c r="A1116" s="312">
        <v>217</v>
      </c>
      <c r="B1116" s="312" t="s">
        <v>989</v>
      </c>
      <c r="C1116" s="314">
        <v>250</v>
      </c>
    </row>
    <row r="1117" s="306" customFormat="1" customHeight="1" spans="1:3">
      <c r="A1117" s="312">
        <v>21701</v>
      </c>
      <c r="B1117" s="312" t="s">
        <v>990</v>
      </c>
      <c r="C1117" s="314">
        <v>0</v>
      </c>
    </row>
    <row r="1118" s="306" customFormat="1" ht="16" customHeight="1" spans="1:3">
      <c r="A1118" s="315">
        <v>2170101</v>
      </c>
      <c r="B1118" s="315" t="s">
        <v>160</v>
      </c>
      <c r="C1118" s="316">
        <v>0</v>
      </c>
    </row>
    <row r="1119" s="306" customFormat="1" customHeight="1" spans="1:3">
      <c r="A1119" s="315">
        <v>2170102</v>
      </c>
      <c r="B1119" s="315" t="s">
        <v>161</v>
      </c>
      <c r="C1119" s="316">
        <v>0</v>
      </c>
    </row>
    <row r="1120" s="306" customFormat="1" customHeight="1" spans="1:3">
      <c r="A1120" s="315">
        <v>2170103</v>
      </c>
      <c r="B1120" s="315" t="s">
        <v>162</v>
      </c>
      <c r="C1120" s="316">
        <v>0</v>
      </c>
    </row>
    <row r="1121" s="306" customFormat="1" customHeight="1" spans="1:3">
      <c r="A1121" s="315">
        <v>2170104</v>
      </c>
      <c r="B1121" s="315" t="s">
        <v>991</v>
      </c>
      <c r="C1121" s="316">
        <v>0</v>
      </c>
    </row>
    <row r="1122" s="306" customFormat="1" customHeight="1" spans="1:3">
      <c r="A1122" s="315">
        <v>2170150</v>
      </c>
      <c r="B1122" s="315" t="s">
        <v>169</v>
      </c>
      <c r="C1122" s="316">
        <v>0</v>
      </c>
    </row>
    <row r="1123" s="306" customFormat="1" ht="16" customHeight="1" spans="1:3">
      <c r="A1123" s="315">
        <v>2170199</v>
      </c>
      <c r="B1123" s="315" t="s">
        <v>992</v>
      </c>
      <c r="C1123" s="316">
        <v>0</v>
      </c>
    </row>
    <row r="1124" s="306" customFormat="1" customHeight="1" spans="1:3">
      <c r="A1124" s="312">
        <v>21702</v>
      </c>
      <c r="B1124" s="312" t="s">
        <v>993</v>
      </c>
      <c r="C1124" s="314">
        <v>0</v>
      </c>
    </row>
    <row r="1125" s="306" customFormat="1" customHeight="1" spans="1:3">
      <c r="A1125" s="315">
        <v>2170201</v>
      </c>
      <c r="B1125" s="315" t="s">
        <v>994</v>
      </c>
      <c r="C1125" s="316">
        <v>0</v>
      </c>
    </row>
    <row r="1126" s="306" customFormat="1" customHeight="1" spans="1:3">
      <c r="A1126" s="315">
        <v>2170202</v>
      </c>
      <c r="B1126" s="315" t="s">
        <v>995</v>
      </c>
      <c r="C1126" s="316">
        <v>0</v>
      </c>
    </row>
    <row r="1127" s="306" customFormat="1" customHeight="1" spans="1:3">
      <c r="A1127" s="315">
        <v>2170203</v>
      </c>
      <c r="B1127" s="315" t="s">
        <v>996</v>
      </c>
      <c r="C1127" s="316">
        <v>0</v>
      </c>
    </row>
    <row r="1128" s="306" customFormat="1" customHeight="1" spans="1:3">
      <c r="A1128" s="315">
        <v>2170204</v>
      </c>
      <c r="B1128" s="315" t="s">
        <v>997</v>
      </c>
      <c r="C1128" s="316">
        <v>0</v>
      </c>
    </row>
    <row r="1129" s="306" customFormat="1" customHeight="1" spans="1:3">
      <c r="A1129" s="315">
        <v>2170205</v>
      </c>
      <c r="B1129" s="315" t="s">
        <v>998</v>
      </c>
      <c r="C1129" s="316">
        <v>0</v>
      </c>
    </row>
    <row r="1130" s="306" customFormat="1" customHeight="1" spans="1:3">
      <c r="A1130" s="315">
        <v>2170206</v>
      </c>
      <c r="B1130" s="315" t="s">
        <v>999</v>
      </c>
      <c r="C1130" s="316">
        <v>0</v>
      </c>
    </row>
    <row r="1131" s="306" customFormat="1" customHeight="1" spans="1:3">
      <c r="A1131" s="315">
        <v>2170207</v>
      </c>
      <c r="B1131" s="315" t="s">
        <v>1000</v>
      </c>
      <c r="C1131" s="316">
        <v>0</v>
      </c>
    </row>
    <row r="1132" s="306" customFormat="1" customHeight="1" spans="1:3">
      <c r="A1132" s="315">
        <v>2170208</v>
      </c>
      <c r="B1132" s="315" t="s">
        <v>1001</v>
      </c>
      <c r="C1132" s="316">
        <v>0</v>
      </c>
    </row>
    <row r="1133" s="306" customFormat="1" customHeight="1" spans="1:3">
      <c r="A1133" s="315">
        <v>2170299</v>
      </c>
      <c r="B1133" s="315" t="s">
        <v>1002</v>
      </c>
      <c r="C1133" s="316">
        <v>0</v>
      </c>
    </row>
    <row r="1134" s="306" customFormat="1" customHeight="1" spans="1:3">
      <c r="A1134" s="312">
        <v>21703</v>
      </c>
      <c r="B1134" s="312" t="s">
        <v>1003</v>
      </c>
      <c r="C1134" s="314">
        <v>50</v>
      </c>
    </row>
    <row r="1135" s="306" customFormat="1" customHeight="1" spans="1:3">
      <c r="A1135" s="315">
        <v>2170301</v>
      </c>
      <c r="B1135" s="315" t="s">
        <v>1004</v>
      </c>
      <c r="C1135" s="316">
        <v>0</v>
      </c>
    </row>
    <row r="1136" s="306" customFormat="1" customHeight="1" spans="1:3">
      <c r="A1136" s="315">
        <v>2170302</v>
      </c>
      <c r="B1136" s="315" t="s">
        <v>1005</v>
      </c>
      <c r="C1136" s="316">
        <v>0</v>
      </c>
    </row>
    <row r="1137" s="306" customFormat="1" customHeight="1" spans="1:3">
      <c r="A1137" s="315">
        <v>2170303</v>
      </c>
      <c r="B1137" s="315" t="s">
        <v>1006</v>
      </c>
      <c r="C1137" s="316">
        <v>0</v>
      </c>
    </row>
    <row r="1138" s="306" customFormat="1" customHeight="1" spans="1:3">
      <c r="A1138" s="315">
        <v>2170304</v>
      </c>
      <c r="B1138" s="315" t="s">
        <v>1007</v>
      </c>
      <c r="C1138" s="316">
        <v>0</v>
      </c>
    </row>
    <row r="1139" s="306" customFormat="1" customHeight="1" spans="1:3">
      <c r="A1139" s="315">
        <v>2170399</v>
      </c>
      <c r="B1139" s="315" t="s">
        <v>1008</v>
      </c>
      <c r="C1139" s="316">
        <v>50</v>
      </c>
    </row>
    <row r="1140" s="306" customFormat="1" ht="16" customHeight="1" spans="1:3">
      <c r="A1140" s="312">
        <v>21704</v>
      </c>
      <c r="B1140" s="312" t="s">
        <v>1009</v>
      </c>
      <c r="C1140" s="314">
        <v>0</v>
      </c>
    </row>
    <row r="1141" s="306" customFormat="1" ht="16" customHeight="1" spans="1:3">
      <c r="A1141" s="315">
        <v>2170401</v>
      </c>
      <c r="B1141" s="315" t="s">
        <v>1010</v>
      </c>
      <c r="C1141" s="316">
        <v>0</v>
      </c>
    </row>
    <row r="1142" s="306" customFormat="1" ht="16" customHeight="1" spans="1:3">
      <c r="A1142" s="315">
        <v>2170499</v>
      </c>
      <c r="B1142" s="315" t="s">
        <v>1011</v>
      </c>
      <c r="C1142" s="316">
        <v>0</v>
      </c>
    </row>
    <row r="1143" s="306" customFormat="1" customHeight="1" spans="1:3">
      <c r="A1143" s="312">
        <v>21799</v>
      </c>
      <c r="B1143" s="312" t="s">
        <v>1012</v>
      </c>
      <c r="C1143" s="314">
        <v>200</v>
      </c>
    </row>
    <row r="1144" s="306" customFormat="1" customHeight="1" spans="1:3">
      <c r="A1144" s="315">
        <v>2179902</v>
      </c>
      <c r="B1144" s="315" t="s">
        <v>1013</v>
      </c>
      <c r="C1144" s="316">
        <v>0</v>
      </c>
    </row>
    <row r="1145" s="306" customFormat="1" ht="16" customHeight="1" spans="1:3">
      <c r="A1145" s="315">
        <v>2179999</v>
      </c>
      <c r="B1145" s="315" t="s">
        <v>1014</v>
      </c>
      <c r="C1145" s="316">
        <v>200</v>
      </c>
    </row>
    <row r="1146" s="306" customFormat="1" ht="16" customHeight="1" spans="1:3">
      <c r="A1146" s="312">
        <v>219</v>
      </c>
      <c r="B1146" s="312" t="s">
        <v>1015</v>
      </c>
      <c r="C1146" s="314">
        <v>0</v>
      </c>
    </row>
    <row r="1147" s="306" customFormat="1" customHeight="1" spans="1:3">
      <c r="A1147" s="312">
        <v>21901</v>
      </c>
      <c r="B1147" s="312" t="s">
        <v>1016</v>
      </c>
      <c r="C1147" s="314">
        <v>0</v>
      </c>
    </row>
    <row r="1148" s="306" customFormat="1" customHeight="1" spans="1:3">
      <c r="A1148" s="312">
        <v>21902</v>
      </c>
      <c r="B1148" s="312" t="s">
        <v>1017</v>
      </c>
      <c r="C1148" s="314">
        <v>0</v>
      </c>
    </row>
    <row r="1149" s="306" customFormat="1" customHeight="1" spans="1:3">
      <c r="A1149" s="312">
        <v>21903</v>
      </c>
      <c r="B1149" s="312" t="s">
        <v>1018</v>
      </c>
      <c r="C1149" s="314">
        <v>0</v>
      </c>
    </row>
    <row r="1150" s="306" customFormat="1" customHeight="1" spans="1:3">
      <c r="A1150" s="312">
        <v>21904</v>
      </c>
      <c r="B1150" s="312" t="s">
        <v>1019</v>
      </c>
      <c r="C1150" s="314">
        <v>0</v>
      </c>
    </row>
    <row r="1151" s="306" customFormat="1" customHeight="1" spans="1:3">
      <c r="A1151" s="312">
        <v>21905</v>
      </c>
      <c r="B1151" s="312" t="s">
        <v>1020</v>
      </c>
      <c r="C1151" s="314">
        <v>0</v>
      </c>
    </row>
    <row r="1152" s="306" customFormat="1" customHeight="1" spans="1:3">
      <c r="A1152" s="312">
        <v>21906</v>
      </c>
      <c r="B1152" s="312" t="s">
        <v>802</v>
      </c>
      <c r="C1152" s="314">
        <v>0</v>
      </c>
    </row>
    <row r="1153" s="306" customFormat="1" customHeight="1" spans="1:3">
      <c r="A1153" s="312">
        <v>21907</v>
      </c>
      <c r="B1153" s="312" t="s">
        <v>1021</v>
      </c>
      <c r="C1153" s="314">
        <v>0</v>
      </c>
    </row>
    <row r="1154" s="306" customFormat="1" customHeight="1" spans="1:3">
      <c r="A1154" s="312">
        <v>21908</v>
      </c>
      <c r="B1154" s="312" t="s">
        <v>1022</v>
      </c>
      <c r="C1154" s="314">
        <v>0</v>
      </c>
    </row>
    <row r="1155" s="306" customFormat="1" customHeight="1" spans="1:3">
      <c r="A1155" s="312">
        <v>21999</v>
      </c>
      <c r="B1155" s="312" t="s">
        <v>154</v>
      </c>
      <c r="C1155" s="314">
        <v>0</v>
      </c>
    </row>
    <row r="1156" s="306" customFormat="1" customHeight="1" spans="1:3">
      <c r="A1156" s="312">
        <v>220</v>
      </c>
      <c r="B1156" s="312" t="s">
        <v>1023</v>
      </c>
      <c r="C1156" s="314">
        <v>3957.64356</v>
      </c>
    </row>
    <row r="1157" s="306" customFormat="1" customHeight="1" spans="1:3">
      <c r="A1157" s="312">
        <v>22001</v>
      </c>
      <c r="B1157" s="312" t="s">
        <v>1024</v>
      </c>
      <c r="C1157" s="314">
        <v>3874.6174</v>
      </c>
    </row>
    <row r="1158" s="306" customFormat="1" customHeight="1" spans="1:3">
      <c r="A1158" s="315">
        <v>2200101</v>
      </c>
      <c r="B1158" s="315" t="s">
        <v>160</v>
      </c>
      <c r="C1158" s="316">
        <v>3676.0374</v>
      </c>
    </row>
    <row r="1159" s="306" customFormat="1" customHeight="1" spans="1:3">
      <c r="A1159" s="315">
        <v>2200102</v>
      </c>
      <c r="B1159" s="315" t="s">
        <v>161</v>
      </c>
      <c r="C1159" s="316">
        <v>0</v>
      </c>
    </row>
    <row r="1160" s="306" customFormat="1" customHeight="1" spans="1:3">
      <c r="A1160" s="315">
        <v>2200103</v>
      </c>
      <c r="B1160" s="315" t="s">
        <v>162</v>
      </c>
      <c r="C1160" s="316">
        <v>0</v>
      </c>
    </row>
    <row r="1161" s="306" customFormat="1" customHeight="1" spans="1:3">
      <c r="A1161" s="315">
        <v>2200104</v>
      </c>
      <c r="B1161" s="315" t="s">
        <v>1025</v>
      </c>
      <c r="C1161" s="316">
        <v>0</v>
      </c>
    </row>
    <row r="1162" s="306" customFormat="1" customHeight="1" spans="1:3">
      <c r="A1162" s="315">
        <v>2200106</v>
      </c>
      <c r="B1162" s="315" t="s">
        <v>1026</v>
      </c>
      <c r="C1162" s="316">
        <v>0</v>
      </c>
    </row>
    <row r="1163" s="306" customFormat="1" customHeight="1" spans="1:3">
      <c r="A1163" s="315">
        <v>2200107</v>
      </c>
      <c r="B1163" s="315" t="s">
        <v>1027</v>
      </c>
      <c r="C1163" s="316">
        <v>0</v>
      </c>
    </row>
    <row r="1164" s="306" customFormat="1" customHeight="1" spans="1:3">
      <c r="A1164" s="315">
        <v>2200108</v>
      </c>
      <c r="B1164" s="315" t="s">
        <v>1028</v>
      </c>
      <c r="C1164" s="316">
        <v>0</v>
      </c>
    </row>
    <row r="1165" s="306" customFormat="1" customHeight="1" spans="1:3">
      <c r="A1165" s="315">
        <v>2200109</v>
      </c>
      <c r="B1165" s="315" t="s">
        <v>1029</v>
      </c>
      <c r="C1165" s="316">
        <v>0.58</v>
      </c>
    </row>
    <row r="1166" s="306" customFormat="1" ht="16" customHeight="1" spans="1:3">
      <c r="A1166" s="315">
        <v>2200112</v>
      </c>
      <c r="B1166" s="315" t="s">
        <v>1030</v>
      </c>
      <c r="C1166" s="316">
        <v>0</v>
      </c>
    </row>
    <row r="1167" s="306" customFormat="1" ht="16" customHeight="1" spans="1:3">
      <c r="A1167" s="315">
        <v>2200113</v>
      </c>
      <c r="B1167" s="315" t="s">
        <v>1031</v>
      </c>
      <c r="C1167" s="316">
        <v>0</v>
      </c>
    </row>
    <row r="1168" s="306" customFormat="1" ht="16" customHeight="1" spans="1:3">
      <c r="A1168" s="315">
        <v>2200114</v>
      </c>
      <c r="B1168" s="315" t="s">
        <v>1032</v>
      </c>
      <c r="C1168" s="316">
        <v>0</v>
      </c>
    </row>
    <row r="1169" s="306" customFormat="1" ht="16" customHeight="1" spans="1:3">
      <c r="A1169" s="315">
        <v>2200115</v>
      </c>
      <c r="B1169" s="315" t="s">
        <v>1033</v>
      </c>
      <c r="C1169" s="316">
        <v>0</v>
      </c>
    </row>
    <row r="1170" s="306" customFormat="1" customHeight="1" spans="1:3">
      <c r="A1170" s="315">
        <v>2200116</v>
      </c>
      <c r="B1170" s="315" t="s">
        <v>1034</v>
      </c>
      <c r="C1170" s="316">
        <v>0</v>
      </c>
    </row>
    <row r="1171" s="306" customFormat="1" customHeight="1" spans="1:3">
      <c r="A1171" s="315">
        <v>2200119</v>
      </c>
      <c r="B1171" s="315" t="s">
        <v>1035</v>
      </c>
      <c r="C1171" s="316">
        <v>0</v>
      </c>
    </row>
    <row r="1172" s="306" customFormat="1" customHeight="1" spans="1:3">
      <c r="A1172" s="315">
        <v>2200120</v>
      </c>
      <c r="B1172" s="315" t="s">
        <v>1036</v>
      </c>
      <c r="C1172" s="316">
        <v>0</v>
      </c>
    </row>
    <row r="1173" s="306" customFormat="1" ht="16" customHeight="1" spans="1:3">
      <c r="A1173" s="315">
        <v>2200121</v>
      </c>
      <c r="B1173" s="315" t="s">
        <v>1037</v>
      </c>
      <c r="C1173" s="316">
        <v>0</v>
      </c>
    </row>
    <row r="1174" s="306" customFormat="1" customHeight="1" spans="1:3">
      <c r="A1174" s="315">
        <v>2200122</v>
      </c>
      <c r="B1174" s="315" t="s">
        <v>1038</v>
      </c>
      <c r="C1174" s="316">
        <v>0</v>
      </c>
    </row>
    <row r="1175" s="306" customFormat="1" customHeight="1" spans="1:3">
      <c r="A1175" s="315">
        <v>2200123</v>
      </c>
      <c r="B1175" s="315" t="s">
        <v>1039</v>
      </c>
      <c r="C1175" s="316">
        <v>0</v>
      </c>
    </row>
    <row r="1176" s="306" customFormat="1" ht="16" customHeight="1" spans="1:3">
      <c r="A1176" s="315">
        <v>2200124</v>
      </c>
      <c r="B1176" s="315" t="s">
        <v>1040</v>
      </c>
      <c r="C1176" s="316">
        <v>0</v>
      </c>
    </row>
    <row r="1177" s="306" customFormat="1" customHeight="1" spans="1:3">
      <c r="A1177" s="315">
        <v>2200125</v>
      </c>
      <c r="B1177" s="315" t="s">
        <v>1041</v>
      </c>
      <c r="C1177" s="316">
        <v>0</v>
      </c>
    </row>
    <row r="1178" s="306" customFormat="1" customHeight="1" spans="1:3">
      <c r="A1178" s="315">
        <v>2200126</v>
      </c>
      <c r="B1178" s="315" t="s">
        <v>1042</v>
      </c>
      <c r="C1178" s="316">
        <v>0</v>
      </c>
    </row>
    <row r="1179" s="306" customFormat="1" customHeight="1" spans="1:3">
      <c r="A1179" s="315">
        <v>2200127</v>
      </c>
      <c r="B1179" s="315" t="s">
        <v>1043</v>
      </c>
      <c r="C1179" s="316">
        <v>0</v>
      </c>
    </row>
    <row r="1180" s="306" customFormat="1" customHeight="1" spans="1:3">
      <c r="A1180" s="315">
        <v>2200128</v>
      </c>
      <c r="B1180" s="315" t="s">
        <v>1044</v>
      </c>
      <c r="C1180" s="316">
        <v>0</v>
      </c>
    </row>
    <row r="1181" s="306" customFormat="1" customHeight="1" spans="1:3">
      <c r="A1181" s="315">
        <v>2200129</v>
      </c>
      <c r="B1181" s="315" t="s">
        <v>1045</v>
      </c>
      <c r="C1181" s="316">
        <v>0</v>
      </c>
    </row>
    <row r="1182" s="306" customFormat="1" ht="16" customHeight="1" spans="1:3">
      <c r="A1182" s="315">
        <v>2200150</v>
      </c>
      <c r="B1182" s="315" t="s">
        <v>169</v>
      </c>
      <c r="C1182" s="316">
        <v>0</v>
      </c>
    </row>
    <row r="1183" s="306" customFormat="1" customHeight="1" spans="1:3">
      <c r="A1183" s="315">
        <v>2200199</v>
      </c>
      <c r="B1183" s="315" t="s">
        <v>1046</v>
      </c>
      <c r="C1183" s="316">
        <v>198</v>
      </c>
    </row>
    <row r="1184" s="306" customFormat="1" customHeight="1" spans="1:3">
      <c r="A1184" s="312">
        <v>22005</v>
      </c>
      <c r="B1184" s="312" t="s">
        <v>1047</v>
      </c>
      <c r="C1184" s="314">
        <v>83.02616</v>
      </c>
    </row>
    <row r="1185" s="306" customFormat="1" ht="16" customHeight="1" spans="1:3">
      <c r="A1185" s="315">
        <v>2200501</v>
      </c>
      <c r="B1185" s="315" t="s">
        <v>160</v>
      </c>
      <c r="C1185" s="316">
        <v>34.67616</v>
      </c>
    </row>
    <row r="1186" s="306" customFormat="1" ht="16" customHeight="1" spans="1:3">
      <c r="A1186" s="315">
        <v>2200502</v>
      </c>
      <c r="B1186" s="315" t="s">
        <v>161</v>
      </c>
      <c r="C1186" s="316">
        <v>0</v>
      </c>
    </row>
    <row r="1187" s="306" customFormat="1" customHeight="1" spans="1:3">
      <c r="A1187" s="315">
        <v>2200503</v>
      </c>
      <c r="B1187" s="315" t="s">
        <v>162</v>
      </c>
      <c r="C1187" s="316">
        <v>0</v>
      </c>
    </row>
    <row r="1188" s="306" customFormat="1" customHeight="1" spans="1:3">
      <c r="A1188" s="315">
        <v>2200504</v>
      </c>
      <c r="B1188" s="315" t="s">
        <v>1048</v>
      </c>
      <c r="C1188" s="316">
        <v>0</v>
      </c>
    </row>
    <row r="1189" s="306" customFormat="1" customHeight="1" spans="1:3">
      <c r="A1189" s="315">
        <v>2200506</v>
      </c>
      <c r="B1189" s="315" t="s">
        <v>1049</v>
      </c>
      <c r="C1189" s="316">
        <v>0</v>
      </c>
    </row>
    <row r="1190" s="306" customFormat="1" customHeight="1" spans="1:3">
      <c r="A1190" s="315">
        <v>2200507</v>
      </c>
      <c r="B1190" s="315" t="s">
        <v>1050</v>
      </c>
      <c r="C1190" s="316">
        <v>0</v>
      </c>
    </row>
    <row r="1191" s="306" customFormat="1" ht="16" customHeight="1" spans="1:3">
      <c r="A1191" s="315">
        <v>2200508</v>
      </c>
      <c r="B1191" s="315" t="s">
        <v>1051</v>
      </c>
      <c r="C1191" s="316">
        <v>0</v>
      </c>
    </row>
    <row r="1192" s="306" customFormat="1" customHeight="1" spans="1:3">
      <c r="A1192" s="315">
        <v>2200509</v>
      </c>
      <c r="B1192" s="315" t="s">
        <v>1052</v>
      </c>
      <c r="C1192" s="316">
        <v>22</v>
      </c>
    </row>
    <row r="1193" s="306" customFormat="1" customHeight="1" spans="1:3">
      <c r="A1193" s="315">
        <v>2200510</v>
      </c>
      <c r="B1193" s="315" t="s">
        <v>1053</v>
      </c>
      <c r="C1193" s="316">
        <v>0</v>
      </c>
    </row>
    <row r="1194" s="306" customFormat="1" ht="16" customHeight="1" spans="1:3">
      <c r="A1194" s="315">
        <v>2200511</v>
      </c>
      <c r="B1194" s="315" t="s">
        <v>1054</v>
      </c>
      <c r="C1194" s="316">
        <v>0</v>
      </c>
    </row>
    <row r="1195" s="306" customFormat="1" customHeight="1" spans="1:3">
      <c r="A1195" s="315">
        <v>2200512</v>
      </c>
      <c r="B1195" s="315" t="s">
        <v>1055</v>
      </c>
      <c r="C1195" s="316">
        <v>0</v>
      </c>
    </row>
    <row r="1196" s="306" customFormat="1" ht="16" customHeight="1" spans="1:3">
      <c r="A1196" s="315">
        <v>2200513</v>
      </c>
      <c r="B1196" s="315" t="s">
        <v>1056</v>
      </c>
      <c r="C1196" s="316">
        <v>0</v>
      </c>
    </row>
    <row r="1197" s="306" customFormat="1" customHeight="1" spans="1:3">
      <c r="A1197" s="315">
        <v>2200514</v>
      </c>
      <c r="B1197" s="315" t="s">
        <v>1057</v>
      </c>
      <c r="C1197" s="316">
        <v>0</v>
      </c>
    </row>
    <row r="1198" s="306" customFormat="1" customHeight="1" spans="1:3">
      <c r="A1198" s="315">
        <v>2200599</v>
      </c>
      <c r="B1198" s="315" t="s">
        <v>1058</v>
      </c>
      <c r="C1198" s="316">
        <v>26.35</v>
      </c>
    </row>
    <row r="1199" s="306" customFormat="1" customHeight="1" spans="1:3">
      <c r="A1199" s="312">
        <v>22099</v>
      </c>
      <c r="B1199" s="312" t="s">
        <v>1059</v>
      </c>
      <c r="C1199" s="314">
        <v>0</v>
      </c>
    </row>
    <row r="1200" s="306" customFormat="1" customHeight="1" spans="1:3">
      <c r="A1200" s="315">
        <v>2209999</v>
      </c>
      <c r="B1200" s="315" t="s">
        <v>1060</v>
      </c>
      <c r="C1200" s="316">
        <v>0</v>
      </c>
    </row>
    <row r="1201" s="306" customFormat="1" customHeight="1" spans="1:3">
      <c r="A1201" s="312">
        <v>221</v>
      </c>
      <c r="B1201" s="312" t="s">
        <v>1061</v>
      </c>
      <c r="C1201" s="314">
        <v>12804.874628</v>
      </c>
    </row>
    <row r="1202" s="306" customFormat="1" customHeight="1" spans="1:3">
      <c r="A1202" s="312">
        <v>22101</v>
      </c>
      <c r="B1202" s="312" t="s">
        <v>1062</v>
      </c>
      <c r="C1202" s="314">
        <v>200</v>
      </c>
    </row>
    <row r="1203" s="306" customFormat="1" customHeight="1" spans="1:3">
      <c r="A1203" s="315">
        <v>2210102</v>
      </c>
      <c r="B1203" s="315" t="s">
        <v>1063</v>
      </c>
      <c r="C1203" s="316">
        <v>0</v>
      </c>
    </row>
    <row r="1204" s="306" customFormat="1" customHeight="1" spans="1:3">
      <c r="A1204" s="315">
        <v>2210103</v>
      </c>
      <c r="B1204" s="315" t="s">
        <v>1064</v>
      </c>
      <c r="C1204" s="316">
        <v>0</v>
      </c>
    </row>
    <row r="1205" s="306" customFormat="1" ht="16" customHeight="1" spans="1:3">
      <c r="A1205" s="315">
        <v>2210104</v>
      </c>
      <c r="B1205" s="315" t="s">
        <v>1065</v>
      </c>
      <c r="C1205" s="316">
        <v>0</v>
      </c>
    </row>
    <row r="1206" s="306" customFormat="1" ht="16" customHeight="1" spans="1:3">
      <c r="A1206" s="315">
        <v>2210105</v>
      </c>
      <c r="B1206" s="315" t="s">
        <v>1066</v>
      </c>
      <c r="C1206" s="316">
        <v>0</v>
      </c>
    </row>
    <row r="1207" s="306" customFormat="1" customHeight="1" spans="1:3">
      <c r="A1207" s="315">
        <v>2210108</v>
      </c>
      <c r="B1207" s="315" t="s">
        <v>1067</v>
      </c>
      <c r="C1207" s="316">
        <v>200</v>
      </c>
    </row>
    <row r="1208" s="306" customFormat="1" customHeight="1" spans="1:3">
      <c r="A1208" s="315">
        <v>2210111</v>
      </c>
      <c r="B1208" s="315" t="s">
        <v>1068</v>
      </c>
      <c r="C1208" s="316">
        <v>0</v>
      </c>
    </row>
    <row r="1209" s="306" customFormat="1" customHeight="1" spans="1:3">
      <c r="A1209" s="315">
        <v>2210112</v>
      </c>
      <c r="B1209" s="315" t="s">
        <v>1069</v>
      </c>
      <c r="C1209" s="316">
        <v>0</v>
      </c>
    </row>
    <row r="1210" s="306" customFormat="1" customHeight="1" spans="1:3">
      <c r="A1210" s="315">
        <v>2210113</v>
      </c>
      <c r="B1210" s="315" t="s">
        <v>1070</v>
      </c>
      <c r="C1210" s="316">
        <v>0</v>
      </c>
    </row>
    <row r="1211" s="306" customFormat="1" customHeight="1" spans="1:3">
      <c r="A1211" s="315">
        <v>2210199</v>
      </c>
      <c r="B1211" s="315" t="s">
        <v>1071</v>
      </c>
      <c r="C1211" s="316">
        <v>0</v>
      </c>
    </row>
    <row r="1212" s="306" customFormat="1" customHeight="1" spans="1:3">
      <c r="A1212" s="312">
        <v>22102</v>
      </c>
      <c r="B1212" s="312" t="s">
        <v>1072</v>
      </c>
      <c r="C1212" s="314">
        <v>12604.874628</v>
      </c>
    </row>
    <row r="1213" s="306" customFormat="1" customHeight="1" spans="1:3">
      <c r="A1213" s="315">
        <v>2210201</v>
      </c>
      <c r="B1213" s="315" t="s">
        <v>1073</v>
      </c>
      <c r="C1213" s="316">
        <v>12604.874628</v>
      </c>
    </row>
    <row r="1214" s="306" customFormat="1" customHeight="1" spans="1:3">
      <c r="A1214" s="315">
        <v>2210202</v>
      </c>
      <c r="B1214" s="315" t="s">
        <v>1074</v>
      </c>
      <c r="C1214" s="316">
        <v>0</v>
      </c>
    </row>
    <row r="1215" s="306" customFormat="1" customHeight="1" spans="1:3">
      <c r="A1215" s="315">
        <v>2210203</v>
      </c>
      <c r="B1215" s="315" t="s">
        <v>1075</v>
      </c>
      <c r="C1215" s="316">
        <v>0</v>
      </c>
    </row>
    <row r="1216" s="306" customFormat="1" customHeight="1" spans="1:3">
      <c r="A1216" s="312">
        <v>22103</v>
      </c>
      <c r="B1216" s="312" t="s">
        <v>1076</v>
      </c>
      <c r="C1216" s="314">
        <v>0</v>
      </c>
    </row>
    <row r="1217" s="306" customFormat="1" ht="16" customHeight="1" spans="1:3">
      <c r="A1217" s="315">
        <v>2210301</v>
      </c>
      <c r="B1217" s="315" t="s">
        <v>1077</v>
      </c>
      <c r="C1217" s="316">
        <v>0</v>
      </c>
    </row>
    <row r="1218" s="306" customFormat="1" customHeight="1" spans="1:3">
      <c r="A1218" s="315">
        <v>2210302</v>
      </c>
      <c r="B1218" s="315" t="s">
        <v>1078</v>
      </c>
      <c r="C1218" s="316">
        <v>0</v>
      </c>
    </row>
    <row r="1219" s="306" customFormat="1" customHeight="1" spans="1:3">
      <c r="A1219" s="315">
        <v>2210399</v>
      </c>
      <c r="B1219" s="315" t="s">
        <v>1079</v>
      </c>
      <c r="C1219" s="316">
        <v>0</v>
      </c>
    </row>
    <row r="1220" s="306" customFormat="1" customHeight="1" spans="1:3">
      <c r="A1220" s="312">
        <v>222</v>
      </c>
      <c r="B1220" s="312" t="s">
        <v>1080</v>
      </c>
      <c r="C1220" s="314">
        <v>2350</v>
      </c>
    </row>
    <row r="1221" s="306" customFormat="1" customHeight="1" spans="1:3">
      <c r="A1221" s="312">
        <v>22201</v>
      </c>
      <c r="B1221" s="312" t="s">
        <v>1081</v>
      </c>
      <c r="C1221" s="314">
        <v>2350</v>
      </c>
    </row>
    <row r="1222" s="306" customFormat="1" customHeight="1" spans="1:3">
      <c r="A1222" s="315">
        <v>2220101</v>
      </c>
      <c r="B1222" s="315" t="s">
        <v>160</v>
      </c>
      <c r="C1222" s="316">
        <v>0</v>
      </c>
    </row>
    <row r="1223" s="306" customFormat="1" ht="16" customHeight="1" spans="1:3">
      <c r="A1223" s="315">
        <v>2220102</v>
      </c>
      <c r="B1223" s="315" t="s">
        <v>161</v>
      </c>
      <c r="C1223" s="316">
        <v>0</v>
      </c>
    </row>
    <row r="1224" s="306" customFormat="1" customHeight="1" spans="1:3">
      <c r="A1224" s="315">
        <v>2220103</v>
      </c>
      <c r="B1224" s="315" t="s">
        <v>162</v>
      </c>
      <c r="C1224" s="316">
        <v>0</v>
      </c>
    </row>
    <row r="1225" s="306" customFormat="1" customHeight="1" spans="1:3">
      <c r="A1225" s="315">
        <v>2220104</v>
      </c>
      <c r="B1225" s="315" t="s">
        <v>1082</v>
      </c>
      <c r="C1225" s="316">
        <v>0</v>
      </c>
    </row>
    <row r="1226" s="306" customFormat="1" customHeight="1" spans="1:3">
      <c r="A1226" s="315">
        <v>2220105</v>
      </c>
      <c r="B1226" s="315" t="s">
        <v>1083</v>
      </c>
      <c r="C1226" s="316">
        <v>0</v>
      </c>
    </row>
    <row r="1227" s="306" customFormat="1" customHeight="1" spans="1:3">
      <c r="A1227" s="315">
        <v>2220106</v>
      </c>
      <c r="B1227" s="315" t="s">
        <v>1084</v>
      </c>
      <c r="C1227" s="316">
        <v>0</v>
      </c>
    </row>
    <row r="1228" s="306" customFormat="1" customHeight="1" spans="1:3">
      <c r="A1228" s="315">
        <v>2220107</v>
      </c>
      <c r="B1228" s="315" t="s">
        <v>1085</v>
      </c>
      <c r="C1228" s="316">
        <v>0</v>
      </c>
    </row>
    <row r="1229" s="306" customFormat="1" customHeight="1" spans="1:3">
      <c r="A1229" s="315">
        <v>2220112</v>
      </c>
      <c r="B1229" s="315" t="s">
        <v>1086</v>
      </c>
      <c r="C1229" s="316">
        <v>0</v>
      </c>
    </row>
    <row r="1230" s="306" customFormat="1" customHeight="1" spans="1:3">
      <c r="A1230" s="315">
        <v>2220113</v>
      </c>
      <c r="B1230" s="315" t="s">
        <v>1087</v>
      </c>
      <c r="C1230" s="316">
        <v>0</v>
      </c>
    </row>
    <row r="1231" s="306" customFormat="1" customHeight="1" spans="1:3">
      <c r="A1231" s="315">
        <v>2220114</v>
      </c>
      <c r="B1231" s="315" t="s">
        <v>1088</v>
      </c>
      <c r="C1231" s="316">
        <v>0</v>
      </c>
    </row>
    <row r="1232" s="306" customFormat="1" customHeight="1" spans="1:3">
      <c r="A1232" s="315">
        <v>2220115</v>
      </c>
      <c r="B1232" s="315" t="s">
        <v>1089</v>
      </c>
      <c r="C1232" s="316">
        <v>350</v>
      </c>
    </row>
    <row r="1233" s="306" customFormat="1" customHeight="1" spans="1:3">
      <c r="A1233" s="315">
        <v>2220118</v>
      </c>
      <c r="B1233" s="315" t="s">
        <v>1090</v>
      </c>
      <c r="C1233" s="316">
        <v>0</v>
      </c>
    </row>
    <row r="1234" s="306" customFormat="1" customHeight="1" spans="1:3">
      <c r="A1234" s="315">
        <v>2220119</v>
      </c>
      <c r="B1234" s="315" t="s">
        <v>1091</v>
      </c>
      <c r="C1234" s="316">
        <v>0</v>
      </c>
    </row>
    <row r="1235" s="306" customFormat="1" customHeight="1" spans="1:3">
      <c r="A1235" s="315">
        <v>2220120</v>
      </c>
      <c r="B1235" s="315" t="s">
        <v>1092</v>
      </c>
      <c r="C1235" s="316">
        <v>0</v>
      </c>
    </row>
    <row r="1236" s="306" customFormat="1" customHeight="1" spans="1:3">
      <c r="A1236" s="315">
        <v>2220121</v>
      </c>
      <c r="B1236" s="315" t="s">
        <v>1093</v>
      </c>
      <c r="C1236" s="316">
        <v>0</v>
      </c>
    </row>
    <row r="1237" s="306" customFormat="1" customHeight="1" spans="1:3">
      <c r="A1237" s="315">
        <v>2220150</v>
      </c>
      <c r="B1237" s="315" t="s">
        <v>169</v>
      </c>
      <c r="C1237" s="316">
        <v>0</v>
      </c>
    </row>
    <row r="1238" s="306" customFormat="1" customHeight="1" spans="1:3">
      <c r="A1238" s="315">
        <v>2220199</v>
      </c>
      <c r="B1238" s="315" t="s">
        <v>1094</v>
      </c>
      <c r="C1238" s="316">
        <v>2000</v>
      </c>
    </row>
    <row r="1239" s="306" customFormat="1" customHeight="1" spans="1:3">
      <c r="A1239" s="312">
        <v>22203</v>
      </c>
      <c r="B1239" s="312" t="s">
        <v>1095</v>
      </c>
      <c r="C1239" s="314">
        <v>0</v>
      </c>
    </row>
    <row r="1240" s="306" customFormat="1" customHeight="1" spans="1:3">
      <c r="A1240" s="315">
        <v>2220301</v>
      </c>
      <c r="B1240" s="315" t="s">
        <v>1096</v>
      </c>
      <c r="C1240" s="316">
        <v>0</v>
      </c>
    </row>
    <row r="1241" s="306" customFormat="1" customHeight="1" spans="1:3">
      <c r="A1241" s="315">
        <v>2220303</v>
      </c>
      <c r="B1241" s="315" t="s">
        <v>1097</v>
      </c>
      <c r="C1241" s="316">
        <v>0</v>
      </c>
    </row>
    <row r="1242" s="306" customFormat="1" customHeight="1" spans="1:3">
      <c r="A1242" s="315">
        <v>2220304</v>
      </c>
      <c r="B1242" s="315" t="s">
        <v>1098</v>
      </c>
      <c r="C1242" s="316">
        <v>0</v>
      </c>
    </row>
    <row r="1243" s="306" customFormat="1" customHeight="1" spans="1:3">
      <c r="A1243" s="315">
        <v>2220305</v>
      </c>
      <c r="B1243" s="315" t="s">
        <v>1099</v>
      </c>
      <c r="C1243" s="316">
        <v>0</v>
      </c>
    </row>
    <row r="1244" s="306" customFormat="1" customHeight="1" spans="1:3">
      <c r="A1244" s="315">
        <v>2220399</v>
      </c>
      <c r="B1244" s="315" t="s">
        <v>1100</v>
      </c>
      <c r="C1244" s="316">
        <v>0</v>
      </c>
    </row>
    <row r="1245" s="306" customFormat="1" customHeight="1" spans="1:3">
      <c r="A1245" s="312">
        <v>22204</v>
      </c>
      <c r="B1245" s="312" t="s">
        <v>1101</v>
      </c>
      <c r="C1245" s="314">
        <v>0</v>
      </c>
    </row>
    <row r="1246" s="306" customFormat="1" customHeight="1" spans="1:3">
      <c r="A1246" s="315">
        <v>2220401</v>
      </c>
      <c r="B1246" s="315" t="s">
        <v>1102</v>
      </c>
      <c r="C1246" s="316">
        <v>0</v>
      </c>
    </row>
    <row r="1247" s="306" customFormat="1" customHeight="1" spans="1:3">
      <c r="A1247" s="315">
        <v>2220402</v>
      </c>
      <c r="B1247" s="315" t="s">
        <v>1103</v>
      </c>
      <c r="C1247" s="316">
        <v>0</v>
      </c>
    </row>
    <row r="1248" s="306" customFormat="1" customHeight="1" spans="1:3">
      <c r="A1248" s="315">
        <v>2220403</v>
      </c>
      <c r="B1248" s="315" t="s">
        <v>1104</v>
      </c>
      <c r="C1248" s="316">
        <v>0</v>
      </c>
    </row>
    <row r="1249" s="306" customFormat="1" ht="16" customHeight="1" spans="1:3">
      <c r="A1249" s="315">
        <v>2220404</v>
      </c>
      <c r="B1249" s="315" t="s">
        <v>1105</v>
      </c>
      <c r="C1249" s="316">
        <v>0</v>
      </c>
    </row>
    <row r="1250" s="306" customFormat="1" ht="16" customHeight="1" spans="1:3">
      <c r="A1250" s="315">
        <v>2220499</v>
      </c>
      <c r="B1250" s="315" t="s">
        <v>1106</v>
      </c>
      <c r="C1250" s="316">
        <v>0</v>
      </c>
    </row>
    <row r="1251" s="306" customFormat="1" ht="16" customHeight="1" spans="1:3">
      <c r="A1251" s="312">
        <v>22205</v>
      </c>
      <c r="B1251" s="312" t="s">
        <v>1107</v>
      </c>
      <c r="C1251" s="314">
        <v>0</v>
      </c>
    </row>
    <row r="1252" s="306" customFormat="1" customHeight="1" spans="1:3">
      <c r="A1252" s="315">
        <v>2220501</v>
      </c>
      <c r="B1252" s="315" t="s">
        <v>1108</v>
      </c>
      <c r="C1252" s="316">
        <v>0</v>
      </c>
    </row>
    <row r="1253" s="306" customFormat="1" customHeight="1" spans="1:3">
      <c r="A1253" s="315">
        <v>2220502</v>
      </c>
      <c r="B1253" s="315" t="s">
        <v>1109</v>
      </c>
      <c r="C1253" s="316">
        <v>0</v>
      </c>
    </row>
    <row r="1254" s="306" customFormat="1" customHeight="1" spans="1:3">
      <c r="A1254" s="315">
        <v>2220503</v>
      </c>
      <c r="B1254" s="315" t="s">
        <v>1110</v>
      </c>
      <c r="C1254" s="316">
        <v>0</v>
      </c>
    </row>
    <row r="1255" s="306" customFormat="1" customHeight="1" spans="1:3">
      <c r="A1255" s="315">
        <v>2220504</v>
      </c>
      <c r="B1255" s="315" t="s">
        <v>1111</v>
      </c>
      <c r="C1255" s="316">
        <v>0</v>
      </c>
    </row>
    <row r="1256" s="306" customFormat="1" customHeight="1" spans="1:3">
      <c r="A1256" s="315">
        <v>2220505</v>
      </c>
      <c r="B1256" s="315" t="s">
        <v>1112</v>
      </c>
      <c r="C1256" s="316">
        <v>0</v>
      </c>
    </row>
    <row r="1257" s="306" customFormat="1" ht="16" customHeight="1" spans="1:3">
      <c r="A1257" s="315">
        <v>2220506</v>
      </c>
      <c r="B1257" s="315" t="s">
        <v>1113</v>
      </c>
      <c r="C1257" s="316">
        <v>0</v>
      </c>
    </row>
    <row r="1258" s="306" customFormat="1" ht="16" customHeight="1" spans="1:3">
      <c r="A1258" s="315">
        <v>2220507</v>
      </c>
      <c r="B1258" s="315" t="s">
        <v>1114</v>
      </c>
      <c r="C1258" s="316">
        <v>0</v>
      </c>
    </row>
    <row r="1259" s="306" customFormat="1" customHeight="1" spans="1:3">
      <c r="A1259" s="315">
        <v>2220508</v>
      </c>
      <c r="B1259" s="315" t="s">
        <v>1115</v>
      </c>
      <c r="C1259" s="316">
        <v>0</v>
      </c>
    </row>
    <row r="1260" s="306" customFormat="1" ht="16" customHeight="1" spans="1:3">
      <c r="A1260" s="315">
        <v>2220509</v>
      </c>
      <c r="B1260" s="315" t="s">
        <v>1116</v>
      </c>
      <c r="C1260" s="316">
        <v>0</v>
      </c>
    </row>
    <row r="1261" s="306" customFormat="1" ht="16" customHeight="1" spans="1:3">
      <c r="A1261" s="315">
        <v>2220510</v>
      </c>
      <c r="B1261" s="315" t="s">
        <v>1117</v>
      </c>
      <c r="C1261" s="316">
        <v>0</v>
      </c>
    </row>
    <row r="1262" s="306" customFormat="1" ht="16" customHeight="1" spans="1:3">
      <c r="A1262" s="315">
        <v>2220511</v>
      </c>
      <c r="B1262" s="315" t="s">
        <v>1118</v>
      </c>
      <c r="C1262" s="316">
        <v>0</v>
      </c>
    </row>
    <row r="1263" s="306" customFormat="1" ht="16" customHeight="1" spans="1:3">
      <c r="A1263" s="315">
        <v>2220599</v>
      </c>
      <c r="B1263" s="315" t="s">
        <v>1119</v>
      </c>
      <c r="C1263" s="316">
        <v>0</v>
      </c>
    </row>
    <row r="1264" s="306" customFormat="1" customHeight="1" spans="1:3">
      <c r="A1264" s="312">
        <v>224</v>
      </c>
      <c r="B1264" s="312" t="s">
        <v>1120</v>
      </c>
      <c r="C1264" s="314">
        <v>2077.356596</v>
      </c>
    </row>
    <row r="1265" s="306" customFormat="1" customHeight="1" spans="1:3">
      <c r="A1265" s="312">
        <v>22401</v>
      </c>
      <c r="B1265" s="312" t="s">
        <v>1121</v>
      </c>
      <c r="C1265" s="314">
        <v>1437.356596</v>
      </c>
    </row>
    <row r="1266" s="306" customFormat="1" ht="16" customHeight="1" spans="1:3">
      <c r="A1266" s="315">
        <v>2240101</v>
      </c>
      <c r="B1266" s="315" t="s">
        <v>160</v>
      </c>
      <c r="C1266" s="316">
        <v>600.686596</v>
      </c>
    </row>
    <row r="1267" s="306" customFormat="1" customHeight="1" spans="1:3">
      <c r="A1267" s="315">
        <v>2240102</v>
      </c>
      <c r="B1267" s="315" t="s">
        <v>161</v>
      </c>
      <c r="C1267" s="316">
        <v>0</v>
      </c>
    </row>
    <row r="1268" s="306" customFormat="1" customHeight="1" spans="1:3">
      <c r="A1268" s="315">
        <v>2240103</v>
      </c>
      <c r="B1268" s="315" t="s">
        <v>162</v>
      </c>
      <c r="C1268" s="316">
        <v>0</v>
      </c>
    </row>
    <row r="1269" s="306" customFormat="1" customHeight="1" spans="1:3">
      <c r="A1269" s="315">
        <v>2240104</v>
      </c>
      <c r="B1269" s="315" t="s">
        <v>1122</v>
      </c>
      <c r="C1269" s="316">
        <v>30</v>
      </c>
    </row>
    <row r="1270" s="306" customFormat="1" customHeight="1" spans="1:3">
      <c r="A1270" s="315">
        <v>2240105</v>
      </c>
      <c r="B1270" s="315" t="s">
        <v>1123</v>
      </c>
      <c r="C1270" s="316">
        <v>0</v>
      </c>
    </row>
    <row r="1271" s="306" customFormat="1" customHeight="1" spans="1:3">
      <c r="A1271" s="315">
        <v>2240106</v>
      </c>
      <c r="B1271" s="315" t="s">
        <v>1124</v>
      </c>
      <c r="C1271" s="316">
        <v>0</v>
      </c>
    </row>
    <row r="1272" s="306" customFormat="1" customHeight="1" spans="1:3">
      <c r="A1272" s="315">
        <v>2240108</v>
      </c>
      <c r="B1272" s="315" t="s">
        <v>1125</v>
      </c>
      <c r="C1272" s="316">
        <v>206.67</v>
      </c>
    </row>
    <row r="1273" s="306" customFormat="1" customHeight="1" spans="1:3">
      <c r="A1273" s="315">
        <v>2240109</v>
      </c>
      <c r="B1273" s="315" t="s">
        <v>1126</v>
      </c>
      <c r="C1273" s="316">
        <v>0</v>
      </c>
    </row>
    <row r="1274" s="306" customFormat="1" customHeight="1" spans="1:3">
      <c r="A1274" s="315">
        <v>2240150</v>
      </c>
      <c r="B1274" s="315" t="s">
        <v>169</v>
      </c>
      <c r="C1274" s="316">
        <v>0</v>
      </c>
    </row>
    <row r="1275" s="306" customFormat="1" customHeight="1" spans="1:3">
      <c r="A1275" s="315">
        <v>2240199</v>
      </c>
      <c r="B1275" s="315" t="s">
        <v>1127</v>
      </c>
      <c r="C1275" s="316">
        <v>600</v>
      </c>
    </row>
    <row r="1276" s="306" customFormat="1" customHeight="1" spans="1:3">
      <c r="A1276" s="312">
        <v>22402</v>
      </c>
      <c r="B1276" s="312" t="s">
        <v>1128</v>
      </c>
      <c r="C1276" s="314">
        <v>300</v>
      </c>
    </row>
    <row r="1277" s="306" customFormat="1" customHeight="1" spans="1:3">
      <c r="A1277" s="315">
        <v>2240201</v>
      </c>
      <c r="B1277" s="315" t="s">
        <v>160</v>
      </c>
      <c r="C1277" s="316">
        <v>0</v>
      </c>
    </row>
    <row r="1278" s="306" customFormat="1" customHeight="1" spans="1:3">
      <c r="A1278" s="315">
        <v>2240202</v>
      </c>
      <c r="B1278" s="315" t="s">
        <v>161</v>
      </c>
      <c r="C1278" s="316">
        <v>0</v>
      </c>
    </row>
    <row r="1279" s="306" customFormat="1" customHeight="1" spans="1:3">
      <c r="A1279" s="315">
        <v>2240203</v>
      </c>
      <c r="B1279" s="315" t="s">
        <v>162</v>
      </c>
      <c r="C1279" s="316">
        <v>0</v>
      </c>
    </row>
    <row r="1280" s="306" customFormat="1" customHeight="1" spans="1:3">
      <c r="A1280" s="315">
        <v>2240204</v>
      </c>
      <c r="B1280" s="315" t="s">
        <v>1129</v>
      </c>
      <c r="C1280" s="316">
        <v>300</v>
      </c>
    </row>
    <row r="1281" s="306" customFormat="1" customHeight="1" spans="1:3">
      <c r="A1281" s="315">
        <v>2240299</v>
      </c>
      <c r="B1281" s="315" t="s">
        <v>1130</v>
      </c>
      <c r="C1281" s="316">
        <v>0</v>
      </c>
    </row>
    <row r="1282" s="306" customFormat="1" customHeight="1" spans="1:3">
      <c r="A1282" s="312">
        <v>22404</v>
      </c>
      <c r="B1282" s="312" t="s">
        <v>1131</v>
      </c>
      <c r="C1282" s="314">
        <v>0</v>
      </c>
    </row>
    <row r="1283" s="306" customFormat="1" customHeight="1" spans="1:3">
      <c r="A1283" s="315">
        <v>2240401</v>
      </c>
      <c r="B1283" s="315" t="s">
        <v>160</v>
      </c>
      <c r="C1283" s="316">
        <v>0</v>
      </c>
    </row>
    <row r="1284" s="306" customFormat="1" customHeight="1" spans="1:3">
      <c r="A1284" s="315">
        <v>2240402</v>
      </c>
      <c r="B1284" s="315" t="s">
        <v>161</v>
      </c>
      <c r="C1284" s="316">
        <v>0</v>
      </c>
    </row>
    <row r="1285" s="306" customFormat="1" customHeight="1" spans="1:3">
      <c r="A1285" s="315">
        <v>2240403</v>
      </c>
      <c r="B1285" s="315" t="s">
        <v>162</v>
      </c>
      <c r="C1285" s="316">
        <v>0</v>
      </c>
    </row>
    <row r="1286" s="306" customFormat="1" customHeight="1" spans="1:3">
      <c r="A1286" s="315">
        <v>2240404</v>
      </c>
      <c r="B1286" s="315" t="s">
        <v>1132</v>
      </c>
      <c r="C1286" s="316">
        <v>0</v>
      </c>
    </row>
    <row r="1287" s="306" customFormat="1" customHeight="1" spans="1:3">
      <c r="A1287" s="315">
        <v>2240405</v>
      </c>
      <c r="B1287" s="315" t="s">
        <v>1133</v>
      </c>
      <c r="C1287" s="316">
        <v>0</v>
      </c>
    </row>
    <row r="1288" s="306" customFormat="1" ht="16" customHeight="1" spans="1:3">
      <c r="A1288" s="315">
        <v>2240450</v>
      </c>
      <c r="B1288" s="315" t="s">
        <v>169</v>
      </c>
      <c r="C1288" s="316">
        <v>0</v>
      </c>
    </row>
    <row r="1289" s="306" customFormat="1" ht="16" customHeight="1" spans="1:3">
      <c r="A1289" s="315">
        <v>2240499</v>
      </c>
      <c r="B1289" s="315" t="s">
        <v>1134</v>
      </c>
      <c r="C1289" s="316">
        <v>0</v>
      </c>
    </row>
    <row r="1290" s="306" customFormat="1" ht="16" customHeight="1" spans="1:3">
      <c r="A1290" s="312">
        <v>22405</v>
      </c>
      <c r="B1290" s="312" t="s">
        <v>1135</v>
      </c>
      <c r="C1290" s="314">
        <v>0</v>
      </c>
    </row>
    <row r="1291" s="306" customFormat="1" customHeight="1" spans="1:3">
      <c r="A1291" s="315">
        <v>2240501</v>
      </c>
      <c r="B1291" s="315" t="s">
        <v>160</v>
      </c>
      <c r="C1291" s="316">
        <v>0</v>
      </c>
    </row>
    <row r="1292" s="306" customFormat="1" ht="16" customHeight="1" spans="1:3">
      <c r="A1292" s="315">
        <v>2240502</v>
      </c>
      <c r="B1292" s="315" t="s">
        <v>161</v>
      </c>
      <c r="C1292" s="316">
        <v>0</v>
      </c>
    </row>
    <row r="1293" s="306" customFormat="1" ht="16" customHeight="1" spans="1:3">
      <c r="A1293" s="315">
        <v>2240503</v>
      </c>
      <c r="B1293" s="315" t="s">
        <v>162</v>
      </c>
      <c r="C1293" s="316">
        <v>0</v>
      </c>
    </row>
    <row r="1294" s="306" customFormat="1" customHeight="1" spans="1:3">
      <c r="A1294" s="315">
        <v>2240504</v>
      </c>
      <c r="B1294" s="315" t="s">
        <v>1136</v>
      </c>
      <c r="C1294" s="316">
        <v>0</v>
      </c>
    </row>
    <row r="1295" s="306" customFormat="1" customHeight="1" spans="1:3">
      <c r="A1295" s="315">
        <v>2240505</v>
      </c>
      <c r="B1295" s="315" t="s">
        <v>1137</v>
      </c>
      <c r="C1295" s="316">
        <v>0</v>
      </c>
    </row>
    <row r="1296" s="306" customFormat="1" ht="16" customHeight="1" spans="1:3">
      <c r="A1296" s="315">
        <v>2240506</v>
      </c>
      <c r="B1296" s="315" t="s">
        <v>1138</v>
      </c>
      <c r="C1296" s="316">
        <v>0</v>
      </c>
    </row>
    <row r="1297" s="306" customFormat="1" ht="16" customHeight="1" spans="1:3">
      <c r="A1297" s="315">
        <v>2240507</v>
      </c>
      <c r="B1297" s="315" t="s">
        <v>1139</v>
      </c>
      <c r="C1297" s="316">
        <v>0</v>
      </c>
    </row>
    <row r="1298" s="306" customFormat="1" ht="16" customHeight="1" spans="1:3">
      <c r="A1298" s="315">
        <v>2240508</v>
      </c>
      <c r="B1298" s="315" t="s">
        <v>1140</v>
      </c>
      <c r="C1298" s="316">
        <v>0</v>
      </c>
    </row>
    <row r="1299" s="306" customFormat="1" customHeight="1" spans="1:3">
      <c r="A1299" s="315">
        <v>2240509</v>
      </c>
      <c r="B1299" s="315" t="s">
        <v>1141</v>
      </c>
      <c r="C1299" s="316">
        <v>0</v>
      </c>
    </row>
    <row r="1300" s="306" customFormat="1" customHeight="1" spans="1:3">
      <c r="A1300" s="315">
        <v>2240510</v>
      </c>
      <c r="B1300" s="315" t="s">
        <v>1142</v>
      </c>
      <c r="C1300" s="316">
        <v>0</v>
      </c>
    </row>
    <row r="1301" s="306" customFormat="1" customHeight="1" spans="1:3">
      <c r="A1301" s="315">
        <v>2240550</v>
      </c>
      <c r="B1301" s="315" t="s">
        <v>1143</v>
      </c>
      <c r="C1301" s="316">
        <v>0</v>
      </c>
    </row>
    <row r="1302" s="306" customFormat="1" customHeight="1" spans="1:3">
      <c r="A1302" s="315">
        <v>2240599</v>
      </c>
      <c r="B1302" s="315" t="s">
        <v>1144</v>
      </c>
      <c r="C1302" s="316">
        <v>0</v>
      </c>
    </row>
    <row r="1303" s="306" customFormat="1" customHeight="1" spans="1:3">
      <c r="A1303" s="312">
        <v>22406</v>
      </c>
      <c r="B1303" s="312" t="s">
        <v>1145</v>
      </c>
      <c r="C1303" s="314">
        <v>200</v>
      </c>
    </row>
    <row r="1304" s="306" customFormat="1" customHeight="1" spans="1:3">
      <c r="A1304" s="315">
        <v>2240601</v>
      </c>
      <c r="B1304" s="315" t="s">
        <v>1146</v>
      </c>
      <c r="C1304" s="316">
        <v>60</v>
      </c>
    </row>
    <row r="1305" s="306" customFormat="1" customHeight="1" spans="1:3">
      <c r="A1305" s="315">
        <v>2240602</v>
      </c>
      <c r="B1305" s="315" t="s">
        <v>1147</v>
      </c>
      <c r="C1305" s="316">
        <v>40</v>
      </c>
    </row>
    <row r="1306" s="306" customFormat="1" customHeight="1" spans="1:3">
      <c r="A1306" s="315">
        <v>2240699</v>
      </c>
      <c r="B1306" s="315" t="s">
        <v>1148</v>
      </c>
      <c r="C1306" s="316">
        <v>100</v>
      </c>
    </row>
    <row r="1307" s="306" customFormat="1" customHeight="1" spans="1:3">
      <c r="A1307" s="312">
        <v>22407</v>
      </c>
      <c r="B1307" s="312" t="s">
        <v>1149</v>
      </c>
      <c r="C1307" s="314">
        <v>100</v>
      </c>
    </row>
    <row r="1308" s="306" customFormat="1" customHeight="1" spans="1:3">
      <c r="A1308" s="315">
        <v>2240703</v>
      </c>
      <c r="B1308" s="315" t="s">
        <v>1150</v>
      </c>
      <c r="C1308" s="316">
        <v>100</v>
      </c>
    </row>
    <row r="1309" s="306" customFormat="1" customHeight="1" spans="1:3">
      <c r="A1309" s="315">
        <v>2240704</v>
      </c>
      <c r="B1309" s="315" t="s">
        <v>1151</v>
      </c>
      <c r="C1309" s="316">
        <v>0</v>
      </c>
    </row>
    <row r="1310" s="306" customFormat="1" ht="16" customHeight="1" spans="1:3">
      <c r="A1310" s="315">
        <v>2240799</v>
      </c>
      <c r="B1310" s="315" t="s">
        <v>1152</v>
      </c>
      <c r="C1310" s="316">
        <v>0</v>
      </c>
    </row>
    <row r="1311" s="306" customFormat="1" customHeight="1" spans="1:3">
      <c r="A1311" s="312">
        <v>22499</v>
      </c>
      <c r="B1311" s="312" t="s">
        <v>1153</v>
      </c>
      <c r="C1311" s="314">
        <v>40</v>
      </c>
    </row>
    <row r="1312" s="306" customFormat="1" customHeight="1" spans="1:3">
      <c r="A1312" s="315">
        <v>2249999</v>
      </c>
      <c r="B1312" s="315" t="s">
        <v>1154</v>
      </c>
      <c r="C1312" s="316">
        <v>40</v>
      </c>
    </row>
    <row r="1313" s="306" customFormat="1" ht="16" customHeight="1" spans="1:3">
      <c r="A1313" s="312">
        <v>227</v>
      </c>
      <c r="B1313" s="312" t="s">
        <v>147</v>
      </c>
      <c r="C1313" s="314">
        <v>6500</v>
      </c>
    </row>
    <row r="1314" s="306" customFormat="1" ht="16" customHeight="1" spans="1:3">
      <c r="A1314" s="312">
        <v>229</v>
      </c>
      <c r="B1314" s="312" t="s">
        <v>1155</v>
      </c>
      <c r="C1314" s="314">
        <v>0</v>
      </c>
    </row>
    <row r="1315" s="306" customFormat="1" customHeight="1" spans="1:3">
      <c r="A1315" s="312">
        <v>22999</v>
      </c>
      <c r="B1315" s="312" t="s">
        <v>1156</v>
      </c>
      <c r="C1315" s="314">
        <v>0</v>
      </c>
    </row>
    <row r="1316" s="306" customFormat="1" customHeight="1" spans="1:3">
      <c r="A1316" s="315">
        <v>2299999</v>
      </c>
      <c r="B1316" s="315" t="s">
        <v>1157</v>
      </c>
      <c r="C1316" s="316">
        <v>0</v>
      </c>
    </row>
    <row r="1317" s="306" customFormat="1" ht="16" customHeight="1" spans="1:3">
      <c r="A1317" s="312">
        <v>231</v>
      </c>
      <c r="B1317" s="312" t="s">
        <v>73</v>
      </c>
      <c r="C1317" s="314">
        <v>0</v>
      </c>
    </row>
    <row r="1318" s="306" customFormat="1" customHeight="1" spans="1:3">
      <c r="A1318" s="312">
        <v>23101</v>
      </c>
      <c r="B1318" s="312" t="s">
        <v>1158</v>
      </c>
      <c r="C1318" s="314">
        <v>0</v>
      </c>
    </row>
    <row r="1319" s="306" customFormat="1" customHeight="1" spans="1:3">
      <c r="A1319" s="312">
        <v>23102</v>
      </c>
      <c r="B1319" s="312" t="s">
        <v>1159</v>
      </c>
      <c r="C1319" s="314">
        <v>0</v>
      </c>
    </row>
    <row r="1320" s="306" customFormat="1" customHeight="1" spans="1:3">
      <c r="A1320" s="312">
        <v>23103</v>
      </c>
      <c r="B1320" s="312" t="s">
        <v>1160</v>
      </c>
      <c r="C1320" s="314">
        <v>0</v>
      </c>
    </row>
    <row r="1321" s="306" customFormat="1" customHeight="1" spans="1:3">
      <c r="A1321" s="315">
        <v>2310301</v>
      </c>
      <c r="B1321" s="315" t="s">
        <v>1161</v>
      </c>
      <c r="C1321" s="316">
        <v>0</v>
      </c>
    </row>
    <row r="1322" s="306" customFormat="1" ht="13.5" spans="1:3">
      <c r="A1322" s="315">
        <v>2310302</v>
      </c>
      <c r="B1322" s="315" t="s">
        <v>1162</v>
      </c>
      <c r="C1322" s="316">
        <v>0</v>
      </c>
    </row>
    <row r="1323" s="306" customFormat="1" ht="13.5" spans="1:3">
      <c r="A1323" s="315">
        <v>2310303</v>
      </c>
      <c r="B1323" s="315" t="s">
        <v>1163</v>
      </c>
      <c r="C1323" s="316">
        <v>0</v>
      </c>
    </row>
    <row r="1324" s="306" customFormat="1" ht="13.5" spans="1:3">
      <c r="A1324" s="315">
        <v>2310399</v>
      </c>
      <c r="B1324" s="315" t="s">
        <v>1164</v>
      </c>
      <c r="C1324" s="316">
        <v>0</v>
      </c>
    </row>
    <row r="1325" s="306" customFormat="1" ht="13.5" spans="1:3">
      <c r="A1325" s="312">
        <v>232</v>
      </c>
      <c r="B1325" s="312" t="s">
        <v>1165</v>
      </c>
      <c r="C1325" s="314">
        <v>10546</v>
      </c>
    </row>
    <row r="1326" s="306" customFormat="1" ht="13.5" spans="1:3">
      <c r="A1326" s="312">
        <v>23201</v>
      </c>
      <c r="B1326" s="312" t="s">
        <v>1166</v>
      </c>
      <c r="C1326" s="314">
        <v>0</v>
      </c>
    </row>
    <row r="1327" s="306" customFormat="1" ht="13.5" spans="1:3">
      <c r="A1327" s="312">
        <v>23202</v>
      </c>
      <c r="B1327" s="312" t="s">
        <v>1167</v>
      </c>
      <c r="C1327" s="314">
        <v>0</v>
      </c>
    </row>
    <row r="1328" s="306" customFormat="1" ht="13.5" spans="1:3">
      <c r="A1328" s="312">
        <v>23203</v>
      </c>
      <c r="B1328" s="312" t="s">
        <v>1168</v>
      </c>
      <c r="C1328" s="314">
        <v>10546</v>
      </c>
    </row>
    <row r="1329" s="306" customFormat="1" ht="13.5" spans="1:3">
      <c r="A1329" s="315">
        <v>2320301</v>
      </c>
      <c r="B1329" s="315" t="s">
        <v>1169</v>
      </c>
      <c r="C1329" s="316">
        <v>9946</v>
      </c>
    </row>
    <row r="1330" s="306" customFormat="1" ht="13.5" spans="1:3">
      <c r="A1330" s="315">
        <v>2320302</v>
      </c>
      <c r="B1330" s="315" t="s">
        <v>1170</v>
      </c>
      <c r="C1330" s="316">
        <v>0</v>
      </c>
    </row>
    <row r="1331" s="306" customFormat="1" ht="13.5" spans="1:3">
      <c r="A1331" s="315">
        <v>2320303</v>
      </c>
      <c r="B1331" s="315" t="s">
        <v>1171</v>
      </c>
      <c r="C1331" s="316">
        <v>600</v>
      </c>
    </row>
    <row r="1332" s="306" customFormat="1" ht="13.5" spans="1:3">
      <c r="A1332" s="315">
        <v>2320399</v>
      </c>
      <c r="B1332" s="315" t="s">
        <v>1172</v>
      </c>
      <c r="C1332" s="316">
        <v>0</v>
      </c>
    </row>
    <row r="1333" s="306" customFormat="1" ht="13.5" spans="1:3">
      <c r="A1333" s="312">
        <v>233</v>
      </c>
      <c r="B1333" s="312" t="s">
        <v>1173</v>
      </c>
      <c r="C1333" s="314">
        <v>0</v>
      </c>
    </row>
    <row r="1334" s="306" customFormat="1" ht="13.5" spans="1:3">
      <c r="A1334" s="312">
        <v>23301</v>
      </c>
      <c r="B1334" s="312" t="s">
        <v>1174</v>
      </c>
      <c r="C1334" s="314">
        <v>0</v>
      </c>
    </row>
    <row r="1335" s="306" customFormat="1" ht="13.5" spans="1:3">
      <c r="A1335" s="312">
        <v>23302</v>
      </c>
      <c r="B1335" s="312" t="s">
        <v>1175</v>
      </c>
      <c r="C1335" s="314">
        <v>0</v>
      </c>
    </row>
    <row r="1336" s="306" customFormat="1" ht="13.5" spans="1:3">
      <c r="A1336" s="312">
        <v>23303</v>
      </c>
      <c r="B1336" s="312" t="s">
        <v>1176</v>
      </c>
      <c r="C1336" s="314">
        <v>0</v>
      </c>
    </row>
    <row r="1337" s="306" customFormat="1" ht="13.5"/>
    <row r="1338" s="306" customFormat="1" ht="13.5"/>
    <row r="1339" s="306" customFormat="1" ht="13.5"/>
  </sheetData>
  <autoFilter ref="A4:XEF1336">
    <extLst/>
  </autoFilter>
  <mergeCells count="1">
    <mergeCell ref="A2:C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5"/>
  <sheetViews>
    <sheetView workbookViewId="0">
      <selection activeCell="J14" sqref="J14"/>
    </sheetView>
  </sheetViews>
  <sheetFormatPr defaultColWidth="9" defaultRowHeight="14.25" outlineLevelCol="4"/>
  <cols>
    <col min="1" max="1" width="14" style="279" customWidth="1"/>
    <col min="2" max="2" width="34.6833333333333" style="279" customWidth="1"/>
    <col min="3" max="3" width="12.75" style="280" customWidth="1"/>
    <col min="4" max="4" width="14.75" style="281" customWidth="1"/>
    <col min="5" max="5" width="13.75" style="282" customWidth="1"/>
    <col min="6" max="7" width="9" style="279"/>
    <col min="8" max="8" width="15.1" style="279" customWidth="1"/>
    <col min="9" max="230" width="9" style="279"/>
    <col min="231" max="231" width="14" style="279" customWidth="1"/>
    <col min="232" max="232" width="26.1333333333333" style="279" customWidth="1"/>
    <col min="233" max="233" width="12.75" style="279" customWidth="1"/>
    <col min="234" max="234" width="14.75" style="279" customWidth="1"/>
    <col min="235" max="235" width="13.75" style="279" customWidth="1"/>
    <col min="236" max="486" width="9" style="279"/>
    <col min="487" max="487" width="14" style="279" customWidth="1"/>
    <col min="488" max="488" width="26.1333333333333" style="279" customWidth="1"/>
    <col min="489" max="489" width="12.75" style="279" customWidth="1"/>
    <col min="490" max="490" width="14.75" style="279" customWidth="1"/>
    <col min="491" max="491" width="13.75" style="279" customWidth="1"/>
    <col min="492" max="742" width="9" style="279"/>
    <col min="743" max="743" width="14" style="279" customWidth="1"/>
    <col min="744" max="744" width="26.1333333333333" style="279" customWidth="1"/>
    <col min="745" max="745" width="12.75" style="279" customWidth="1"/>
    <col min="746" max="746" width="14.75" style="279" customWidth="1"/>
    <col min="747" max="747" width="13.75" style="279" customWidth="1"/>
    <col min="748" max="998" width="9" style="279"/>
    <col min="999" max="999" width="14" style="279" customWidth="1"/>
    <col min="1000" max="1000" width="26.1333333333333" style="279" customWidth="1"/>
    <col min="1001" max="1001" width="12.75" style="279" customWidth="1"/>
    <col min="1002" max="1002" width="14.75" style="279" customWidth="1"/>
    <col min="1003" max="1003" width="13.75" style="279" customWidth="1"/>
    <col min="1004" max="1254" width="9" style="279"/>
    <col min="1255" max="1255" width="14" style="279" customWidth="1"/>
    <col min="1256" max="1256" width="26.1333333333333" style="279" customWidth="1"/>
    <col min="1257" max="1257" width="12.75" style="279" customWidth="1"/>
    <col min="1258" max="1258" width="14.75" style="279" customWidth="1"/>
    <col min="1259" max="1259" width="13.75" style="279" customWidth="1"/>
    <col min="1260" max="1510" width="9" style="279"/>
    <col min="1511" max="1511" width="14" style="279" customWidth="1"/>
    <col min="1512" max="1512" width="26.1333333333333" style="279" customWidth="1"/>
    <col min="1513" max="1513" width="12.75" style="279" customWidth="1"/>
    <col min="1514" max="1514" width="14.75" style="279" customWidth="1"/>
    <col min="1515" max="1515" width="13.75" style="279" customWidth="1"/>
    <col min="1516" max="1766" width="9" style="279"/>
    <col min="1767" max="1767" width="14" style="279" customWidth="1"/>
    <col min="1768" max="1768" width="26.1333333333333" style="279" customWidth="1"/>
    <col min="1769" max="1769" width="12.75" style="279" customWidth="1"/>
    <col min="1770" max="1770" width="14.75" style="279" customWidth="1"/>
    <col min="1771" max="1771" width="13.75" style="279" customWidth="1"/>
    <col min="1772" max="2022" width="9" style="279"/>
    <col min="2023" max="2023" width="14" style="279" customWidth="1"/>
    <col min="2024" max="2024" width="26.1333333333333" style="279" customWidth="1"/>
    <col min="2025" max="2025" width="12.75" style="279" customWidth="1"/>
    <col min="2026" max="2026" width="14.75" style="279" customWidth="1"/>
    <col min="2027" max="2027" width="13.75" style="279" customWidth="1"/>
    <col min="2028" max="2278" width="9" style="279"/>
    <col min="2279" max="2279" width="14" style="279" customWidth="1"/>
    <col min="2280" max="2280" width="26.1333333333333" style="279" customWidth="1"/>
    <col min="2281" max="2281" width="12.75" style="279" customWidth="1"/>
    <col min="2282" max="2282" width="14.75" style="279" customWidth="1"/>
    <col min="2283" max="2283" width="13.75" style="279" customWidth="1"/>
    <col min="2284" max="2534" width="9" style="279"/>
    <col min="2535" max="2535" width="14" style="279" customWidth="1"/>
    <col min="2536" max="2536" width="26.1333333333333" style="279" customWidth="1"/>
    <col min="2537" max="2537" width="12.75" style="279" customWidth="1"/>
    <col min="2538" max="2538" width="14.75" style="279" customWidth="1"/>
    <col min="2539" max="2539" width="13.75" style="279" customWidth="1"/>
    <col min="2540" max="2790" width="9" style="279"/>
    <col min="2791" max="2791" width="14" style="279" customWidth="1"/>
    <col min="2792" max="2792" width="26.1333333333333" style="279" customWidth="1"/>
    <col min="2793" max="2793" width="12.75" style="279" customWidth="1"/>
    <col min="2794" max="2794" width="14.75" style="279" customWidth="1"/>
    <col min="2795" max="2795" width="13.75" style="279" customWidth="1"/>
    <col min="2796" max="3046" width="9" style="279"/>
    <col min="3047" max="3047" width="14" style="279" customWidth="1"/>
    <col min="3048" max="3048" width="26.1333333333333" style="279" customWidth="1"/>
    <col min="3049" max="3049" width="12.75" style="279" customWidth="1"/>
    <col min="3050" max="3050" width="14.75" style="279" customWidth="1"/>
    <col min="3051" max="3051" width="13.75" style="279" customWidth="1"/>
    <col min="3052" max="3302" width="9" style="279"/>
    <col min="3303" max="3303" width="14" style="279" customWidth="1"/>
    <col min="3304" max="3304" width="26.1333333333333" style="279" customWidth="1"/>
    <col min="3305" max="3305" width="12.75" style="279" customWidth="1"/>
    <col min="3306" max="3306" width="14.75" style="279" customWidth="1"/>
    <col min="3307" max="3307" width="13.75" style="279" customWidth="1"/>
    <col min="3308" max="3558" width="9" style="279"/>
    <col min="3559" max="3559" width="14" style="279" customWidth="1"/>
    <col min="3560" max="3560" width="26.1333333333333" style="279" customWidth="1"/>
    <col min="3561" max="3561" width="12.75" style="279" customWidth="1"/>
    <col min="3562" max="3562" width="14.75" style="279" customWidth="1"/>
    <col min="3563" max="3563" width="13.75" style="279" customWidth="1"/>
    <col min="3564" max="3814" width="9" style="279"/>
    <col min="3815" max="3815" width="14" style="279" customWidth="1"/>
    <col min="3816" max="3816" width="26.1333333333333" style="279" customWidth="1"/>
    <col min="3817" max="3817" width="12.75" style="279" customWidth="1"/>
    <col min="3818" max="3818" width="14.75" style="279" customWidth="1"/>
    <col min="3819" max="3819" width="13.75" style="279" customWidth="1"/>
    <col min="3820" max="4070" width="9" style="279"/>
    <col min="4071" max="4071" width="14" style="279" customWidth="1"/>
    <col min="4072" max="4072" width="26.1333333333333" style="279" customWidth="1"/>
    <col min="4073" max="4073" width="12.75" style="279" customWidth="1"/>
    <col min="4074" max="4074" width="14.75" style="279" customWidth="1"/>
    <col min="4075" max="4075" width="13.75" style="279" customWidth="1"/>
    <col min="4076" max="4326" width="9" style="279"/>
    <col min="4327" max="4327" width="14" style="279" customWidth="1"/>
    <col min="4328" max="4328" width="26.1333333333333" style="279" customWidth="1"/>
    <col min="4329" max="4329" width="12.75" style="279" customWidth="1"/>
    <col min="4330" max="4330" width="14.75" style="279" customWidth="1"/>
    <col min="4331" max="4331" width="13.75" style="279" customWidth="1"/>
    <col min="4332" max="4582" width="9" style="279"/>
    <col min="4583" max="4583" width="14" style="279" customWidth="1"/>
    <col min="4584" max="4584" width="26.1333333333333" style="279" customWidth="1"/>
    <col min="4585" max="4585" width="12.75" style="279" customWidth="1"/>
    <col min="4586" max="4586" width="14.75" style="279" customWidth="1"/>
    <col min="4587" max="4587" width="13.75" style="279" customWidth="1"/>
    <col min="4588" max="4838" width="9" style="279"/>
    <col min="4839" max="4839" width="14" style="279" customWidth="1"/>
    <col min="4840" max="4840" width="26.1333333333333" style="279" customWidth="1"/>
    <col min="4841" max="4841" width="12.75" style="279" customWidth="1"/>
    <col min="4842" max="4842" width="14.75" style="279" customWidth="1"/>
    <col min="4843" max="4843" width="13.75" style="279" customWidth="1"/>
    <col min="4844" max="5094" width="9" style="279"/>
    <col min="5095" max="5095" width="14" style="279" customWidth="1"/>
    <col min="5096" max="5096" width="26.1333333333333" style="279" customWidth="1"/>
    <col min="5097" max="5097" width="12.75" style="279" customWidth="1"/>
    <col min="5098" max="5098" width="14.75" style="279" customWidth="1"/>
    <col min="5099" max="5099" width="13.75" style="279" customWidth="1"/>
    <col min="5100" max="5350" width="9" style="279"/>
    <col min="5351" max="5351" width="14" style="279" customWidth="1"/>
    <col min="5352" max="5352" width="26.1333333333333" style="279" customWidth="1"/>
    <col min="5353" max="5353" width="12.75" style="279" customWidth="1"/>
    <col min="5354" max="5354" width="14.75" style="279" customWidth="1"/>
    <col min="5355" max="5355" width="13.75" style="279" customWidth="1"/>
    <col min="5356" max="5606" width="9" style="279"/>
    <col min="5607" max="5607" width="14" style="279" customWidth="1"/>
    <col min="5608" max="5608" width="26.1333333333333" style="279" customWidth="1"/>
    <col min="5609" max="5609" width="12.75" style="279" customWidth="1"/>
    <col min="5610" max="5610" width="14.75" style="279" customWidth="1"/>
    <col min="5611" max="5611" width="13.75" style="279" customWidth="1"/>
    <col min="5612" max="5862" width="9" style="279"/>
    <col min="5863" max="5863" width="14" style="279" customWidth="1"/>
    <col min="5864" max="5864" width="26.1333333333333" style="279" customWidth="1"/>
    <col min="5865" max="5865" width="12.75" style="279" customWidth="1"/>
    <col min="5866" max="5866" width="14.75" style="279" customWidth="1"/>
    <col min="5867" max="5867" width="13.75" style="279" customWidth="1"/>
    <col min="5868" max="6118" width="9" style="279"/>
    <col min="6119" max="6119" width="14" style="279" customWidth="1"/>
    <col min="6120" max="6120" width="26.1333333333333" style="279" customWidth="1"/>
    <col min="6121" max="6121" width="12.75" style="279" customWidth="1"/>
    <col min="6122" max="6122" width="14.75" style="279" customWidth="1"/>
    <col min="6123" max="6123" width="13.75" style="279" customWidth="1"/>
    <col min="6124" max="6374" width="9" style="279"/>
    <col min="6375" max="6375" width="14" style="279" customWidth="1"/>
    <col min="6376" max="6376" width="26.1333333333333" style="279" customWidth="1"/>
    <col min="6377" max="6377" width="12.75" style="279" customWidth="1"/>
    <col min="6378" max="6378" width="14.75" style="279" customWidth="1"/>
    <col min="6379" max="6379" width="13.75" style="279" customWidth="1"/>
    <col min="6380" max="6630" width="9" style="279"/>
    <col min="6631" max="6631" width="14" style="279" customWidth="1"/>
    <col min="6632" max="6632" width="26.1333333333333" style="279" customWidth="1"/>
    <col min="6633" max="6633" width="12.75" style="279" customWidth="1"/>
    <col min="6634" max="6634" width="14.75" style="279" customWidth="1"/>
    <col min="6635" max="6635" width="13.75" style="279" customWidth="1"/>
    <col min="6636" max="6886" width="9" style="279"/>
    <col min="6887" max="6887" width="14" style="279" customWidth="1"/>
    <col min="6888" max="6888" width="26.1333333333333" style="279" customWidth="1"/>
    <col min="6889" max="6889" width="12.75" style="279" customWidth="1"/>
    <col min="6890" max="6890" width="14.75" style="279" customWidth="1"/>
    <col min="6891" max="6891" width="13.75" style="279" customWidth="1"/>
    <col min="6892" max="7142" width="9" style="279"/>
    <col min="7143" max="7143" width="14" style="279" customWidth="1"/>
    <col min="7144" max="7144" width="26.1333333333333" style="279" customWidth="1"/>
    <col min="7145" max="7145" width="12.75" style="279" customWidth="1"/>
    <col min="7146" max="7146" width="14.75" style="279" customWidth="1"/>
    <col min="7147" max="7147" width="13.75" style="279" customWidth="1"/>
    <col min="7148" max="7398" width="9" style="279"/>
    <col min="7399" max="7399" width="14" style="279" customWidth="1"/>
    <col min="7400" max="7400" width="26.1333333333333" style="279" customWidth="1"/>
    <col min="7401" max="7401" width="12.75" style="279" customWidth="1"/>
    <col min="7402" max="7402" width="14.75" style="279" customWidth="1"/>
    <col min="7403" max="7403" width="13.75" style="279" customWidth="1"/>
    <col min="7404" max="7654" width="9" style="279"/>
    <col min="7655" max="7655" width="14" style="279" customWidth="1"/>
    <col min="7656" max="7656" width="26.1333333333333" style="279" customWidth="1"/>
    <col min="7657" max="7657" width="12.75" style="279" customWidth="1"/>
    <col min="7658" max="7658" width="14.75" style="279" customWidth="1"/>
    <col min="7659" max="7659" width="13.75" style="279" customWidth="1"/>
    <col min="7660" max="7910" width="9" style="279"/>
    <col min="7911" max="7911" width="14" style="279" customWidth="1"/>
    <col min="7912" max="7912" width="26.1333333333333" style="279" customWidth="1"/>
    <col min="7913" max="7913" width="12.75" style="279" customWidth="1"/>
    <col min="7914" max="7914" width="14.75" style="279" customWidth="1"/>
    <col min="7915" max="7915" width="13.75" style="279" customWidth="1"/>
    <col min="7916" max="8166" width="9" style="279"/>
    <col min="8167" max="8167" width="14" style="279" customWidth="1"/>
    <col min="8168" max="8168" width="26.1333333333333" style="279" customWidth="1"/>
    <col min="8169" max="8169" width="12.75" style="279" customWidth="1"/>
    <col min="8170" max="8170" width="14.75" style="279" customWidth="1"/>
    <col min="8171" max="8171" width="13.75" style="279" customWidth="1"/>
    <col min="8172" max="8422" width="9" style="279"/>
    <col min="8423" max="8423" width="14" style="279" customWidth="1"/>
    <col min="8424" max="8424" width="26.1333333333333" style="279" customWidth="1"/>
    <col min="8425" max="8425" width="12.75" style="279" customWidth="1"/>
    <col min="8426" max="8426" width="14.75" style="279" customWidth="1"/>
    <col min="8427" max="8427" width="13.75" style="279" customWidth="1"/>
    <col min="8428" max="8678" width="9" style="279"/>
    <col min="8679" max="8679" width="14" style="279" customWidth="1"/>
    <col min="8680" max="8680" width="26.1333333333333" style="279" customWidth="1"/>
    <col min="8681" max="8681" width="12.75" style="279" customWidth="1"/>
    <col min="8682" max="8682" width="14.75" style="279" customWidth="1"/>
    <col min="8683" max="8683" width="13.75" style="279" customWidth="1"/>
    <col min="8684" max="8934" width="9" style="279"/>
    <col min="8935" max="8935" width="14" style="279" customWidth="1"/>
    <col min="8936" max="8936" width="26.1333333333333" style="279" customWidth="1"/>
    <col min="8937" max="8937" width="12.75" style="279" customWidth="1"/>
    <col min="8938" max="8938" width="14.75" style="279" customWidth="1"/>
    <col min="8939" max="8939" width="13.75" style="279" customWidth="1"/>
    <col min="8940" max="9190" width="9" style="279"/>
    <col min="9191" max="9191" width="14" style="279" customWidth="1"/>
    <col min="9192" max="9192" width="26.1333333333333" style="279" customWidth="1"/>
    <col min="9193" max="9193" width="12.75" style="279" customWidth="1"/>
    <col min="9194" max="9194" width="14.75" style="279" customWidth="1"/>
    <col min="9195" max="9195" width="13.75" style="279" customWidth="1"/>
    <col min="9196" max="9446" width="9" style="279"/>
    <col min="9447" max="9447" width="14" style="279" customWidth="1"/>
    <col min="9448" max="9448" width="26.1333333333333" style="279" customWidth="1"/>
    <col min="9449" max="9449" width="12.75" style="279" customWidth="1"/>
    <col min="9450" max="9450" width="14.75" style="279" customWidth="1"/>
    <col min="9451" max="9451" width="13.75" style="279" customWidth="1"/>
    <col min="9452" max="9702" width="9" style="279"/>
    <col min="9703" max="9703" width="14" style="279" customWidth="1"/>
    <col min="9704" max="9704" width="26.1333333333333" style="279" customWidth="1"/>
    <col min="9705" max="9705" width="12.75" style="279" customWidth="1"/>
    <col min="9706" max="9706" width="14.75" style="279" customWidth="1"/>
    <col min="9707" max="9707" width="13.75" style="279" customWidth="1"/>
    <col min="9708" max="9958" width="9" style="279"/>
    <col min="9959" max="9959" width="14" style="279" customWidth="1"/>
    <col min="9960" max="9960" width="26.1333333333333" style="279" customWidth="1"/>
    <col min="9961" max="9961" width="12.75" style="279" customWidth="1"/>
    <col min="9962" max="9962" width="14.75" style="279" customWidth="1"/>
    <col min="9963" max="9963" width="13.75" style="279" customWidth="1"/>
    <col min="9964" max="10214" width="9" style="279"/>
    <col min="10215" max="10215" width="14" style="279" customWidth="1"/>
    <col min="10216" max="10216" width="26.1333333333333" style="279" customWidth="1"/>
    <col min="10217" max="10217" width="12.75" style="279" customWidth="1"/>
    <col min="10218" max="10218" width="14.75" style="279" customWidth="1"/>
    <col min="10219" max="10219" width="13.75" style="279" customWidth="1"/>
    <col min="10220" max="10470" width="9" style="279"/>
    <col min="10471" max="10471" width="14" style="279" customWidth="1"/>
    <col min="10472" max="10472" width="26.1333333333333" style="279" customWidth="1"/>
    <col min="10473" max="10473" width="12.75" style="279" customWidth="1"/>
    <col min="10474" max="10474" width="14.75" style="279" customWidth="1"/>
    <col min="10475" max="10475" width="13.75" style="279" customWidth="1"/>
    <col min="10476" max="10726" width="9" style="279"/>
    <col min="10727" max="10727" width="14" style="279" customWidth="1"/>
    <col min="10728" max="10728" width="26.1333333333333" style="279" customWidth="1"/>
    <col min="10729" max="10729" width="12.75" style="279" customWidth="1"/>
    <col min="10730" max="10730" width="14.75" style="279" customWidth="1"/>
    <col min="10731" max="10731" width="13.75" style="279" customWidth="1"/>
    <col min="10732" max="10982" width="9" style="279"/>
    <col min="10983" max="10983" width="14" style="279" customWidth="1"/>
    <col min="10984" max="10984" width="26.1333333333333" style="279" customWidth="1"/>
    <col min="10985" max="10985" width="12.75" style="279" customWidth="1"/>
    <col min="10986" max="10986" width="14.75" style="279" customWidth="1"/>
    <col min="10987" max="10987" width="13.75" style="279" customWidth="1"/>
    <col min="10988" max="11238" width="9" style="279"/>
    <col min="11239" max="11239" width="14" style="279" customWidth="1"/>
    <col min="11240" max="11240" width="26.1333333333333" style="279" customWidth="1"/>
    <col min="11241" max="11241" width="12.75" style="279" customWidth="1"/>
    <col min="11242" max="11242" width="14.75" style="279" customWidth="1"/>
    <col min="11243" max="11243" width="13.75" style="279" customWidth="1"/>
    <col min="11244" max="11494" width="9" style="279"/>
    <col min="11495" max="11495" width="14" style="279" customWidth="1"/>
    <col min="11496" max="11496" width="26.1333333333333" style="279" customWidth="1"/>
    <col min="11497" max="11497" width="12.75" style="279" customWidth="1"/>
    <col min="11498" max="11498" width="14.75" style="279" customWidth="1"/>
    <col min="11499" max="11499" width="13.75" style="279" customWidth="1"/>
    <col min="11500" max="11750" width="9" style="279"/>
    <col min="11751" max="11751" width="14" style="279" customWidth="1"/>
    <col min="11752" max="11752" width="26.1333333333333" style="279" customWidth="1"/>
    <col min="11753" max="11753" width="12.75" style="279" customWidth="1"/>
    <col min="11754" max="11754" width="14.75" style="279" customWidth="1"/>
    <col min="11755" max="11755" width="13.75" style="279" customWidth="1"/>
    <col min="11756" max="12006" width="9" style="279"/>
    <col min="12007" max="12007" width="14" style="279" customWidth="1"/>
    <col min="12008" max="12008" width="26.1333333333333" style="279" customWidth="1"/>
    <col min="12009" max="12009" width="12.75" style="279" customWidth="1"/>
    <col min="12010" max="12010" width="14.75" style="279" customWidth="1"/>
    <col min="12011" max="12011" width="13.75" style="279" customWidth="1"/>
    <col min="12012" max="12262" width="9" style="279"/>
    <col min="12263" max="12263" width="14" style="279" customWidth="1"/>
    <col min="12264" max="12264" width="26.1333333333333" style="279" customWidth="1"/>
    <col min="12265" max="12265" width="12.75" style="279" customWidth="1"/>
    <col min="12266" max="12266" width="14.75" style="279" customWidth="1"/>
    <col min="12267" max="12267" width="13.75" style="279" customWidth="1"/>
    <col min="12268" max="12518" width="9" style="279"/>
    <col min="12519" max="12519" width="14" style="279" customWidth="1"/>
    <col min="12520" max="12520" width="26.1333333333333" style="279" customWidth="1"/>
    <col min="12521" max="12521" width="12.75" style="279" customWidth="1"/>
    <col min="12522" max="12522" width="14.75" style="279" customWidth="1"/>
    <col min="12523" max="12523" width="13.75" style="279" customWidth="1"/>
    <col min="12524" max="12774" width="9" style="279"/>
    <col min="12775" max="12775" width="14" style="279" customWidth="1"/>
    <col min="12776" max="12776" width="26.1333333333333" style="279" customWidth="1"/>
    <col min="12777" max="12777" width="12.75" style="279" customWidth="1"/>
    <col min="12778" max="12778" width="14.75" style="279" customWidth="1"/>
    <col min="12779" max="12779" width="13.75" style="279" customWidth="1"/>
    <col min="12780" max="13030" width="9" style="279"/>
    <col min="13031" max="13031" width="14" style="279" customWidth="1"/>
    <col min="13032" max="13032" width="26.1333333333333" style="279" customWidth="1"/>
    <col min="13033" max="13033" width="12.75" style="279" customWidth="1"/>
    <col min="13034" max="13034" width="14.75" style="279" customWidth="1"/>
    <col min="13035" max="13035" width="13.75" style="279" customWidth="1"/>
    <col min="13036" max="13286" width="9" style="279"/>
    <col min="13287" max="13287" width="14" style="279" customWidth="1"/>
    <col min="13288" max="13288" width="26.1333333333333" style="279" customWidth="1"/>
    <col min="13289" max="13289" width="12.75" style="279" customWidth="1"/>
    <col min="13290" max="13290" width="14.75" style="279" customWidth="1"/>
    <col min="13291" max="13291" width="13.75" style="279" customWidth="1"/>
    <col min="13292" max="13542" width="9" style="279"/>
    <col min="13543" max="13543" width="14" style="279" customWidth="1"/>
    <col min="13544" max="13544" width="26.1333333333333" style="279" customWidth="1"/>
    <col min="13545" max="13545" width="12.75" style="279" customWidth="1"/>
    <col min="13546" max="13546" width="14.75" style="279" customWidth="1"/>
    <col min="13547" max="13547" width="13.75" style="279" customWidth="1"/>
    <col min="13548" max="13798" width="9" style="279"/>
    <col min="13799" max="13799" width="14" style="279" customWidth="1"/>
    <col min="13800" max="13800" width="26.1333333333333" style="279" customWidth="1"/>
    <col min="13801" max="13801" width="12.75" style="279" customWidth="1"/>
    <col min="13802" max="13802" width="14.75" style="279" customWidth="1"/>
    <col min="13803" max="13803" width="13.75" style="279" customWidth="1"/>
    <col min="13804" max="14054" width="9" style="279"/>
    <col min="14055" max="14055" width="14" style="279" customWidth="1"/>
    <col min="14056" max="14056" width="26.1333333333333" style="279" customWidth="1"/>
    <col min="14057" max="14057" width="12.75" style="279" customWidth="1"/>
    <col min="14058" max="14058" width="14.75" style="279" customWidth="1"/>
    <col min="14059" max="14059" width="13.75" style="279" customWidth="1"/>
    <col min="14060" max="14310" width="9" style="279"/>
    <col min="14311" max="14311" width="14" style="279" customWidth="1"/>
    <col min="14312" max="14312" width="26.1333333333333" style="279" customWidth="1"/>
    <col min="14313" max="14313" width="12.75" style="279" customWidth="1"/>
    <col min="14314" max="14314" width="14.75" style="279" customWidth="1"/>
    <col min="14315" max="14315" width="13.75" style="279" customWidth="1"/>
    <col min="14316" max="14566" width="9" style="279"/>
    <col min="14567" max="14567" width="14" style="279" customWidth="1"/>
    <col min="14568" max="14568" width="26.1333333333333" style="279" customWidth="1"/>
    <col min="14569" max="14569" width="12.75" style="279" customWidth="1"/>
    <col min="14570" max="14570" width="14.75" style="279" customWidth="1"/>
    <col min="14571" max="14571" width="13.75" style="279" customWidth="1"/>
    <col min="14572" max="14822" width="9" style="279"/>
    <col min="14823" max="14823" width="14" style="279" customWidth="1"/>
    <col min="14824" max="14824" width="26.1333333333333" style="279" customWidth="1"/>
    <col min="14825" max="14825" width="12.75" style="279" customWidth="1"/>
    <col min="14826" max="14826" width="14.75" style="279" customWidth="1"/>
    <col min="14827" max="14827" width="13.75" style="279" customWidth="1"/>
    <col min="14828" max="15078" width="9" style="279"/>
    <col min="15079" max="15079" width="14" style="279" customWidth="1"/>
    <col min="15080" max="15080" width="26.1333333333333" style="279" customWidth="1"/>
    <col min="15081" max="15081" width="12.75" style="279" customWidth="1"/>
    <col min="15082" max="15082" width="14.75" style="279" customWidth="1"/>
    <col min="15083" max="15083" width="13.75" style="279" customWidth="1"/>
    <col min="15084" max="15334" width="9" style="279"/>
    <col min="15335" max="15335" width="14" style="279" customWidth="1"/>
    <col min="15336" max="15336" width="26.1333333333333" style="279" customWidth="1"/>
    <col min="15337" max="15337" width="12.75" style="279" customWidth="1"/>
    <col min="15338" max="15338" width="14.75" style="279" customWidth="1"/>
    <col min="15339" max="15339" width="13.75" style="279" customWidth="1"/>
    <col min="15340" max="15590" width="9" style="279"/>
    <col min="15591" max="15591" width="14" style="279" customWidth="1"/>
    <col min="15592" max="15592" width="26.1333333333333" style="279" customWidth="1"/>
    <col min="15593" max="15593" width="12.75" style="279" customWidth="1"/>
    <col min="15594" max="15594" width="14.75" style="279" customWidth="1"/>
    <col min="15595" max="15595" width="13.75" style="279" customWidth="1"/>
    <col min="15596" max="15846" width="9" style="279"/>
    <col min="15847" max="15847" width="14" style="279" customWidth="1"/>
    <col min="15848" max="15848" width="26.1333333333333" style="279" customWidth="1"/>
    <col min="15849" max="15849" width="12.75" style="279" customWidth="1"/>
    <col min="15850" max="15850" width="14.75" style="279" customWidth="1"/>
    <col min="15851" max="15851" width="13.75" style="279" customWidth="1"/>
    <col min="15852" max="16102" width="9" style="279"/>
    <col min="16103" max="16103" width="14" style="279" customWidth="1"/>
    <col min="16104" max="16104" width="26.1333333333333" style="279" customWidth="1"/>
    <col min="16105" max="16105" width="12.75" style="279" customWidth="1"/>
    <col min="16106" max="16106" width="14.75" style="279" customWidth="1"/>
    <col min="16107" max="16107" width="13.75" style="279" customWidth="1"/>
    <col min="16108" max="16384" width="9" style="279"/>
  </cols>
  <sheetData>
    <row r="1" spans="1:5">
      <c r="A1" s="283" t="s">
        <v>1177</v>
      </c>
      <c r="B1" s="283"/>
      <c r="E1" s="281"/>
    </row>
    <row r="2" ht="22.5" spans="1:5">
      <c r="A2" s="107" t="s">
        <v>1178</v>
      </c>
      <c r="B2" s="107"/>
      <c r="C2" s="284"/>
      <c r="D2" s="107"/>
      <c r="E2" s="107"/>
    </row>
    <row r="3" ht="13.5" spans="1:4">
      <c r="A3" s="285"/>
      <c r="B3" s="285"/>
      <c r="C3" s="286"/>
      <c r="D3" s="286"/>
    </row>
    <row r="4" ht="13.5" spans="1:5">
      <c r="A4" s="285"/>
      <c r="B4" s="285"/>
      <c r="C4" s="286"/>
      <c r="E4" s="287" t="s">
        <v>86</v>
      </c>
    </row>
    <row r="5" ht="13.5" spans="1:5">
      <c r="A5" s="288" t="s">
        <v>87</v>
      </c>
      <c r="B5" s="288" t="s">
        <v>88</v>
      </c>
      <c r="C5" s="289" t="s">
        <v>4</v>
      </c>
      <c r="D5" s="290" t="s">
        <v>5</v>
      </c>
      <c r="E5" s="291" t="s">
        <v>1179</v>
      </c>
    </row>
    <row r="6" ht="18.95" customHeight="1" spans="1:5">
      <c r="A6" s="292"/>
      <c r="B6" s="292"/>
      <c r="C6" s="293"/>
      <c r="D6" s="290"/>
      <c r="E6" s="291"/>
    </row>
    <row r="7" s="278" customFormat="1" ht="20" customHeight="1" spans="1:5">
      <c r="A7" s="294"/>
      <c r="B7" s="295" t="s">
        <v>89</v>
      </c>
      <c r="C7" s="296">
        <f>C8+C13+C24+C32+C39+C43+C46+C50+C55+C61+C65+C70</f>
        <v>205685</v>
      </c>
      <c r="D7" s="297">
        <f>D8+D13+D24+D32+D39+D43+D46+D50+D55+D61+D65+D70+D73</f>
        <v>210514</v>
      </c>
      <c r="E7" s="298">
        <f>D7/C7</f>
        <v>1.02347764785959</v>
      </c>
    </row>
    <row r="8" s="278" customFormat="1" ht="20" customHeight="1" spans="1:5">
      <c r="A8" s="299">
        <v>501</v>
      </c>
      <c r="B8" s="299" t="s">
        <v>90</v>
      </c>
      <c r="C8" s="296">
        <f>SUM(C9:C12)</f>
        <v>123646</v>
      </c>
      <c r="D8" s="300">
        <f>SUM(D9:D12)</f>
        <v>125500</v>
      </c>
      <c r="E8" s="298">
        <f>D8/C8</f>
        <v>1.01499441955259</v>
      </c>
    </row>
    <row r="9" s="278" customFormat="1" ht="20" customHeight="1" spans="1:5">
      <c r="A9" s="294">
        <v>50101</v>
      </c>
      <c r="B9" s="294" t="s">
        <v>91</v>
      </c>
      <c r="C9" s="301">
        <v>94490</v>
      </c>
      <c r="D9" s="302">
        <v>95000</v>
      </c>
      <c r="E9" s="303">
        <f t="shared" ref="E9:E42" si="0">D9/C9</f>
        <v>1.0053973965499</v>
      </c>
    </row>
    <row r="10" s="278" customFormat="1" ht="20" customHeight="1" spans="1:5">
      <c r="A10" s="294">
        <v>50102</v>
      </c>
      <c r="B10" s="294" t="s">
        <v>92</v>
      </c>
      <c r="C10" s="301">
        <v>12679</v>
      </c>
      <c r="D10" s="302">
        <v>13000</v>
      </c>
      <c r="E10" s="303">
        <f t="shared" si="0"/>
        <v>1.02531745405789</v>
      </c>
    </row>
    <row r="11" s="278" customFormat="1" ht="20" customHeight="1" spans="1:5">
      <c r="A11" s="294">
        <v>50103</v>
      </c>
      <c r="B11" s="294" t="s">
        <v>93</v>
      </c>
      <c r="C11" s="301">
        <v>13068</v>
      </c>
      <c r="D11" s="302">
        <v>13500</v>
      </c>
      <c r="E11" s="303">
        <f t="shared" si="0"/>
        <v>1.03305785123967</v>
      </c>
    </row>
    <row r="12" s="278" customFormat="1" ht="20" customHeight="1" spans="1:5">
      <c r="A12" s="294">
        <v>50199</v>
      </c>
      <c r="B12" s="294" t="s">
        <v>94</v>
      </c>
      <c r="C12" s="301">
        <v>3409</v>
      </c>
      <c r="D12" s="302">
        <v>4000</v>
      </c>
      <c r="E12" s="303">
        <f t="shared" si="0"/>
        <v>1.17336462305661</v>
      </c>
    </row>
    <row r="13" s="278" customFormat="1" ht="20" customHeight="1" spans="1:5">
      <c r="A13" s="299">
        <v>502</v>
      </c>
      <c r="B13" s="299" t="s">
        <v>95</v>
      </c>
      <c r="C13" s="296">
        <f>SUM(C14:C23)</f>
        <v>12775</v>
      </c>
      <c r="D13" s="304">
        <f>SUM(D14:D23)</f>
        <v>14905</v>
      </c>
      <c r="E13" s="298">
        <f t="shared" si="0"/>
        <v>1.16673189823875</v>
      </c>
    </row>
    <row r="14" s="278" customFormat="1" ht="20" customHeight="1" spans="1:5">
      <c r="A14" s="294">
        <v>50201</v>
      </c>
      <c r="B14" s="294" t="s">
        <v>96</v>
      </c>
      <c r="C14" s="301">
        <v>6705</v>
      </c>
      <c r="D14" s="302">
        <v>6500</v>
      </c>
      <c r="E14" s="303">
        <f t="shared" si="0"/>
        <v>0.969425801640567</v>
      </c>
    </row>
    <row r="15" s="278" customFormat="1" ht="20" customHeight="1" spans="1:5">
      <c r="A15" s="294">
        <v>50202</v>
      </c>
      <c r="B15" s="294" t="s">
        <v>97</v>
      </c>
      <c r="C15" s="301">
        <v>75</v>
      </c>
      <c r="D15" s="302">
        <v>200</v>
      </c>
      <c r="E15" s="303">
        <f t="shared" si="0"/>
        <v>2.66666666666667</v>
      </c>
    </row>
    <row r="16" s="278" customFormat="1" ht="20" customHeight="1" spans="1:5">
      <c r="A16" s="294">
        <v>50203</v>
      </c>
      <c r="B16" s="294" t="s">
        <v>98</v>
      </c>
      <c r="C16" s="301">
        <v>56</v>
      </c>
      <c r="D16" s="302">
        <v>100</v>
      </c>
      <c r="E16" s="303">
        <f t="shared" si="0"/>
        <v>1.78571428571429</v>
      </c>
    </row>
    <row r="17" s="278" customFormat="1" ht="20" customHeight="1" spans="1:5">
      <c r="A17" s="294">
        <v>50204</v>
      </c>
      <c r="B17" s="294" t="s">
        <v>99</v>
      </c>
      <c r="C17" s="301">
        <v>149</v>
      </c>
      <c r="D17" s="302">
        <v>200</v>
      </c>
      <c r="E17" s="303">
        <f t="shared" si="0"/>
        <v>1.34228187919463</v>
      </c>
    </row>
    <row r="18" s="278" customFormat="1" ht="20" customHeight="1" spans="1:5">
      <c r="A18" s="294">
        <v>50205</v>
      </c>
      <c r="B18" s="294" t="s">
        <v>100</v>
      </c>
      <c r="C18" s="301">
        <v>675</v>
      </c>
      <c r="D18" s="302">
        <v>1000</v>
      </c>
      <c r="E18" s="303">
        <f t="shared" si="0"/>
        <v>1.48148148148148</v>
      </c>
    </row>
    <row r="19" s="278" customFormat="1" ht="20" customHeight="1" spans="1:5">
      <c r="A19" s="294">
        <v>50206</v>
      </c>
      <c r="B19" s="294" t="s">
        <v>101</v>
      </c>
      <c r="C19" s="301">
        <v>59</v>
      </c>
      <c r="D19" s="302">
        <v>900</v>
      </c>
      <c r="E19" s="303">
        <f t="shared" si="0"/>
        <v>15.2542372881356</v>
      </c>
    </row>
    <row r="20" s="278" customFormat="1" ht="20" customHeight="1" spans="1:5">
      <c r="A20" s="294">
        <v>50207</v>
      </c>
      <c r="B20" s="294" t="s">
        <v>102</v>
      </c>
      <c r="C20" s="301"/>
      <c r="D20" s="302">
        <v>5</v>
      </c>
      <c r="E20" s="303">
        <v>1</v>
      </c>
    </row>
    <row r="21" s="278" customFormat="1" ht="20" customHeight="1" spans="1:5">
      <c r="A21" s="294">
        <v>50208</v>
      </c>
      <c r="B21" s="294" t="s">
        <v>103</v>
      </c>
      <c r="C21" s="301">
        <v>401</v>
      </c>
      <c r="D21" s="302">
        <v>1300</v>
      </c>
      <c r="E21" s="303">
        <f t="shared" si="0"/>
        <v>3.24189526184539</v>
      </c>
    </row>
    <row r="22" s="278" customFormat="1" ht="20" customHeight="1" spans="1:5">
      <c r="A22" s="294">
        <v>50209</v>
      </c>
      <c r="B22" s="294" t="s">
        <v>104</v>
      </c>
      <c r="C22" s="301">
        <v>366</v>
      </c>
      <c r="D22" s="302">
        <v>400</v>
      </c>
      <c r="E22" s="303">
        <f t="shared" si="0"/>
        <v>1.09289617486339</v>
      </c>
    </row>
    <row r="23" s="278" customFormat="1" ht="20" customHeight="1" spans="1:5">
      <c r="A23" s="294">
        <v>50299</v>
      </c>
      <c r="B23" s="294" t="s">
        <v>105</v>
      </c>
      <c r="C23" s="301">
        <v>4289</v>
      </c>
      <c r="D23" s="302">
        <v>4300</v>
      </c>
      <c r="E23" s="303">
        <f t="shared" si="0"/>
        <v>1.00256470039636</v>
      </c>
    </row>
    <row r="24" s="278" customFormat="1" ht="20" customHeight="1" spans="1:5">
      <c r="A24" s="299">
        <v>503</v>
      </c>
      <c r="B24" s="299" t="s">
        <v>106</v>
      </c>
      <c r="C24" s="296"/>
      <c r="D24" s="304"/>
      <c r="E24" s="298"/>
    </row>
    <row r="25" s="278" customFormat="1" ht="20" customHeight="1" spans="1:5">
      <c r="A25" s="294">
        <v>50301</v>
      </c>
      <c r="B25" s="294" t="s">
        <v>107</v>
      </c>
      <c r="C25" s="301"/>
      <c r="D25" s="302"/>
      <c r="E25" s="303"/>
    </row>
    <row r="26" s="278" customFormat="1" ht="20" customHeight="1" spans="1:5">
      <c r="A26" s="294">
        <v>50302</v>
      </c>
      <c r="B26" s="294" t="s">
        <v>108</v>
      </c>
      <c r="C26" s="301"/>
      <c r="D26" s="302"/>
      <c r="E26" s="303"/>
    </row>
    <row r="27" s="278" customFormat="1" ht="20" customHeight="1" spans="1:5">
      <c r="A27" s="294">
        <v>50303</v>
      </c>
      <c r="B27" s="294" t="s">
        <v>109</v>
      </c>
      <c r="C27" s="301"/>
      <c r="D27" s="302"/>
      <c r="E27" s="303"/>
    </row>
    <row r="28" s="278" customFormat="1" ht="20" customHeight="1" spans="1:5">
      <c r="A28" s="294">
        <v>50305</v>
      </c>
      <c r="B28" s="294" t="s">
        <v>110</v>
      </c>
      <c r="C28" s="301"/>
      <c r="D28" s="302"/>
      <c r="E28" s="303"/>
    </row>
    <row r="29" s="278" customFormat="1" ht="20" customHeight="1" spans="1:5">
      <c r="A29" s="294">
        <v>50306</v>
      </c>
      <c r="B29" s="294" t="s">
        <v>111</v>
      </c>
      <c r="C29" s="301"/>
      <c r="D29" s="302"/>
      <c r="E29" s="303"/>
    </row>
    <row r="30" s="278" customFormat="1" ht="20" customHeight="1" spans="1:5">
      <c r="A30" s="294">
        <v>50307</v>
      </c>
      <c r="B30" s="294" t="s">
        <v>112</v>
      </c>
      <c r="C30" s="301"/>
      <c r="D30" s="302"/>
      <c r="E30" s="303"/>
    </row>
    <row r="31" s="278" customFormat="1" ht="20" customHeight="1" spans="1:5">
      <c r="A31" s="294">
        <v>50399</v>
      </c>
      <c r="B31" s="294" t="s">
        <v>113</v>
      </c>
      <c r="C31" s="301"/>
      <c r="D31" s="302"/>
      <c r="E31" s="303"/>
    </row>
    <row r="32" s="278" customFormat="1" ht="20" customHeight="1" spans="1:5">
      <c r="A32" s="299">
        <v>504</v>
      </c>
      <c r="B32" s="299" t="s">
        <v>114</v>
      </c>
      <c r="C32" s="296"/>
      <c r="D32" s="304"/>
      <c r="E32" s="298"/>
    </row>
    <row r="33" s="278" customFormat="1" ht="20" customHeight="1" spans="1:5">
      <c r="A33" s="294">
        <v>50401</v>
      </c>
      <c r="B33" s="294" t="s">
        <v>107</v>
      </c>
      <c r="C33" s="301"/>
      <c r="D33" s="302"/>
      <c r="E33" s="303"/>
    </row>
    <row r="34" s="278" customFormat="1" ht="20" customHeight="1" spans="1:5">
      <c r="A34" s="294">
        <v>50402</v>
      </c>
      <c r="B34" s="294" t="s">
        <v>108</v>
      </c>
      <c r="C34" s="301"/>
      <c r="D34" s="302"/>
      <c r="E34" s="303"/>
    </row>
    <row r="35" s="278" customFormat="1" ht="20" customHeight="1" spans="1:5">
      <c r="A35" s="294">
        <v>50403</v>
      </c>
      <c r="B35" s="294" t="s">
        <v>109</v>
      </c>
      <c r="C35" s="301"/>
      <c r="D35" s="302"/>
      <c r="E35" s="303"/>
    </row>
    <row r="36" s="278" customFormat="1" ht="20" customHeight="1" spans="1:5">
      <c r="A36" s="294">
        <v>50404</v>
      </c>
      <c r="B36" s="294" t="s">
        <v>111</v>
      </c>
      <c r="C36" s="301"/>
      <c r="D36" s="302"/>
      <c r="E36" s="303"/>
    </row>
    <row r="37" s="278" customFormat="1" ht="20" customHeight="1" spans="1:5">
      <c r="A37" s="294">
        <v>50405</v>
      </c>
      <c r="B37" s="294" t="s">
        <v>112</v>
      </c>
      <c r="C37" s="301"/>
      <c r="D37" s="302"/>
      <c r="E37" s="303"/>
    </row>
    <row r="38" s="278" customFormat="1" ht="20" customHeight="1" spans="1:5">
      <c r="A38" s="294">
        <v>50499</v>
      </c>
      <c r="B38" s="294" t="s">
        <v>113</v>
      </c>
      <c r="C38" s="301"/>
      <c r="D38" s="302"/>
      <c r="E38" s="303"/>
    </row>
    <row r="39" s="278" customFormat="1" ht="20" customHeight="1" spans="1:5">
      <c r="A39" s="299">
        <v>505</v>
      </c>
      <c r="B39" s="299" t="s">
        <v>115</v>
      </c>
      <c r="C39" s="296">
        <f>SUM(C40:C42)</f>
        <v>66215</v>
      </c>
      <c r="D39" s="304">
        <f>SUM(D40:D42)</f>
        <v>66500</v>
      </c>
      <c r="E39" s="298">
        <f t="shared" si="0"/>
        <v>1.00430416068867</v>
      </c>
    </row>
    <row r="40" s="278" customFormat="1" ht="20" customHeight="1" spans="1:5">
      <c r="A40" s="294">
        <v>50501</v>
      </c>
      <c r="B40" s="294" t="s">
        <v>116</v>
      </c>
      <c r="C40" s="301">
        <v>55937</v>
      </c>
      <c r="D40" s="302">
        <v>56000</v>
      </c>
      <c r="E40" s="303">
        <f t="shared" si="0"/>
        <v>1.00112626705043</v>
      </c>
    </row>
    <row r="41" s="278" customFormat="1" ht="20" customHeight="1" spans="1:5">
      <c r="A41" s="294">
        <v>50502</v>
      </c>
      <c r="B41" s="294" t="s">
        <v>117</v>
      </c>
      <c r="C41" s="301">
        <v>10073</v>
      </c>
      <c r="D41" s="302">
        <v>10000</v>
      </c>
      <c r="E41" s="303">
        <f t="shared" si="0"/>
        <v>0.992752903802244</v>
      </c>
    </row>
    <row r="42" s="278" customFormat="1" ht="20" customHeight="1" spans="1:5">
      <c r="A42" s="294">
        <v>50599</v>
      </c>
      <c r="B42" s="294" t="s">
        <v>118</v>
      </c>
      <c r="C42" s="301">
        <v>205</v>
      </c>
      <c r="D42" s="302">
        <v>500</v>
      </c>
      <c r="E42" s="303">
        <f t="shared" si="0"/>
        <v>2.4390243902439</v>
      </c>
    </row>
    <row r="43" s="278" customFormat="1" ht="20" customHeight="1" spans="1:5">
      <c r="A43" s="299">
        <v>506</v>
      </c>
      <c r="B43" s="299" t="s">
        <v>119</v>
      </c>
      <c r="C43" s="301"/>
      <c r="D43" s="302"/>
      <c r="E43" s="303"/>
    </row>
    <row r="44" s="278" customFormat="1" ht="20" customHeight="1" spans="1:5">
      <c r="A44" s="294">
        <v>50601</v>
      </c>
      <c r="B44" s="294" t="s">
        <v>120</v>
      </c>
      <c r="C44" s="301"/>
      <c r="D44" s="302"/>
      <c r="E44" s="303"/>
    </row>
    <row r="45" s="278" customFormat="1" ht="20" customHeight="1" spans="1:5">
      <c r="A45" s="294">
        <v>50602</v>
      </c>
      <c r="B45" s="294" t="s">
        <v>121</v>
      </c>
      <c r="C45" s="301"/>
      <c r="D45" s="302"/>
      <c r="E45" s="303"/>
    </row>
    <row r="46" s="278" customFormat="1" ht="20" customHeight="1" spans="1:5">
      <c r="A46" s="299">
        <v>507</v>
      </c>
      <c r="B46" s="299" t="s">
        <v>122</v>
      </c>
      <c r="C46" s="301"/>
      <c r="D46" s="302"/>
      <c r="E46" s="303"/>
    </row>
    <row r="47" s="278" customFormat="1" ht="20" customHeight="1" spans="1:5">
      <c r="A47" s="294">
        <v>50701</v>
      </c>
      <c r="B47" s="294" t="s">
        <v>123</v>
      </c>
      <c r="C47" s="301"/>
      <c r="D47" s="302"/>
      <c r="E47" s="303"/>
    </row>
    <row r="48" s="278" customFormat="1" ht="20" customHeight="1" spans="1:5">
      <c r="A48" s="294">
        <v>50702</v>
      </c>
      <c r="B48" s="294" t="s">
        <v>124</v>
      </c>
      <c r="C48" s="301"/>
      <c r="D48" s="302"/>
      <c r="E48" s="303"/>
    </row>
    <row r="49" s="278" customFormat="1" ht="20" customHeight="1" spans="1:5">
      <c r="A49" s="294">
        <v>50799</v>
      </c>
      <c r="B49" s="294" t="s">
        <v>125</v>
      </c>
      <c r="C49" s="301"/>
      <c r="D49" s="302"/>
      <c r="E49" s="303"/>
    </row>
    <row r="50" s="278" customFormat="1" ht="20" customHeight="1" spans="1:5">
      <c r="A50" s="299">
        <v>508</v>
      </c>
      <c r="B50" s="299" t="s">
        <v>126</v>
      </c>
      <c r="C50" s="301"/>
      <c r="D50" s="302"/>
      <c r="E50" s="303"/>
    </row>
    <row r="51" s="278" customFormat="1" ht="20" customHeight="1" spans="1:5">
      <c r="A51" s="294">
        <v>50803</v>
      </c>
      <c r="B51" s="294" t="s">
        <v>127</v>
      </c>
      <c r="C51" s="301"/>
      <c r="D51" s="302"/>
      <c r="E51" s="303"/>
    </row>
    <row r="52" s="278" customFormat="1" ht="20" customHeight="1" spans="1:5">
      <c r="A52" s="294">
        <v>50804</v>
      </c>
      <c r="B52" s="294" t="s">
        <v>128</v>
      </c>
      <c r="C52" s="301"/>
      <c r="D52" s="302"/>
      <c r="E52" s="303"/>
    </row>
    <row r="53" s="278" customFormat="1" ht="20" customHeight="1" spans="1:5">
      <c r="A53" s="294">
        <v>50805</v>
      </c>
      <c r="B53" s="294" t="s">
        <v>129</v>
      </c>
      <c r="C53" s="301"/>
      <c r="D53" s="305"/>
      <c r="E53" s="303"/>
    </row>
    <row r="54" s="278" customFormat="1" ht="20" customHeight="1" spans="1:5">
      <c r="A54" s="294">
        <v>50899</v>
      </c>
      <c r="B54" s="294" t="s">
        <v>130</v>
      </c>
      <c r="C54" s="301"/>
      <c r="D54" s="305"/>
      <c r="E54" s="303"/>
    </row>
    <row r="55" s="278" customFormat="1" ht="20" customHeight="1" spans="1:5">
      <c r="A55" s="299">
        <v>509</v>
      </c>
      <c r="B55" s="299" t="s">
        <v>131</v>
      </c>
      <c r="C55" s="296">
        <f>SUM(C56:C60)</f>
        <v>3016</v>
      </c>
      <c r="D55" s="304">
        <f>SUM(D56:D60)</f>
        <v>3609</v>
      </c>
      <c r="E55" s="298">
        <f>D55/C55</f>
        <v>1.19661803713528</v>
      </c>
    </row>
    <row r="56" s="278" customFormat="1" ht="20" customHeight="1" spans="1:5">
      <c r="A56" s="294">
        <v>50901</v>
      </c>
      <c r="B56" s="294" t="s">
        <v>132</v>
      </c>
      <c r="C56" s="301">
        <v>2552</v>
      </c>
      <c r="D56" s="302">
        <v>3000</v>
      </c>
      <c r="E56" s="303">
        <f>D56/C56</f>
        <v>1.17554858934169</v>
      </c>
    </row>
    <row r="57" s="278" customFormat="1" ht="20" customHeight="1" spans="1:5">
      <c r="A57" s="294">
        <v>50902</v>
      </c>
      <c r="B57" s="294" t="s">
        <v>133</v>
      </c>
      <c r="C57" s="301"/>
      <c r="D57" s="302"/>
      <c r="E57" s="303"/>
    </row>
    <row r="58" s="278" customFormat="1" ht="20" customHeight="1" spans="1:5">
      <c r="A58" s="294">
        <v>50903</v>
      </c>
      <c r="B58" s="294" t="s">
        <v>134</v>
      </c>
      <c r="C58" s="301"/>
      <c r="D58" s="302"/>
      <c r="E58" s="303"/>
    </row>
    <row r="59" s="278" customFormat="1" ht="20" customHeight="1" spans="1:5">
      <c r="A59" s="294">
        <v>50905</v>
      </c>
      <c r="B59" s="294" t="s">
        <v>135</v>
      </c>
      <c r="C59" s="301">
        <v>9</v>
      </c>
      <c r="D59" s="302">
        <v>9</v>
      </c>
      <c r="E59" s="303">
        <f>D59/C59</f>
        <v>1</v>
      </c>
    </row>
    <row r="60" s="278" customFormat="1" ht="20" customHeight="1" spans="1:5">
      <c r="A60" s="294">
        <v>50999</v>
      </c>
      <c r="B60" s="294" t="s">
        <v>136</v>
      </c>
      <c r="C60" s="301">
        <v>455</v>
      </c>
      <c r="D60" s="302">
        <v>600</v>
      </c>
      <c r="E60" s="303">
        <f>D60/C60</f>
        <v>1.31868131868132</v>
      </c>
    </row>
    <row r="61" s="278" customFormat="1" ht="20" customHeight="1" spans="1:5">
      <c r="A61" s="299">
        <v>510</v>
      </c>
      <c r="B61" s="299" t="s">
        <v>137</v>
      </c>
      <c r="C61" s="296"/>
      <c r="D61" s="304"/>
      <c r="E61" s="298"/>
    </row>
    <row r="62" s="278" customFormat="1" ht="20" customHeight="1" spans="1:5">
      <c r="A62" s="294">
        <v>51002</v>
      </c>
      <c r="B62" s="294" t="s">
        <v>138</v>
      </c>
      <c r="C62" s="301"/>
      <c r="D62" s="302"/>
      <c r="E62" s="303"/>
    </row>
    <row r="63" s="278" customFormat="1" ht="20" customHeight="1" spans="1:5">
      <c r="A63" s="294">
        <v>51003</v>
      </c>
      <c r="B63" s="294" t="s">
        <v>139</v>
      </c>
      <c r="C63" s="301"/>
      <c r="D63" s="302"/>
      <c r="E63" s="303"/>
    </row>
    <row r="64" s="278" customFormat="1" ht="20" customHeight="1" spans="1:5">
      <c r="A64" s="294">
        <v>51004</v>
      </c>
      <c r="B64" s="294" t="s">
        <v>140</v>
      </c>
      <c r="C64" s="301"/>
      <c r="D64" s="302"/>
      <c r="E64" s="303"/>
    </row>
    <row r="65" s="278" customFormat="1" ht="20" customHeight="1" spans="1:5">
      <c r="A65" s="299">
        <v>511</v>
      </c>
      <c r="B65" s="299" t="s">
        <v>141</v>
      </c>
      <c r="C65" s="296"/>
      <c r="D65" s="304"/>
      <c r="E65" s="298"/>
    </row>
    <row r="66" s="278" customFormat="1" ht="20" customHeight="1" spans="1:5">
      <c r="A66" s="294">
        <v>51101</v>
      </c>
      <c r="B66" s="294" t="s">
        <v>142</v>
      </c>
      <c r="C66" s="301"/>
      <c r="D66" s="302"/>
      <c r="E66" s="303"/>
    </row>
    <row r="67" s="278" customFormat="1" ht="20" customHeight="1" spans="1:5">
      <c r="A67" s="294">
        <v>51102</v>
      </c>
      <c r="B67" s="294" t="s">
        <v>143</v>
      </c>
      <c r="C67" s="301"/>
      <c r="D67" s="302"/>
      <c r="E67" s="303"/>
    </row>
    <row r="68" s="278" customFormat="1" ht="20" customHeight="1" spans="1:5">
      <c r="A68" s="294">
        <v>51103</v>
      </c>
      <c r="B68" s="294" t="s">
        <v>144</v>
      </c>
      <c r="C68" s="301"/>
      <c r="D68" s="302"/>
      <c r="E68" s="303"/>
    </row>
    <row r="69" s="278" customFormat="1" ht="20" customHeight="1" spans="1:5">
      <c r="A69" s="294">
        <v>51104</v>
      </c>
      <c r="B69" s="294" t="s">
        <v>145</v>
      </c>
      <c r="C69" s="301"/>
      <c r="D69" s="302"/>
      <c r="E69" s="303"/>
    </row>
    <row r="70" s="278" customFormat="1" ht="20" customHeight="1" spans="1:5">
      <c r="A70" s="299">
        <v>599</v>
      </c>
      <c r="B70" s="299" t="s">
        <v>149</v>
      </c>
      <c r="C70" s="296">
        <f>SUM(C71:C75)</f>
        <v>33</v>
      </c>
      <c r="D70" s="304"/>
      <c r="E70" s="298">
        <v>0</v>
      </c>
    </row>
    <row r="71" s="278" customFormat="1" ht="20" customHeight="1" spans="1:5">
      <c r="A71" s="294">
        <v>59907</v>
      </c>
      <c r="B71" s="294" t="s">
        <v>150</v>
      </c>
      <c r="C71" s="301"/>
      <c r="D71" s="302"/>
      <c r="E71" s="303"/>
    </row>
    <row r="72" s="278" customFormat="1" ht="20" customHeight="1" spans="1:5">
      <c r="A72" s="294">
        <v>59908</v>
      </c>
      <c r="B72" s="294" t="s">
        <v>151</v>
      </c>
      <c r="C72" s="301"/>
      <c r="D72" s="305"/>
      <c r="E72" s="303"/>
    </row>
    <row r="73" s="278" customFormat="1" ht="20" customHeight="1" spans="1:5">
      <c r="A73" s="294">
        <v>59909</v>
      </c>
      <c r="B73" s="294" t="s">
        <v>152</v>
      </c>
      <c r="C73" s="301"/>
      <c r="D73" s="305"/>
      <c r="E73" s="303"/>
    </row>
    <row r="74" s="278" customFormat="1" ht="20" customHeight="1" spans="1:5">
      <c r="A74" s="294">
        <v>59910</v>
      </c>
      <c r="B74" s="294" t="s">
        <v>153</v>
      </c>
      <c r="C74" s="301"/>
      <c r="D74" s="305"/>
      <c r="E74" s="303"/>
    </row>
    <row r="75" s="278" customFormat="1" ht="20" customHeight="1" spans="1:5">
      <c r="A75" s="294">
        <v>59999</v>
      </c>
      <c r="B75" s="294" t="s">
        <v>154</v>
      </c>
      <c r="C75" s="301">
        <v>33</v>
      </c>
      <c r="D75" s="305"/>
      <c r="E75" s="303">
        <v>0</v>
      </c>
    </row>
  </sheetData>
  <mergeCells count="7">
    <mergeCell ref="A1:E1"/>
    <mergeCell ref="A2:E2"/>
    <mergeCell ref="A5:A6"/>
    <mergeCell ref="B5:B6"/>
    <mergeCell ref="C5:C6"/>
    <mergeCell ref="D5:D6"/>
    <mergeCell ref="E5:E6"/>
  </mergeCells>
  <dataValidations count="1">
    <dataValidation type="decimal" operator="between" allowBlank="1" showInputMessage="1" showErrorMessage="1" sqref="C7 C8:D8 C9:C75">
      <formula1>-99999999999999</formula1>
      <formula2>99999999999999</formula2>
    </dataValidation>
  </dataValidations>
  <pageMargins left="0.75" right="0.75" top="1" bottom="1" header="0.511805555555556" footer="0.511805555555556"/>
  <pageSetup paperSize="9" orientation="portrait"/>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7"/>
  <sheetViews>
    <sheetView zoomScale="90" zoomScaleNormal="90" workbookViewId="0">
      <selection activeCell="A18" sqref="A18"/>
    </sheetView>
  </sheetViews>
  <sheetFormatPr defaultColWidth="9" defaultRowHeight="26.1" customHeight="1" outlineLevelCol="1"/>
  <cols>
    <col min="1" max="1" width="56.25" style="256" customWidth="1"/>
    <col min="2" max="2" width="18.8916666666667" style="257" customWidth="1"/>
    <col min="3" max="4" width="9" style="256"/>
    <col min="5" max="5" width="17.4916666666667" style="256" customWidth="1"/>
    <col min="6" max="6" width="18.05" style="256" customWidth="1"/>
    <col min="7" max="16384" width="9" style="256"/>
  </cols>
  <sheetData>
    <row r="1" customHeight="1" spans="1:2">
      <c r="A1" s="258" t="s">
        <v>1180</v>
      </c>
      <c r="B1" s="258"/>
    </row>
    <row r="2" ht="51" customHeight="1" spans="1:2">
      <c r="A2" s="259" t="s">
        <v>1181</v>
      </c>
      <c r="B2" s="259"/>
    </row>
    <row r="3" s="255" customFormat="1" ht="32.1" customHeight="1" spans="1:2">
      <c r="A3" s="260" t="s">
        <v>1182</v>
      </c>
      <c r="B3" s="261" t="s">
        <v>1183</v>
      </c>
    </row>
    <row r="4" ht="30" customHeight="1" spans="1:2">
      <c r="A4" s="262" t="s">
        <v>1184</v>
      </c>
      <c r="B4" s="263">
        <f>B5+B11+B37</f>
        <v>372983.8635</v>
      </c>
    </row>
    <row r="5" ht="30" customHeight="1" spans="1:2">
      <c r="A5" s="262" t="s">
        <v>1185</v>
      </c>
      <c r="B5" s="261">
        <v>7852.09</v>
      </c>
    </row>
    <row r="6" ht="30" customHeight="1" spans="1:2">
      <c r="A6" s="264" t="s">
        <v>1186</v>
      </c>
      <c r="B6" s="265">
        <v>591</v>
      </c>
    </row>
    <row r="7" ht="30" customHeight="1" spans="1:2">
      <c r="A7" s="266" t="s">
        <v>1187</v>
      </c>
      <c r="B7" s="265">
        <v>1095.09</v>
      </c>
    </row>
    <row r="8" ht="30" customHeight="1" spans="1:2">
      <c r="A8" s="267" t="s">
        <v>1188</v>
      </c>
      <c r="B8" s="265">
        <v>5584</v>
      </c>
    </row>
    <row r="9" ht="30" customHeight="1" spans="1:2">
      <c r="A9" s="264" t="s">
        <v>1189</v>
      </c>
      <c r="B9" s="268">
        <v>9</v>
      </c>
    </row>
    <row r="10" ht="30" customHeight="1" spans="1:2">
      <c r="A10" s="264" t="s">
        <v>1190</v>
      </c>
      <c r="B10" s="268">
        <v>573</v>
      </c>
    </row>
    <row r="11" ht="30" customHeight="1" spans="1:2">
      <c r="A11" s="262" t="s">
        <v>1191</v>
      </c>
      <c r="B11" s="269">
        <v>333131.7735</v>
      </c>
    </row>
    <row r="12" ht="30" customHeight="1" spans="1:2">
      <c r="A12" s="264" t="s">
        <v>1192</v>
      </c>
      <c r="B12" s="270">
        <v>600</v>
      </c>
    </row>
    <row r="13" ht="30" customHeight="1" spans="1:2">
      <c r="A13" s="271" t="s">
        <v>1193</v>
      </c>
      <c r="B13" s="265">
        <v>98123</v>
      </c>
    </row>
    <row r="14" ht="30" customHeight="1" spans="1:2">
      <c r="A14" s="272" t="s">
        <v>1194</v>
      </c>
      <c r="B14" s="273">
        <v>29755</v>
      </c>
    </row>
    <row r="15" ht="30" customHeight="1" spans="1:2">
      <c r="A15" s="271" t="s">
        <v>1195</v>
      </c>
      <c r="B15" s="265">
        <v>3395.06</v>
      </c>
    </row>
    <row r="16" ht="30" customHeight="1" spans="1:2">
      <c r="A16" s="271" t="s">
        <v>1196</v>
      </c>
      <c r="B16" s="265">
        <v>93</v>
      </c>
    </row>
    <row r="17" ht="30" customHeight="1" spans="1:2">
      <c r="A17" s="271" t="s">
        <v>1197</v>
      </c>
      <c r="B17" s="265">
        <v>5107.91</v>
      </c>
    </row>
    <row r="18" ht="30" customHeight="1" spans="1:2">
      <c r="A18" s="271" t="s">
        <v>1198</v>
      </c>
      <c r="B18" s="268">
        <v>17269</v>
      </c>
    </row>
    <row r="19" ht="30" customHeight="1" spans="1:2">
      <c r="A19" s="271" t="s">
        <v>1199</v>
      </c>
      <c r="B19" s="268">
        <v>200</v>
      </c>
    </row>
    <row r="20" ht="30" customHeight="1" spans="1:2">
      <c r="A20" s="271" t="s">
        <v>1200</v>
      </c>
      <c r="B20" s="265">
        <v>9986</v>
      </c>
    </row>
    <row r="21" ht="30" customHeight="1" spans="1:2">
      <c r="A21" s="271" t="s">
        <v>1201</v>
      </c>
      <c r="B21" s="265">
        <v>17570.18</v>
      </c>
    </row>
    <row r="22" ht="30" customHeight="1" spans="1:2">
      <c r="A22" s="271" t="s">
        <v>1202</v>
      </c>
      <c r="B22" s="274">
        <v>770.12</v>
      </c>
    </row>
    <row r="23" ht="30" customHeight="1" spans="1:2">
      <c r="A23" s="271" t="s">
        <v>1203</v>
      </c>
      <c r="B23" s="265">
        <v>150262.5035</v>
      </c>
    </row>
    <row r="24" ht="30" customHeight="1" spans="1:2">
      <c r="A24" s="271" t="s">
        <v>1204</v>
      </c>
      <c r="B24" s="268">
        <v>0</v>
      </c>
    </row>
    <row r="25" ht="30" customHeight="1" spans="1:2">
      <c r="A25" s="275" t="s">
        <v>1205</v>
      </c>
      <c r="B25" s="265">
        <v>1753.66</v>
      </c>
    </row>
    <row r="26" ht="30" customHeight="1" spans="1:2">
      <c r="A26" s="275" t="s">
        <v>1206</v>
      </c>
      <c r="B26" s="276">
        <v>31451.23</v>
      </c>
    </row>
    <row r="27" ht="30" customHeight="1" spans="1:2">
      <c r="A27" s="275" t="s">
        <v>1207</v>
      </c>
      <c r="B27" s="268">
        <v>100</v>
      </c>
    </row>
    <row r="28" ht="30" customHeight="1" spans="1:2">
      <c r="A28" s="275" t="s">
        <v>1208</v>
      </c>
      <c r="B28" s="277">
        <v>1093.32</v>
      </c>
    </row>
    <row r="29" ht="30" customHeight="1" spans="1:2">
      <c r="A29" s="275" t="s">
        <v>1209</v>
      </c>
      <c r="B29" s="276">
        <v>57781.71</v>
      </c>
    </row>
    <row r="30" customHeight="1" spans="1:2">
      <c r="A30" s="275" t="s">
        <v>1210</v>
      </c>
      <c r="B30" s="276">
        <v>18705.02</v>
      </c>
    </row>
    <row r="31" customHeight="1" spans="1:2">
      <c r="A31" s="275" t="s">
        <v>1211</v>
      </c>
      <c r="B31" s="276">
        <v>4300.51</v>
      </c>
    </row>
    <row r="32" customHeight="1" spans="1:2">
      <c r="A32" s="275" t="s">
        <v>1212</v>
      </c>
      <c r="B32" s="276">
        <v>32164.8735</v>
      </c>
    </row>
    <row r="33" customHeight="1" spans="1:2">
      <c r="A33" s="275" t="s">
        <v>1213</v>
      </c>
      <c r="B33" s="265">
        <v>1522</v>
      </c>
    </row>
    <row r="34" customHeight="1" spans="1:2">
      <c r="A34" s="275" t="s">
        <v>1214</v>
      </c>
      <c r="B34" s="277">
        <v>834</v>
      </c>
    </row>
    <row r="35" customHeight="1" spans="1:2">
      <c r="A35" s="275" t="s">
        <v>1215</v>
      </c>
      <c r="B35" s="268">
        <v>347.18</v>
      </c>
    </row>
    <row r="36" customHeight="1" spans="1:2">
      <c r="A36" s="271" t="s">
        <v>1216</v>
      </c>
      <c r="B36" s="265">
        <v>209</v>
      </c>
    </row>
    <row r="37" customHeight="1" spans="1:2">
      <c r="A37" s="262" t="s">
        <v>1217</v>
      </c>
      <c r="B37" s="261">
        <v>32000</v>
      </c>
    </row>
  </sheetData>
  <mergeCells count="2">
    <mergeCell ref="A1:B1"/>
    <mergeCell ref="A2:B2"/>
  </mergeCells>
  <pageMargins left="0.7" right="0.7" top="0.75" bottom="0.75" header="0.3" footer="0.3"/>
  <pageSetup paperSize="9" scale="96"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zoomScale="120" zoomScaleNormal="120" workbookViewId="0">
      <selection activeCell="H16" sqref="H16"/>
    </sheetView>
  </sheetViews>
  <sheetFormatPr defaultColWidth="12.1833333333333" defaultRowHeight="16.95" customHeight="1"/>
  <cols>
    <col min="1" max="1" width="33.4916666666667" style="247" customWidth="1"/>
    <col min="2" max="10" width="14.75" style="247" customWidth="1"/>
    <col min="11" max="256" width="12.1833333333333" style="247" customWidth="1"/>
    <col min="257" max="16384" width="12.1833333333333" style="247"/>
  </cols>
  <sheetData>
    <row r="1" customHeight="1" spans="1:3">
      <c r="A1" s="249" t="s">
        <v>1218</v>
      </c>
      <c r="B1" s="249"/>
      <c r="C1" s="249"/>
    </row>
    <row r="2" s="247" customFormat="1" ht="33.75" customHeight="1" spans="1:10">
      <c r="A2" s="250" t="s">
        <v>1219</v>
      </c>
      <c r="B2" s="250"/>
      <c r="C2" s="250"/>
      <c r="D2" s="250"/>
      <c r="E2" s="250"/>
      <c r="F2" s="250"/>
      <c r="G2" s="250"/>
      <c r="H2" s="250"/>
      <c r="I2" s="250"/>
      <c r="J2" s="250"/>
    </row>
    <row r="3" s="247" customFormat="1" customHeight="1" spans="1:10">
      <c r="A3" s="108" t="s">
        <v>86</v>
      </c>
      <c r="B3" s="108"/>
      <c r="C3" s="108"/>
      <c r="D3" s="108"/>
      <c r="E3" s="108"/>
      <c r="F3" s="108"/>
      <c r="G3" s="108"/>
      <c r="H3" s="108"/>
      <c r="I3" s="108"/>
      <c r="J3" s="108"/>
    </row>
    <row r="4" s="248" customFormat="1" ht="17.25" customHeight="1" spans="1:10">
      <c r="A4" s="109" t="s">
        <v>1220</v>
      </c>
      <c r="B4" s="109" t="s">
        <v>1221</v>
      </c>
      <c r="C4" s="109" t="s">
        <v>1222</v>
      </c>
      <c r="D4" s="109"/>
      <c r="E4" s="109"/>
      <c r="F4" s="109"/>
      <c r="G4" s="109"/>
      <c r="H4" s="109" t="s">
        <v>1223</v>
      </c>
      <c r="I4" s="109"/>
      <c r="J4" s="109"/>
    </row>
    <row r="5" s="248" customFormat="1" ht="17.25" customHeight="1" spans="1:10">
      <c r="A5" s="109"/>
      <c r="B5" s="109"/>
      <c r="C5" s="109" t="s">
        <v>1224</v>
      </c>
      <c r="D5" s="109" t="s">
        <v>1225</v>
      </c>
      <c r="E5" s="109" t="s">
        <v>1226</v>
      </c>
      <c r="F5" s="109" t="s">
        <v>1227</v>
      </c>
      <c r="G5" s="109" t="s">
        <v>1228</v>
      </c>
      <c r="H5" s="109" t="s">
        <v>1224</v>
      </c>
      <c r="I5" s="109" t="s">
        <v>1229</v>
      </c>
      <c r="J5" s="109" t="s">
        <v>1230</v>
      </c>
    </row>
    <row r="6" s="248" customFormat="1" ht="17.25" customHeight="1" spans="1:10">
      <c r="A6" s="110" t="s">
        <v>1231</v>
      </c>
      <c r="B6" s="111">
        <v>1050738.93</v>
      </c>
      <c r="C6" s="111">
        <v>337614.93</v>
      </c>
      <c r="D6" s="251">
        <v>335545.33</v>
      </c>
      <c r="E6" s="251"/>
      <c r="F6" s="251">
        <v>2069.6</v>
      </c>
      <c r="G6" s="251"/>
      <c r="H6" s="111">
        <v>713124</v>
      </c>
      <c r="I6" s="251">
        <v>713124</v>
      </c>
      <c r="J6" s="251"/>
    </row>
    <row r="7" s="248" customFormat="1" ht="17.25" customHeight="1" spans="1:10">
      <c r="A7" s="110" t="s">
        <v>1232</v>
      </c>
      <c r="B7" s="111">
        <v>0</v>
      </c>
      <c r="C7" s="251"/>
      <c r="D7" s="111"/>
      <c r="E7" s="111"/>
      <c r="F7" s="111"/>
      <c r="G7" s="112"/>
      <c r="H7" s="251"/>
      <c r="I7" s="111"/>
      <c r="J7" s="111"/>
    </row>
    <row r="8" s="248" customFormat="1" ht="17.25" customHeight="1" spans="1:10">
      <c r="A8" s="110" t="s">
        <v>1233</v>
      </c>
      <c r="B8" s="111">
        <v>187350</v>
      </c>
      <c r="C8" s="111">
        <v>64350</v>
      </c>
      <c r="D8" s="251">
        <v>64350</v>
      </c>
      <c r="E8" s="251"/>
      <c r="F8" s="252"/>
      <c r="G8" s="251"/>
      <c r="H8" s="111">
        <v>123000</v>
      </c>
      <c r="I8" s="251">
        <v>123000</v>
      </c>
      <c r="J8" s="251"/>
    </row>
    <row r="9" s="248" customFormat="1" ht="17.25" customHeight="1" spans="1:10">
      <c r="A9" s="110" t="s">
        <v>1234</v>
      </c>
      <c r="B9" s="111">
        <v>45726.65</v>
      </c>
      <c r="C9" s="111">
        <v>45726.65</v>
      </c>
      <c r="D9" s="251">
        <v>45726.65</v>
      </c>
      <c r="E9" s="251"/>
      <c r="F9" s="251"/>
      <c r="G9" s="253"/>
      <c r="H9" s="111">
        <v>0</v>
      </c>
      <c r="I9" s="251"/>
      <c r="J9" s="251"/>
    </row>
    <row r="10" s="248" customFormat="1" ht="17.25" customHeight="1" spans="1:10">
      <c r="A10" s="110" t="s">
        <v>1235</v>
      </c>
      <c r="B10" s="111">
        <v>-114.15</v>
      </c>
      <c r="C10" s="111">
        <v>-114.15</v>
      </c>
      <c r="D10" s="251"/>
      <c r="E10" s="251"/>
      <c r="F10" s="251">
        <v>-114.15</v>
      </c>
      <c r="G10" s="251"/>
      <c r="H10" s="111">
        <v>0</v>
      </c>
      <c r="I10" s="251"/>
      <c r="J10" s="251"/>
    </row>
    <row r="11" s="248" customFormat="1" ht="17.25" customHeight="1" spans="1:10">
      <c r="A11" s="110" t="s">
        <v>1236</v>
      </c>
      <c r="B11" s="111">
        <v>1192476.43</v>
      </c>
      <c r="C11" s="111">
        <v>356352.43</v>
      </c>
      <c r="D11" s="111">
        <v>354168.68</v>
      </c>
      <c r="E11" s="111">
        <v>0</v>
      </c>
      <c r="F11" s="111">
        <v>2183.75</v>
      </c>
      <c r="G11" s="111">
        <v>0</v>
      </c>
      <c r="H11" s="111">
        <v>836124</v>
      </c>
      <c r="I11" s="111">
        <v>836124</v>
      </c>
      <c r="J11" s="111">
        <v>0</v>
      </c>
    </row>
    <row r="12" s="248" customFormat="1" ht="15.75" customHeight="1" spans="1:10">
      <c r="A12" s="254"/>
      <c r="B12" s="254"/>
      <c r="C12" s="254"/>
      <c r="D12" s="254"/>
      <c r="E12" s="254"/>
      <c r="F12" s="254"/>
      <c r="G12" s="254"/>
      <c r="H12" s="254"/>
      <c r="I12" s="254"/>
      <c r="J12" s="254"/>
    </row>
  </sheetData>
  <mergeCells count="7">
    <mergeCell ref="A1:C1"/>
    <mergeCell ref="A2:J2"/>
    <mergeCell ref="A3:J3"/>
    <mergeCell ref="C4:G4"/>
    <mergeCell ref="H4:J4"/>
    <mergeCell ref="A4:A5"/>
    <mergeCell ref="B4:B5"/>
  </mergeCells>
  <dataValidations count="1">
    <dataValidation type="decimal" operator="between" allowBlank="1" showInputMessage="1" showErrorMessage="1" sqref="D6:G6 I6:J6 H6:H11 B6:C11 D8:G11 I8:J11">
      <formula1>-99999999999999</formula1>
      <formula2>99999999999999</formula2>
    </dataValidation>
  </dataValidation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A9" workbookViewId="0">
      <selection activeCell="E24" sqref="E24"/>
    </sheetView>
  </sheetViews>
  <sheetFormatPr defaultColWidth="9" defaultRowHeight="14.25"/>
  <cols>
    <col min="1" max="1" width="46.7" style="235" customWidth="1"/>
    <col min="2" max="2" width="22.6333333333333" style="235" customWidth="1"/>
    <col min="3" max="3" width="9" style="235"/>
    <col min="4" max="4" width="12.625" style="235"/>
    <col min="5" max="5" width="11.5" style="235"/>
    <col min="6" max="6" width="13.625" style="235" customWidth="1"/>
    <col min="7" max="16384" width="9" style="235"/>
  </cols>
  <sheetData>
    <row r="1" s="235" customFormat="1" ht="17.25" customHeight="1" spans="1:10">
      <c r="A1" s="236" t="s">
        <v>1237</v>
      </c>
      <c r="B1" s="236"/>
      <c r="C1" s="237"/>
      <c r="D1" s="237"/>
      <c r="E1" s="237"/>
      <c r="F1" s="237"/>
      <c r="G1" s="237"/>
      <c r="H1" s="237"/>
      <c r="I1" s="237"/>
      <c r="J1" s="237"/>
    </row>
    <row r="2" s="235" customFormat="1" ht="24" spans="1:2">
      <c r="A2" s="238" t="s">
        <v>1238</v>
      </c>
      <c r="B2" s="238"/>
    </row>
    <row r="3" s="235" customFormat="1" spans="2:2">
      <c r="B3" s="239" t="s">
        <v>2</v>
      </c>
    </row>
    <row r="4" s="235" customFormat="1" ht="30.75" customHeight="1" spans="1:2">
      <c r="A4" s="240" t="s">
        <v>1220</v>
      </c>
      <c r="B4" s="240" t="s">
        <v>1183</v>
      </c>
    </row>
    <row r="5" s="235" customFormat="1" ht="30.75" customHeight="1" spans="1:2">
      <c r="A5" s="241" t="s">
        <v>1239</v>
      </c>
      <c r="B5" s="242">
        <f>SUM(B6:B7)</f>
        <v>45726.55</v>
      </c>
    </row>
    <row r="6" s="235" customFormat="1" ht="30.75" customHeight="1" spans="1:2">
      <c r="A6" s="243" t="s">
        <v>1240</v>
      </c>
      <c r="B6" s="244">
        <v>45726.55</v>
      </c>
    </row>
    <row r="7" s="235" customFormat="1" ht="30.75" customHeight="1" spans="1:2">
      <c r="A7" s="243" t="s">
        <v>1241</v>
      </c>
      <c r="B7" s="244"/>
    </row>
    <row r="8" s="235" customFormat="1" ht="30.75" customHeight="1" spans="1:2">
      <c r="A8" s="241" t="s">
        <v>1242</v>
      </c>
      <c r="B8" s="242">
        <f>SUM(B9:B10)</f>
        <v>30658.2969</v>
      </c>
    </row>
    <row r="9" s="235" customFormat="1" ht="30.75" customHeight="1" spans="1:2">
      <c r="A9" s="243" t="s">
        <v>1243</v>
      </c>
      <c r="B9" s="244">
        <v>8868.8189</v>
      </c>
    </row>
    <row r="10" s="235" customFormat="1" ht="30.75" customHeight="1" spans="1:2">
      <c r="A10" s="243" t="s">
        <v>1244</v>
      </c>
      <c r="B10" s="244">
        <v>21789.478</v>
      </c>
    </row>
    <row r="11" s="235" customFormat="1" ht="30.75" customHeight="1" spans="1:2">
      <c r="A11" s="241" t="s">
        <v>1245</v>
      </c>
      <c r="B11" s="242">
        <f>SUM(B12:B14)</f>
        <v>187350</v>
      </c>
    </row>
    <row r="12" s="235" customFormat="1" ht="30.75" customHeight="1" spans="1:2">
      <c r="A12" s="243" t="s">
        <v>1246</v>
      </c>
      <c r="B12" s="244">
        <v>23200</v>
      </c>
    </row>
    <row r="13" s="235" customFormat="1" ht="30.75" customHeight="1" spans="1:2">
      <c r="A13" s="243" t="s">
        <v>1247</v>
      </c>
      <c r="B13" s="244">
        <v>41150</v>
      </c>
    </row>
    <row r="14" s="235" customFormat="1" ht="30.75" customHeight="1" spans="1:2">
      <c r="A14" s="243" t="s">
        <v>1248</v>
      </c>
      <c r="B14" s="244">
        <v>123000</v>
      </c>
    </row>
    <row r="15" s="235" customFormat="1" ht="30.75" customHeight="1" spans="1:2">
      <c r="A15" s="241" t="s">
        <v>1249</v>
      </c>
      <c r="B15" s="242">
        <f>SUM(B16:B17)</f>
        <v>97914.78</v>
      </c>
    </row>
    <row r="16" s="235" customFormat="1" ht="30.75" customHeight="1" spans="1:2">
      <c r="A16" s="243" t="s">
        <v>1240</v>
      </c>
      <c r="B16" s="244">
        <v>62914.78</v>
      </c>
    </row>
    <row r="17" s="235" customFormat="1" ht="30.75" customHeight="1" spans="1:2">
      <c r="A17" s="243" t="s">
        <v>1241</v>
      </c>
      <c r="B17" s="244">
        <v>35000</v>
      </c>
    </row>
    <row r="18" s="235" customFormat="1" ht="30.75" customHeight="1" spans="1:2">
      <c r="A18" s="241" t="s">
        <v>1250</v>
      </c>
      <c r="B18" s="242">
        <f>SUM(B19:B20)</f>
        <v>31641.3814</v>
      </c>
    </row>
    <row r="19" s="235" customFormat="1" ht="30.75" customHeight="1" spans="1:2">
      <c r="A19" s="243" t="s">
        <v>1243</v>
      </c>
      <c r="B19" s="244">
        <v>7984.7334</v>
      </c>
    </row>
    <row r="20" s="235" customFormat="1" ht="30.75" customHeight="1" spans="1:2">
      <c r="A20" s="243" t="s">
        <v>1244</v>
      </c>
      <c r="B20" s="245">
        <v>23656.648</v>
      </c>
    </row>
    <row r="21" s="235" customFormat="1" ht="30.75" customHeight="1" spans="1:2">
      <c r="A21" s="241" t="s">
        <v>1251</v>
      </c>
      <c r="B21" s="242">
        <f>SUM(B22:B23)</f>
        <v>0</v>
      </c>
    </row>
    <row r="22" s="235" customFormat="1" ht="30.75" customHeight="1" spans="1:2">
      <c r="A22" s="243" t="s">
        <v>1252</v>
      </c>
      <c r="B22" s="244"/>
    </row>
    <row r="23" s="235" customFormat="1" ht="30.75" customHeight="1" spans="1:2">
      <c r="A23" s="243" t="s">
        <v>1253</v>
      </c>
      <c r="B23" s="244"/>
    </row>
    <row r="24" s="235" customFormat="1" ht="57.95" customHeight="1" spans="1:2">
      <c r="A24" s="246" t="s">
        <v>1254</v>
      </c>
      <c r="B24" s="246"/>
    </row>
  </sheetData>
  <mergeCells count="3">
    <mergeCell ref="A1:B1"/>
    <mergeCell ref="A2:B2"/>
    <mergeCell ref="A24:B24"/>
  </mergeCells>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workbookViewId="0">
      <selection activeCell="I14" sqref="I14"/>
    </sheetView>
  </sheetViews>
  <sheetFormatPr defaultColWidth="9" defaultRowHeight="14.25" outlineLevelCol="2"/>
  <cols>
    <col min="1" max="1" width="50.3833333333333" style="25" customWidth="1"/>
    <col min="2" max="2" width="19.75" style="25" customWidth="1"/>
    <col min="3" max="3" width="25.8833333333333" style="25" customWidth="1"/>
    <col min="4" max="256" width="9" style="25"/>
    <col min="257" max="257" width="50.3833333333333" style="25" customWidth="1"/>
    <col min="258" max="258" width="19.75" style="25" customWidth="1"/>
    <col min="259" max="259" width="25.8833333333333" style="25" customWidth="1"/>
    <col min="260" max="512" width="9" style="25"/>
    <col min="513" max="513" width="50.3833333333333" style="25" customWidth="1"/>
    <col min="514" max="514" width="19.75" style="25" customWidth="1"/>
    <col min="515" max="515" width="25.8833333333333" style="25" customWidth="1"/>
    <col min="516" max="768" width="9" style="25"/>
    <col min="769" max="769" width="50.3833333333333" style="25" customWidth="1"/>
    <col min="770" max="770" width="19.75" style="25" customWidth="1"/>
    <col min="771" max="771" width="25.8833333333333" style="25" customWidth="1"/>
    <col min="772" max="1024" width="9" style="25"/>
    <col min="1025" max="1025" width="50.3833333333333" style="25" customWidth="1"/>
    <col min="1026" max="1026" width="19.75" style="25" customWidth="1"/>
    <col min="1027" max="1027" width="25.8833333333333" style="25" customWidth="1"/>
    <col min="1028" max="1280" width="9" style="25"/>
    <col min="1281" max="1281" width="50.3833333333333" style="25" customWidth="1"/>
    <col min="1282" max="1282" width="19.75" style="25" customWidth="1"/>
    <col min="1283" max="1283" width="25.8833333333333" style="25" customWidth="1"/>
    <col min="1284" max="1536" width="9" style="25"/>
    <col min="1537" max="1537" width="50.3833333333333" style="25" customWidth="1"/>
    <col min="1538" max="1538" width="19.75" style="25" customWidth="1"/>
    <col min="1539" max="1539" width="25.8833333333333" style="25" customWidth="1"/>
    <col min="1540" max="1792" width="9" style="25"/>
    <col min="1793" max="1793" width="50.3833333333333" style="25" customWidth="1"/>
    <col min="1794" max="1794" width="19.75" style="25" customWidth="1"/>
    <col min="1795" max="1795" width="25.8833333333333" style="25" customWidth="1"/>
    <col min="1796" max="2048" width="9" style="25"/>
    <col min="2049" max="2049" width="50.3833333333333" style="25" customWidth="1"/>
    <col min="2050" max="2050" width="19.75" style="25" customWidth="1"/>
    <col min="2051" max="2051" width="25.8833333333333" style="25" customWidth="1"/>
    <col min="2052" max="2304" width="9" style="25"/>
    <col min="2305" max="2305" width="50.3833333333333" style="25" customWidth="1"/>
    <col min="2306" max="2306" width="19.75" style="25" customWidth="1"/>
    <col min="2307" max="2307" width="25.8833333333333" style="25" customWidth="1"/>
    <col min="2308" max="2560" width="9" style="25"/>
    <col min="2561" max="2561" width="50.3833333333333" style="25" customWidth="1"/>
    <col min="2562" max="2562" width="19.75" style="25" customWidth="1"/>
    <col min="2563" max="2563" width="25.8833333333333" style="25" customWidth="1"/>
    <col min="2564" max="2816" width="9" style="25"/>
    <col min="2817" max="2817" width="50.3833333333333" style="25" customWidth="1"/>
    <col min="2818" max="2818" width="19.75" style="25" customWidth="1"/>
    <col min="2819" max="2819" width="25.8833333333333" style="25" customWidth="1"/>
    <col min="2820" max="3072" width="9" style="25"/>
    <col min="3073" max="3073" width="50.3833333333333" style="25" customWidth="1"/>
    <col min="3074" max="3074" width="19.75" style="25" customWidth="1"/>
    <col min="3075" max="3075" width="25.8833333333333" style="25" customWidth="1"/>
    <col min="3076" max="3328" width="9" style="25"/>
    <col min="3329" max="3329" width="50.3833333333333" style="25" customWidth="1"/>
    <col min="3330" max="3330" width="19.75" style="25" customWidth="1"/>
    <col min="3331" max="3331" width="25.8833333333333" style="25" customWidth="1"/>
    <col min="3332" max="3584" width="9" style="25"/>
    <col min="3585" max="3585" width="50.3833333333333" style="25" customWidth="1"/>
    <col min="3586" max="3586" width="19.75" style="25" customWidth="1"/>
    <col min="3587" max="3587" width="25.8833333333333" style="25" customWidth="1"/>
    <col min="3588" max="3840" width="9" style="25"/>
    <col min="3841" max="3841" width="50.3833333333333" style="25" customWidth="1"/>
    <col min="3842" max="3842" width="19.75" style="25" customWidth="1"/>
    <col min="3843" max="3843" width="25.8833333333333" style="25" customWidth="1"/>
    <col min="3844" max="4096" width="9" style="25"/>
    <col min="4097" max="4097" width="50.3833333333333" style="25" customWidth="1"/>
    <col min="4098" max="4098" width="19.75" style="25" customWidth="1"/>
    <col min="4099" max="4099" width="25.8833333333333" style="25" customWidth="1"/>
    <col min="4100" max="4352" width="9" style="25"/>
    <col min="4353" max="4353" width="50.3833333333333" style="25" customWidth="1"/>
    <col min="4354" max="4354" width="19.75" style="25" customWidth="1"/>
    <col min="4355" max="4355" width="25.8833333333333" style="25" customWidth="1"/>
    <col min="4356" max="4608" width="9" style="25"/>
    <col min="4609" max="4609" width="50.3833333333333" style="25" customWidth="1"/>
    <col min="4610" max="4610" width="19.75" style="25" customWidth="1"/>
    <col min="4611" max="4611" width="25.8833333333333" style="25" customWidth="1"/>
    <col min="4612" max="4864" width="9" style="25"/>
    <col min="4865" max="4865" width="50.3833333333333" style="25" customWidth="1"/>
    <col min="4866" max="4866" width="19.75" style="25" customWidth="1"/>
    <col min="4867" max="4867" width="25.8833333333333" style="25" customWidth="1"/>
    <col min="4868" max="5120" width="9" style="25"/>
    <col min="5121" max="5121" width="50.3833333333333" style="25" customWidth="1"/>
    <col min="5122" max="5122" width="19.75" style="25" customWidth="1"/>
    <col min="5123" max="5123" width="25.8833333333333" style="25" customWidth="1"/>
    <col min="5124" max="5376" width="9" style="25"/>
    <col min="5377" max="5377" width="50.3833333333333" style="25" customWidth="1"/>
    <col min="5378" max="5378" width="19.75" style="25" customWidth="1"/>
    <col min="5379" max="5379" width="25.8833333333333" style="25" customWidth="1"/>
    <col min="5380" max="5632" width="9" style="25"/>
    <col min="5633" max="5633" width="50.3833333333333" style="25" customWidth="1"/>
    <col min="5634" max="5634" width="19.75" style="25" customWidth="1"/>
    <col min="5635" max="5635" width="25.8833333333333" style="25" customWidth="1"/>
    <col min="5636" max="5888" width="9" style="25"/>
    <col min="5889" max="5889" width="50.3833333333333" style="25" customWidth="1"/>
    <col min="5890" max="5890" width="19.75" style="25" customWidth="1"/>
    <col min="5891" max="5891" width="25.8833333333333" style="25" customWidth="1"/>
    <col min="5892" max="6144" width="9" style="25"/>
    <col min="6145" max="6145" width="50.3833333333333" style="25" customWidth="1"/>
    <col min="6146" max="6146" width="19.75" style="25" customWidth="1"/>
    <col min="6147" max="6147" width="25.8833333333333" style="25" customWidth="1"/>
    <col min="6148" max="6400" width="9" style="25"/>
    <col min="6401" max="6401" width="50.3833333333333" style="25" customWidth="1"/>
    <col min="6402" max="6402" width="19.75" style="25" customWidth="1"/>
    <col min="6403" max="6403" width="25.8833333333333" style="25" customWidth="1"/>
    <col min="6404" max="6656" width="9" style="25"/>
    <col min="6657" max="6657" width="50.3833333333333" style="25" customWidth="1"/>
    <col min="6658" max="6658" width="19.75" style="25" customWidth="1"/>
    <col min="6659" max="6659" width="25.8833333333333" style="25" customWidth="1"/>
    <col min="6660" max="6912" width="9" style="25"/>
    <col min="6913" max="6913" width="50.3833333333333" style="25" customWidth="1"/>
    <col min="6914" max="6914" width="19.75" style="25" customWidth="1"/>
    <col min="6915" max="6915" width="25.8833333333333" style="25" customWidth="1"/>
    <col min="6916" max="7168" width="9" style="25"/>
    <col min="7169" max="7169" width="50.3833333333333" style="25" customWidth="1"/>
    <col min="7170" max="7170" width="19.75" style="25" customWidth="1"/>
    <col min="7171" max="7171" width="25.8833333333333" style="25" customWidth="1"/>
    <col min="7172" max="7424" width="9" style="25"/>
    <col min="7425" max="7425" width="50.3833333333333" style="25" customWidth="1"/>
    <col min="7426" max="7426" width="19.75" style="25" customWidth="1"/>
    <col min="7427" max="7427" width="25.8833333333333" style="25" customWidth="1"/>
    <col min="7428" max="7680" width="9" style="25"/>
    <col min="7681" max="7681" width="50.3833333333333" style="25" customWidth="1"/>
    <col min="7682" max="7682" width="19.75" style="25" customWidth="1"/>
    <col min="7683" max="7683" width="25.8833333333333" style="25" customWidth="1"/>
    <col min="7684" max="7936" width="9" style="25"/>
    <col min="7937" max="7937" width="50.3833333333333" style="25" customWidth="1"/>
    <col min="7938" max="7938" width="19.75" style="25" customWidth="1"/>
    <col min="7939" max="7939" width="25.8833333333333" style="25" customWidth="1"/>
    <col min="7940" max="8192" width="9" style="25"/>
    <col min="8193" max="8193" width="50.3833333333333" style="25" customWidth="1"/>
    <col min="8194" max="8194" width="19.75" style="25" customWidth="1"/>
    <col min="8195" max="8195" width="25.8833333333333" style="25" customWidth="1"/>
    <col min="8196" max="8448" width="9" style="25"/>
    <col min="8449" max="8449" width="50.3833333333333" style="25" customWidth="1"/>
    <col min="8450" max="8450" width="19.75" style="25" customWidth="1"/>
    <col min="8451" max="8451" width="25.8833333333333" style="25" customWidth="1"/>
    <col min="8452" max="8704" width="9" style="25"/>
    <col min="8705" max="8705" width="50.3833333333333" style="25" customWidth="1"/>
    <col min="8706" max="8706" width="19.75" style="25" customWidth="1"/>
    <col min="8707" max="8707" width="25.8833333333333" style="25" customWidth="1"/>
    <col min="8708" max="8960" width="9" style="25"/>
    <col min="8961" max="8961" width="50.3833333333333" style="25" customWidth="1"/>
    <col min="8962" max="8962" width="19.75" style="25" customWidth="1"/>
    <col min="8963" max="8963" width="25.8833333333333" style="25" customWidth="1"/>
    <col min="8964" max="9216" width="9" style="25"/>
    <col min="9217" max="9217" width="50.3833333333333" style="25" customWidth="1"/>
    <col min="9218" max="9218" width="19.75" style="25" customWidth="1"/>
    <col min="9219" max="9219" width="25.8833333333333" style="25" customWidth="1"/>
    <col min="9220" max="9472" width="9" style="25"/>
    <col min="9473" max="9473" width="50.3833333333333" style="25" customWidth="1"/>
    <col min="9474" max="9474" width="19.75" style="25" customWidth="1"/>
    <col min="9475" max="9475" width="25.8833333333333" style="25" customWidth="1"/>
    <col min="9476" max="9728" width="9" style="25"/>
    <col min="9729" max="9729" width="50.3833333333333" style="25" customWidth="1"/>
    <col min="9730" max="9730" width="19.75" style="25" customWidth="1"/>
    <col min="9731" max="9731" width="25.8833333333333" style="25" customWidth="1"/>
    <col min="9732" max="9984" width="9" style="25"/>
    <col min="9985" max="9985" width="50.3833333333333" style="25" customWidth="1"/>
    <col min="9986" max="9986" width="19.75" style="25" customWidth="1"/>
    <col min="9987" max="9987" width="25.8833333333333" style="25" customWidth="1"/>
    <col min="9988" max="10240" width="9" style="25"/>
    <col min="10241" max="10241" width="50.3833333333333" style="25" customWidth="1"/>
    <col min="10242" max="10242" width="19.75" style="25" customWidth="1"/>
    <col min="10243" max="10243" width="25.8833333333333" style="25" customWidth="1"/>
    <col min="10244" max="10496" width="9" style="25"/>
    <col min="10497" max="10497" width="50.3833333333333" style="25" customWidth="1"/>
    <col min="10498" max="10498" width="19.75" style="25" customWidth="1"/>
    <col min="10499" max="10499" width="25.8833333333333" style="25" customWidth="1"/>
    <col min="10500" max="10752" width="9" style="25"/>
    <col min="10753" max="10753" width="50.3833333333333" style="25" customWidth="1"/>
    <col min="10754" max="10754" width="19.75" style="25" customWidth="1"/>
    <col min="10755" max="10755" width="25.8833333333333" style="25" customWidth="1"/>
    <col min="10756" max="11008" width="9" style="25"/>
    <col min="11009" max="11009" width="50.3833333333333" style="25" customWidth="1"/>
    <col min="11010" max="11010" width="19.75" style="25" customWidth="1"/>
    <col min="11011" max="11011" width="25.8833333333333" style="25" customWidth="1"/>
    <col min="11012" max="11264" width="9" style="25"/>
    <col min="11265" max="11265" width="50.3833333333333" style="25" customWidth="1"/>
    <col min="11266" max="11266" width="19.75" style="25" customWidth="1"/>
    <col min="11267" max="11267" width="25.8833333333333" style="25" customWidth="1"/>
    <col min="11268" max="11520" width="9" style="25"/>
    <col min="11521" max="11521" width="50.3833333333333" style="25" customWidth="1"/>
    <col min="11522" max="11522" width="19.75" style="25" customWidth="1"/>
    <col min="11523" max="11523" width="25.8833333333333" style="25" customWidth="1"/>
    <col min="11524" max="11776" width="9" style="25"/>
    <col min="11777" max="11777" width="50.3833333333333" style="25" customWidth="1"/>
    <col min="11778" max="11778" width="19.75" style="25" customWidth="1"/>
    <col min="11779" max="11779" width="25.8833333333333" style="25" customWidth="1"/>
    <col min="11780" max="12032" width="9" style="25"/>
    <col min="12033" max="12033" width="50.3833333333333" style="25" customWidth="1"/>
    <col min="12034" max="12034" width="19.75" style="25" customWidth="1"/>
    <col min="12035" max="12035" width="25.8833333333333" style="25" customWidth="1"/>
    <col min="12036" max="12288" width="9" style="25"/>
    <col min="12289" max="12289" width="50.3833333333333" style="25" customWidth="1"/>
    <col min="12290" max="12290" width="19.75" style="25" customWidth="1"/>
    <col min="12291" max="12291" width="25.8833333333333" style="25" customWidth="1"/>
    <col min="12292" max="12544" width="9" style="25"/>
    <col min="12545" max="12545" width="50.3833333333333" style="25" customWidth="1"/>
    <col min="12546" max="12546" width="19.75" style="25" customWidth="1"/>
    <col min="12547" max="12547" width="25.8833333333333" style="25" customWidth="1"/>
    <col min="12548" max="12800" width="9" style="25"/>
    <col min="12801" max="12801" width="50.3833333333333" style="25" customWidth="1"/>
    <col min="12802" max="12802" width="19.75" style="25" customWidth="1"/>
    <col min="12803" max="12803" width="25.8833333333333" style="25" customWidth="1"/>
    <col min="12804" max="13056" width="9" style="25"/>
    <col min="13057" max="13057" width="50.3833333333333" style="25" customWidth="1"/>
    <col min="13058" max="13058" width="19.75" style="25" customWidth="1"/>
    <col min="13059" max="13059" width="25.8833333333333" style="25" customWidth="1"/>
    <col min="13060" max="13312" width="9" style="25"/>
    <col min="13313" max="13313" width="50.3833333333333" style="25" customWidth="1"/>
    <col min="13314" max="13314" width="19.75" style="25" customWidth="1"/>
    <col min="13315" max="13315" width="25.8833333333333" style="25" customWidth="1"/>
    <col min="13316" max="13568" width="9" style="25"/>
    <col min="13569" max="13569" width="50.3833333333333" style="25" customWidth="1"/>
    <col min="13570" max="13570" width="19.75" style="25" customWidth="1"/>
    <col min="13571" max="13571" width="25.8833333333333" style="25" customWidth="1"/>
    <col min="13572" max="13824" width="9" style="25"/>
    <col min="13825" max="13825" width="50.3833333333333" style="25" customWidth="1"/>
    <col min="13826" max="13826" width="19.75" style="25" customWidth="1"/>
    <col min="13827" max="13827" width="25.8833333333333" style="25" customWidth="1"/>
    <col min="13828" max="14080" width="9" style="25"/>
    <col min="14081" max="14081" width="50.3833333333333" style="25" customWidth="1"/>
    <col min="14082" max="14082" width="19.75" style="25" customWidth="1"/>
    <col min="14083" max="14083" width="25.8833333333333" style="25" customWidth="1"/>
    <col min="14084" max="14336" width="9" style="25"/>
    <col min="14337" max="14337" width="50.3833333333333" style="25" customWidth="1"/>
    <col min="14338" max="14338" width="19.75" style="25" customWidth="1"/>
    <col min="14339" max="14339" width="25.8833333333333" style="25" customWidth="1"/>
    <col min="14340" max="14592" width="9" style="25"/>
    <col min="14593" max="14593" width="50.3833333333333" style="25" customWidth="1"/>
    <col min="14594" max="14594" width="19.75" style="25" customWidth="1"/>
    <col min="14595" max="14595" width="25.8833333333333" style="25" customWidth="1"/>
    <col min="14596" max="14848" width="9" style="25"/>
    <col min="14849" max="14849" width="50.3833333333333" style="25" customWidth="1"/>
    <col min="14850" max="14850" width="19.75" style="25" customWidth="1"/>
    <col min="14851" max="14851" width="25.8833333333333" style="25" customWidth="1"/>
    <col min="14852" max="15104" width="9" style="25"/>
    <col min="15105" max="15105" width="50.3833333333333" style="25" customWidth="1"/>
    <col min="15106" max="15106" width="19.75" style="25" customWidth="1"/>
    <col min="15107" max="15107" width="25.8833333333333" style="25" customWidth="1"/>
    <col min="15108" max="15360" width="9" style="25"/>
    <col min="15361" max="15361" width="50.3833333333333" style="25" customWidth="1"/>
    <col min="15362" max="15362" width="19.75" style="25" customWidth="1"/>
    <col min="15363" max="15363" width="25.8833333333333" style="25" customWidth="1"/>
    <col min="15364" max="15616" width="9" style="25"/>
    <col min="15617" max="15617" width="50.3833333333333" style="25" customWidth="1"/>
    <col min="15618" max="15618" width="19.75" style="25" customWidth="1"/>
    <col min="15619" max="15619" width="25.8833333333333" style="25" customWidth="1"/>
    <col min="15620" max="15872" width="9" style="25"/>
    <col min="15873" max="15873" width="50.3833333333333" style="25" customWidth="1"/>
    <col min="15874" max="15874" width="19.75" style="25" customWidth="1"/>
    <col min="15875" max="15875" width="25.8833333333333" style="25" customWidth="1"/>
    <col min="15876" max="16128" width="9" style="25"/>
    <col min="16129" max="16129" width="50.3833333333333" style="25" customWidth="1"/>
    <col min="16130" max="16130" width="19.75" style="25" customWidth="1"/>
    <col min="16131" max="16131" width="25.8833333333333" style="25" customWidth="1"/>
    <col min="16132" max="16384" width="9" style="25"/>
  </cols>
  <sheetData>
    <row r="1" ht="27.75" customHeight="1" spans="1:1">
      <c r="A1" s="208" t="s">
        <v>1255</v>
      </c>
    </row>
    <row r="2" ht="32.25" customHeight="1" spans="1:3">
      <c r="A2" s="225" t="s">
        <v>1256</v>
      </c>
      <c r="B2" s="226"/>
      <c r="C2" s="226"/>
    </row>
    <row r="3" ht="20.1" customHeight="1" spans="1:2">
      <c r="A3" s="208"/>
      <c r="B3" s="227" t="s">
        <v>2</v>
      </c>
    </row>
    <row r="4" ht="30" customHeight="1" spans="1:3">
      <c r="A4" s="206" t="s">
        <v>1220</v>
      </c>
      <c r="B4" s="206" t="s">
        <v>1257</v>
      </c>
      <c r="C4" s="206" t="s">
        <v>1258</v>
      </c>
    </row>
    <row r="5" ht="30" customHeight="1" spans="1:3">
      <c r="A5" s="206" t="s">
        <v>1221</v>
      </c>
      <c r="B5" s="228">
        <f>SUM(B6:B8)</f>
        <v>2403</v>
      </c>
      <c r="C5" s="229"/>
    </row>
    <row r="6" ht="30" customHeight="1" spans="1:3">
      <c r="A6" s="230" t="s">
        <v>1259</v>
      </c>
      <c r="B6" s="231">
        <v>5</v>
      </c>
      <c r="C6" s="229"/>
    </row>
    <row r="7" ht="30" customHeight="1" spans="1:3">
      <c r="A7" s="230" t="s">
        <v>1260</v>
      </c>
      <c r="B7" s="231">
        <v>900</v>
      </c>
      <c r="C7" s="229"/>
    </row>
    <row r="8" ht="30" customHeight="1" spans="1:3">
      <c r="A8" s="230" t="s">
        <v>1261</v>
      </c>
      <c r="B8" s="232">
        <v>1498</v>
      </c>
      <c r="C8" s="229"/>
    </row>
    <row r="9" ht="30" customHeight="1" spans="1:3">
      <c r="A9" s="233" t="s">
        <v>1262</v>
      </c>
      <c r="B9" s="231">
        <v>1300</v>
      </c>
      <c r="C9" s="229"/>
    </row>
    <row r="10" ht="30" customHeight="1" spans="1:3">
      <c r="A10" s="233" t="s">
        <v>1263</v>
      </c>
      <c r="B10" s="232">
        <v>198</v>
      </c>
      <c r="C10" s="229"/>
    </row>
    <row r="11" ht="21.95" hidden="1" customHeight="1"/>
    <row r="12" ht="93" customHeight="1" spans="1:3">
      <c r="A12" s="234" t="s">
        <v>1264</v>
      </c>
      <c r="B12" s="234"/>
      <c r="C12" s="234"/>
    </row>
  </sheetData>
  <mergeCells count="2">
    <mergeCell ref="A2:C2"/>
    <mergeCell ref="A12:C1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22</vt:i4>
      </vt:variant>
    </vt:vector>
  </HeadingPairs>
  <TitlesOfParts>
    <vt:vector size="22" baseType="lpstr">
      <vt:lpstr>1-1.2026年一般公共预算收入表</vt:lpstr>
      <vt:lpstr>1-2.2026年一般公共预算支出表</vt:lpstr>
      <vt:lpstr>1-3.2026年宁远县一般公共预算基本支出表</vt:lpstr>
      <vt:lpstr>1-4.2026年度宁远县一般公共预算本级支出表</vt:lpstr>
      <vt:lpstr>1-5.2026年宁远县一般公共预算本级基本支出表</vt:lpstr>
      <vt:lpstr>1-6.一般公共预算税收返还及一般性转移支付</vt:lpstr>
      <vt:lpstr>1-7.2025年宁远县政府一般债务限额和余额情况表</vt:lpstr>
      <vt:lpstr>1-8.政府债券发行及还本付息情况预算表</vt:lpstr>
      <vt:lpstr>1-9.2026年宁远县一般公共预算”三公“经费预算安排统计表</vt:lpstr>
      <vt:lpstr>1-10.一般公共预算对下税收返还和转移支付预算分地区表</vt:lpstr>
      <vt:lpstr>2-1.2026年政府性基金收入预算表</vt:lpstr>
      <vt:lpstr>2-2.2026年度宁远县政府性基金预算支出表</vt:lpstr>
      <vt:lpstr>2-3.2026年度政府性基金预算本级支出表</vt:lpstr>
      <vt:lpstr>2-4.2026年度宁远县政府性基金转移支付分项目表</vt:lpstr>
      <vt:lpstr>2-5.2026年度宁远县政府性基金转移支付分地区表</vt:lpstr>
      <vt:lpstr>2-6.2025年度宁远县政府专项债务限额和余额情况表</vt:lpstr>
      <vt:lpstr>3-1.2026年宁远县国有资本经营收入预算表</vt:lpstr>
      <vt:lpstr>3-2.2026年宁远县国有资本经营支出预算表</vt:lpstr>
      <vt:lpstr>3-3.2026年宁远县本级国有资本经营支出预算表</vt:lpstr>
      <vt:lpstr>3-4.2026年国有资本经营预算对下转移支付表</vt:lpstr>
      <vt:lpstr>4-1.2026年宁远县社保基金收入预算表</vt:lpstr>
      <vt:lpstr>4-2.2026年宁远县社保基金支出预算表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 Aria</dc:creator>
  <cp:lastModifiedBy>杰</cp:lastModifiedBy>
  <dcterms:created xsi:type="dcterms:W3CDTF">2015-06-05T18:19:00Z</dcterms:created>
  <dcterms:modified xsi:type="dcterms:W3CDTF">2026-04-15T02:12:28Z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BF3E956483894B49A54D392FA4146D9A</vt:lpwstr>
  </property>
  <property fmtid="{D5CDD505-2E9C-101B-9397-08002B2CF9AE}" pid="3" name="KSOProductBuildVer">
    <vt:lpwstr>2052-11.1.0.14309</vt:lpwstr>
  </property>
  <property fmtid="{D5CDD505-2E9C-101B-9397-08002B2CF9AE}" pid="4" name="KSOReadingLayout">
    <vt:bool>true</vt:bool>
  </property>
</Properties>
</file>