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86"/>
  </bookViews>
  <sheets>
    <sheet name="1-1.2025年一般公共预算收入表" sheetId="2" r:id="rId1"/>
    <sheet name="1-2.2025年一般公共预算支出表" sheetId="3" r:id="rId2"/>
    <sheet name="1-3.2025年宁远县一般公共预算基本支出表" sheetId="4" r:id="rId3"/>
    <sheet name="1-4.2025年度宁远县一般公共预算本级支出表" sheetId="31" r:id="rId4"/>
    <sheet name="1-5.2025年宁远县一般公共预算本级基本支出表" sheetId="6" r:id="rId5"/>
    <sheet name="1-6.一般公共预算税收返还及一般性转移支付" sheetId="7" r:id="rId6"/>
    <sheet name="1-7.2024年宁远县政府一般债务限额和余额情况表" sheetId="30" r:id="rId7"/>
    <sheet name="1-8.政府债券发行及还本付息情况预算表" sheetId="12" r:id="rId8"/>
    <sheet name="1-9.2025年宁远县一般公共预算”三公“经费预算安排统计表" sheetId="9" r:id="rId9"/>
    <sheet name="1-10.一般公共预算对下税收返还和转移支付预算分地区表" sheetId="11" r:id="rId10"/>
    <sheet name="2-1.2025年政府性基金收入预算表" sheetId="13" r:id="rId11"/>
    <sheet name="2-2.2025年度宁远县政府性基金预算支出表" sheetId="14" r:id="rId12"/>
    <sheet name="2-3.2024年度政府性基金预算本级支出表" sheetId="15" r:id="rId13"/>
    <sheet name="2-4.2024年度宁远县政府性基金转移支付分项目表" sheetId="16" r:id="rId14"/>
    <sheet name="2-5.2024年度宁远县政府性基金转移支付分地区表" sheetId="17" r:id="rId15"/>
    <sheet name="2-6.2024年度宁远县政府专项债务限额和余额情况表" sheetId="18" r:id="rId16"/>
    <sheet name="3-1.2025年宁远县国有资本经营收入预算表" sheetId="19" r:id="rId17"/>
    <sheet name="3-2.2025年宁远县国有资本经营支出预算表" sheetId="20" r:id="rId18"/>
    <sheet name="3-3.2025年宁远县本级国有资本经营支出预算表" sheetId="27" r:id="rId19"/>
    <sheet name="3-4.2025年国有资本经营预算对下转移支付表" sheetId="28" r:id="rId20"/>
    <sheet name="4-1.2025年宁远县社保基金收入预算表" sheetId="21" r:id="rId21"/>
    <sheet name="4-2.2025年宁远县社保基金支出预算表" sheetId="22" r:id="rId22"/>
  </sheets>
  <externalReferences>
    <externalReference r:id="rId23"/>
  </externalReferences>
  <definedNames>
    <definedName name="_xlnm._FilterDatabase" localSheetId="2" hidden="1">'1-3.2025年宁远县一般公共预算基本支出表'!$A$1:$E$77</definedName>
    <definedName name="_6_其他">#REF!</definedName>
    <definedName name="_xlnm._FilterDatabase" localSheetId="1" hidden="1">'1-2.2025年一般公共预算支出表'!$A$1:$D$38</definedName>
    <definedName name="_xlnm._FilterDatabase" localSheetId="11" hidden="1">'2-2.2025年度宁远县政府性基金预算支出表'!$A$1:$C$43</definedName>
    <definedName name="_xlnm._FilterDatabase" localSheetId="12" hidden="1">'2-3.2024年度政府性基金预算本级支出表'!$A$1:$E$210</definedName>
    <definedName name="a">#REF!</definedName>
    <definedName name="m00">#REF!</definedName>
    <definedName name="地区名称" localSheetId="1">#REF!</definedName>
    <definedName name="地区名称" localSheetId="8">#REF!</definedName>
    <definedName name="地区名称" localSheetId="10">#REF!</definedName>
    <definedName name="地区名称" localSheetId="20">#REF!</definedName>
    <definedName name="地区名称" localSheetId="21">#REF!</definedName>
    <definedName name="地区名称">#REF!</definedName>
    <definedName name="科目">[1]调用表!$B$3:$B$125</definedName>
    <definedName name="_xlnm._FilterDatabase" localSheetId="3" hidden="1">'1-4.2025年度宁远县一般公共预算本级支出表'!$7:$1320</definedName>
    <definedName name="_xlnm._FilterDatabase" localSheetId="4" hidden="1">'1-5.2025年宁远县一般公共预算本级基本支出表'!$A$7:$E$78</definedName>
  </definedNames>
  <calcPr calcId="144525"/>
</workbook>
</file>

<file path=xl/sharedStrings.xml><?xml version="1.0" encoding="utf-8"?>
<sst xmlns="http://schemas.openxmlformats.org/spreadsheetml/2006/main" count="2263" uniqueCount="1631">
  <si>
    <t>附表1-1</t>
  </si>
  <si>
    <t>2025年一般公共预算收入表</t>
  </si>
  <si>
    <t>单位：万元</t>
  </si>
  <si>
    <t>科目</t>
  </si>
  <si>
    <t>2024年预算执行数</t>
  </si>
  <si>
    <t>2025年预算数</t>
  </si>
  <si>
    <t>增幅%</t>
  </si>
  <si>
    <t>1、税收收入</t>
  </si>
  <si>
    <t xml:space="preserve">       (1)增值税</t>
  </si>
  <si>
    <t xml:space="preserve">       (2)企业所得税</t>
  </si>
  <si>
    <t xml:space="preserve">       (3)个人所得税</t>
  </si>
  <si>
    <t xml:space="preserve">       (4)资源税</t>
  </si>
  <si>
    <t xml:space="preserve">       (5)城市维护建设税</t>
  </si>
  <si>
    <t xml:space="preserve">       (6)房产税</t>
  </si>
  <si>
    <t xml:space="preserve">       (7)印花税</t>
  </si>
  <si>
    <t xml:space="preserve">       (8)城镇土地使用税</t>
  </si>
  <si>
    <t xml:space="preserve">       (9)土地增值税</t>
  </si>
  <si>
    <t xml:space="preserve">       (10)车船税</t>
  </si>
  <si>
    <t xml:space="preserve">       (11)耕地占用税</t>
  </si>
  <si>
    <t xml:space="preserve">       (12)烟叶税</t>
  </si>
  <si>
    <t xml:space="preserve">       (13)契税</t>
  </si>
  <si>
    <t xml:space="preserve">       (14)环境保护税</t>
  </si>
  <si>
    <t>2、非税收入</t>
  </si>
  <si>
    <t>(1)专项收入</t>
  </si>
  <si>
    <t>　其中：教育费附加收入</t>
  </si>
  <si>
    <t xml:space="preserve">        地方教育费附加收入</t>
  </si>
  <si>
    <t xml:space="preserve">        残疾人就业保障金</t>
  </si>
  <si>
    <t xml:space="preserve">        森林植被恢复费</t>
  </si>
  <si>
    <t xml:space="preserve">        地方水利建设资金</t>
  </si>
  <si>
    <t>(2)行政事业性收费</t>
  </si>
  <si>
    <t>(3)罚没收入</t>
  </si>
  <si>
    <t>(4)国有资本经营收入</t>
  </si>
  <si>
    <t>(5)国有资产有偿使用收入</t>
  </si>
  <si>
    <t>(6)捐赠收入</t>
  </si>
  <si>
    <t xml:space="preserve">(7)其他收入  </t>
  </si>
  <si>
    <t>本级收入合计</t>
  </si>
  <si>
    <t>转移性收入</t>
  </si>
  <si>
    <t xml:space="preserve">    返还性收入</t>
  </si>
  <si>
    <t xml:space="preserve">    一般性转移支付收入</t>
  </si>
  <si>
    <t xml:space="preserve">    专项转移支付收入</t>
  </si>
  <si>
    <t xml:space="preserve">    债券转贷收入</t>
  </si>
  <si>
    <t xml:space="preserve">    上年结转结余</t>
  </si>
  <si>
    <t>政府性基金及预算稳定调节基金调入</t>
  </si>
  <si>
    <t>收入总计</t>
  </si>
  <si>
    <t>附表1-2</t>
  </si>
  <si>
    <t>2025年一般公共预算支出表</t>
  </si>
  <si>
    <t>项       目</t>
  </si>
  <si>
    <t>上年执行数</t>
  </si>
  <si>
    <t>本年预算数</t>
  </si>
  <si>
    <t>预算数为上年执行数的％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</si>
  <si>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</si>
  <si>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</si>
  <si>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</si>
  <si>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</si>
  <si>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</si>
  <si>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</si>
  <si>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</si>
  <si>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</si>
  <si>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</si>
  <si>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</si>
  <si>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</si>
  <si>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</si>
  <si>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</si>
  <si>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</si>
  <si>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</si>
  <si>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</si>
  <si>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</si>
  <si>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</si>
  <si>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</si>
  <si>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</si>
  <si>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二十一、债务付息支出</t>
  </si>
  <si>
    <t>二十二、其他支出(类)</t>
  </si>
  <si>
    <t>本级支出合计</t>
  </si>
  <si>
    <t>地方政府一般债务还本支出</t>
  </si>
  <si>
    <t>转移性支出</t>
  </si>
  <si>
    <t xml:space="preserve">  上解上级支出</t>
  </si>
  <si>
    <t xml:space="preserve">  援助其他地区支出</t>
  </si>
  <si>
    <t xml:space="preserve">  调出资金</t>
  </si>
  <si>
    <t xml:space="preserve">  安排预算稳定调节基金</t>
  </si>
  <si>
    <t xml:space="preserve">  补充预算周转金</t>
  </si>
  <si>
    <t xml:space="preserve">  地方政府一般债务转贷支出</t>
  </si>
  <si>
    <t xml:space="preserve">  年终结转结余</t>
  </si>
  <si>
    <t>支出总计</t>
  </si>
  <si>
    <t xml:space="preserve"> </t>
  </si>
  <si>
    <t>附表1-3</t>
  </si>
  <si>
    <t>2025年宁远县一般公共预算基本支出表</t>
  </si>
  <si>
    <t>单位:万元</t>
  </si>
  <si>
    <t>科目编码</t>
  </si>
  <si>
    <t>科目名称</t>
  </si>
  <si>
    <t>一般公共预算支出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</si>
  <si>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</si>
  <si>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</si>
  <si>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</si>
  <si>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</si>
  <si>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</si>
  <si>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</si>
  <si>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</si>
  <si>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</si>
  <si>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</si>
  <si>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</si>
  <si>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</si>
  <si>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</si>
  <si>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</si>
  <si>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</si>
  <si>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</si>
  <si>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</si>
  <si>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</si>
  <si>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</si>
  <si>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</si>
  <si>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</si>
  <si>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</si>
  <si>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</si>
  <si>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</si>
  <si>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</si>
  <si>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机关资本性支出(基本建设)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</si>
  <si>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</si>
  <si>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</si>
  <si>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</si>
  <si>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</si>
  <si>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</si>
  <si>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</t>
  </si>
  <si>
    <t xml:space="preserve">  资本性支出(基本建设)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</si>
  <si>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</si>
  <si>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</si>
  <si>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</si>
  <si>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</si>
  <si>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</si>
  <si>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资本金注入(一)</t>
  </si>
  <si>
    <t xml:space="preserve">  资本金注入(二)</t>
  </si>
  <si>
    <t xml:space="preserve">  政府投资基金股权投资</t>
  </si>
  <si>
    <t xml:space="preserve">  其他对企业资本性支出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</si>
  <si>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</si>
  <si>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</si>
  <si>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</si>
  <si>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</si>
  <si>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</si>
  <si>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</si>
  <si>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</si>
  <si>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</si>
  <si>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 xml:space="preserve">  补充全国社会保障基金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</si>
  <si>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</si>
  <si>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</si>
  <si>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</si>
  <si>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</si>
  <si>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</si>
  <si>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</si>
  <si>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预备费及预留</t>
  </si>
  <si>
    <t xml:space="preserve">  预备费</t>
  </si>
  <si>
    <t xml:space="preserve">  预留</t>
  </si>
  <si>
    <t>其他支出</t>
  </si>
  <si>
    <t xml:space="preserve">  国家赔偿费用支出</t>
  </si>
  <si>
    <t xml:space="preserve">  对民间非营利组织和群众性自治组织补贴</t>
  </si>
  <si>
    <t xml:space="preserve">  经常性赠与</t>
  </si>
  <si>
    <t xml:space="preserve">  资本性赠与</t>
  </si>
  <si>
    <t xml:space="preserve">  其他支出</t>
  </si>
  <si>
    <t>附件1-4</t>
  </si>
  <si>
    <t>2025年宁远县一般公共预算支出功能分类明细表</t>
  </si>
  <si>
    <t>2025年预算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</si>
  <si>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</si>
  <si>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</si>
  <si>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</si>
  <si>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</si>
  <si>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</si>
  <si>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</si>
  <si>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</si>
  <si>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</si>
  <si>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</si>
  <si>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</si>
  <si>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</si>
  <si>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</si>
  <si>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</si>
  <si>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</si>
  <si>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</si>
  <si>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</si>
  <si>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</si>
  <si>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</si>
  <si>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</si>
  <si>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</si>
  <si>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专项业务及机关事务管理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</si>
  <si>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</si>
  <si>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</si>
  <si>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</si>
  <si>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</si>
  <si>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</si>
  <si>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</si>
  <si>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</si>
  <si>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</si>
  <si>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</si>
  <si>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</si>
  <si>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</si>
  <si>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</si>
  <si>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</si>
  <si>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</si>
  <si>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</si>
  <si>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</si>
  <si>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</si>
  <si>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</si>
  <si>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</si>
  <si>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</si>
  <si>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</si>
  <si>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</si>
  <si>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</si>
  <si>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</si>
  <si>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</si>
  <si>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</si>
  <si>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</si>
  <si>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</si>
  <si>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</si>
  <si>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</si>
  <si>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</si>
  <si>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</si>
  <si>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</si>
  <si>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</si>
  <si>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</si>
  <si>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</si>
  <si>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</si>
  <si>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</si>
  <si>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</si>
  <si>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</si>
  <si>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</si>
  <si>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</si>
  <si>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</si>
  <si>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</si>
  <si>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</si>
  <si>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</si>
  <si>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</si>
  <si>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</si>
  <si>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</si>
  <si>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</si>
  <si>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</si>
  <si>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</si>
  <si>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</si>
  <si>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</si>
  <si>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</si>
  <si>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</si>
  <si>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</si>
  <si>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</si>
  <si>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</si>
  <si>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</si>
  <si>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</si>
  <si>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</si>
  <si>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</si>
  <si>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</si>
  <si>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</si>
  <si>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</si>
  <si>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</si>
  <si>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</si>
  <si>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</si>
  <si>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</si>
  <si>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</si>
  <si>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</si>
  <si>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</si>
  <si>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</si>
  <si>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</si>
  <si>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</si>
  <si>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</si>
  <si>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</si>
  <si>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</si>
  <si>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</si>
  <si>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</si>
  <si>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</si>
  <si>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</si>
  <si>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</si>
  <si>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</si>
  <si>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</si>
  <si>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</si>
  <si>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</si>
  <si>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</si>
  <si>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</si>
  <si>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</si>
  <si>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</si>
  <si>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</si>
  <si>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</si>
  <si>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</si>
  <si>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</si>
  <si>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</si>
  <si>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</si>
  <si>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</si>
  <si>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</si>
  <si>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</si>
  <si>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</si>
  <si>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</si>
  <si>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</si>
  <si>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</si>
  <si>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  社会工作事务</t>
  </si>
  <si>
    <t xml:space="preserve">      行政运行</t>
  </si>
  <si>
    <t xml:space="preserve">      一般行政管理事务</t>
  </si>
  <si>
    <t xml:space="preserve">      机关服务</t>
  </si>
  <si>
    <t xml:space="preserve">      专项业务</t>
  </si>
  <si>
    <t xml:space="preserve">      事业运行</t>
  </si>
  <si>
    <t xml:space="preserve">      其他社会工作事务支出</t>
  </si>
  <si>
    <t xml:space="preserve">  信访事务</t>
  </si>
  <si>
    <t xml:space="preserve">    信访业务</t>
  </si>
  <si>
    <t xml:space="preserve">    其他信访事务支出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</si>
  <si>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</si>
  <si>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</si>
  <si>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</si>
  <si>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</si>
  <si>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</si>
  <si>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</si>
  <si>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</si>
  <si>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</si>
  <si>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</si>
  <si>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</si>
  <si>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</si>
  <si>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</si>
  <si>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</si>
  <si>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</si>
  <si>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</si>
  <si>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</si>
  <si>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</si>
  <si>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</si>
  <si>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</si>
  <si>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</si>
  <si>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</si>
  <si>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</si>
  <si>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</si>
  <si>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</si>
  <si>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</si>
  <si>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</si>
  <si>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</si>
  <si>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</si>
  <si>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</si>
  <si>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</si>
  <si>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</si>
  <si>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</si>
  <si>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</si>
  <si>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</si>
  <si>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>国防支出</t>
  </si>
  <si>
    <t xml:space="preserve">  军费(款)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</si>
  <si>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</si>
  <si>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</si>
  <si>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</si>
  <si>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</si>
  <si>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</si>
  <si>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</si>
  <si>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</si>
  <si>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</si>
  <si>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</si>
  <si>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</si>
  <si>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</si>
  <si>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</si>
  <si>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</si>
  <si>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</si>
  <si>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</si>
  <si>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</si>
  <si>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</si>
  <si>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</si>
  <si>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</si>
  <si>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</si>
  <si>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</si>
  <si>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</si>
  <si>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</si>
  <si>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</si>
  <si>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</si>
  <si>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</si>
  <si>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</si>
  <si>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</si>
  <si>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</si>
  <si>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</si>
  <si>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</si>
  <si>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</si>
  <si>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</si>
  <si>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</si>
  <si>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</si>
  <si>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</si>
  <si>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</si>
  <si>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</si>
  <si>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</si>
  <si>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</si>
  <si>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</si>
  <si>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</si>
  <si>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</si>
  <si>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</si>
  <si>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  法治建设</t>
  </si>
  <si>
    <t xml:space="preserve">    其他司法支出</t>
  </si>
  <si>
    <t xml:space="preserve">  监狱</t>
  </si>
  <si>
    <t xml:space="preserve">    罪犯生活及医疗卫生</t>
  </si>
  <si>
    <t xml:space="preserve">    监狱业务及罪犯改造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</si>
  <si>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</si>
  <si>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</si>
  <si>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</si>
  <si>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</si>
  <si>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</si>
  <si>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</si>
  <si>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</si>
  <si>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</si>
  <si>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</si>
  <si>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</si>
  <si>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</si>
  <si>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</si>
  <si>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</si>
  <si>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</si>
  <si>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</si>
  <si>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</si>
  <si>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</si>
  <si>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</si>
  <si>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</si>
  <si>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</si>
  <si>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</si>
  <si>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</si>
  <si>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</si>
  <si>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</si>
  <si>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</si>
  <si>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</si>
  <si>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</si>
  <si>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</si>
  <si>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</si>
  <si>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</si>
  <si>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</si>
  <si>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</si>
  <si>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</si>
  <si>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</si>
  <si>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</si>
  <si>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</si>
  <si>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</si>
  <si>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</si>
  <si>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</si>
  <si>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</si>
  <si>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</si>
  <si>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</si>
  <si>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</si>
  <si>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</si>
  <si>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</si>
  <si>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</si>
  <si>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</si>
  <si>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</si>
  <si>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</si>
  <si>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</si>
  <si>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</si>
  <si>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</si>
  <si>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</si>
  <si>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</si>
  <si>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</si>
  <si>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</si>
  <si>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</si>
  <si>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</si>
  <si>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</si>
  <si>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</si>
  <si>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</si>
  <si>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</si>
  <si>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</si>
  <si>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</si>
  <si>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</si>
  <si>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</si>
  <si>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</si>
  <si>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</si>
  <si>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</si>
  <si>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</si>
  <si>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</si>
  <si>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</si>
  <si>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</si>
  <si>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</si>
  <si>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</si>
  <si>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</si>
  <si>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</si>
  <si>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</si>
  <si>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</si>
  <si>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</si>
  <si>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</si>
  <si>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</si>
  <si>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</si>
  <si>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</si>
  <si>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</si>
  <si>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</si>
  <si>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</si>
  <si>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</si>
  <si>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</si>
  <si>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</si>
  <si>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</si>
  <si>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</si>
  <si>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</si>
  <si>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</si>
  <si>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</si>
  <si>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</si>
  <si>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</si>
  <si>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</si>
  <si>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</si>
  <si>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</si>
  <si>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</si>
  <si>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</si>
  <si>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</si>
  <si>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</si>
  <si>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</si>
  <si>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</si>
  <si>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</si>
  <si>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</si>
  <si>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</si>
  <si>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</si>
  <si>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</si>
  <si>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</si>
  <si>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</si>
  <si>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</si>
  <si>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</si>
  <si>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</si>
  <si>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</si>
  <si>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</si>
  <si>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</si>
  <si>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</si>
  <si>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</si>
  <si>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</si>
  <si>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</si>
  <si>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</si>
  <si>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</si>
  <si>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</si>
  <si>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</si>
  <si>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</si>
  <si>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</si>
  <si>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</si>
  <si>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</si>
  <si>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</si>
  <si>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</si>
  <si>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</si>
  <si>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</si>
  <si>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</si>
  <si>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</si>
  <si>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</si>
  <si>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</si>
  <si>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</si>
  <si>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</si>
  <si>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</si>
  <si>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</si>
  <si>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</si>
  <si>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</si>
  <si>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</si>
  <si>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</si>
  <si>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</si>
  <si>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</si>
  <si>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监测监管</t>
  </si>
  <si>
    <t xml:space="preserve">    传输发射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</si>
  <si>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</si>
  <si>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</si>
  <si>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</si>
  <si>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</si>
  <si>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</si>
  <si>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</si>
  <si>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</si>
  <si>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</si>
  <si>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</si>
  <si>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</si>
  <si>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</si>
  <si>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</si>
  <si>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</si>
  <si>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</si>
  <si>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</si>
  <si>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</si>
  <si>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</si>
  <si>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</si>
  <si>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</si>
  <si>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</si>
  <si>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</si>
  <si>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</si>
  <si>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</si>
  <si>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</si>
  <si>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</si>
  <si>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</si>
  <si>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</si>
  <si>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</si>
  <si>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</si>
  <si>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</si>
  <si>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</si>
  <si>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</si>
  <si>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</si>
  <si>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</si>
  <si>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</si>
  <si>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</si>
  <si>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</si>
  <si>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</si>
  <si>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</si>
  <si>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</si>
  <si>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</si>
  <si>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</si>
  <si>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</si>
  <si>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</si>
  <si>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</si>
  <si>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</si>
  <si>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</si>
  <si>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</si>
  <si>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</si>
  <si>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</si>
  <si>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</si>
  <si>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</si>
  <si>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</si>
  <si>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</si>
  <si>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</si>
  <si>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</si>
  <si>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光荣院</t>
  </si>
  <si>
    <t xml:space="preserve">    烈士纪念设施管理维护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</si>
  <si>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</si>
  <si>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</si>
  <si>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</si>
  <si>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</si>
  <si>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</si>
  <si>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</si>
  <si>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</si>
  <si>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</si>
  <si>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</si>
  <si>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</si>
  <si>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</si>
  <si>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</si>
  <si>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</si>
  <si>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</si>
  <si>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</si>
  <si>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</si>
  <si>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</si>
  <si>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</si>
  <si>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</si>
  <si>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</si>
  <si>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</si>
  <si>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</si>
  <si>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</si>
  <si>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</si>
  <si>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</si>
  <si>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</si>
  <si>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</si>
  <si>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</si>
  <si>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</si>
  <si>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</si>
  <si>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</si>
  <si>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</si>
  <si>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</si>
  <si>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</si>
  <si>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</si>
  <si>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</si>
  <si>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</si>
  <si>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</si>
  <si>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</si>
  <si>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</si>
  <si>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</si>
  <si>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</si>
  <si>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</si>
  <si>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</si>
  <si>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</si>
  <si>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</si>
  <si>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</si>
  <si>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</si>
  <si>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</si>
  <si>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</si>
  <si>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</si>
  <si>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</si>
  <si>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</si>
  <si>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</si>
  <si>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</si>
  <si>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</si>
  <si>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</si>
  <si>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</si>
  <si>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</si>
  <si>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</si>
  <si>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</si>
  <si>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</si>
  <si>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</si>
  <si>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</si>
  <si>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</si>
  <si>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</si>
  <si>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</si>
  <si>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</si>
  <si>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</si>
  <si>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</si>
  <si>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</si>
  <si>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</si>
  <si>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优抚医院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</si>
  <si>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</si>
  <si>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</si>
  <si>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</si>
  <si>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</si>
  <si>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</si>
  <si>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</si>
  <si>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</si>
  <si>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</si>
  <si>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</si>
  <si>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</si>
  <si>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</si>
  <si>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</si>
  <si>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</si>
  <si>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</si>
  <si>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</si>
  <si>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</si>
  <si>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</si>
  <si>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</si>
  <si>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</si>
  <si>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</si>
  <si>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</si>
  <si>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</si>
  <si>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</si>
  <si>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</si>
  <si>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</si>
  <si>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</si>
  <si>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</si>
  <si>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</si>
  <si>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</si>
  <si>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</si>
  <si>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</si>
  <si>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</si>
  <si>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</si>
  <si>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</si>
  <si>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</si>
  <si>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</si>
  <si>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</si>
  <si>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</si>
  <si>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</si>
  <si>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</si>
  <si>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</si>
  <si>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</si>
  <si>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</si>
  <si>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  中医药事务</t>
  </si>
  <si>
    <t xml:space="preserve">      中医（民族医）药专项</t>
  </si>
  <si>
    <t xml:space="preserve">      其他中医药事务支出</t>
  </si>
  <si>
    <t xml:space="preserve">    疾病预防控制事务</t>
  </si>
  <si>
    <t xml:space="preserve">      其他疾病预防控制事务支出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</si>
  <si>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</si>
  <si>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</si>
  <si>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</si>
  <si>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</si>
  <si>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</si>
  <si>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</si>
  <si>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</si>
  <si>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</si>
  <si>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</si>
  <si>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</si>
  <si>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</si>
  <si>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</si>
  <si>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</si>
  <si>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</si>
  <si>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</si>
  <si>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</si>
  <si>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</si>
  <si>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</si>
  <si>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</si>
  <si>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</si>
  <si>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</si>
  <si>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</si>
  <si>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</si>
  <si>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</si>
  <si>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</si>
  <si>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</si>
  <si>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</si>
  <si>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草原生态修复治理</t>
  </si>
  <si>
    <t xml:space="preserve">    自然保护地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</si>
  <si>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</si>
  <si>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</si>
  <si>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</si>
  <si>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</si>
  <si>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</si>
  <si>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</si>
  <si>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</si>
  <si>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</si>
  <si>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退耕还林还草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</si>
  <si>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</si>
  <si>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</si>
  <si>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</si>
  <si>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</si>
  <si>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其他退耕还林还草支出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</si>
  <si>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</si>
  <si>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</si>
  <si>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</si>
  <si>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</si>
  <si>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</si>
  <si>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</si>
  <si>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</si>
  <si>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</si>
  <si>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</si>
  <si>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</si>
  <si>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</si>
  <si>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</si>
  <si>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</si>
  <si>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</si>
  <si>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</si>
  <si>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</si>
  <si>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</si>
  <si>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</si>
  <si>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</si>
  <si>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</si>
  <si>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</si>
  <si>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</si>
  <si>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</si>
  <si>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</si>
  <si>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</si>
  <si>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</si>
  <si>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</si>
  <si>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</si>
  <si>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</si>
  <si>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</si>
  <si>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</si>
  <si>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</si>
  <si>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</si>
  <si>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</si>
  <si>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</si>
  <si>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</si>
  <si>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</si>
  <si>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</si>
  <si>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</si>
  <si>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</si>
  <si>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</si>
  <si>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</si>
  <si>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</si>
  <si>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</si>
  <si>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</si>
  <si>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</si>
  <si>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</si>
  <si>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</si>
  <si>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</si>
  <si>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</si>
  <si>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</si>
  <si>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</si>
  <si>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</si>
  <si>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</si>
  <si>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</si>
  <si>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</si>
  <si>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</si>
  <si>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</si>
  <si>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</si>
  <si>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</si>
  <si>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</si>
  <si>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</si>
  <si>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</si>
  <si>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</si>
  <si>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</si>
  <si>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</si>
  <si>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</si>
  <si>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渔业发展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</si>
  <si>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</si>
  <si>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</si>
  <si>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</si>
  <si>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</si>
  <si>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</si>
  <si>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</si>
  <si>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</si>
  <si>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</si>
  <si>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</si>
  <si>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</si>
  <si>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</si>
  <si>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</si>
  <si>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</si>
  <si>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</si>
  <si>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</si>
  <si>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</si>
  <si>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</si>
  <si>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</si>
  <si>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林业草原防灾减灾</t>
  </si>
  <si>
    <t xml:space="preserve">    草原管理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</si>
  <si>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</si>
  <si>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</si>
  <si>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</si>
  <si>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</si>
  <si>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</si>
  <si>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</si>
  <si>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</si>
  <si>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</si>
  <si>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</si>
  <si>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</si>
  <si>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</si>
  <si>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</si>
  <si>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</si>
  <si>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</si>
  <si>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</si>
  <si>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</si>
  <si>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</si>
  <si>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</si>
  <si>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</si>
  <si>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</si>
  <si>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</si>
  <si>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农村人畜饮水</t>
  </si>
  <si>
    <t xml:space="preserve">    南水北调工程建设</t>
  </si>
  <si>
    <t xml:space="preserve">    南水北调工程管理</t>
  </si>
  <si>
    <t xml:space="preserve">    其他水利支出</t>
  </si>
  <si>
    <t xml:space="preserve">  巩固脱贫衔接乡村振兴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</si>
  <si>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</si>
  <si>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</si>
  <si>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</si>
  <si>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</si>
  <si>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</si>
  <si>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</si>
  <si>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</si>
  <si>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</si>
  <si>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</si>
  <si>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</si>
  <si>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</si>
  <si>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</si>
  <si>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</si>
  <si>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</si>
  <si>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</si>
  <si>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</si>
  <si>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创业担保贷款贴息及奖补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</si>
  <si>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</si>
  <si>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</si>
  <si>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</si>
  <si>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</si>
  <si>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</si>
  <si>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</si>
  <si>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</si>
  <si>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</si>
  <si>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</si>
  <si>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</si>
  <si>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</si>
  <si>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</si>
  <si>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</si>
  <si>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</si>
  <si>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</si>
  <si>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</si>
  <si>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</si>
  <si>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</si>
  <si>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</si>
  <si>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</si>
  <si>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</si>
  <si>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</si>
  <si>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</si>
  <si>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</si>
  <si>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</si>
  <si>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</si>
  <si>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</si>
  <si>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</si>
  <si>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</si>
  <si>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</si>
  <si>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</si>
  <si>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</si>
  <si>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</si>
  <si>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</si>
  <si>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</si>
  <si>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</si>
  <si>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</si>
  <si>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</si>
  <si>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</si>
  <si>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</si>
  <si>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</si>
  <si>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</si>
  <si>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</si>
  <si>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</si>
  <si>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</si>
  <si>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</si>
  <si>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</si>
  <si>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</si>
  <si>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资源勘探工业信息等支出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</si>
  <si>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</si>
  <si>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</si>
  <si>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</si>
  <si>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</si>
  <si>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</si>
  <si>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</si>
  <si>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</si>
  <si>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</si>
  <si>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</si>
  <si>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</si>
  <si>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</si>
  <si>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</si>
  <si>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</si>
  <si>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</si>
  <si>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</si>
  <si>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</si>
  <si>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</si>
  <si>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</si>
  <si>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</si>
  <si>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</si>
  <si>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</si>
  <si>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</si>
  <si>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</si>
  <si>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</si>
  <si>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</si>
  <si>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</si>
  <si>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</si>
  <si>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</si>
  <si>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</si>
  <si>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</si>
  <si>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</si>
  <si>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</si>
  <si>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</si>
  <si>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</si>
  <si>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</si>
  <si>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</si>
  <si>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</si>
  <si>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</si>
  <si>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</si>
  <si>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</si>
  <si>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</si>
  <si>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</si>
  <si>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</si>
  <si>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</si>
  <si>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</si>
  <si>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</si>
  <si>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</si>
  <si>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</si>
  <si>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</si>
  <si>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</si>
  <si>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</si>
  <si>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</si>
  <si>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</si>
  <si>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</si>
  <si>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</si>
  <si>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</si>
  <si>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</si>
  <si>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</si>
  <si>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</si>
  <si>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</si>
  <si>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</si>
  <si>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</si>
  <si>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</si>
  <si>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</si>
  <si>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</si>
  <si>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</si>
  <si>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</si>
  <si>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</si>
  <si>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</si>
  <si>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</si>
  <si>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</si>
  <si>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</si>
  <si>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</si>
  <si>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</si>
  <si>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</si>
  <si>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</si>
  <si>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</si>
  <si>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</si>
  <si>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</si>
  <si>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</si>
  <si>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</si>
  <si>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重点企业贷款贴息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</si>
  <si>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</si>
  <si>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</si>
  <si>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</si>
  <si>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</si>
  <si>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文化旅游体育与传媒</t>
  </si>
  <si>
    <t xml:space="preserve">  卫生健康</t>
  </si>
  <si>
    <t xml:space="preserve">  节能环保</t>
  </si>
  <si>
    <t xml:space="preserve">  交通运输</t>
  </si>
  <si>
    <t xml:space="preserve">  住房保障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</si>
  <si>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</si>
  <si>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</si>
  <si>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</si>
  <si>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</si>
  <si>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</si>
  <si>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</si>
  <si>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</si>
  <si>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</si>
  <si>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</si>
  <si>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>　　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</si>
  <si>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</si>
  <si>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</si>
  <si>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</si>
  <si>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</si>
  <si>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</si>
  <si>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</si>
  <si>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</si>
  <si>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</si>
  <si>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</si>
  <si>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</si>
  <si>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</si>
  <si>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</si>
  <si>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</si>
  <si>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</si>
  <si>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</si>
  <si>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</si>
  <si>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</si>
  <si>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</si>
  <si>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</si>
  <si>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</si>
  <si>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</si>
  <si>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</si>
  <si>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</si>
  <si>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</si>
  <si>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</si>
  <si>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</si>
  <si>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</si>
  <si>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</si>
  <si>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</si>
  <si>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</si>
  <si>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</si>
  <si>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</si>
  <si>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</si>
  <si>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</si>
  <si>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</si>
  <si>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</si>
  <si>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</si>
  <si>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</si>
  <si>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</si>
  <si>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</si>
  <si>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</si>
  <si>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</si>
  <si>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</si>
  <si>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</si>
  <si>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</si>
  <si>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</si>
  <si>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</si>
  <si>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</si>
  <si>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</si>
  <si>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</si>
  <si>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</si>
  <si>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</si>
  <si>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</si>
  <si>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</si>
  <si>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</si>
  <si>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</si>
  <si>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</si>
  <si>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</si>
  <si>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</si>
  <si>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</si>
  <si>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</si>
  <si>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</si>
  <si>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</si>
  <si>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</si>
  <si>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</si>
  <si>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</si>
  <si>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</si>
  <si>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成品油储备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</si>
  <si>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</si>
  <si>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</si>
  <si>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</si>
  <si>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</si>
  <si>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</si>
  <si>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</si>
  <si>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</si>
  <si>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</si>
  <si>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</si>
  <si>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</si>
  <si>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</si>
  <si>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</si>
  <si>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</si>
  <si>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</si>
  <si>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</si>
  <si>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</si>
  <si>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</si>
  <si>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</si>
  <si>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</si>
  <si>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</si>
  <si>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</si>
  <si>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</si>
  <si>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</si>
  <si>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</si>
  <si>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</si>
  <si>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</si>
  <si>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</si>
  <si>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</si>
  <si>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</si>
  <si>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</si>
  <si>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</si>
  <si>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</si>
  <si>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</si>
  <si>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</si>
  <si>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</si>
  <si>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</si>
  <si>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</si>
  <si>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</si>
  <si>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</si>
  <si>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</si>
  <si>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</si>
  <si>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</si>
  <si>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</si>
  <si>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</si>
  <si>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</si>
  <si>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</si>
  <si>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</si>
  <si>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</si>
  <si>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</si>
  <si>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</si>
  <si>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</si>
  <si>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</si>
  <si>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</si>
  <si>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</si>
  <si>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</si>
  <si>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预备费</t>
  </si>
  <si>
    <t>其他支出(类)</t>
  </si>
  <si>
    <t xml:space="preserve">  其他支出(款)</t>
  </si>
  <si>
    <t xml:space="preserve">    其他支出(项)</t>
  </si>
  <si>
    <t>债务还本支出</t>
  </si>
  <si>
    <t xml:space="preserve">  中央政府国内债务还本支出</t>
  </si>
  <si>
    <t xml:space="preserve">  中央政府国外债务还本支出</t>
  </si>
  <si>
    <t xml:space="preserve">  地方政府一般债务还本支出</t>
  </si>
  <si>
    <t xml:space="preserve">    地方政府一般债券还本支出</t>
  </si>
  <si>
    <t xml:space="preserve">    地方政府向外国政府借款还本支出</t>
  </si>
  <si>
    <t xml:space="preserve">    地方政府向国际组织借款还本支出</t>
  </si>
  <si>
    <t xml:space="preserve">    地方政府其他一般债务还本支出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</si>
  <si>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</si>
  <si>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</si>
  <si>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</si>
  <si>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</si>
  <si>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</si>
  <si>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</si>
  <si>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</si>
  <si>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</si>
  <si>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</si>
  <si>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</si>
  <si>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</si>
  <si>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</si>
  <si>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附表1-5</t>
  </si>
  <si>
    <t>2025年宁远县一般公共预算本级基本支出表</t>
  </si>
  <si>
    <t>预算数为上年执行数的</t>
  </si>
  <si>
    <t>机关资本性支出(一)</t>
  </si>
  <si>
    <t>机关资本性支出(二)</t>
  </si>
  <si>
    <t xml:space="preserve">  资本性支出(一)</t>
  </si>
  <si>
    <t xml:space="preserve">  资本性支出(二)</t>
  </si>
  <si>
    <t>附表1-6</t>
  </si>
  <si>
    <t>2025年一般公共预算税收返还和转移支付表</t>
  </si>
  <si>
    <t xml:space="preserve">    项         目</t>
  </si>
  <si>
    <t>金额</t>
  </si>
  <si>
    <t>上级补助收入合计</t>
  </si>
  <si>
    <t>(1) 返还性收入</t>
  </si>
  <si>
    <t>1、所得税基数返还收入</t>
  </si>
  <si>
    <t>2、成品油税费改革税收返还收入</t>
  </si>
  <si>
    <r>
      <rPr>
        <sz val="14"/>
        <rFont val="Times New Roman"/>
        <charset val="134"/>
      </rPr>
      <t>3</t>
    </r>
    <r>
      <rPr>
        <sz val="14"/>
        <rFont val="宋体"/>
        <charset val="134"/>
      </rPr>
      <t>、增值税税收返还收入</t>
    </r>
  </si>
  <si>
    <t>4、消费税税收返还收入</t>
  </si>
  <si>
    <t>5、其他返还性收入</t>
  </si>
  <si>
    <t>(2)一般性转移支付收入</t>
  </si>
  <si>
    <t>1、体制补助收入</t>
  </si>
  <si>
    <t>2、均衡性转移支付收入</t>
  </si>
  <si>
    <t>3、县级基本财力保障机制奖补资金收入</t>
  </si>
  <si>
    <t>4、结算补助收入</t>
  </si>
  <si>
    <t>5、企业事业单位划转补助收入</t>
  </si>
  <si>
    <t>6、产粮（油）大县奖励资金收入</t>
  </si>
  <si>
    <t>7、重点生态功能区转移支付收入</t>
  </si>
  <si>
    <t>8、革命老区转移支付收入</t>
  </si>
  <si>
    <t>9、巩固脱贫攻坚成果衔接乡村振兴转移支付收入</t>
  </si>
  <si>
    <t>10、固定数额补助收入</t>
  </si>
  <si>
    <t>11、其他一般性转移支付收入</t>
  </si>
  <si>
    <t>12、共同财政事权转移支付收入</t>
  </si>
  <si>
    <t xml:space="preserve">      一般公共服务共同财政事权转移支付收入</t>
  </si>
  <si>
    <t xml:space="preserve">      公共安全共同财政事权转移支付</t>
  </si>
  <si>
    <t xml:space="preserve">      教育共同财政事权转移支付</t>
  </si>
  <si>
    <t xml:space="preserve">      科学技术共同财政事权转移支付</t>
  </si>
  <si>
    <t xml:space="preserve">      文化旅游体育与传媒共同财政事权转移支付</t>
  </si>
  <si>
    <t xml:space="preserve">      社会保障和就业共同财政事权转移支付</t>
  </si>
  <si>
    <t xml:space="preserve">      医疗卫生共同财政事权转移支付</t>
  </si>
  <si>
    <t xml:space="preserve">      节能环保共同财政事权转移支付</t>
  </si>
  <si>
    <t xml:space="preserve">      农林水共同财政事权转移支付</t>
  </si>
  <si>
    <t xml:space="preserve">      交通运输共同财政事权转移支付</t>
  </si>
  <si>
    <t xml:space="preserve">      住房保障共同财政事权转移支付</t>
  </si>
  <si>
    <t xml:space="preserve">      粮油物资储备共同财政事权转移支付</t>
  </si>
  <si>
    <t xml:space="preserve">      灾害防治及应急管理共同财政事权转移支付 </t>
  </si>
  <si>
    <t>(3)专项转移支付收入</t>
  </si>
  <si>
    <t>附表1-7</t>
  </si>
  <si>
    <t>2024年度宁远县地方政府债务余额情况录入表</t>
  </si>
  <si>
    <t>项目</t>
  </si>
  <si>
    <t>合计</t>
  </si>
  <si>
    <t>一般债务</t>
  </si>
  <si>
    <t>专项债务</t>
  </si>
  <si>
    <t>小计</t>
  </si>
  <si>
    <t>一般债券</t>
  </si>
  <si>
    <t>向外国政府借款</t>
  </si>
  <si>
    <t>向国际组织借款</t>
  </si>
  <si>
    <t>其他一般债务</t>
  </si>
  <si>
    <t>专项债券</t>
  </si>
  <si>
    <t>其他专项债务</t>
  </si>
  <si>
    <t>上年末地方政府债务余额</t>
  </si>
  <si>
    <t>本年地方政府债务余额限额(预算数)</t>
  </si>
  <si>
    <t>本年地方政府债务(转贷)收入</t>
  </si>
  <si>
    <t>本年地方政府债务还本支出</t>
  </si>
  <si>
    <t>本年采用其他方式化解的债务本金</t>
  </si>
  <si>
    <t>年末地方政府债务余额</t>
  </si>
  <si>
    <t>附表1-8</t>
  </si>
  <si>
    <t>政府债券发行及还本付息情况预算表</t>
  </si>
  <si>
    <t>一、2024年还本支出数</t>
  </si>
  <si>
    <t xml:space="preserve">    一般债券还本支出</t>
  </si>
  <si>
    <t xml:space="preserve">    专项债券还本支出</t>
  </si>
  <si>
    <t>二、2024年付息支出数</t>
  </si>
  <si>
    <t xml:space="preserve">    一般债券付息支出</t>
  </si>
  <si>
    <t xml:space="preserve">    专项债券付息支出</t>
  </si>
  <si>
    <t>三、2024年债务转贷情况</t>
  </si>
  <si>
    <t xml:space="preserve">    一般债券</t>
  </si>
  <si>
    <t xml:space="preserve">    专项债券</t>
  </si>
  <si>
    <t>四、2025年还本支出预算数</t>
  </si>
  <si>
    <t>五、2025年付息支出预算数</t>
  </si>
  <si>
    <t>六、2025年新增地方政府债券资金预算数</t>
  </si>
  <si>
    <t>备注：按照相关规定，在未收到上级财政下达债券额度通知的情况下，各县市区不允许将新增债券数额列入年初预算。，相关债券资金使用情况在调整预算中向人大常委会汇报后公开。</t>
  </si>
  <si>
    <t>附表1-9</t>
  </si>
  <si>
    <t>2025年宁远县一般公共预算“三公”经费预算安排情况统计表</t>
  </si>
  <si>
    <t>预算数</t>
  </si>
  <si>
    <t>备注</t>
  </si>
  <si>
    <t>1、因公出国（境）费用</t>
  </si>
  <si>
    <t>2、公务接待费</t>
  </si>
  <si>
    <t>3、公务用车购置和运行费</t>
  </si>
  <si>
    <t>其中：（1）公务用车运行维护费</t>
  </si>
  <si>
    <r>
      <rPr>
        <sz val="12"/>
        <rFont val="宋体"/>
        <charset val="134"/>
      </rPr>
      <t xml:space="preserve"> </t>
    </r>
    <r>
      <rPr>
        <sz val="11"/>
        <color theme="1"/>
        <rFont val="等线"/>
        <charset val="134"/>
        <scheme val="minor"/>
      </rPr>
      <t xml:space="preserve">     （2）公务用车购置</t>
    </r>
  </si>
  <si>
    <r>
      <rPr>
        <sz val="11"/>
        <rFont val="宋体"/>
        <charset val="134"/>
      </rPr>
      <t xml:space="preserve">    注：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</t>
    </r>
    <r>
      <rPr>
        <sz val="11"/>
        <color rgb="FF000000"/>
        <rFont val="宋体"/>
        <charset val="134"/>
      </rPr>
      <t>括领导干部</t>
    </r>
    <r>
      <rPr>
        <sz val="11"/>
        <rFont val="宋体"/>
        <charset val="134"/>
      </rPr>
      <t>专车、一般公务用车和执法执勤用车。（3）公务接待费，指单位按规定开支的各类公务接待（含外宾接待）支出。</t>
    </r>
  </si>
  <si>
    <t>附表1-10</t>
  </si>
  <si>
    <t>一般公共预算对下税收返还和转移支付预算分地区表</t>
  </si>
  <si>
    <t>地  区</t>
  </si>
  <si>
    <t>本年预算数为上年执行数的％</t>
  </si>
  <si>
    <t>税收返还</t>
  </si>
  <si>
    <t>一般性转移支付</t>
  </si>
  <si>
    <t>专项转移支付</t>
  </si>
  <si>
    <t>宁远县</t>
  </si>
  <si>
    <t>合       计</t>
  </si>
  <si>
    <t>注：我县无对下税收返还和转移支付，故本表为空表</t>
  </si>
  <si>
    <t>附表2-1</t>
  </si>
  <si>
    <t>宁远县2025年政府性基金收入预算表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</si>
  <si>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        </t>
    </r>
    <r>
      <rPr>
        <b/>
        <sz val="12"/>
        <rFont val="宋体"/>
        <charset val="134"/>
      </rPr>
      <t>目</t>
    </r>
  </si>
  <si>
    <t>2025年
预算金额</t>
  </si>
  <si>
    <t>2024年执行数</t>
  </si>
  <si>
    <t>核电站乏燃料处理处置基金收入</t>
  </si>
  <si>
    <t>国家电影事业发展专项资金收入</t>
  </si>
  <si>
    <t>大中型水库移民后期扶持基金收入</t>
  </si>
  <si>
    <t>小型水库移民扶助基金收入</t>
  </si>
  <si>
    <t>可再生能源电价附加收入</t>
  </si>
  <si>
    <t>废弃电器电子产品处理基金收入</t>
  </si>
  <si>
    <t>国有土地使用权出让相关收入</t>
  </si>
  <si>
    <t>国有土地收益基金相关收入</t>
  </si>
  <si>
    <t>农业土地开发资金收入</t>
  </si>
  <si>
    <t>城市基础设施配套费收入</t>
  </si>
  <si>
    <t>污水处理费收入</t>
  </si>
  <si>
    <t>大中型水库库区基金收入</t>
  </si>
  <si>
    <t>三峡水库库区基金收入</t>
  </si>
  <si>
    <t>国家重大水利工程建设基金收入</t>
  </si>
  <si>
    <t>海南省高等级公路车辆通行附加费相关收入</t>
  </si>
  <si>
    <t>车辆通行费相关收入</t>
  </si>
  <si>
    <t>港口建设费收入</t>
  </si>
  <si>
    <t>铁路建设基金收入</t>
  </si>
  <si>
    <t>船舶油污损害赔偿基金收入</t>
  </si>
  <si>
    <t>民航发展基金收入</t>
  </si>
  <si>
    <t>农网还贷资金收入</t>
  </si>
  <si>
    <t>旅游发展基金收入</t>
  </si>
  <si>
    <t>中央特别国债经营基金收入</t>
  </si>
  <si>
    <t>中央特别国债经营基金财务收入</t>
  </si>
  <si>
    <t>彩票发行机构和彩票销售机构的业务费用</t>
  </si>
  <si>
    <t>彩票公益金收入</t>
  </si>
  <si>
    <t>其他政府性基金相关收入</t>
  </si>
  <si>
    <t>本 年 收 入 合 计</t>
  </si>
  <si>
    <t>上级补助收入</t>
  </si>
  <si>
    <t>债务转贷收入</t>
  </si>
  <si>
    <t>其他地方自行试点项目收益专项债券收入</t>
  </si>
  <si>
    <t>抗疫特别国债转移支付收入</t>
  </si>
  <si>
    <t>其他政府性基金债务转贷收入</t>
  </si>
  <si>
    <t>上年结余</t>
  </si>
  <si>
    <t>调入资金</t>
  </si>
  <si>
    <t>收 入 总 计</t>
  </si>
  <si>
    <t>附表2-2</t>
  </si>
  <si>
    <t>2025年政府性基金支出预算表</t>
  </si>
  <si>
    <t>预算科目</t>
  </si>
  <si>
    <t xml:space="preserve">    国家电影事业发展专项资金支出</t>
  </si>
  <si>
    <t xml:space="preserve">    旅游发展基金支出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</si>
  <si>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</si>
  <si>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</si>
  <si>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</si>
  <si>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  其他大中型水库移民后期扶持基金支出</t>
  </si>
  <si>
    <t xml:space="preserve">  小型水库移民扶助基金支出</t>
  </si>
  <si>
    <t>城乡社区事务</t>
  </si>
  <si>
    <t xml:space="preserve">  国有土地使用权出让收入安排的支出</t>
  </si>
  <si>
    <t xml:space="preserve">    征地和拆迁补偿支出</t>
  </si>
  <si>
    <t xml:space="preserve">    土地开发支出</t>
  </si>
  <si>
    <t xml:space="preserve">    农村基础设施建设支出</t>
  </si>
  <si>
    <t xml:space="preserve">    城市建设支出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</si>
  <si>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</si>
  <si>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</si>
  <si>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</si>
  <si>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棚户区改造支出</t>
  </si>
  <si>
    <r>
      <rPr>
        <sz val="14"/>
        <rFont val="宋体"/>
        <charset val="134"/>
      </rPr>
      <t xml:space="preserve">    其他国有土地使用权出让收入安排的支出</t>
    </r>
    <r>
      <rPr>
        <sz val="9"/>
        <rFont val="宋体"/>
        <charset val="134"/>
      </rPr>
      <t>（含专项债券县配套资金；南部生态新城PPP项目资金；按2%比例计提项目前期费）</t>
    </r>
  </si>
  <si>
    <t xml:space="preserve">    农业土地开发资金支出</t>
  </si>
  <si>
    <t xml:space="preserve">  城市基础设施配套费安排的支出</t>
  </si>
  <si>
    <t xml:space="preserve">    其他城市基础设施配套费安排的支出</t>
  </si>
  <si>
    <t xml:space="preserve">  污水处理费安排的支出</t>
  </si>
  <si>
    <t xml:space="preserve">    其他污水处理费安排的支出</t>
  </si>
  <si>
    <t xml:space="preserve">  彩票发行销售机构业务费安排的支出</t>
  </si>
  <si>
    <t xml:space="preserve">    彩票市场调控资金支出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</si>
  <si>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</si>
  <si>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</si>
  <si>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</si>
  <si>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</si>
  <si>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</si>
  <si>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</si>
  <si>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</si>
  <si>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其他政府性基金支出</t>
  </si>
  <si>
    <t xml:space="preserve">   其他地方自行试点项目收益专项债券收入安排的支出  </t>
  </si>
  <si>
    <t xml:space="preserve">    其他政府性基金支出</t>
  </si>
  <si>
    <t xml:space="preserve">    政府性基金转移支付支出</t>
  </si>
  <si>
    <t xml:space="preserve">    抗疫特别国债支付支出</t>
  </si>
  <si>
    <t xml:space="preserve">    政府性基金预算调出资金</t>
  </si>
  <si>
    <t xml:space="preserve">    抗疫特别国债调出资金</t>
  </si>
  <si>
    <t xml:space="preserve">  地方政府专项债务付息支出</t>
  </si>
  <si>
    <t xml:space="preserve">    国家电影事业发展专项资金债务付息支出</t>
  </si>
  <si>
    <t xml:space="preserve">    国有土地使用权出让金债务付息支出</t>
  </si>
  <si>
    <t xml:space="preserve">    农业土地开发资金债务付息支出</t>
  </si>
  <si>
    <t xml:space="preserve">    大中型水库库区基金债务付息支出</t>
  </si>
  <si>
    <t xml:space="preserve">    城市基础设施配套费债务付息支出</t>
  </si>
  <si>
    <t xml:space="preserve">    小型水库移民扶助基金债务付息支出</t>
  </si>
  <si>
    <t xml:space="preserve">    土地储备专项债券付息支出</t>
  </si>
  <si>
    <t xml:space="preserve">    政府收费公路专项债券付息支出</t>
  </si>
  <si>
    <t xml:space="preserve">    棚户区改造专项债券付息支出</t>
  </si>
  <si>
    <t xml:space="preserve">    其他地方自行试点项目收益专项债券付息支出</t>
  </si>
  <si>
    <t xml:space="preserve">    其他政府性基金债务付息支出</t>
  </si>
  <si>
    <t>超长期特别国债安排的支出</t>
  </si>
  <si>
    <t>本 年 支 出 合 计</t>
  </si>
  <si>
    <t>上解上级支出</t>
  </si>
  <si>
    <t xml:space="preserve">    地方政府专项债务还本支出</t>
  </si>
  <si>
    <t xml:space="preserve">    抗疫特别国债还本支出</t>
  </si>
  <si>
    <t xml:space="preserve">    超长期特别国债还本支出</t>
  </si>
  <si>
    <t>调出资金</t>
  </si>
  <si>
    <t>年终结余</t>
  </si>
  <si>
    <t>支 出 总 计</t>
  </si>
  <si>
    <t>附表2-3</t>
  </si>
  <si>
    <t>2025年度宁远县政府性基金预算本级支出表</t>
  </si>
  <si>
    <t>支出合计</t>
  </si>
  <si>
    <t xml:space="preserve">  核电站乏燃料处理处置基金支出</t>
  </si>
  <si>
    <t xml:space="preserve">    乏燃料运输</t>
  </si>
  <si>
    <t xml:space="preserve">    乏燃料离堆贮存</t>
  </si>
  <si>
    <t xml:space="preserve">    乏燃料后处理</t>
  </si>
  <si>
    <t xml:space="preserve">    高放废物的处理处置</t>
  </si>
  <si>
    <t xml:space="preserve">    乏燃料后处理厂的建设、运行、改造和退役</t>
  </si>
  <si>
    <t xml:space="preserve">    其他乏燃料处理处置基金支出</t>
  </si>
  <si>
    <t>文化体育与传媒支出</t>
  </si>
  <si>
    <t xml:space="preserve">  国家电影事业发展专项资金及对应专项债务收入安排的支出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</si>
  <si>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</si>
  <si>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</si>
  <si>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</si>
  <si>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</si>
  <si>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>养老机构及服务设施</t>
  </si>
  <si>
    <t>公共就业服务设施</t>
  </si>
  <si>
    <t>其他社会保障和就业支出</t>
  </si>
  <si>
    <t>超长期特别国债安排的其他支出</t>
  </si>
  <si>
    <t>公立医院</t>
  </si>
  <si>
    <t>基层医疗卫生机构</t>
  </si>
  <si>
    <t>公共卫生机构</t>
  </si>
  <si>
    <t>托育机构</t>
  </si>
  <si>
    <t>其他卫生健康支出</t>
  </si>
  <si>
    <t xml:space="preserve">  可再生能源电价附加收入安排的支出</t>
  </si>
  <si>
    <t xml:space="preserve">    风力发电补助</t>
  </si>
  <si>
    <t xml:space="preserve">    太阳能发电补助</t>
  </si>
  <si>
    <t xml:space="preserve">    生物质能发电补助</t>
  </si>
  <si>
    <t xml:space="preserve">    其他可再生能源电价附加收入安排的支出</t>
  </si>
  <si>
    <t xml:space="preserve">  废弃电器电子产品处理基金支出</t>
  </si>
  <si>
    <t xml:space="preserve">    回收处理费用补贴</t>
  </si>
  <si>
    <t xml:space="preserve">    信息系统建设</t>
  </si>
  <si>
    <t xml:space="preserve">    基金征管经费</t>
  </si>
  <si>
    <t xml:space="preserve">    其他废弃电器电子产品处理基金支出</t>
  </si>
  <si>
    <t xml:space="preserve">  国有土地使用权出让收入及对应专项债务收入安排的支出</t>
  </si>
  <si>
    <t xml:space="preserve">    支付破产或改制企业职工安置费</t>
  </si>
  <si>
    <t xml:space="preserve">    公共租赁住房支出</t>
  </si>
  <si>
    <t xml:space="preserve">    其他国有土地使用权出让收入安排的支出</t>
  </si>
  <si>
    <t xml:space="preserve">  国有土地收益基金及对应专项债务收入安排的支出</t>
  </si>
  <si>
    <t xml:space="preserve">    其他国有土地收益基金支出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</si>
  <si>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</si>
  <si>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</si>
  <si>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</si>
  <si>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</si>
  <si>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</si>
  <si>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</si>
  <si>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</si>
  <si>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</si>
  <si>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</si>
  <si>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小型水库移民扶助基金及对应专项债务收入安排的支出</t>
  </si>
  <si>
    <t xml:space="preserve">    其他小型水库移民扶助基金支出</t>
  </si>
  <si>
    <t xml:space="preserve">  海南省高等级公路车辆通行附加费及对应专项债务收入安排的支出</t>
  </si>
  <si>
    <t xml:space="preserve">    公路还贷</t>
  </si>
  <si>
    <t xml:space="preserve">    其他海南省高等级公路车辆通行附加费安排的支出</t>
  </si>
  <si>
    <t xml:space="preserve">  车辆通行费及对应专项债务收入安排的支出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</si>
  <si>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</si>
  <si>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</si>
  <si>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</si>
  <si>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 xml:space="preserve">  港口建设费及对应专项债务收入安排的支出</t>
  </si>
  <si>
    <t xml:space="preserve">    航道建设和维护</t>
  </si>
  <si>
    <t xml:space="preserve">    航运保障系统建设</t>
  </si>
  <si>
    <t xml:space="preserve">    其他港口建设费安排的支出</t>
  </si>
  <si>
    <t xml:space="preserve">  铁路建设基金支出</t>
  </si>
  <si>
    <t xml:space="preserve">    铁路建设投资</t>
  </si>
  <si>
    <t xml:space="preserve">    购置铁路机车车辆</t>
  </si>
  <si>
    <t xml:space="preserve">    铁路还贷</t>
  </si>
  <si>
    <t xml:space="preserve">    建设项目铺底资金</t>
  </si>
  <si>
    <t xml:space="preserve">    勘测设计</t>
  </si>
  <si>
    <t xml:space="preserve">    注册资本金</t>
  </si>
  <si>
    <t xml:space="preserve">    周转资金</t>
  </si>
  <si>
    <t xml:space="preserve">    其他铁路建设基金支出</t>
  </si>
  <si>
    <t xml:space="preserve">  船舶油污损害赔偿基金支出</t>
  </si>
  <si>
    <t xml:space="preserve">    应急处置费用</t>
  </si>
  <si>
    <t xml:space="preserve">    控制清除污染</t>
  </si>
  <si>
    <t xml:space="preserve">    损失补偿</t>
  </si>
  <si>
    <t xml:space="preserve">    生态恢复</t>
  </si>
  <si>
    <t xml:space="preserve">    监视监测</t>
  </si>
  <si>
    <t xml:space="preserve">    其他船舶油污损害赔偿基金支出</t>
  </si>
  <si>
    <t xml:space="preserve">  民航发展基金支出</t>
  </si>
  <si>
    <t xml:space="preserve">    民航机场建设</t>
  </si>
  <si>
    <t xml:space="preserve">    民航安全</t>
  </si>
  <si>
    <t xml:space="preserve">    航线和机场补贴</t>
  </si>
  <si>
    <t xml:space="preserve">    民航节能减排</t>
  </si>
  <si>
    <t xml:space="preserve">    通用航空发展</t>
  </si>
  <si>
    <t xml:space="preserve">    征管经费</t>
  </si>
  <si>
    <t xml:space="preserve">    其他民航发展基金支出</t>
  </si>
  <si>
    <t>资源勘探信息等支出</t>
  </si>
  <si>
    <t xml:space="preserve">  农网还贷资金支出</t>
  </si>
  <si>
    <t xml:space="preserve">    中央农网还贷资金支出</t>
  </si>
  <si>
    <t xml:space="preserve">    地方农网还贷资金支出</t>
  </si>
  <si>
    <t xml:space="preserve">    其他农网还贷资金支出</t>
  </si>
  <si>
    <t xml:space="preserve">    中央特别国债经营基金支出</t>
  </si>
  <si>
    <t xml:space="preserve">    中央特别国债经营基金财务支出</t>
  </si>
  <si>
    <t xml:space="preserve">  其他政府性基金及对应专项债务收入安排的支出</t>
  </si>
  <si>
    <t xml:space="preserve">    其他政府性基金安排的支出</t>
  </si>
  <si>
    <t xml:space="preserve">    其他地方自行试点项目收益专项债券收入安排的支出</t>
  </si>
  <si>
    <t xml:space="preserve">    其他政府性基金债务收入安排的支出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</si>
  <si>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</si>
  <si>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</si>
  <si>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</si>
  <si>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</si>
  <si>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彩票兑奖周转金支出</t>
  </si>
  <si>
    <t xml:space="preserve">    彩票发行销售风险基金支出</t>
  </si>
  <si>
    <t xml:space="preserve">    其他彩票发行销售机构业务费安排的支出</t>
  </si>
  <si>
    <t xml:space="preserve">  彩票公益金及对应专项债务收入安排的支出</t>
  </si>
  <si>
    <t xml:space="preserve">    用于补充全国社会保障基金的彩票公益金支出</t>
  </si>
  <si>
    <t xml:space="preserve">    用于红十字事业的彩票公益金支出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</si>
  <si>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</si>
  <si>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</si>
  <si>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</si>
  <si>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海南省高等级公路车辆通行附加费债务付息支出</t>
  </si>
  <si>
    <t xml:space="preserve">    港口建设费债务付息支出</t>
  </si>
  <si>
    <t xml:space="preserve">    国有土地收益基金债务付息支出</t>
  </si>
  <si>
    <t xml:space="preserve">    彩票公益金债务付息支出</t>
  </si>
  <si>
    <t xml:space="preserve">    国家重大水利工程建设基金债务付息支出</t>
  </si>
  <si>
    <t xml:space="preserve">    车辆通行费债务付息支出</t>
  </si>
  <si>
    <t xml:space="preserve">    污水处理费债务付息支出</t>
  </si>
  <si>
    <t xml:space="preserve">  地方政府专项债务发行费用支出</t>
  </si>
  <si>
    <t xml:space="preserve">    海南省高等级公路车辆通行附加费债务发行费用支出</t>
  </si>
  <si>
    <t xml:space="preserve">    港口建设费债务发行费用支出</t>
  </si>
  <si>
    <t xml:space="preserve">    国家电影事业发展专项资金债务发行费用支出</t>
  </si>
  <si>
    <t xml:space="preserve">    国有土地使用权出让金债务发行费用支出</t>
  </si>
  <si>
    <t xml:space="preserve">    国有土地收益基金债务发行费用支出</t>
  </si>
  <si>
    <t xml:space="preserve">    农业土地开发资金债务发行费用支出</t>
  </si>
  <si>
    <t xml:space="preserve">    大中型水库库区基金债务发行费用支出</t>
  </si>
  <si>
    <t xml:space="preserve">    彩票公益金债务发行费用支出</t>
  </si>
  <si>
    <t xml:space="preserve">    城市基础设施配套费债务发行费用支出</t>
  </si>
  <si>
    <t xml:space="preserve">    小型水库移民扶助基金债务发行费用支出</t>
  </si>
  <si>
    <t xml:space="preserve">    国家重大水利工程建设基金债务发行费用支出</t>
  </si>
  <si>
    <t xml:space="preserve">    车辆通行费债务发行费用支出</t>
  </si>
  <si>
    <t xml:space="preserve">    污水处理费债务发行费用支出</t>
  </si>
  <si>
    <t xml:space="preserve">    土地储备专项债券发行费用支出</t>
  </si>
  <si>
    <t xml:space="preserve">    政府收费公路专项债券发行费用支出</t>
  </si>
  <si>
    <t xml:space="preserve">    其他地方自行试点项目收益专项债券发行费用支出</t>
  </si>
  <si>
    <t xml:space="preserve">    其他政府性基金债务发行费用支出</t>
  </si>
  <si>
    <t xml:space="preserve">  抗疫特别国债安排的支出</t>
  </si>
  <si>
    <t xml:space="preserve">    基础设施建设</t>
  </si>
  <si>
    <t xml:space="preserve">      公共卫生体系建设</t>
  </si>
  <si>
    <t xml:space="preserve">      重大疫情防控救治体系建设</t>
  </si>
  <si>
    <t xml:space="preserve">      粮食安全</t>
  </si>
  <si>
    <t xml:space="preserve">      能源安全</t>
  </si>
  <si>
    <t xml:space="preserve">      应急物资保障</t>
  </si>
  <si>
    <t xml:space="preserve">      产业链改造升级</t>
  </si>
  <si>
    <t xml:space="preserve">      城镇老旧小区改造</t>
  </si>
  <si>
    <t xml:space="preserve">      生态环境治理</t>
  </si>
  <si>
    <t xml:space="preserve">      交通基础设施建设</t>
  </si>
  <si>
    <t xml:space="preserve">      市政设施建设</t>
  </si>
  <si>
    <t xml:space="preserve">      重大区域规划基础设施建设</t>
  </si>
  <si>
    <t xml:space="preserve">      其他基础设施建设</t>
  </si>
  <si>
    <t xml:space="preserve">    抗疫相关支出</t>
  </si>
  <si>
    <t xml:space="preserve">      减免房租补贴</t>
  </si>
  <si>
    <t xml:space="preserve">      重点企业贷款贴息</t>
  </si>
  <si>
    <t xml:space="preserve">      创业担保贷款贴息</t>
  </si>
  <si>
    <t xml:space="preserve">      援企稳岗补贴</t>
  </si>
  <si>
    <t xml:space="preserve">      困难群众基本生活救助</t>
  </si>
  <si>
    <t xml:space="preserve">      其他抗疫相关支出</t>
  </si>
  <si>
    <t>附表2-4</t>
  </si>
  <si>
    <t>2025年度宁远县对下政府性基金预算专项转移支付分项目表</t>
  </si>
  <si>
    <t>项        目</t>
  </si>
  <si>
    <t>合  计</t>
  </si>
  <si>
    <t>.....</t>
  </si>
  <si>
    <t>注：我县无对下政府性基金转移支付，故本表为空表</t>
  </si>
  <si>
    <t>政府性基金转移支付预算分地区表</t>
  </si>
  <si>
    <t>**市（县）</t>
  </si>
  <si>
    <t>……</t>
  </si>
  <si>
    <t>附表2-6</t>
  </si>
  <si>
    <t>2024年度宁远县地方政府专项债务限额和余额情况表</t>
  </si>
  <si>
    <t>附表3-1</t>
  </si>
  <si>
    <t>国有资本经营收入预算表</t>
  </si>
  <si>
    <t>利润收入</t>
  </si>
  <si>
    <t>股利、股息收入</t>
  </si>
  <si>
    <t>产权转让收入</t>
  </si>
  <si>
    <t>清算收入</t>
  </si>
  <si>
    <t>其他国有资本经营预算收入</t>
  </si>
  <si>
    <t>省补助计划单列市收入</t>
  </si>
  <si>
    <t>收  入  总  计</t>
  </si>
  <si>
    <t>附表3-2</t>
  </si>
  <si>
    <t>宁远县国有资本经营支出预算表</t>
  </si>
  <si>
    <t>项      目</t>
  </si>
  <si>
    <t>一、补充全国社会保障基金</t>
  </si>
  <si>
    <t xml:space="preserve">      国有资本经营预算补充社保基金支出</t>
  </si>
  <si>
    <t>二、解决历史遗留问题及改革成本支出</t>
  </si>
  <si>
    <t xml:space="preserve">      厂办大集体改革支出</t>
  </si>
  <si>
    <t xml:space="preserve">      “三供一业”移交补助支出</t>
  </si>
  <si>
    <t xml:space="preserve">     国有企业退休人员社会化管理补助支出</t>
  </si>
  <si>
    <t>三、国有企业资本金注入</t>
  </si>
  <si>
    <t xml:space="preserve">      国有经济结构调整支出</t>
  </si>
  <si>
    <t xml:space="preserve">      ……</t>
  </si>
  <si>
    <t>四、国有企业政策性补贴</t>
  </si>
  <si>
    <t xml:space="preserve">      国有企业政策性补贴</t>
  </si>
  <si>
    <t>五、金融国有资本经营预算支出</t>
  </si>
  <si>
    <t xml:space="preserve">      资本支出</t>
  </si>
  <si>
    <t>六、其他国有资本经营预算支出</t>
  </si>
  <si>
    <t xml:space="preserve">      其他国有资本经营预算支出</t>
  </si>
  <si>
    <t xml:space="preserve">  国有资本经营预算转移支付支出</t>
  </si>
  <si>
    <t xml:space="preserve">  国有资本经营预算上解支出</t>
  </si>
  <si>
    <t xml:space="preserve">  国有资本经营预算调出资金</t>
  </si>
  <si>
    <t>附表3-3</t>
  </si>
  <si>
    <t>宁远县本级国有资本经营支出预算表</t>
  </si>
  <si>
    <t>宁远县国有资本经营预算对下转移支付表</t>
  </si>
  <si>
    <t>注：我县无对下国有资本经营预算对下转移支付，故本表为空表</t>
  </si>
  <si>
    <r>
      <rPr>
        <sz val="11"/>
        <rFont val="宋体"/>
        <charset val="134"/>
      </rPr>
      <t>附表</t>
    </r>
    <r>
      <rPr>
        <sz val="11"/>
        <rFont val="Times New Roman"/>
        <charset val="134"/>
      </rPr>
      <t>4-1</t>
    </r>
  </si>
  <si>
    <t>2025年社会保险基金收入预算表</t>
  </si>
  <si>
    <t>项  目</t>
  </si>
  <si>
    <t>一、本年收入</t>
  </si>
  <si>
    <t>企业职工基本养老保险基金</t>
  </si>
  <si>
    <t>基本养老保险费收入</t>
  </si>
  <si>
    <t>利息收入</t>
  </si>
  <si>
    <t>财政补贴收入</t>
  </si>
  <si>
    <t>委托投资收益</t>
  </si>
  <si>
    <t>其他收入</t>
  </si>
  <si>
    <t>转移收入</t>
  </si>
  <si>
    <t>城乡居民基本养老保险基金</t>
  </si>
  <si>
    <t>个人缴费收入</t>
  </si>
  <si>
    <t>集体补助收入</t>
  </si>
  <si>
    <t>机关事业单位基本养老保险基金</t>
  </si>
  <si>
    <t>城镇职工基本医疗保险基金</t>
  </si>
  <si>
    <t>基本医疗保险费收入</t>
  </si>
  <si>
    <t>城乡居民基本医疗保险基金</t>
  </si>
  <si>
    <t>缴费收入</t>
  </si>
  <si>
    <t>工伤保险基金</t>
  </si>
  <si>
    <t>工伤保险费收入</t>
  </si>
  <si>
    <t>失业保险基金</t>
  </si>
  <si>
    <t>失业保险费收入</t>
  </si>
  <si>
    <t>二、上年结余</t>
  </si>
  <si>
    <r>
      <rPr>
        <sz val="11"/>
        <rFont val="宋体"/>
        <charset val="134"/>
      </rPr>
      <t>附表</t>
    </r>
    <r>
      <rPr>
        <sz val="11"/>
        <rFont val="Times New Roman"/>
        <charset val="134"/>
      </rPr>
      <t>4-2</t>
    </r>
  </si>
  <si>
    <t>2025年社会保险基金支出预算表</t>
  </si>
  <si>
    <t>一、本年支出</t>
  </si>
  <si>
    <t>基本养老金支出</t>
  </si>
  <si>
    <t>丧葬抚恤补助支出</t>
  </si>
  <si>
    <t>转移支出</t>
  </si>
  <si>
    <t>基础养老金支出</t>
  </si>
  <si>
    <t>个人账户养老金支出</t>
  </si>
  <si>
    <t>丧葬补助金支出</t>
  </si>
  <si>
    <t>基本医疗保险待遇支出</t>
  </si>
  <si>
    <t>大病保险支出</t>
  </si>
  <si>
    <t>工伤保险待遇支出</t>
  </si>
  <si>
    <t>劳动能力鉴定支出</t>
  </si>
  <si>
    <t>工伤预防费用支出</t>
  </si>
  <si>
    <t>失业保险金支出</t>
  </si>
  <si>
    <t>基本医疗保险费支出</t>
  </si>
  <si>
    <t>职业培训补贴支出</t>
  </si>
  <si>
    <t>职业介绍补贴支出</t>
  </si>
  <si>
    <t>稳定岗位补贴支出</t>
  </si>
  <si>
    <t>技能提升补贴支出</t>
  </si>
  <si>
    <t>其他费用支出</t>
  </si>
  <si>
    <t>二、年末滚存结余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</si>
</sst>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0_ "/>
    <numFmt numFmtId="178" formatCode="0.0"/>
    <numFmt numFmtId="179" formatCode="0_ "/>
    <numFmt numFmtId="180" formatCode="0_);[Red]\(0\)"/>
    <numFmt numFmtId="181" formatCode="0.0_ "/>
    <numFmt numFmtId="182" formatCode="0.00_);[Red]\(0.00\)"/>
    <numFmt numFmtId="183" formatCode="0.0%"/>
  </numFmts>
  <fonts count="74">
    <font>
      <sz val="11"/>
      <color theme="1"/>
      <name val="等线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name val="Times New Roman"/>
      <charset val="134"/>
    </font>
    <font>
      <sz val="16"/>
      <name val="方正小标宋_GBK"/>
      <charset val="134"/>
    </font>
    <font>
      <sz val="16"/>
      <name val="Times New Roman"/>
      <charset val="134"/>
    </font>
    <font>
      <b/>
      <sz val="11"/>
      <name val="宋体"/>
      <charset val="134"/>
    </font>
    <font>
      <sz val="14"/>
      <color theme="1"/>
      <name val="宋体"/>
      <charset val="134"/>
    </font>
    <font>
      <sz val="10"/>
      <color indexed="10"/>
      <name val="Times New Roman"/>
      <charset val="134"/>
    </font>
    <font>
      <sz val="11"/>
      <name val="黑体"/>
      <charset val="134"/>
    </font>
    <font>
      <b/>
      <sz val="16"/>
      <color theme="3"/>
      <name val="宋体"/>
      <charset val="134"/>
    </font>
    <font>
      <b/>
      <sz val="11"/>
      <name val="黑体"/>
      <charset val="134"/>
    </font>
    <font>
      <b/>
      <sz val="16"/>
      <color rgb="FF0070C0"/>
      <name val="宋体"/>
      <charset val="134"/>
    </font>
    <font>
      <b/>
      <sz val="18"/>
      <name val="黑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方正小标宋_GBK"/>
      <charset val="134"/>
    </font>
    <font>
      <b/>
      <sz val="14"/>
      <name val="宋体"/>
      <charset val="134"/>
    </font>
    <font>
      <sz val="14"/>
      <name val="宋体"/>
      <charset val="134"/>
    </font>
    <font>
      <sz val="13"/>
      <name val="宋体"/>
      <charset val="134"/>
    </font>
    <font>
      <b/>
      <sz val="13"/>
      <name val="宋体"/>
      <charset val="134"/>
    </font>
    <font>
      <b/>
      <sz val="13"/>
      <name val="仿宋_GB2312"/>
      <charset val="134"/>
    </font>
    <font>
      <sz val="13"/>
      <name val="仿宋_GB2312"/>
      <charset val="134"/>
    </font>
    <font>
      <b/>
      <sz val="12"/>
      <name val="宋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3"/>
      <name val="黑体"/>
      <charset val="134"/>
    </font>
    <font>
      <b/>
      <sz val="16"/>
      <name val="宋体"/>
      <charset val="134"/>
    </font>
    <font>
      <b/>
      <u/>
      <sz val="18"/>
      <name val="黑体"/>
      <charset val="134"/>
    </font>
    <font>
      <sz val="18"/>
      <name val="方正小标宋简体"/>
      <charset val="134"/>
    </font>
    <font>
      <sz val="10"/>
      <name val="等线"/>
      <charset val="134"/>
      <scheme val="minor"/>
    </font>
    <font>
      <b/>
      <sz val="12"/>
      <name val="等线"/>
      <charset val="134"/>
      <scheme val="minor"/>
    </font>
    <font>
      <sz val="12"/>
      <color indexed="8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0"/>
    </font>
    <font>
      <sz val="14"/>
      <color theme="1"/>
      <name val="宋体"/>
      <charset val="0"/>
    </font>
    <font>
      <sz val="14"/>
      <name val="Times New Roman"/>
      <charset val="134"/>
    </font>
    <font>
      <b/>
      <sz val="14"/>
      <color theme="1"/>
      <name val="宋体"/>
      <charset val="134"/>
    </font>
    <font>
      <sz val="18"/>
      <name val="宋体"/>
      <charset val="134"/>
    </font>
    <font>
      <b/>
      <sz val="9"/>
      <name val="宋体"/>
      <charset val="134"/>
    </font>
    <font>
      <b/>
      <sz val="20"/>
      <color theme="1"/>
      <name val="方正小标宋简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0"/>
    </font>
    <font>
      <sz val="11"/>
      <name val="宋体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name val="Times New Roman"/>
      <charset val="134"/>
    </font>
    <font>
      <b/>
      <sz val="12"/>
      <name val="Times New Roman"/>
      <charset val="134"/>
    </font>
    <font>
      <sz val="11"/>
      <color rgb="FF00000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13" borderId="17" applyNumberFormat="0" applyFont="0" applyAlignment="0" applyProtection="0">
      <alignment vertical="center"/>
    </xf>
    <xf numFmtId="0" fontId="0" fillId="0" borderId="0">
      <alignment vertical="center"/>
    </xf>
    <xf numFmtId="9" fontId="2" fillId="0" borderId="0" applyFont="0" applyFill="0" applyBorder="0" applyAlignment="0" applyProtection="0"/>
    <xf numFmtId="0" fontId="55" fillId="14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64" fillId="17" borderId="20" applyNumberFormat="0" applyAlignment="0" applyProtection="0">
      <alignment vertical="center"/>
    </xf>
    <xf numFmtId="0" fontId="4" fillId="0" borderId="0"/>
    <xf numFmtId="0" fontId="65" fillId="17" borderId="16" applyNumberFormat="0" applyAlignment="0" applyProtection="0">
      <alignment vertical="center"/>
    </xf>
    <xf numFmtId="0" fontId="66" fillId="18" borderId="21" applyNumberFormat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2" fillId="0" borderId="0"/>
    <xf numFmtId="0" fontId="68" fillId="0" borderId="23" applyNumberFormat="0" applyFill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52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37" borderId="0" applyNumberFormat="0" applyBorder="0" applyAlignment="0" applyProtection="0">
      <alignment vertical="center"/>
    </xf>
    <xf numFmtId="0" fontId="2" fillId="0" borderId="0"/>
    <xf numFmtId="0" fontId="55" fillId="3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0" fillId="0" borderId="0"/>
    <xf numFmtId="0" fontId="2" fillId="0" borderId="0"/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/>
  </cellStyleXfs>
  <cellXfs count="392">
    <xf numFmtId="0" fontId="0" fillId="0" borderId="0" xfId="0"/>
    <xf numFmtId="0" fontId="1" fillId="0" borderId="0" xfId="59" applyFont="1"/>
    <xf numFmtId="177" fontId="1" fillId="0" borderId="0" xfId="59" applyNumberFormat="1" applyFont="1"/>
    <xf numFmtId="0" fontId="2" fillId="0" borderId="0" xfId="59"/>
    <xf numFmtId="0" fontId="3" fillId="0" borderId="0" xfId="57" applyFont="1" applyAlignment="1">
      <alignment horizontal="left" vertical="center"/>
    </xf>
    <xf numFmtId="177" fontId="4" fillId="0" borderId="0" xfId="28" applyNumberFormat="1" applyAlignment="1">
      <alignment vertical="center"/>
    </xf>
    <xf numFmtId="0" fontId="5" fillId="0" borderId="0" xfId="28" applyFont="1" applyAlignment="1">
      <alignment horizontal="center" vertical="center"/>
    </xf>
    <xf numFmtId="177" fontId="6" fillId="0" borderId="0" xfId="28" applyNumberFormat="1" applyFont="1" applyAlignment="1">
      <alignment horizontal="center" vertical="center"/>
    </xf>
    <xf numFmtId="0" fontId="3" fillId="0" borderId="0" xfId="28" applyFont="1" applyAlignment="1">
      <alignment horizontal="center" vertical="center"/>
    </xf>
    <xf numFmtId="177" fontId="3" fillId="0" borderId="0" xfId="28" applyNumberFormat="1" applyFont="1" applyAlignment="1">
      <alignment horizontal="right" vertical="center"/>
    </xf>
    <xf numFmtId="0" fontId="7" fillId="0" borderId="1" xfId="28" applyFont="1" applyBorder="1" applyAlignment="1">
      <alignment horizontal="center" vertical="center" wrapText="1"/>
    </xf>
    <xf numFmtId="177" fontId="7" fillId="0" borderId="1" xfId="28" applyNumberFormat="1" applyFont="1" applyBorder="1" applyAlignment="1">
      <alignment horizontal="center" vertical="center" wrapText="1"/>
    </xf>
    <xf numFmtId="0" fontId="7" fillId="0" borderId="1" xfId="59" applyFont="1" applyBorder="1" applyAlignment="1">
      <alignment vertical="center"/>
    </xf>
    <xf numFmtId="177" fontId="8" fillId="0" borderId="1" xfId="61" applyNumberFormat="1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left" vertical="center" indent="3"/>
    </xf>
    <xf numFmtId="0" fontId="3" fillId="0" borderId="1" xfId="59" applyFont="1" applyBorder="1" applyAlignment="1">
      <alignment horizontal="left" vertical="center" indent="3"/>
    </xf>
    <xf numFmtId="0" fontId="3" fillId="0" borderId="1" xfId="59" applyFont="1" applyBorder="1" applyAlignment="1">
      <alignment horizontal="left" vertical="center" indent="2"/>
    </xf>
    <xf numFmtId="0" fontId="7" fillId="2" borderId="1" xfId="59" applyFont="1" applyFill="1" applyBorder="1" applyAlignment="1">
      <alignment horizontal="left" vertical="center" indent="1"/>
    </xf>
    <xf numFmtId="0" fontId="7" fillId="0" borderId="1" xfId="59" applyFont="1" applyBorder="1" applyAlignment="1">
      <alignment horizontal="left" vertical="center"/>
    </xf>
    <xf numFmtId="177" fontId="7" fillId="0" borderId="1" xfId="59" applyNumberFormat="1" applyFont="1" applyBorder="1" applyAlignment="1">
      <alignment horizontal="center" vertical="center"/>
    </xf>
    <xf numFmtId="0" fontId="1" fillId="0" borderId="0" xfId="62" applyFont="1"/>
    <xf numFmtId="177" fontId="1" fillId="0" borderId="0" xfId="62" applyNumberFormat="1" applyFont="1"/>
    <xf numFmtId="0" fontId="2" fillId="0" borderId="0" xfId="62"/>
    <xf numFmtId="0" fontId="5" fillId="0" borderId="0" xfId="57" applyFont="1" applyAlignment="1">
      <alignment horizontal="center" vertical="center"/>
    </xf>
    <xf numFmtId="177" fontId="6" fillId="0" borderId="0" xfId="57" applyNumberFormat="1" applyFont="1" applyAlignment="1">
      <alignment horizontal="center" vertical="center"/>
    </xf>
    <xf numFmtId="0" fontId="4" fillId="0" borderId="0" xfId="28" applyAlignment="1">
      <alignment horizontal="center" vertical="center"/>
    </xf>
    <xf numFmtId="0" fontId="7" fillId="0" borderId="1" xfId="28" applyFont="1" applyBorder="1" applyAlignment="1">
      <alignment horizontal="left" vertical="center" wrapText="1" indent="1"/>
    </xf>
    <xf numFmtId="177" fontId="8" fillId="0" borderId="1" xfId="28" applyNumberFormat="1" applyFont="1" applyFill="1" applyBorder="1" applyAlignment="1">
      <alignment horizontal="center" vertical="center"/>
    </xf>
    <xf numFmtId="177" fontId="8" fillId="0" borderId="1" xfId="28" applyNumberFormat="1" applyFont="1" applyFill="1" applyBorder="1" applyAlignment="1">
      <alignment horizontal="center" vertical="center" wrapText="1"/>
    </xf>
    <xf numFmtId="0" fontId="3" fillId="0" borderId="1" xfId="59" applyFont="1" applyBorder="1" applyAlignment="1">
      <alignment horizontal="left" vertical="center" wrapText="1" indent="3"/>
    </xf>
    <xf numFmtId="0" fontId="7" fillId="0" borderId="1" xfId="59" applyFont="1" applyBorder="1" applyAlignment="1">
      <alignment horizontal="center" vertical="center"/>
    </xf>
    <xf numFmtId="177" fontId="7" fillId="0" borderId="1" xfId="28" applyNumberFormat="1" applyFont="1" applyBorder="1" applyAlignment="1">
      <alignment horizontal="center" vertical="center"/>
    </xf>
    <xf numFmtId="0" fontId="9" fillId="0" borderId="0" xfId="59" applyFont="1" applyAlignment="1">
      <alignment horizontal="left" vertical="center" wrapText="1"/>
    </xf>
    <xf numFmtId="177" fontId="9" fillId="0" borderId="0" xfId="59" applyNumberFormat="1" applyFont="1" applyAlignment="1">
      <alignment horizontal="left" vertical="center" wrapText="1"/>
    </xf>
    <xf numFmtId="0" fontId="1" fillId="0" borderId="0" xfId="64" applyFont="1"/>
    <xf numFmtId="10" fontId="1" fillId="0" borderId="0" xfId="64" applyNumberFormat="1" applyFont="1"/>
    <xf numFmtId="0" fontId="5" fillId="0" borderId="0" xfId="64" applyFont="1" applyAlignment="1">
      <alignment horizontal="center" vertical="center"/>
    </xf>
    <xf numFmtId="10" fontId="5" fillId="0" borderId="0" xfId="64" applyNumberFormat="1" applyFont="1" applyAlignment="1">
      <alignment horizontal="center" vertical="center"/>
    </xf>
    <xf numFmtId="0" fontId="10" fillId="0" borderId="0" xfId="64" applyFont="1"/>
    <xf numFmtId="10" fontId="3" fillId="0" borderId="0" xfId="64" applyNumberFormat="1" applyFont="1" applyAlignment="1">
      <alignment horizontal="center"/>
    </xf>
    <xf numFmtId="2" fontId="7" fillId="0" borderId="1" xfId="63" applyNumberFormat="1" applyFont="1" applyBorder="1" applyAlignment="1">
      <alignment horizontal="center" vertical="center" wrapText="1"/>
    </xf>
    <xf numFmtId="49" fontId="3" fillId="0" borderId="1" xfId="63" applyNumberFormat="1" applyFont="1" applyBorder="1" applyAlignment="1">
      <alignment horizontal="left" vertical="center" wrapText="1" indent="1"/>
    </xf>
    <xf numFmtId="2" fontId="3" fillId="0" borderId="1" xfId="63" applyNumberFormat="1" applyFont="1" applyBorder="1" applyAlignment="1">
      <alignment vertical="center" wrapText="1"/>
    </xf>
    <xf numFmtId="178" fontId="3" fillId="0" borderId="1" xfId="49" applyNumberFormat="1" applyFont="1" applyBorder="1" applyAlignment="1">
      <alignment vertical="center" wrapText="1"/>
    </xf>
    <xf numFmtId="49" fontId="3" fillId="0" borderId="1" xfId="63" applyNumberFormat="1" applyFont="1" applyBorder="1" applyAlignment="1">
      <alignment horizontal="left" vertical="center" wrapText="1" indent="3"/>
    </xf>
    <xf numFmtId="0" fontId="3" fillId="0" borderId="1" xfId="63" applyFont="1" applyBorder="1" applyAlignment="1"/>
    <xf numFmtId="2" fontId="3" fillId="0" borderId="1" xfId="63" applyNumberFormat="1" applyFont="1" applyBorder="1" applyAlignment="1">
      <alignment horizontal="center" vertical="center" wrapText="1"/>
    </xf>
    <xf numFmtId="0" fontId="11" fillId="0" borderId="0" xfId="63" applyFont="1" applyAlignment="1">
      <alignment horizontal="left" vertical="center"/>
    </xf>
    <xf numFmtId="0" fontId="1" fillId="0" borderId="0" xfId="63" applyFont="1" applyAlignment="1"/>
    <xf numFmtId="0" fontId="7" fillId="0" borderId="1" xfId="64" applyFont="1" applyBorder="1" applyAlignment="1">
      <alignment horizontal="center" vertical="center" wrapText="1"/>
    </xf>
    <xf numFmtId="10" fontId="7" fillId="0" borderId="1" xfId="64" applyNumberFormat="1" applyFont="1" applyBorder="1" applyAlignment="1">
      <alignment horizontal="center" vertical="center" wrapText="1"/>
    </xf>
    <xf numFmtId="0" fontId="3" fillId="0" borderId="1" xfId="64" applyFont="1" applyBorder="1" applyAlignment="1">
      <alignment vertical="center" wrapText="1"/>
    </xf>
    <xf numFmtId="177" fontId="3" fillId="0" borderId="1" xfId="64" applyNumberFormat="1" applyFont="1" applyBorder="1" applyAlignment="1">
      <alignment horizontal="right" vertical="center"/>
    </xf>
    <xf numFmtId="10" fontId="3" fillId="0" borderId="1" xfId="64" applyNumberFormat="1" applyFont="1" applyBorder="1" applyAlignment="1">
      <alignment vertical="center" wrapText="1"/>
    </xf>
    <xf numFmtId="0" fontId="3" fillId="0" borderId="1" xfId="64" applyFont="1" applyBorder="1" applyAlignment="1">
      <alignment vertical="center"/>
    </xf>
    <xf numFmtId="179" fontId="3" fillId="0" borderId="1" xfId="64" applyNumberFormat="1" applyFont="1" applyBorder="1" applyAlignment="1">
      <alignment horizontal="right" vertical="center"/>
    </xf>
    <xf numFmtId="0" fontId="12" fillId="0" borderId="1" xfId="64" applyFont="1" applyBorder="1" applyAlignment="1">
      <alignment horizontal="center" vertical="center" wrapText="1"/>
    </xf>
    <xf numFmtId="177" fontId="7" fillId="0" borderId="1" xfId="64" applyNumberFormat="1" applyFont="1" applyBorder="1" applyAlignment="1">
      <alignment horizontal="right" vertical="center"/>
    </xf>
    <xf numFmtId="177" fontId="1" fillId="0" borderId="0" xfId="64" applyNumberFormat="1" applyFont="1"/>
    <xf numFmtId="177" fontId="5" fillId="0" borderId="0" xfId="64" applyNumberFormat="1" applyFont="1" applyAlignment="1">
      <alignment horizontal="center" vertical="center"/>
    </xf>
    <xf numFmtId="177" fontId="7" fillId="0" borderId="1" xfId="64" applyNumberFormat="1" applyFont="1" applyBorder="1" applyAlignment="1">
      <alignment horizontal="center" vertical="center" wrapText="1"/>
    </xf>
    <xf numFmtId="0" fontId="12" fillId="0" borderId="1" xfId="64" applyFont="1" applyBorder="1" applyAlignment="1">
      <alignment horizontal="left" vertical="center" wrapText="1"/>
    </xf>
    <xf numFmtId="0" fontId="2" fillId="0" borderId="1" xfId="53" applyBorder="1">
      <alignment vertical="center"/>
    </xf>
    <xf numFmtId="0" fontId="3" fillId="0" borderId="1" xfId="53" applyFont="1" applyBorder="1">
      <alignment vertical="center"/>
    </xf>
    <xf numFmtId="0" fontId="3" fillId="0" borderId="1" xfId="64" applyFont="1" applyBorder="1" applyAlignment="1">
      <alignment horizontal="left" vertical="center" wrapText="1"/>
    </xf>
    <xf numFmtId="0" fontId="13" fillId="0" borderId="0" xfId="64" applyFont="1" applyAlignment="1">
      <alignment horizontal="left" vertical="center"/>
    </xf>
    <xf numFmtId="177" fontId="13" fillId="0" borderId="0" xfId="64" applyNumberFormat="1" applyFont="1" applyAlignment="1">
      <alignment horizontal="left" vertical="center"/>
    </xf>
    <xf numFmtId="10" fontId="13" fillId="0" borderId="0" xfId="64" applyNumberFormat="1" applyFont="1" applyAlignment="1">
      <alignment horizontal="left" vertical="center"/>
    </xf>
    <xf numFmtId="3" fontId="0" fillId="0" borderId="0" xfId="64" applyNumberFormat="1" applyAlignment="1">
      <alignment horizontal="right" vertical="center"/>
    </xf>
    <xf numFmtId="3" fontId="0" fillId="0" borderId="0" xfId="64" applyNumberFormat="1"/>
    <xf numFmtId="4" fontId="0" fillId="0" borderId="0" xfId="64" applyNumberFormat="1"/>
    <xf numFmtId="0" fontId="0" fillId="0" borderId="0" xfId="64"/>
    <xf numFmtId="0" fontId="0" fillId="0" borderId="0" xfId="64" applyAlignment="1">
      <alignment vertical="center"/>
    </xf>
    <xf numFmtId="3" fontId="14" fillId="0" borderId="0" xfId="64" applyNumberFormat="1" applyFont="1" applyAlignment="1">
      <alignment horizontal="center" vertical="center"/>
    </xf>
    <xf numFmtId="4" fontId="14" fillId="0" borderId="0" xfId="64" applyNumberFormat="1" applyFont="1" applyAlignment="1">
      <alignment horizontal="center" vertical="center"/>
    </xf>
    <xf numFmtId="3" fontId="15" fillId="0" borderId="2" xfId="64" applyNumberFormat="1" applyFont="1" applyBorder="1" applyAlignment="1">
      <alignment horizontal="right" vertical="center"/>
    </xf>
    <xf numFmtId="4" fontId="15" fillId="0" borderId="2" xfId="64" applyNumberFormat="1" applyFont="1" applyBorder="1" applyAlignment="1">
      <alignment horizontal="right" vertical="center"/>
    </xf>
    <xf numFmtId="3" fontId="15" fillId="0" borderId="1" xfId="64" applyNumberFormat="1" applyFont="1" applyBorder="1" applyAlignment="1">
      <alignment horizontal="center" vertical="center"/>
    </xf>
    <xf numFmtId="4" fontId="15" fillId="0" borderId="1" xfId="64" applyNumberFormat="1" applyFont="1" applyBorder="1" applyAlignment="1">
      <alignment horizontal="center" vertical="center"/>
    </xf>
    <xf numFmtId="3" fontId="15" fillId="0" borderId="1" xfId="64" applyNumberFormat="1" applyFont="1" applyBorder="1" applyAlignment="1">
      <alignment horizontal="left" vertical="center"/>
    </xf>
    <xf numFmtId="4" fontId="15" fillId="0" borderId="1" xfId="64" applyNumberFormat="1" applyFont="1" applyBorder="1" applyAlignment="1">
      <alignment horizontal="right" vertical="center"/>
    </xf>
    <xf numFmtId="0" fontId="2" fillId="0" borderId="0" xfId="63">
      <alignment vertical="center"/>
    </xf>
    <xf numFmtId="0" fontId="16" fillId="0" borderId="0" xfId="63" applyFont="1" applyFill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right" vertical="center"/>
    </xf>
    <xf numFmtId="0" fontId="17" fillId="3" borderId="3" xfId="0" applyNumberFormat="1" applyFont="1" applyFill="1" applyBorder="1" applyAlignment="1">
      <alignment horizontal="center" vertical="center"/>
    </xf>
    <xf numFmtId="0" fontId="15" fillId="3" borderId="3" xfId="0" applyNumberFormat="1" applyFont="1" applyFill="1" applyBorder="1" applyAlignment="1">
      <alignment vertical="center"/>
    </xf>
    <xf numFmtId="3" fontId="15" fillId="4" borderId="3" xfId="0" applyNumberFormat="1" applyFont="1" applyFill="1" applyBorder="1" applyAlignment="1">
      <alignment horizontal="right" vertical="center"/>
    </xf>
    <xf numFmtId="3" fontId="15" fillId="5" borderId="3" xfId="0" applyNumberFormat="1" applyFont="1" applyFill="1" applyBorder="1" applyAlignment="1" applyProtection="1">
      <alignment horizontal="right" vertical="center"/>
      <protection locked="0"/>
    </xf>
    <xf numFmtId="3" fontId="15" fillId="6" borderId="3" xfId="0" applyNumberFormat="1" applyFont="1" applyFill="1" applyBorder="1" applyAlignment="1" applyProtection="1">
      <alignment horizontal="right" vertical="center"/>
      <protection locked="0"/>
    </xf>
    <xf numFmtId="3" fontId="15" fillId="3" borderId="3" xfId="0" applyNumberFormat="1" applyFont="1" applyFill="1" applyBorder="1" applyAlignment="1">
      <alignment horizontal="right" vertical="center"/>
    </xf>
    <xf numFmtId="3" fontId="15" fillId="3" borderId="4" xfId="0" applyNumberFormat="1" applyFont="1" applyFill="1" applyBorder="1" applyAlignment="1">
      <alignment horizontal="right" vertical="center"/>
    </xf>
    <xf numFmtId="0" fontId="15" fillId="7" borderId="3" xfId="0" applyNumberFormat="1" applyFont="1" applyFill="1" applyBorder="1" applyAlignment="1">
      <alignment vertical="center"/>
    </xf>
    <xf numFmtId="3" fontId="15" fillId="6" borderId="5" xfId="0" applyNumberFormat="1" applyFont="1" applyFill="1" applyBorder="1" applyAlignment="1" applyProtection="1">
      <alignment horizontal="right" vertical="center"/>
      <protection locked="0"/>
    </xf>
    <xf numFmtId="3" fontId="15" fillId="6" borderId="6" xfId="0" applyNumberFormat="1" applyFont="1" applyFill="1" applyBorder="1" applyAlignment="1" applyProtection="1">
      <alignment horizontal="right" vertical="center"/>
      <protection locked="0"/>
    </xf>
    <xf numFmtId="0" fontId="2" fillId="0" borderId="0" xfId="14" applyFont="1" applyAlignment="1">
      <alignment horizontal="left" vertical="center"/>
    </xf>
    <xf numFmtId="2" fontId="5" fillId="0" borderId="0" xfId="63" applyNumberFormat="1" applyFont="1" applyAlignment="1">
      <alignment horizontal="center" vertical="center"/>
    </xf>
    <xf numFmtId="0" fontId="2" fillId="0" borderId="0" xfId="63" applyAlignment="1">
      <alignment horizontal="center" vertical="center"/>
    </xf>
    <xf numFmtId="31" fontId="3" fillId="0" borderId="0" xfId="63" applyNumberFormat="1" applyFont="1" applyAlignment="1">
      <alignment horizontal="left"/>
    </xf>
    <xf numFmtId="2" fontId="3" fillId="0" borderId="0" xfId="63" applyNumberFormat="1" applyFont="1" applyAlignment="1"/>
    <xf numFmtId="2" fontId="3" fillId="0" borderId="0" xfId="63" applyNumberFormat="1" applyFont="1" applyAlignment="1">
      <alignment horizontal="center" vertical="center"/>
    </xf>
    <xf numFmtId="0" fontId="3" fillId="0" borderId="0" xfId="63" applyFont="1">
      <alignment vertical="center"/>
    </xf>
    <xf numFmtId="2" fontId="3" fillId="0" borderId="0" xfId="63" applyNumberFormat="1" applyFont="1">
      <alignment vertical="center"/>
    </xf>
    <xf numFmtId="10" fontId="1" fillId="0" borderId="0" xfId="63" applyNumberFormat="1" applyFont="1" applyAlignment="1"/>
    <xf numFmtId="0" fontId="2" fillId="0" borderId="0" xfId="14" applyFont="1" applyAlignment="1">
      <alignment vertical="center"/>
    </xf>
    <xf numFmtId="49" fontId="5" fillId="0" borderId="0" xfId="49" applyNumberFormat="1" applyFont="1" applyAlignment="1">
      <alignment horizontal="center" vertical="center"/>
    </xf>
    <xf numFmtId="10" fontId="5" fillId="0" borderId="0" xfId="49" applyNumberFormat="1" applyFont="1" applyAlignment="1">
      <alignment horizontal="center" vertical="center"/>
    </xf>
    <xf numFmtId="0" fontId="10" fillId="0" borderId="0" xfId="63" applyFont="1">
      <alignment vertical="center"/>
    </xf>
    <xf numFmtId="49" fontId="3" fillId="0" borderId="0" xfId="49" applyNumberFormat="1" applyFont="1" applyAlignment="1"/>
    <xf numFmtId="10" fontId="3" fillId="0" borderId="0" xfId="49" applyNumberFormat="1" applyFont="1" applyAlignment="1">
      <alignment horizontal="center"/>
    </xf>
    <xf numFmtId="49" fontId="7" fillId="0" borderId="7" xfId="49" applyNumberFormat="1" applyFont="1" applyBorder="1" applyAlignment="1">
      <alignment horizontal="center" vertical="center"/>
    </xf>
    <xf numFmtId="0" fontId="7" fillId="0" borderId="1" xfId="63" applyFont="1" applyBorder="1" applyAlignment="1">
      <alignment horizontal="center" vertical="center" wrapText="1"/>
    </xf>
    <xf numFmtId="10" fontId="7" fillId="0" borderId="1" xfId="63" applyNumberFormat="1" applyFont="1" applyBorder="1" applyAlignment="1">
      <alignment horizontal="center" vertical="center" wrapText="1"/>
    </xf>
    <xf numFmtId="0" fontId="17" fillId="0" borderId="1" xfId="63" applyFont="1" applyBorder="1" applyAlignment="1">
      <alignment horizontal="center" vertical="center"/>
    </xf>
    <xf numFmtId="3" fontId="17" fillId="0" borderId="1" xfId="63" applyNumberFormat="1" applyFont="1" applyBorder="1" applyAlignment="1">
      <alignment horizontal="right" vertical="center"/>
    </xf>
    <xf numFmtId="10" fontId="7" fillId="0" borderId="1" xfId="58" applyNumberFormat="1" applyFont="1" applyFill="1" applyBorder="1" applyAlignment="1">
      <alignment vertical="center" wrapText="1"/>
    </xf>
    <xf numFmtId="0" fontId="15" fillId="0" borderId="1" xfId="63" applyFont="1" applyBorder="1" applyAlignment="1">
      <alignment horizontal="left" vertical="center"/>
    </xf>
    <xf numFmtId="3" fontId="15" fillId="0" borderId="1" xfId="63" applyNumberFormat="1" applyFont="1" applyBorder="1" applyAlignment="1">
      <alignment horizontal="right" vertical="center"/>
    </xf>
    <xf numFmtId="10" fontId="3" fillId="0" borderId="1" xfId="58" applyNumberFormat="1" applyFont="1" applyFill="1" applyBorder="1" applyAlignment="1">
      <alignment vertical="center" wrapText="1"/>
    </xf>
    <xf numFmtId="0" fontId="2" fillId="0" borderId="0" xfId="14" applyFont="1">
      <alignment vertical="center"/>
    </xf>
    <xf numFmtId="0" fontId="2" fillId="0" borderId="0" xfId="14" applyFont="1" applyAlignment="1"/>
    <xf numFmtId="179" fontId="2" fillId="0" borderId="0" xfId="14" applyNumberFormat="1" applyFont="1" applyAlignment="1">
      <alignment horizontal="center"/>
    </xf>
    <xf numFmtId="10" fontId="2" fillId="0" borderId="0" xfId="14" applyNumberFormat="1" applyFont="1" applyAlignment="1"/>
    <xf numFmtId="0" fontId="2" fillId="0" borderId="0" xfId="14" applyFont="1" applyAlignment="1">
      <alignment horizontal="left"/>
    </xf>
    <xf numFmtId="0" fontId="16" fillId="0" borderId="0" xfId="14" applyFont="1" applyAlignment="1">
      <alignment horizontal="center" vertical="center"/>
    </xf>
    <xf numFmtId="179" fontId="16" fillId="0" borderId="0" xfId="14" applyNumberFormat="1" applyFont="1" applyAlignment="1">
      <alignment horizontal="center" vertical="center"/>
    </xf>
    <xf numFmtId="10" fontId="16" fillId="0" borderId="0" xfId="14" applyNumberFormat="1" applyFont="1" applyAlignment="1">
      <alignment horizontal="center" vertical="center"/>
    </xf>
    <xf numFmtId="0" fontId="15" fillId="0" borderId="0" xfId="14" applyFont="1">
      <alignment vertical="center"/>
    </xf>
    <xf numFmtId="10" fontId="15" fillId="0" borderId="0" xfId="14" applyNumberFormat="1" applyFont="1" applyAlignment="1">
      <alignment horizontal="right" vertical="center"/>
    </xf>
    <xf numFmtId="0" fontId="17" fillId="0" borderId="1" xfId="14" applyFont="1" applyBorder="1" applyAlignment="1">
      <alignment horizontal="center" vertical="center"/>
    </xf>
    <xf numFmtId="179" fontId="17" fillId="0" borderId="1" xfId="14" applyNumberFormat="1" applyFont="1" applyBorder="1" applyAlignment="1">
      <alignment horizontal="center" vertical="center"/>
    </xf>
    <xf numFmtId="10" fontId="17" fillId="0" borderId="1" xfId="14" applyNumberFormat="1" applyFont="1" applyBorder="1" applyAlignment="1">
      <alignment horizontal="center" vertical="center" wrapText="1"/>
    </xf>
    <xf numFmtId="0" fontId="17" fillId="0" borderId="1" xfId="14" applyFont="1" applyBorder="1" applyAlignment="1">
      <alignment horizontal="left" vertical="center"/>
    </xf>
    <xf numFmtId="10" fontId="17" fillId="0" borderId="1" xfId="14" applyNumberFormat="1" applyFont="1" applyBorder="1" applyAlignment="1">
      <alignment horizontal="right" vertical="center"/>
    </xf>
    <xf numFmtId="0" fontId="15" fillId="0" borderId="1" xfId="14" applyFont="1" applyBorder="1" applyAlignment="1">
      <alignment horizontal="left" vertical="center"/>
    </xf>
    <xf numFmtId="0" fontId="17" fillId="0" borderId="1" xfId="14" applyFont="1" applyBorder="1">
      <alignment vertical="center"/>
    </xf>
    <xf numFmtId="179" fontId="15" fillId="0" borderId="1" xfId="14" applyNumberFormat="1" applyFont="1" applyBorder="1" applyAlignment="1">
      <alignment horizontal="center" vertical="center"/>
    </xf>
    <xf numFmtId="0" fontId="15" fillId="0" borderId="1" xfId="14" applyFont="1" applyBorder="1">
      <alignment vertical="center"/>
    </xf>
    <xf numFmtId="3" fontId="18" fillId="0" borderId="8" xfId="63" applyNumberFormat="1" applyFont="1" applyFill="1" applyBorder="1" applyAlignment="1">
      <alignment horizontal="center" vertical="center"/>
    </xf>
    <xf numFmtId="9" fontId="17" fillId="0" borderId="1" xfId="14" applyNumberFormat="1" applyFont="1" applyFill="1" applyBorder="1" applyAlignment="1" applyProtection="1">
      <alignment horizontal="right" vertical="center"/>
    </xf>
    <xf numFmtId="3" fontId="19" fillId="0" borderId="8" xfId="63" applyNumberFormat="1" applyFont="1" applyFill="1" applyBorder="1" applyAlignment="1">
      <alignment horizontal="center" vertical="center"/>
    </xf>
    <xf numFmtId="9" fontId="15" fillId="0" borderId="1" xfId="14" applyNumberFormat="1" applyFont="1" applyFill="1" applyBorder="1" applyAlignment="1" applyProtection="1">
      <alignment horizontal="right" vertical="center"/>
    </xf>
    <xf numFmtId="3" fontId="17" fillId="0" borderId="1" xfId="14" applyNumberFormat="1" applyFont="1" applyBorder="1" applyAlignment="1">
      <alignment horizontal="center" vertical="center"/>
    </xf>
    <xf numFmtId="0" fontId="15" fillId="0" borderId="1" xfId="14" applyFont="1" applyBorder="1" applyAlignment="1">
      <alignment horizontal="center" vertical="center"/>
    </xf>
    <xf numFmtId="10" fontId="15" fillId="0" borderId="1" xfId="14" applyNumberFormat="1" applyFont="1" applyBorder="1" applyAlignment="1">
      <alignment horizontal="right" vertical="center"/>
    </xf>
    <xf numFmtId="3" fontId="15" fillId="0" borderId="1" xfId="14" applyNumberFormat="1" applyFont="1" applyBorder="1" applyAlignment="1">
      <alignment horizontal="center" vertical="center"/>
    </xf>
    <xf numFmtId="179" fontId="2" fillId="0" borderId="0" xfId="14" applyNumberFormat="1" applyFont="1" applyAlignment="1"/>
    <xf numFmtId="3" fontId="15" fillId="0" borderId="1" xfId="14" applyNumberFormat="1" applyFont="1" applyBorder="1" applyAlignment="1">
      <alignment horizontal="right" vertical="center"/>
    </xf>
    <xf numFmtId="0" fontId="1" fillId="0" borderId="0" xfId="63" applyFont="1" applyAlignment="1">
      <alignment horizontal="left"/>
    </xf>
    <xf numFmtId="0" fontId="1" fillId="0" borderId="0" xfId="63" applyFont="1" applyFill="1" applyAlignment="1">
      <alignment horizontal="center"/>
    </xf>
    <xf numFmtId="0" fontId="1" fillId="0" borderId="0" xfId="63" applyFont="1" applyAlignment="1">
      <alignment horizontal="center" vertical="center"/>
    </xf>
    <xf numFmtId="0" fontId="2" fillId="0" borderId="0" xfId="62" applyAlignment="1">
      <alignment horizontal="left" vertical="center"/>
    </xf>
    <xf numFmtId="0" fontId="2" fillId="0" borderId="0" xfId="62" applyFill="1" applyAlignment="1">
      <alignment horizontal="left" vertical="center"/>
    </xf>
    <xf numFmtId="49" fontId="20" fillId="0" borderId="0" xfId="49" applyNumberFormat="1" applyFont="1" applyAlignment="1">
      <alignment horizontal="center" vertical="center"/>
    </xf>
    <xf numFmtId="49" fontId="20" fillId="0" borderId="0" xfId="49" applyNumberFormat="1" applyFont="1" applyFill="1" applyAlignment="1">
      <alignment horizontal="center" vertical="center"/>
    </xf>
    <xf numFmtId="0" fontId="10" fillId="0" borderId="0" xfId="63" applyFont="1" applyAlignment="1">
      <alignment horizontal="center" vertical="center"/>
    </xf>
    <xf numFmtId="0" fontId="3" fillId="0" borderId="0" xfId="63" applyFont="1" applyFill="1" applyAlignment="1">
      <alignment horizontal="center" vertical="center"/>
    </xf>
    <xf numFmtId="10" fontId="3" fillId="0" borderId="0" xfId="49" applyNumberFormat="1" applyFont="1" applyAlignment="1">
      <alignment horizontal="center" vertical="center"/>
    </xf>
    <xf numFmtId="176" fontId="21" fillId="0" borderId="1" xfId="0" applyNumberFormat="1" applyFont="1" applyFill="1" applyBorder="1" applyAlignment="1" applyProtection="1">
      <alignment horizontal="center" vertical="center" wrapText="1"/>
    </xf>
    <xf numFmtId="176" fontId="21" fillId="0" borderId="1" xfId="66" applyNumberFormat="1" applyFont="1" applyFill="1" applyBorder="1" applyAlignment="1" applyProtection="1">
      <alignment horizontal="center" vertical="center" wrapText="1"/>
      <protection locked="0"/>
    </xf>
    <xf numFmtId="176" fontId="21" fillId="0" borderId="1" xfId="0" applyNumberFormat="1" applyFont="1" applyFill="1" applyBorder="1" applyAlignment="1" applyProtection="1">
      <alignment vertical="center" wrapText="1"/>
    </xf>
    <xf numFmtId="176" fontId="22" fillId="0" borderId="1" xfId="0" applyNumberFormat="1" applyFont="1" applyFill="1" applyBorder="1" applyAlignment="1" applyProtection="1">
      <alignment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176" fontId="22" fillId="0" borderId="1" xfId="0" applyNumberFormat="1" applyFont="1" applyFill="1" applyBorder="1" applyAlignment="1" applyProtection="1">
      <alignment horizontal="center" vertical="center" wrapText="1"/>
    </xf>
    <xf numFmtId="176" fontId="22" fillId="0" borderId="1" xfId="0" applyNumberFormat="1" applyFont="1" applyFill="1" applyBorder="1" applyAlignment="1" applyProtection="1">
      <alignment horizontal="center" vertical="center"/>
    </xf>
    <xf numFmtId="179" fontId="21" fillId="0" borderId="1" xfId="0" applyNumberFormat="1" applyFont="1" applyFill="1" applyBorder="1" applyAlignment="1" applyProtection="1">
      <alignment horizontal="center" vertical="center" wrapText="1"/>
    </xf>
    <xf numFmtId="176" fontId="21" fillId="0" borderId="1" xfId="0" applyNumberFormat="1" applyFont="1" applyFill="1" applyBorder="1" applyAlignment="1" applyProtection="1">
      <alignment vertical="center"/>
    </xf>
    <xf numFmtId="176" fontId="22" fillId="0" borderId="1" xfId="0" applyNumberFormat="1" applyFont="1" applyFill="1" applyBorder="1" applyAlignment="1" applyProtection="1">
      <alignment horizontal="left" vertical="center"/>
    </xf>
    <xf numFmtId="176" fontId="23" fillId="0" borderId="1" xfId="0" applyNumberFormat="1" applyFont="1" applyFill="1" applyBorder="1" applyAlignment="1" applyProtection="1">
      <alignment horizontal="center" vertical="center"/>
    </xf>
    <xf numFmtId="176" fontId="23" fillId="0" borderId="1" xfId="0" applyNumberFormat="1" applyFont="1" applyFill="1" applyBorder="1" applyAlignment="1" applyProtection="1">
      <alignment horizontal="center" vertical="center" wrapText="1"/>
    </xf>
    <xf numFmtId="176" fontId="24" fillId="0" borderId="1" xfId="0" applyNumberFormat="1" applyFont="1" applyFill="1" applyBorder="1" applyAlignment="1" applyProtection="1">
      <alignment horizontal="center" vertical="center"/>
    </xf>
    <xf numFmtId="176" fontId="24" fillId="0" borderId="1" xfId="0" applyNumberFormat="1" applyFont="1" applyFill="1" applyBorder="1" applyAlignment="1" applyProtection="1">
      <alignment horizontal="center" vertical="center" wrapText="1"/>
    </xf>
    <xf numFmtId="176" fontId="22" fillId="0" borderId="1" xfId="0" applyNumberFormat="1" applyFont="1" applyFill="1" applyBorder="1" applyAlignment="1" applyProtection="1">
      <alignment vertical="center" wrapText="1"/>
    </xf>
    <xf numFmtId="176" fontId="24" fillId="0" borderId="1" xfId="0" applyNumberFormat="1" applyFont="1" applyFill="1" applyBorder="1" applyAlignment="1" applyProtection="1">
      <alignment vertical="center"/>
    </xf>
    <xf numFmtId="176" fontId="21" fillId="0" borderId="1" xfId="0" applyNumberFormat="1" applyFont="1" applyFill="1" applyBorder="1" applyAlignment="1" applyProtection="1">
      <alignment horizontal="left" vertical="center" wrapText="1"/>
    </xf>
    <xf numFmtId="176" fontId="22" fillId="0" borderId="1" xfId="0" applyNumberFormat="1" applyFont="1" applyFill="1" applyBorder="1" applyAlignment="1" applyProtection="1">
      <alignment horizontal="left" vertical="center" wrapText="1"/>
    </xf>
    <xf numFmtId="179" fontId="22" fillId="0" borderId="1" xfId="0" applyNumberFormat="1" applyFont="1" applyFill="1" applyBorder="1" applyAlignment="1" applyProtection="1">
      <alignment horizontal="center" vertical="center" wrapText="1"/>
    </xf>
    <xf numFmtId="176" fontId="25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/>
    </xf>
    <xf numFmtId="176" fontId="21" fillId="0" borderId="1" xfId="0" applyNumberFormat="1" applyFont="1" applyFill="1" applyBorder="1" applyAlignment="1" applyProtection="1">
      <alignment horizontal="center" vertical="center"/>
    </xf>
    <xf numFmtId="176" fontId="26" fillId="0" borderId="1" xfId="0" applyNumberFormat="1" applyFont="1" applyFill="1" applyBorder="1" applyAlignment="1" applyProtection="1">
      <alignment vertical="center" wrapText="1"/>
    </xf>
    <xf numFmtId="176" fontId="26" fillId="0" borderId="1" xfId="0" applyNumberFormat="1" applyFont="1" applyFill="1" applyBorder="1" applyAlignment="1" applyProtection="1">
      <alignment horizontal="center" vertical="center" wrapText="1"/>
    </xf>
    <xf numFmtId="176" fontId="23" fillId="0" borderId="1" xfId="0" applyNumberFormat="1" applyFont="1" applyFill="1" applyBorder="1" applyAlignment="1"/>
    <xf numFmtId="176" fontId="23" fillId="0" borderId="1" xfId="0" applyNumberFormat="1" applyFont="1" applyFill="1" applyBorder="1" applyAlignment="1">
      <alignment horizontal="center"/>
    </xf>
    <xf numFmtId="0" fontId="27" fillId="0" borderId="0" xfId="62" applyFont="1"/>
    <xf numFmtId="0" fontId="2" fillId="0" borderId="0" xfId="62" applyAlignment="1">
      <alignment horizontal="center" vertical="center"/>
    </xf>
    <xf numFmtId="0" fontId="20" fillId="0" borderId="0" xfId="62" applyFont="1" applyAlignment="1">
      <alignment horizontal="center" vertical="center"/>
    </xf>
    <xf numFmtId="0" fontId="28" fillId="0" borderId="0" xfId="62" applyFont="1" applyAlignment="1">
      <alignment horizontal="left"/>
    </xf>
    <xf numFmtId="0" fontId="29" fillId="0" borderId="0" xfId="62" applyFont="1" applyAlignment="1">
      <alignment horizontal="center" vertical="center"/>
    </xf>
    <xf numFmtId="10" fontId="2" fillId="0" borderId="0" xfId="62" applyNumberFormat="1" applyAlignment="1">
      <alignment horizontal="center" vertical="center"/>
    </xf>
    <xf numFmtId="0" fontId="27" fillId="0" borderId="1" xfId="62" applyFont="1" applyBorder="1" applyAlignment="1">
      <alignment horizontal="center" vertical="center"/>
    </xf>
    <xf numFmtId="0" fontId="2" fillId="0" borderId="0" xfId="62" applyAlignment="1">
      <alignment vertical="center"/>
    </xf>
    <xf numFmtId="0" fontId="3" fillId="0" borderId="1" xfId="20" applyFont="1" applyBorder="1" applyAlignment="1">
      <alignment horizontal="left" vertical="center" wrapText="1"/>
    </xf>
    <xf numFmtId="1" fontId="3" fillId="0" borderId="1" xfId="62" applyNumberFormat="1" applyFont="1" applyBorder="1" applyAlignment="1">
      <alignment horizontal="center" vertical="center"/>
    </xf>
    <xf numFmtId="0" fontId="3" fillId="0" borderId="0" xfId="62" applyFont="1"/>
    <xf numFmtId="179" fontId="3" fillId="0" borderId="1" xfId="0" applyNumberFormat="1" applyFont="1" applyFill="1" applyBorder="1" applyAlignment="1" applyProtection="1">
      <alignment horizontal="center" vertical="center" wrapText="1"/>
    </xf>
    <xf numFmtId="1" fontId="15" fillId="0" borderId="1" xfId="62" applyNumberFormat="1" applyFont="1" applyBorder="1" applyAlignment="1">
      <alignment horizontal="center" vertical="center"/>
    </xf>
    <xf numFmtId="176" fontId="30" fillId="0" borderId="1" xfId="0" applyNumberFormat="1" applyFont="1" applyFill="1" applyBorder="1" applyAlignment="1" applyProtection="1">
      <alignment vertical="center" wrapText="1"/>
    </xf>
    <xf numFmtId="179" fontId="23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62" applyFont="1"/>
    <xf numFmtId="0" fontId="3" fillId="0" borderId="0" xfId="62" applyFont="1" applyAlignment="1">
      <alignment horizontal="center" vertical="center"/>
    </xf>
    <xf numFmtId="0" fontId="1" fillId="0" borderId="0" xfId="14" applyFont="1" applyAlignment="1"/>
    <xf numFmtId="2" fontId="5" fillId="0" borderId="0" xfId="14" applyNumberFormat="1" applyFont="1" applyAlignment="1">
      <alignment horizontal="center" vertical="center"/>
    </xf>
    <xf numFmtId="31" fontId="3" fillId="0" borderId="0" xfId="14" applyNumberFormat="1" applyFont="1" applyAlignment="1">
      <alignment horizontal="left"/>
    </xf>
    <xf numFmtId="2" fontId="3" fillId="0" borderId="0" xfId="14" applyNumberFormat="1" applyFont="1" applyAlignment="1"/>
    <xf numFmtId="2" fontId="7" fillId="0" borderId="1" xfId="14" applyNumberFormat="1" applyFont="1" applyBorder="1" applyAlignment="1">
      <alignment horizontal="center" vertical="center" wrapText="1"/>
    </xf>
    <xf numFmtId="2" fontId="7" fillId="0" borderId="9" xfId="14" applyNumberFormat="1" applyFont="1" applyBorder="1" applyAlignment="1">
      <alignment horizontal="center" vertical="center" wrapText="1"/>
    </xf>
    <xf numFmtId="2" fontId="7" fillId="0" borderId="10" xfId="14" applyNumberFormat="1" applyFont="1" applyBorder="1" applyAlignment="1">
      <alignment horizontal="center" vertical="center" wrapText="1"/>
    </xf>
    <xf numFmtId="2" fontId="7" fillId="0" borderId="11" xfId="14" applyNumberFormat="1" applyFont="1" applyBorder="1" applyAlignment="1">
      <alignment horizontal="center" vertical="center" wrapText="1"/>
    </xf>
    <xf numFmtId="49" fontId="3" fillId="0" borderId="1" xfId="14" applyNumberFormat="1" applyFont="1" applyBorder="1" applyAlignment="1">
      <alignment horizontal="center" vertical="center" wrapText="1"/>
    </xf>
    <xf numFmtId="2" fontId="3" fillId="0" borderId="1" xfId="14" applyNumberFormat="1" applyFont="1" applyBorder="1" applyAlignment="1">
      <alignment vertical="center" wrapText="1"/>
    </xf>
    <xf numFmtId="2" fontId="3" fillId="0" borderId="1" xfId="14" applyNumberFormat="1" applyFont="1" applyBorder="1" applyAlignment="1">
      <alignment horizontal="center" vertical="center" wrapText="1"/>
    </xf>
    <xf numFmtId="0" fontId="31" fillId="0" borderId="0" xfId="14" applyFont="1" applyAlignment="1">
      <alignment horizontal="left" vertical="center"/>
    </xf>
    <xf numFmtId="0" fontId="2" fillId="0" borderId="0" xfId="14" applyFont="1" applyAlignment="1">
      <alignment horizontal="center" vertical="center"/>
    </xf>
    <xf numFmtId="2" fontId="3" fillId="0" borderId="0" xfId="14" applyNumberFormat="1" applyFont="1" applyAlignment="1">
      <alignment horizontal="center" vertical="center"/>
    </xf>
    <xf numFmtId="0" fontId="3" fillId="0" borderId="0" xfId="14" applyFont="1">
      <alignment vertical="center"/>
    </xf>
    <xf numFmtId="2" fontId="3" fillId="0" borderId="0" xfId="14" applyNumberFormat="1" applyFont="1">
      <alignment vertical="center"/>
    </xf>
    <xf numFmtId="0" fontId="32" fillId="0" borderId="0" xfId="62" applyFont="1" applyAlignment="1">
      <alignment horizontal="center" vertical="center"/>
    </xf>
    <xf numFmtId="0" fontId="14" fillId="0" borderId="0" xfId="62" applyFont="1" applyAlignment="1">
      <alignment horizontal="center" vertical="center"/>
    </xf>
    <xf numFmtId="0" fontId="2" fillId="0" borderId="0" xfId="62" applyAlignment="1">
      <alignment horizontal="right" vertical="center"/>
    </xf>
    <xf numFmtId="177" fontId="27" fillId="0" borderId="1" xfId="62" applyNumberFormat="1" applyFont="1" applyBorder="1" applyAlignment="1">
      <alignment vertical="center"/>
    </xf>
    <xf numFmtId="0" fontId="2" fillId="0" borderId="1" xfId="62" applyBorder="1"/>
    <xf numFmtId="0" fontId="2" fillId="0" borderId="1" xfId="62" applyBorder="1" applyAlignment="1">
      <alignment vertical="center"/>
    </xf>
    <xf numFmtId="177" fontId="2" fillId="0" borderId="1" xfId="62" applyNumberFormat="1" applyBorder="1" applyAlignment="1">
      <alignment vertical="center"/>
    </xf>
    <xf numFmtId="177" fontId="2" fillId="0" borderId="1" xfId="0" applyNumberFormat="1" applyFont="1" applyFill="1" applyBorder="1" applyAlignment="1">
      <alignment vertical="center"/>
    </xf>
    <xf numFmtId="0" fontId="2" fillId="0" borderId="1" xfId="62" applyBorder="1" applyAlignment="1">
      <alignment horizontal="left" vertical="center" wrapText="1"/>
    </xf>
    <xf numFmtId="0" fontId="3" fillId="0" borderId="0" xfId="62" applyFont="1" applyAlignment="1">
      <alignment horizontal="left" vertical="center" wrapText="1"/>
    </xf>
    <xf numFmtId="0" fontId="2" fillId="0" borderId="0" xfId="14" applyFont="1" applyFill="1">
      <alignment vertical="center"/>
    </xf>
    <xf numFmtId="0" fontId="2" fillId="0" borderId="0" xfId="62" applyFill="1" applyAlignment="1">
      <alignment vertical="center"/>
    </xf>
    <xf numFmtId="0" fontId="33" fillId="0" borderId="0" xfId="14" applyFont="1" applyFill="1" applyAlignment="1">
      <alignment horizontal="center" vertical="center" wrapText="1"/>
    </xf>
    <xf numFmtId="0" fontId="34" fillId="0" borderId="0" xfId="14" applyFont="1" applyFill="1" applyAlignment="1">
      <alignment horizontal="right" vertical="center"/>
    </xf>
    <xf numFmtId="0" fontId="35" fillId="0" borderId="1" xfId="14" applyFont="1" applyFill="1" applyBorder="1" applyAlignment="1">
      <alignment horizontal="center" vertical="center" wrapText="1"/>
    </xf>
    <xf numFmtId="0" fontId="15" fillId="0" borderId="1" xfId="14" applyFont="1" applyFill="1" applyBorder="1" applyAlignment="1">
      <alignment horizontal="left" vertical="center"/>
    </xf>
    <xf numFmtId="3" fontId="15" fillId="0" borderId="1" xfId="14" applyNumberFormat="1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14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36" fillId="0" borderId="0" xfId="0" applyNumberFormat="1" applyFont="1" applyFill="1" applyBorder="1" applyAlignment="1"/>
    <xf numFmtId="0" fontId="2" fillId="0" borderId="0" xfId="63" applyAlignment="1">
      <alignment horizontal="left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/>
    <xf numFmtId="0" fontId="22" fillId="0" borderId="0" xfId="64" applyFont="1" applyAlignment="1">
      <alignment vertical="center" wrapText="1"/>
    </xf>
    <xf numFmtId="0" fontId="2" fillId="0" borderId="0" xfId="64" applyFont="1" applyAlignment="1">
      <alignment vertical="center" wrapText="1"/>
    </xf>
    <xf numFmtId="0" fontId="2" fillId="0" borderId="0" xfId="64" applyFont="1" applyAlignment="1">
      <alignment horizontal="center" vertical="center" wrapText="1"/>
    </xf>
    <xf numFmtId="0" fontId="37" fillId="0" borderId="0" xfId="64" applyFont="1" applyAlignment="1">
      <alignment horizontal="center" vertical="center" wrapText="1"/>
    </xf>
    <xf numFmtId="0" fontId="21" fillId="0" borderId="1" xfId="64" applyFont="1" applyBorder="1" applyAlignment="1">
      <alignment horizontal="center" vertical="center" wrapText="1"/>
    </xf>
    <xf numFmtId="180" fontId="21" fillId="0" borderId="1" xfId="64" applyNumberFormat="1" applyFont="1" applyBorder="1" applyAlignment="1">
      <alignment horizontal="center" vertical="center" wrapText="1"/>
    </xf>
    <xf numFmtId="0" fontId="21" fillId="0" borderId="1" xfId="64" applyFont="1" applyBorder="1" applyAlignment="1">
      <alignment vertical="center" wrapText="1"/>
    </xf>
    <xf numFmtId="179" fontId="38" fillId="0" borderId="1" xfId="0" applyNumberFormat="1" applyFont="1" applyFill="1" applyBorder="1" applyAlignment="1">
      <alignment horizontal="center" vertical="center" wrapText="1"/>
    </xf>
    <xf numFmtId="0" fontId="22" fillId="0" borderId="1" xfId="64" applyFont="1" applyBorder="1" applyAlignment="1">
      <alignment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 wrapText="1"/>
    </xf>
    <xf numFmtId="0" fontId="40" fillId="0" borderId="1" xfId="64" applyFont="1" applyBorder="1" applyAlignment="1">
      <alignment vertical="center" wrapText="1"/>
    </xf>
    <xf numFmtId="179" fontId="22" fillId="0" borderId="1" xfId="0" applyNumberFormat="1" applyFont="1" applyFill="1" applyBorder="1" applyAlignment="1">
      <alignment horizontal="center" vertical="center" wrapText="1"/>
    </xf>
    <xf numFmtId="179" fontId="41" fillId="0" borderId="1" xfId="0" applyNumberFormat="1" applyFont="1" applyFill="1" applyBorder="1" applyAlignment="1">
      <alignment horizontal="center" vertical="center" wrapText="1"/>
    </xf>
    <xf numFmtId="179" fontId="3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 applyProtection="1">
      <alignment vertical="center" wrapText="1"/>
      <protection locked="0"/>
    </xf>
    <xf numFmtId="17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63" applyFill="1" applyAlignment="1"/>
    <xf numFmtId="0" fontId="2" fillId="0" borderId="0" xfId="63" applyFont="1" applyFill="1" applyAlignment="1">
      <alignment horizontal="center"/>
    </xf>
    <xf numFmtId="0" fontId="2" fillId="0" borderId="0" xfId="63" applyFill="1" applyAlignment="1">
      <alignment horizontal="center"/>
    </xf>
    <xf numFmtId="10" fontId="2" fillId="0" borderId="0" xfId="63" applyNumberFormat="1" applyFill="1" applyAlignment="1">
      <alignment horizontal="center"/>
    </xf>
    <xf numFmtId="0" fontId="2" fillId="0" borderId="0" xfId="63" applyFill="1" applyAlignment="1">
      <alignment horizontal="left"/>
    </xf>
    <xf numFmtId="0" fontId="42" fillId="0" borderId="0" xfId="63" applyFont="1" applyFill="1" applyAlignment="1">
      <alignment horizontal="center" vertical="center"/>
    </xf>
    <xf numFmtId="0" fontId="15" fillId="0" borderId="0" xfId="63" applyFont="1" applyFill="1">
      <alignment vertical="center"/>
    </xf>
    <xf numFmtId="0" fontId="15" fillId="0" borderId="0" xfId="63" applyFont="1" applyFill="1" applyAlignment="1">
      <alignment horizontal="center" vertical="center"/>
    </xf>
    <xf numFmtId="10" fontId="15" fillId="0" borderId="0" xfId="63" applyNumberFormat="1" applyFont="1" applyFill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7" fillId="0" borderId="12" xfId="63" applyFont="1" applyFill="1" applyBorder="1" applyAlignment="1">
      <alignment horizontal="center" vertical="center" wrapText="1"/>
    </xf>
    <xf numFmtId="0" fontId="17" fillId="0" borderId="1" xfId="63" applyFont="1" applyFill="1" applyBorder="1" applyAlignment="1">
      <alignment horizontal="center" vertical="center" wrapText="1"/>
    </xf>
    <xf numFmtId="10" fontId="43" fillId="0" borderId="1" xfId="63" applyNumberFormat="1" applyFont="1" applyFill="1" applyBorder="1" applyAlignment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center" vertical="center"/>
    </xf>
    <xf numFmtId="0" fontId="17" fillId="0" borderId="13" xfId="63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left" vertical="center"/>
    </xf>
    <xf numFmtId="3" fontId="15" fillId="0" borderId="13" xfId="63" applyNumberFormat="1" applyFont="1" applyFill="1" applyBorder="1" applyAlignment="1">
      <alignment horizontal="center" vertical="center"/>
    </xf>
    <xf numFmtId="10" fontId="15" fillId="0" borderId="1" xfId="63" applyNumberFormat="1" applyFont="1" applyFill="1" applyBorder="1" applyAlignment="1">
      <alignment horizontal="center"/>
    </xf>
    <xf numFmtId="0" fontId="15" fillId="0" borderId="1" xfId="0" applyNumberFormat="1" applyFont="1" applyFill="1" applyBorder="1" applyAlignment="1" applyProtection="1">
      <alignment horizontal="left"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5" fillId="0" borderId="1" xfId="63" applyFont="1" applyFill="1" applyBorder="1" applyAlignment="1">
      <alignment horizontal="center" vertical="center"/>
    </xf>
    <xf numFmtId="3" fontId="15" fillId="0" borderId="1" xfId="63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vertical="center"/>
    </xf>
    <xf numFmtId="0" fontId="2" fillId="0" borderId="1" xfId="63" applyFill="1" applyBorder="1" applyAlignment="1">
      <alignment horizontal="center"/>
    </xf>
    <xf numFmtId="0" fontId="2" fillId="0" borderId="1" xfId="63" applyFont="1" applyFill="1" applyBorder="1" applyAlignment="1">
      <alignment horizontal="center"/>
    </xf>
    <xf numFmtId="0" fontId="15" fillId="0" borderId="1" xfId="63" applyFont="1" applyFill="1" applyBorder="1" applyAlignment="1">
      <alignment horizontal="center"/>
    </xf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15" fillId="0" borderId="0" xfId="0" applyFont="1" applyFill="1" applyBorder="1" applyAlignment="1" applyProtection="1"/>
    <xf numFmtId="0" fontId="17" fillId="0" borderId="0" xfId="0" applyFont="1" applyFill="1" applyBorder="1" applyAlignment="1"/>
    <xf numFmtId="0" fontId="15" fillId="0" borderId="0" xfId="0" applyFont="1" applyFill="1" applyBorder="1" applyAlignment="1"/>
    <xf numFmtId="177" fontId="2" fillId="0" borderId="0" xfId="0" applyNumberFormat="1" applyFont="1" applyFill="1" applyBorder="1" applyAlignment="1"/>
    <xf numFmtId="0" fontId="44" fillId="0" borderId="0" xfId="0" applyNumberFormat="1" applyFont="1" applyFill="1" applyAlignment="1" applyProtection="1">
      <alignment horizontal="center" vertical="center"/>
    </xf>
    <xf numFmtId="177" fontId="44" fillId="0" borderId="0" xfId="0" applyNumberFormat="1" applyFont="1" applyFill="1" applyAlignment="1" applyProtection="1">
      <alignment horizontal="center" vertical="center"/>
    </xf>
    <xf numFmtId="0" fontId="45" fillId="0" borderId="0" xfId="0" applyNumberFormat="1" applyFont="1" applyFill="1" applyBorder="1" applyAlignment="1" applyProtection="1">
      <alignment horizontal="right" vertical="center"/>
    </xf>
    <xf numFmtId="177" fontId="45" fillId="0" borderId="0" xfId="0" applyNumberFormat="1" applyFont="1" applyFill="1" applyBorder="1" applyAlignment="1" applyProtection="1">
      <alignment horizontal="right" vertical="center"/>
    </xf>
    <xf numFmtId="0" fontId="46" fillId="0" borderId="1" xfId="0" applyNumberFormat="1" applyFont="1" applyFill="1" applyBorder="1" applyAlignment="1" applyProtection="1">
      <alignment horizontal="center" vertical="center"/>
    </xf>
    <xf numFmtId="177" fontId="47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/>
    <xf numFmtId="0" fontId="48" fillId="0" borderId="1" xfId="0" applyNumberFormat="1" applyFont="1" applyFill="1" applyBorder="1" applyAlignment="1" applyProtection="1">
      <alignment horizontal="left" vertical="center"/>
    </xf>
    <xf numFmtId="0" fontId="48" fillId="0" borderId="1" xfId="0" applyNumberFormat="1" applyFont="1" applyFill="1" applyBorder="1" applyAlignment="1" applyProtection="1">
      <alignment horizontal="center" vertical="center"/>
    </xf>
    <xf numFmtId="177" fontId="48" fillId="0" borderId="13" xfId="0" applyNumberFormat="1" applyFont="1" applyFill="1" applyBorder="1" applyAlignment="1" applyProtection="1">
      <alignment horizontal="center" vertical="center"/>
    </xf>
    <xf numFmtId="0" fontId="49" fillId="0" borderId="1" xfId="0" applyNumberFormat="1" applyFont="1" applyFill="1" applyBorder="1" applyAlignment="1" applyProtection="1">
      <alignment horizontal="left" vertical="center"/>
    </xf>
    <xf numFmtId="177" fontId="49" fillId="0" borderId="13" xfId="0" applyNumberFormat="1" applyFont="1" applyFill="1" applyBorder="1" applyAlignment="1" applyProtection="1">
      <alignment horizontal="center" vertical="center"/>
    </xf>
    <xf numFmtId="0" fontId="49" fillId="0" borderId="9" xfId="0" applyNumberFormat="1" applyFont="1" applyFill="1" applyBorder="1" applyAlignment="1" applyProtection="1">
      <alignment horizontal="left" vertical="center"/>
    </xf>
    <xf numFmtId="177" fontId="48" fillId="0" borderId="1" xfId="0" applyNumberFormat="1" applyFont="1" applyFill="1" applyBorder="1" applyAlignment="1" applyProtection="1">
      <alignment horizontal="center" vertical="center"/>
    </xf>
    <xf numFmtId="0" fontId="48" fillId="0" borderId="1" xfId="0" applyNumberFormat="1" applyFont="1" applyFill="1" applyBorder="1" applyAlignment="1" applyProtection="1">
      <alignment vertical="center"/>
    </xf>
    <xf numFmtId="0" fontId="49" fillId="0" borderId="1" xfId="0" applyNumberFormat="1" applyFont="1" applyFill="1" applyBorder="1" applyAlignment="1" applyProtection="1">
      <alignment vertical="center"/>
    </xf>
    <xf numFmtId="0" fontId="15" fillId="0" borderId="1" xfId="63" applyFont="1" applyFill="1" applyBorder="1" applyAlignment="1">
      <alignment horizontal="left" vertical="center"/>
    </xf>
    <xf numFmtId="0" fontId="17" fillId="0" borderId="1" xfId="63" applyFont="1" applyFill="1" applyBorder="1" applyAlignment="1">
      <alignment horizontal="center" vertical="center"/>
    </xf>
    <xf numFmtId="179" fontId="17" fillId="0" borderId="13" xfId="63" applyNumberFormat="1" applyFont="1" applyFill="1" applyBorder="1" applyAlignment="1">
      <alignment horizontal="center" vertical="center"/>
    </xf>
    <xf numFmtId="3" fontId="15" fillId="0" borderId="1" xfId="0" applyNumberFormat="1" applyFont="1" applyFill="1" applyBorder="1" applyAlignment="1" applyProtection="1">
      <alignment horizontal="center" vertical="center"/>
    </xf>
    <xf numFmtId="0" fontId="1" fillId="0" borderId="0" xfId="62" applyFont="1" applyAlignment="1">
      <alignment vertical="center"/>
    </xf>
    <xf numFmtId="0" fontId="3" fillId="0" borderId="0" xfId="62" applyFont="1" applyAlignment="1">
      <alignment vertical="center"/>
    </xf>
    <xf numFmtId="0" fontId="1" fillId="0" borderId="0" xfId="62" applyFont="1" applyAlignment="1">
      <alignment horizontal="center" vertical="center"/>
    </xf>
    <xf numFmtId="179" fontId="1" fillId="0" borderId="0" xfId="62" applyNumberFormat="1" applyFont="1" applyAlignment="1">
      <alignment horizontal="center" vertical="center"/>
    </xf>
    <xf numFmtId="10" fontId="1" fillId="0" borderId="0" xfId="62" applyNumberFormat="1" applyFont="1" applyAlignment="1">
      <alignment vertical="center"/>
    </xf>
    <xf numFmtId="0" fontId="3" fillId="0" borderId="0" xfId="62" applyFont="1" applyAlignment="1">
      <alignment horizontal="left" vertical="center"/>
    </xf>
    <xf numFmtId="2" fontId="5" fillId="0" borderId="0" xfId="62" applyNumberFormat="1" applyFont="1" applyAlignment="1">
      <alignment horizontal="center" vertical="center"/>
    </xf>
    <xf numFmtId="179" fontId="5" fillId="0" borderId="0" xfId="62" applyNumberFormat="1" applyFont="1" applyAlignment="1">
      <alignment horizontal="center" vertical="center"/>
    </xf>
    <xf numFmtId="10" fontId="5" fillId="0" borderId="0" xfId="62" applyNumberFormat="1" applyFont="1" applyAlignment="1">
      <alignment horizontal="center" vertical="center"/>
    </xf>
    <xf numFmtId="2" fontId="3" fillId="0" borderId="0" xfId="62" applyNumberFormat="1" applyFont="1" applyAlignment="1">
      <alignment horizontal="left"/>
    </xf>
    <xf numFmtId="2" fontId="3" fillId="0" borderId="0" xfId="62" applyNumberFormat="1" applyFont="1" applyAlignment="1">
      <alignment horizontal="center"/>
    </xf>
    <xf numFmtId="179" fontId="3" fillId="0" borderId="0" xfId="62" applyNumberFormat="1" applyFont="1" applyAlignment="1">
      <alignment horizontal="center" vertical="center"/>
    </xf>
    <xf numFmtId="10" fontId="3" fillId="0" borderId="0" xfId="62" applyNumberFormat="1" applyFont="1" applyAlignment="1">
      <alignment horizontal="right" vertical="center"/>
    </xf>
    <xf numFmtId="2" fontId="7" fillId="0" borderId="14" xfId="62" applyNumberFormat="1" applyFont="1" applyBorder="1" applyAlignment="1">
      <alignment horizontal="center" vertical="center" wrapText="1"/>
    </xf>
    <xf numFmtId="2" fontId="7" fillId="0" borderId="1" xfId="62" applyNumberFormat="1" applyFont="1" applyBorder="1" applyAlignment="1">
      <alignment horizontal="center" vertical="center" wrapText="1"/>
    </xf>
    <xf numFmtId="179" fontId="7" fillId="0" borderId="1" xfId="62" applyNumberFormat="1" applyFont="1" applyBorder="1" applyAlignment="1">
      <alignment horizontal="center" vertical="center" wrapText="1"/>
    </xf>
    <xf numFmtId="10" fontId="7" fillId="0" borderId="1" xfId="62" applyNumberFormat="1" applyFont="1" applyBorder="1" applyAlignment="1">
      <alignment horizontal="center" vertical="center" wrapText="1"/>
    </xf>
    <xf numFmtId="2" fontId="7" fillId="0" borderId="15" xfId="62" applyNumberFormat="1" applyFont="1" applyBorder="1" applyAlignment="1">
      <alignment horizontal="center" vertical="center" wrapText="1"/>
    </xf>
    <xf numFmtId="0" fontId="3" fillId="0" borderId="5" xfId="62" applyFont="1" applyBorder="1" applyAlignment="1" applyProtection="1">
      <alignment vertical="center"/>
      <protection locked="0"/>
    </xf>
    <xf numFmtId="179" fontId="8" fillId="0" borderId="1" xfId="66" applyNumberFormat="1" applyFont="1" applyFill="1" applyBorder="1" applyAlignment="1" applyProtection="1">
      <alignment horizontal="center" vertical="center"/>
    </xf>
    <xf numFmtId="10" fontId="3" fillId="0" borderId="1" xfId="62" applyNumberFormat="1" applyFont="1" applyBorder="1" applyAlignment="1">
      <alignment horizontal="center" vertical="center" wrapText="1"/>
    </xf>
    <xf numFmtId="9" fontId="8" fillId="0" borderId="1" xfId="66" applyNumberFormat="1" applyFont="1" applyFill="1" applyBorder="1" applyAlignment="1" applyProtection="1">
      <alignment horizontal="center" vertical="center"/>
    </xf>
    <xf numFmtId="0" fontId="8" fillId="0" borderId="1" xfId="66" applyFont="1" applyFill="1" applyBorder="1" applyAlignment="1" applyProtection="1">
      <alignment horizontal="center" vertical="center"/>
    </xf>
    <xf numFmtId="0" fontId="7" fillId="0" borderId="9" xfId="62" applyFont="1" applyBorder="1" applyAlignment="1" applyProtection="1">
      <alignment horizontal="center" vertical="center"/>
      <protection locked="0"/>
    </xf>
    <xf numFmtId="0" fontId="7" fillId="0" borderId="9" xfId="62" applyFont="1" applyBorder="1" applyAlignment="1" applyProtection="1">
      <alignment horizontal="left" vertical="center"/>
      <protection locked="0"/>
    </xf>
    <xf numFmtId="180" fontId="7" fillId="0" borderId="1" xfId="62" applyNumberFormat="1" applyFont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3" fillId="0" borderId="9" xfId="62" applyFont="1" applyBorder="1" applyAlignment="1" applyProtection="1">
      <alignment horizontal="left" vertical="center"/>
      <protection locked="0"/>
    </xf>
    <xf numFmtId="180" fontId="3" fillId="0" borderId="1" xfId="62" applyNumberFormat="1" applyFont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1" fontId="3" fillId="0" borderId="1" xfId="62" applyNumberFormat="1" applyFont="1" applyBorder="1" applyAlignment="1" applyProtection="1">
      <alignment vertical="center"/>
      <protection locked="0"/>
    </xf>
    <xf numFmtId="180" fontId="3" fillId="0" borderId="15" xfId="62" applyNumberFormat="1" applyFont="1" applyBorder="1" applyAlignment="1">
      <alignment horizontal="center" vertical="center" wrapText="1"/>
    </xf>
    <xf numFmtId="179" fontId="3" fillId="0" borderId="1" xfId="62" applyNumberFormat="1" applyFont="1" applyBorder="1" applyAlignment="1">
      <alignment horizontal="center" vertical="center" wrapText="1"/>
    </xf>
    <xf numFmtId="180" fontId="3" fillId="0" borderId="3" xfId="62" applyNumberFormat="1" applyFont="1" applyBorder="1" applyAlignment="1">
      <alignment horizontal="center" vertical="center" wrapText="1"/>
    </xf>
    <xf numFmtId="179" fontId="3" fillId="0" borderId="6" xfId="62" applyNumberFormat="1" applyFont="1" applyBorder="1" applyAlignment="1">
      <alignment horizontal="center" vertical="center" wrapText="1"/>
    </xf>
    <xf numFmtId="0" fontId="3" fillId="0" borderId="1" xfId="62" applyFont="1" applyBorder="1" applyAlignment="1" applyProtection="1">
      <alignment horizontal="left" vertical="center"/>
      <protection locked="0"/>
    </xf>
    <xf numFmtId="180" fontId="3" fillId="0" borderId="4" xfId="62" applyNumberFormat="1" applyFont="1" applyBorder="1" applyAlignment="1">
      <alignment horizontal="center" vertical="center" wrapText="1"/>
    </xf>
    <xf numFmtId="179" fontId="3" fillId="0" borderId="4" xfId="62" applyNumberFormat="1" applyFont="1" applyBorder="1" applyAlignment="1">
      <alignment horizontal="center" vertical="center" wrapText="1"/>
    </xf>
    <xf numFmtId="0" fontId="3" fillId="0" borderId="1" xfId="62" applyFont="1" applyBorder="1" applyAlignment="1">
      <alignment horizontal="center"/>
    </xf>
    <xf numFmtId="179" fontId="3" fillId="0" borderId="1" xfId="62" applyNumberFormat="1" applyFont="1" applyBorder="1" applyAlignment="1">
      <alignment horizontal="center" vertical="center"/>
    </xf>
    <xf numFmtId="0" fontId="7" fillId="0" borderId="1" xfId="62" applyFont="1" applyBorder="1" applyAlignment="1" applyProtection="1">
      <alignment horizontal="center" vertical="center"/>
      <protection locked="0"/>
    </xf>
    <xf numFmtId="180" fontId="7" fillId="0" borderId="1" xfId="62" applyNumberFormat="1" applyFont="1" applyBorder="1" applyAlignment="1">
      <alignment horizontal="center" vertical="center"/>
    </xf>
    <xf numFmtId="182" fontId="2" fillId="0" borderId="0" xfId="60" applyNumberFormat="1" applyFont="1" applyAlignment="1">
      <alignment horizontal="center" vertical="center"/>
    </xf>
    <xf numFmtId="182" fontId="22" fillId="0" borderId="0" xfId="60" applyNumberFormat="1" applyFont="1" applyAlignment="1">
      <alignment horizontal="center" vertical="center"/>
    </xf>
    <xf numFmtId="0" fontId="2" fillId="0" borderId="0" xfId="60"/>
    <xf numFmtId="182" fontId="2" fillId="0" borderId="0" xfId="60" applyNumberFormat="1" applyFont="1" applyAlignment="1">
      <alignment horizontal="left" vertical="center"/>
    </xf>
    <xf numFmtId="179" fontId="2" fillId="0" borderId="0" xfId="60" applyNumberFormat="1" applyFont="1" applyAlignment="1">
      <alignment horizontal="center" vertical="center"/>
    </xf>
    <xf numFmtId="183" fontId="2" fillId="0" borderId="0" xfId="60" applyNumberFormat="1" applyFont="1" applyAlignment="1">
      <alignment horizontal="center" vertical="center"/>
    </xf>
    <xf numFmtId="0" fontId="2" fillId="0" borderId="0" xfId="60" applyAlignment="1">
      <alignment horizontal="center"/>
    </xf>
    <xf numFmtId="179" fontId="2" fillId="0" borderId="0" xfId="60" applyNumberFormat="1" applyAlignment="1">
      <alignment horizontal="center"/>
    </xf>
    <xf numFmtId="181" fontId="2" fillId="0" borderId="0" xfId="60" applyNumberFormat="1" applyAlignment="1">
      <alignment horizontal="center"/>
    </xf>
    <xf numFmtId="182" fontId="16" fillId="0" borderId="0" xfId="55" applyNumberFormat="1" applyFont="1" applyAlignment="1">
      <alignment horizontal="center" vertical="center"/>
    </xf>
    <xf numFmtId="179" fontId="16" fillId="0" borderId="0" xfId="55" applyNumberFormat="1" applyFont="1" applyAlignment="1">
      <alignment horizontal="center" vertical="center"/>
    </xf>
    <xf numFmtId="183" fontId="16" fillId="0" borderId="0" xfId="55" applyNumberFormat="1" applyFont="1" applyAlignment="1">
      <alignment horizontal="center" vertical="center"/>
    </xf>
    <xf numFmtId="182" fontId="22" fillId="0" borderId="0" xfId="55" applyNumberFormat="1" applyFont="1" applyAlignment="1">
      <alignment horizontal="left" vertical="center"/>
    </xf>
    <xf numFmtId="179" fontId="0" fillId="0" borderId="0" xfId="55" applyNumberFormat="1" applyFont="1" applyAlignment="1">
      <alignment horizontal="center" vertical="center"/>
    </xf>
    <xf numFmtId="179" fontId="22" fillId="0" borderId="0" xfId="55" applyNumberFormat="1" applyFont="1" applyAlignment="1">
      <alignment horizontal="center" vertical="center"/>
    </xf>
    <xf numFmtId="183" fontId="15" fillId="0" borderId="0" xfId="55" applyNumberFormat="1" applyFont="1" applyAlignment="1">
      <alignment horizontal="center" vertical="center"/>
    </xf>
    <xf numFmtId="0" fontId="41" fillId="0" borderId="1" xfId="34" applyFont="1" applyFill="1" applyBorder="1" applyAlignment="1">
      <alignment horizontal="center" vertical="center"/>
    </xf>
    <xf numFmtId="0" fontId="41" fillId="0" borderId="1" xfId="34" applyFont="1" applyFill="1" applyBorder="1" applyAlignment="1">
      <alignment horizontal="center" vertical="center" wrapText="1"/>
    </xf>
    <xf numFmtId="179" fontId="41" fillId="0" borderId="1" xfId="34" applyNumberFormat="1" applyFont="1" applyFill="1" applyBorder="1" applyAlignment="1">
      <alignment horizontal="center" vertical="center" wrapText="1"/>
    </xf>
    <xf numFmtId="181" fontId="41" fillId="0" borderId="1" xfId="0" applyNumberFormat="1" applyFont="1" applyFill="1" applyBorder="1" applyAlignment="1">
      <alignment horizontal="center" vertical="center"/>
    </xf>
    <xf numFmtId="0" fontId="41" fillId="0" borderId="1" xfId="34" applyFont="1" applyFill="1" applyBorder="1" applyAlignment="1">
      <alignment vertical="center"/>
    </xf>
    <xf numFmtId="179" fontId="39" fillId="0" borderId="1" xfId="34" applyNumberFormat="1" applyFont="1" applyFill="1" applyBorder="1" applyAlignment="1">
      <alignment horizontal="center" vertical="center"/>
    </xf>
    <xf numFmtId="183" fontId="8" fillId="0" borderId="1" xfId="0" applyNumberFormat="1" applyFont="1" applyFill="1" applyBorder="1" applyAlignment="1">
      <alignment horizontal="center" vertical="center" shrinkToFit="1"/>
    </xf>
    <xf numFmtId="0" fontId="39" fillId="0" borderId="1" xfId="34" applyFont="1" applyFill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179" fontId="39" fillId="0" borderId="1" xfId="0" applyNumberFormat="1" applyFont="1" applyFill="1" applyBorder="1" applyAlignment="1">
      <alignment horizontal="center" vertical="center"/>
    </xf>
    <xf numFmtId="0" fontId="38" fillId="0" borderId="1" xfId="34" applyFont="1" applyFill="1" applyBorder="1" applyAlignment="1">
      <alignment vertical="center"/>
    </xf>
    <xf numFmtId="0" fontId="8" fillId="0" borderId="1" xfId="34" applyFont="1" applyFill="1" applyBorder="1" applyAlignment="1">
      <alignment vertical="center"/>
    </xf>
    <xf numFmtId="179" fontId="8" fillId="0" borderId="1" xfId="0" applyNumberFormat="1" applyFont="1" applyFill="1" applyBorder="1" applyAlignment="1">
      <alignment horizontal="center" vertical="center"/>
    </xf>
    <xf numFmtId="0" fontId="21" fillId="0" borderId="1" xfId="55" applyFont="1" applyBorder="1" applyAlignment="1">
      <alignment horizontal="center" vertical="center"/>
    </xf>
    <xf numFmtId="179" fontId="21" fillId="0" borderId="1" xfId="55" applyNumberFormat="1" applyFont="1" applyBorder="1" applyAlignment="1">
      <alignment horizontal="center" vertical="center"/>
    </xf>
    <xf numFmtId="183" fontId="41" fillId="0" borderId="1" xfId="0" applyNumberFormat="1" applyFont="1" applyFill="1" applyBorder="1" applyAlignment="1">
      <alignment horizontal="center" vertical="center" shrinkToFit="1"/>
    </xf>
    <xf numFmtId="0" fontId="21" fillId="0" borderId="1" xfId="55" applyFont="1" applyBorder="1" applyAlignment="1">
      <alignment horizontal="left" vertical="center"/>
    </xf>
    <xf numFmtId="179" fontId="22" fillId="0" borderId="1" xfId="55" applyNumberFormat="1" applyFont="1" applyBorder="1" applyAlignment="1">
      <alignment horizontal="center" vertical="center"/>
    </xf>
    <xf numFmtId="0" fontId="22" fillId="0" borderId="1" xfId="34" applyFont="1" applyBorder="1"/>
    <xf numFmtId="0" fontId="4" fillId="0" borderId="1" xfId="34" applyFont="1" applyBorder="1" applyAlignment="1">
      <alignment horizontal="center" vertical="center"/>
    </xf>
    <xf numFmtId="179" fontId="4" fillId="0" borderId="1" xfId="65" applyNumberFormat="1" applyFont="1" applyBorder="1" applyAlignment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百分比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_2013年国有资本经营预算完成情况表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收入分单位 _1" xfId="3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40% - 强调文字颜色 6" xfId="54" builtinId="51"/>
    <cellStyle name="常规_收入分科目_1" xfId="55"/>
    <cellStyle name="60% - 强调文字颜色 6" xfId="56" builtinId="52"/>
    <cellStyle name="常规 7" xfId="57"/>
    <cellStyle name="百分比 3" xfId="58"/>
    <cellStyle name="常规 11 2" xfId="59"/>
    <cellStyle name="常规 2" xfId="60"/>
    <cellStyle name="常规 2 10 3" xfId="61"/>
    <cellStyle name="常规 3" xfId="62"/>
    <cellStyle name="常规 4" xfId="63"/>
    <cellStyle name="常规 5" xfId="64"/>
    <cellStyle name="常规_收入分科目_1 2" xfId="65"/>
    <cellStyle name="常规_2015年市本级财政预算（第八稿）" xfId="66"/>
    <cellStyle name="常规 15 2" xfId="67"/>
    <cellStyle name="常规 4 2 2 2" xfId="6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20219;&#34183;\&#24037;&#20316;\2007&#24180;\&#35760;&#24080;\2007&#24180;&#35760;&#24080;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41"/>
  <sheetViews>
    <sheetView tabSelected="1" workbookViewId="0">
      <pane ySplit="4" topLeftCell="A23" activePane="bottomLeft" state="frozen"/>
      <selection/>
      <selection pane="bottomLeft" activeCell="G39" sqref="G39"/>
    </sheetView>
  </sheetViews>
  <sheetFormatPr defaultColWidth="9" defaultRowHeight="14.25"/>
  <cols>
    <col min="1" max="1" width="41.375" style="358" customWidth="1"/>
    <col min="2" max="2" width="22.5" style="359" customWidth="1"/>
    <col min="3" max="3" width="17.6333333333333" style="359" customWidth="1"/>
    <col min="4" max="4" width="17.5" style="360" customWidth="1"/>
    <col min="5" max="5" width="9" style="355"/>
    <col min="6" max="6" width="10.375" style="355"/>
    <col min="7" max="240" width="9" style="355"/>
    <col min="241" max="251" width="9" style="357"/>
    <col min="252" max="252" width="44.25" style="357" customWidth="1"/>
    <col min="253" max="253" width="19.6333333333333" style="357" customWidth="1"/>
    <col min="254" max="254" width="17.6333333333333" style="357" customWidth="1"/>
    <col min="255" max="255" width="17.5" style="357" customWidth="1"/>
    <col min="256" max="507" width="9" style="357"/>
    <col min="508" max="508" width="44.25" style="357" customWidth="1"/>
    <col min="509" max="509" width="19.6333333333333" style="357" customWidth="1"/>
    <col min="510" max="510" width="17.6333333333333" style="357" customWidth="1"/>
    <col min="511" max="511" width="17.5" style="357" customWidth="1"/>
    <col min="512" max="763" width="9" style="357"/>
    <col min="764" max="764" width="44.25" style="357" customWidth="1"/>
    <col min="765" max="765" width="19.6333333333333" style="357" customWidth="1"/>
    <col min="766" max="766" width="17.6333333333333" style="357" customWidth="1"/>
    <col min="767" max="767" width="17.5" style="357" customWidth="1"/>
    <col min="768" max="1019" width="9" style="357"/>
    <col min="1020" max="1020" width="44.25" style="357" customWidth="1"/>
    <col min="1021" max="1021" width="19.6333333333333" style="357" customWidth="1"/>
    <col min="1022" max="1022" width="17.6333333333333" style="357" customWidth="1"/>
    <col min="1023" max="1023" width="17.5" style="357" customWidth="1"/>
    <col min="1024" max="1275" width="9" style="357"/>
    <col min="1276" max="1276" width="44.25" style="357" customWidth="1"/>
    <col min="1277" max="1277" width="19.6333333333333" style="357" customWidth="1"/>
    <col min="1278" max="1278" width="17.6333333333333" style="357" customWidth="1"/>
    <col min="1279" max="1279" width="17.5" style="357" customWidth="1"/>
    <col min="1280" max="1531" width="9" style="357"/>
    <col min="1532" max="1532" width="44.25" style="357" customWidth="1"/>
    <col min="1533" max="1533" width="19.6333333333333" style="357" customWidth="1"/>
    <col min="1534" max="1534" width="17.6333333333333" style="357" customWidth="1"/>
    <col min="1535" max="1535" width="17.5" style="357" customWidth="1"/>
    <col min="1536" max="1787" width="9" style="357"/>
    <col min="1788" max="1788" width="44.25" style="357" customWidth="1"/>
    <col min="1789" max="1789" width="19.6333333333333" style="357" customWidth="1"/>
    <col min="1790" max="1790" width="17.6333333333333" style="357" customWidth="1"/>
    <col min="1791" max="1791" width="17.5" style="357" customWidth="1"/>
    <col min="1792" max="2043" width="9" style="357"/>
    <col min="2044" max="2044" width="44.25" style="357" customWidth="1"/>
    <col min="2045" max="2045" width="19.6333333333333" style="357" customWidth="1"/>
    <col min="2046" max="2046" width="17.6333333333333" style="357" customWidth="1"/>
    <col min="2047" max="2047" width="17.5" style="357" customWidth="1"/>
    <col min="2048" max="2299" width="9" style="357"/>
    <col min="2300" max="2300" width="44.25" style="357" customWidth="1"/>
    <col min="2301" max="2301" width="19.6333333333333" style="357" customWidth="1"/>
    <col min="2302" max="2302" width="17.6333333333333" style="357" customWidth="1"/>
    <col min="2303" max="2303" width="17.5" style="357" customWidth="1"/>
    <col min="2304" max="2555" width="9" style="357"/>
    <col min="2556" max="2556" width="44.25" style="357" customWidth="1"/>
    <col min="2557" max="2557" width="19.6333333333333" style="357" customWidth="1"/>
    <col min="2558" max="2558" width="17.6333333333333" style="357" customWidth="1"/>
    <col min="2559" max="2559" width="17.5" style="357" customWidth="1"/>
    <col min="2560" max="2811" width="9" style="357"/>
    <col min="2812" max="2812" width="44.25" style="357" customWidth="1"/>
    <col min="2813" max="2813" width="19.6333333333333" style="357" customWidth="1"/>
    <col min="2814" max="2814" width="17.6333333333333" style="357" customWidth="1"/>
    <col min="2815" max="2815" width="17.5" style="357" customWidth="1"/>
    <col min="2816" max="3067" width="9" style="357"/>
    <col min="3068" max="3068" width="44.25" style="357" customWidth="1"/>
    <col min="3069" max="3069" width="19.6333333333333" style="357" customWidth="1"/>
    <col min="3070" max="3070" width="17.6333333333333" style="357" customWidth="1"/>
    <col min="3071" max="3071" width="17.5" style="357" customWidth="1"/>
    <col min="3072" max="3323" width="9" style="357"/>
    <col min="3324" max="3324" width="44.25" style="357" customWidth="1"/>
    <col min="3325" max="3325" width="19.6333333333333" style="357" customWidth="1"/>
    <col min="3326" max="3326" width="17.6333333333333" style="357" customWidth="1"/>
    <col min="3327" max="3327" width="17.5" style="357" customWidth="1"/>
    <col min="3328" max="3579" width="9" style="357"/>
    <col min="3580" max="3580" width="44.25" style="357" customWidth="1"/>
    <col min="3581" max="3581" width="19.6333333333333" style="357" customWidth="1"/>
    <col min="3582" max="3582" width="17.6333333333333" style="357" customWidth="1"/>
    <col min="3583" max="3583" width="17.5" style="357" customWidth="1"/>
    <col min="3584" max="3835" width="9" style="357"/>
    <col min="3836" max="3836" width="44.25" style="357" customWidth="1"/>
    <col min="3837" max="3837" width="19.6333333333333" style="357" customWidth="1"/>
    <col min="3838" max="3838" width="17.6333333333333" style="357" customWidth="1"/>
    <col min="3839" max="3839" width="17.5" style="357" customWidth="1"/>
    <col min="3840" max="4091" width="9" style="357"/>
    <col min="4092" max="4092" width="44.25" style="357" customWidth="1"/>
    <col min="4093" max="4093" width="19.6333333333333" style="357" customWidth="1"/>
    <col min="4094" max="4094" width="17.6333333333333" style="357" customWidth="1"/>
    <col min="4095" max="4095" width="17.5" style="357" customWidth="1"/>
    <col min="4096" max="4347" width="9" style="357"/>
    <col min="4348" max="4348" width="44.25" style="357" customWidth="1"/>
    <col min="4349" max="4349" width="19.6333333333333" style="357" customWidth="1"/>
    <col min="4350" max="4350" width="17.6333333333333" style="357" customWidth="1"/>
    <col min="4351" max="4351" width="17.5" style="357" customWidth="1"/>
    <col min="4352" max="4603" width="9" style="357"/>
    <col min="4604" max="4604" width="44.25" style="357" customWidth="1"/>
    <col min="4605" max="4605" width="19.6333333333333" style="357" customWidth="1"/>
    <col min="4606" max="4606" width="17.6333333333333" style="357" customWidth="1"/>
    <col min="4607" max="4607" width="17.5" style="357" customWidth="1"/>
    <col min="4608" max="4859" width="9" style="357"/>
    <col min="4860" max="4860" width="44.25" style="357" customWidth="1"/>
    <col min="4861" max="4861" width="19.6333333333333" style="357" customWidth="1"/>
    <col min="4862" max="4862" width="17.6333333333333" style="357" customWidth="1"/>
    <col min="4863" max="4863" width="17.5" style="357" customWidth="1"/>
    <col min="4864" max="5115" width="9" style="357"/>
    <col min="5116" max="5116" width="44.25" style="357" customWidth="1"/>
    <col min="5117" max="5117" width="19.6333333333333" style="357" customWidth="1"/>
    <col min="5118" max="5118" width="17.6333333333333" style="357" customWidth="1"/>
    <col min="5119" max="5119" width="17.5" style="357" customWidth="1"/>
    <col min="5120" max="5371" width="9" style="357"/>
    <col min="5372" max="5372" width="44.25" style="357" customWidth="1"/>
    <col min="5373" max="5373" width="19.6333333333333" style="357" customWidth="1"/>
    <col min="5374" max="5374" width="17.6333333333333" style="357" customWidth="1"/>
    <col min="5375" max="5375" width="17.5" style="357" customWidth="1"/>
    <col min="5376" max="5627" width="9" style="357"/>
    <col min="5628" max="5628" width="44.25" style="357" customWidth="1"/>
    <col min="5629" max="5629" width="19.6333333333333" style="357" customWidth="1"/>
    <col min="5630" max="5630" width="17.6333333333333" style="357" customWidth="1"/>
    <col min="5631" max="5631" width="17.5" style="357" customWidth="1"/>
    <col min="5632" max="5883" width="9" style="357"/>
    <col min="5884" max="5884" width="44.25" style="357" customWidth="1"/>
    <col min="5885" max="5885" width="19.6333333333333" style="357" customWidth="1"/>
    <col min="5886" max="5886" width="17.6333333333333" style="357" customWidth="1"/>
    <col min="5887" max="5887" width="17.5" style="357" customWidth="1"/>
    <col min="5888" max="6139" width="9" style="357"/>
    <col min="6140" max="6140" width="44.25" style="357" customWidth="1"/>
    <col min="6141" max="6141" width="19.6333333333333" style="357" customWidth="1"/>
    <col min="6142" max="6142" width="17.6333333333333" style="357" customWidth="1"/>
    <col min="6143" max="6143" width="17.5" style="357" customWidth="1"/>
    <col min="6144" max="6395" width="9" style="357"/>
    <col min="6396" max="6396" width="44.25" style="357" customWidth="1"/>
    <col min="6397" max="6397" width="19.6333333333333" style="357" customWidth="1"/>
    <col min="6398" max="6398" width="17.6333333333333" style="357" customWidth="1"/>
    <col min="6399" max="6399" width="17.5" style="357" customWidth="1"/>
    <col min="6400" max="6651" width="9" style="357"/>
    <col min="6652" max="6652" width="44.25" style="357" customWidth="1"/>
    <col min="6653" max="6653" width="19.6333333333333" style="357" customWidth="1"/>
    <col min="6654" max="6654" width="17.6333333333333" style="357" customWidth="1"/>
    <col min="6655" max="6655" width="17.5" style="357" customWidth="1"/>
    <col min="6656" max="6907" width="9" style="357"/>
    <col min="6908" max="6908" width="44.25" style="357" customWidth="1"/>
    <col min="6909" max="6909" width="19.6333333333333" style="357" customWidth="1"/>
    <col min="6910" max="6910" width="17.6333333333333" style="357" customWidth="1"/>
    <col min="6911" max="6911" width="17.5" style="357" customWidth="1"/>
    <col min="6912" max="7163" width="9" style="357"/>
    <col min="7164" max="7164" width="44.25" style="357" customWidth="1"/>
    <col min="7165" max="7165" width="19.6333333333333" style="357" customWidth="1"/>
    <col min="7166" max="7166" width="17.6333333333333" style="357" customWidth="1"/>
    <col min="7167" max="7167" width="17.5" style="357" customWidth="1"/>
    <col min="7168" max="7419" width="9" style="357"/>
    <col min="7420" max="7420" width="44.25" style="357" customWidth="1"/>
    <col min="7421" max="7421" width="19.6333333333333" style="357" customWidth="1"/>
    <col min="7422" max="7422" width="17.6333333333333" style="357" customWidth="1"/>
    <col min="7423" max="7423" width="17.5" style="357" customWidth="1"/>
    <col min="7424" max="7675" width="9" style="357"/>
    <col min="7676" max="7676" width="44.25" style="357" customWidth="1"/>
    <col min="7677" max="7677" width="19.6333333333333" style="357" customWidth="1"/>
    <col min="7678" max="7678" width="17.6333333333333" style="357" customWidth="1"/>
    <col min="7679" max="7679" width="17.5" style="357" customWidth="1"/>
    <col min="7680" max="7931" width="9" style="357"/>
    <col min="7932" max="7932" width="44.25" style="357" customWidth="1"/>
    <col min="7933" max="7933" width="19.6333333333333" style="357" customWidth="1"/>
    <col min="7934" max="7934" width="17.6333333333333" style="357" customWidth="1"/>
    <col min="7935" max="7935" width="17.5" style="357" customWidth="1"/>
    <col min="7936" max="8187" width="9" style="357"/>
    <col min="8188" max="8188" width="44.25" style="357" customWidth="1"/>
    <col min="8189" max="8189" width="19.6333333333333" style="357" customWidth="1"/>
    <col min="8190" max="8190" width="17.6333333333333" style="357" customWidth="1"/>
    <col min="8191" max="8191" width="17.5" style="357" customWidth="1"/>
    <col min="8192" max="8443" width="9" style="357"/>
    <col min="8444" max="8444" width="44.25" style="357" customWidth="1"/>
    <col min="8445" max="8445" width="19.6333333333333" style="357" customWidth="1"/>
    <col min="8446" max="8446" width="17.6333333333333" style="357" customWidth="1"/>
    <col min="8447" max="8447" width="17.5" style="357" customWidth="1"/>
    <col min="8448" max="8699" width="9" style="357"/>
    <col min="8700" max="8700" width="44.25" style="357" customWidth="1"/>
    <col min="8701" max="8701" width="19.6333333333333" style="357" customWidth="1"/>
    <col min="8702" max="8702" width="17.6333333333333" style="357" customWidth="1"/>
    <col min="8703" max="8703" width="17.5" style="357" customWidth="1"/>
    <col min="8704" max="8955" width="9" style="357"/>
    <col min="8956" max="8956" width="44.25" style="357" customWidth="1"/>
    <col min="8957" max="8957" width="19.6333333333333" style="357" customWidth="1"/>
    <col min="8958" max="8958" width="17.6333333333333" style="357" customWidth="1"/>
    <col min="8959" max="8959" width="17.5" style="357" customWidth="1"/>
    <col min="8960" max="9211" width="9" style="357"/>
    <col min="9212" max="9212" width="44.25" style="357" customWidth="1"/>
    <col min="9213" max="9213" width="19.6333333333333" style="357" customWidth="1"/>
    <col min="9214" max="9214" width="17.6333333333333" style="357" customWidth="1"/>
    <col min="9215" max="9215" width="17.5" style="357" customWidth="1"/>
    <col min="9216" max="9467" width="9" style="357"/>
    <col min="9468" max="9468" width="44.25" style="357" customWidth="1"/>
    <col min="9469" max="9469" width="19.6333333333333" style="357" customWidth="1"/>
    <col min="9470" max="9470" width="17.6333333333333" style="357" customWidth="1"/>
    <col min="9471" max="9471" width="17.5" style="357" customWidth="1"/>
    <col min="9472" max="9723" width="9" style="357"/>
    <col min="9724" max="9724" width="44.25" style="357" customWidth="1"/>
    <col min="9725" max="9725" width="19.6333333333333" style="357" customWidth="1"/>
    <col min="9726" max="9726" width="17.6333333333333" style="357" customWidth="1"/>
    <col min="9727" max="9727" width="17.5" style="357" customWidth="1"/>
    <col min="9728" max="9979" width="9" style="357"/>
    <col min="9980" max="9980" width="44.25" style="357" customWidth="1"/>
    <col min="9981" max="9981" width="19.6333333333333" style="357" customWidth="1"/>
    <col min="9982" max="9982" width="17.6333333333333" style="357" customWidth="1"/>
    <col min="9983" max="9983" width="17.5" style="357" customWidth="1"/>
    <col min="9984" max="10235" width="9" style="357"/>
    <col min="10236" max="10236" width="44.25" style="357" customWidth="1"/>
    <col min="10237" max="10237" width="19.6333333333333" style="357" customWidth="1"/>
    <col min="10238" max="10238" width="17.6333333333333" style="357" customWidth="1"/>
    <col min="10239" max="10239" width="17.5" style="357" customWidth="1"/>
    <col min="10240" max="10491" width="9" style="357"/>
    <col min="10492" max="10492" width="44.25" style="357" customWidth="1"/>
    <col min="10493" max="10493" width="19.6333333333333" style="357" customWidth="1"/>
    <col min="10494" max="10494" width="17.6333333333333" style="357" customWidth="1"/>
    <col min="10495" max="10495" width="17.5" style="357" customWidth="1"/>
    <col min="10496" max="10747" width="9" style="357"/>
    <col min="10748" max="10748" width="44.25" style="357" customWidth="1"/>
    <col min="10749" max="10749" width="19.6333333333333" style="357" customWidth="1"/>
    <col min="10750" max="10750" width="17.6333333333333" style="357" customWidth="1"/>
    <col min="10751" max="10751" width="17.5" style="357" customWidth="1"/>
    <col min="10752" max="11003" width="9" style="357"/>
    <col min="11004" max="11004" width="44.25" style="357" customWidth="1"/>
    <col min="11005" max="11005" width="19.6333333333333" style="357" customWidth="1"/>
    <col min="11006" max="11006" width="17.6333333333333" style="357" customWidth="1"/>
    <col min="11007" max="11007" width="17.5" style="357" customWidth="1"/>
    <col min="11008" max="11259" width="9" style="357"/>
    <col min="11260" max="11260" width="44.25" style="357" customWidth="1"/>
    <col min="11261" max="11261" width="19.6333333333333" style="357" customWidth="1"/>
    <col min="11262" max="11262" width="17.6333333333333" style="357" customWidth="1"/>
    <col min="11263" max="11263" width="17.5" style="357" customWidth="1"/>
    <col min="11264" max="11515" width="9" style="357"/>
    <col min="11516" max="11516" width="44.25" style="357" customWidth="1"/>
    <col min="11517" max="11517" width="19.6333333333333" style="357" customWidth="1"/>
    <col min="11518" max="11518" width="17.6333333333333" style="357" customWidth="1"/>
    <col min="11519" max="11519" width="17.5" style="357" customWidth="1"/>
    <col min="11520" max="11771" width="9" style="357"/>
    <col min="11772" max="11772" width="44.25" style="357" customWidth="1"/>
    <col min="11773" max="11773" width="19.6333333333333" style="357" customWidth="1"/>
    <col min="11774" max="11774" width="17.6333333333333" style="357" customWidth="1"/>
    <col min="11775" max="11775" width="17.5" style="357" customWidth="1"/>
    <col min="11776" max="12027" width="9" style="357"/>
    <col min="12028" max="12028" width="44.25" style="357" customWidth="1"/>
    <col min="12029" max="12029" width="19.6333333333333" style="357" customWidth="1"/>
    <col min="12030" max="12030" width="17.6333333333333" style="357" customWidth="1"/>
    <col min="12031" max="12031" width="17.5" style="357" customWidth="1"/>
    <col min="12032" max="12283" width="9" style="357"/>
    <col min="12284" max="12284" width="44.25" style="357" customWidth="1"/>
    <col min="12285" max="12285" width="19.6333333333333" style="357" customWidth="1"/>
    <col min="12286" max="12286" width="17.6333333333333" style="357" customWidth="1"/>
    <col min="12287" max="12287" width="17.5" style="357" customWidth="1"/>
    <col min="12288" max="12539" width="9" style="357"/>
    <col min="12540" max="12540" width="44.25" style="357" customWidth="1"/>
    <col min="12541" max="12541" width="19.6333333333333" style="357" customWidth="1"/>
    <col min="12542" max="12542" width="17.6333333333333" style="357" customWidth="1"/>
    <col min="12543" max="12543" width="17.5" style="357" customWidth="1"/>
    <col min="12544" max="12795" width="9" style="357"/>
    <col min="12796" max="12796" width="44.25" style="357" customWidth="1"/>
    <col min="12797" max="12797" width="19.6333333333333" style="357" customWidth="1"/>
    <col min="12798" max="12798" width="17.6333333333333" style="357" customWidth="1"/>
    <col min="12799" max="12799" width="17.5" style="357" customWidth="1"/>
    <col min="12800" max="13051" width="9" style="357"/>
    <col min="13052" max="13052" width="44.25" style="357" customWidth="1"/>
    <col min="13053" max="13053" width="19.6333333333333" style="357" customWidth="1"/>
    <col min="13054" max="13054" width="17.6333333333333" style="357" customWidth="1"/>
    <col min="13055" max="13055" width="17.5" style="357" customWidth="1"/>
    <col min="13056" max="13307" width="9" style="357"/>
    <col min="13308" max="13308" width="44.25" style="357" customWidth="1"/>
    <col min="13309" max="13309" width="19.6333333333333" style="357" customWidth="1"/>
    <col min="13310" max="13310" width="17.6333333333333" style="357" customWidth="1"/>
    <col min="13311" max="13311" width="17.5" style="357" customWidth="1"/>
    <col min="13312" max="13563" width="9" style="357"/>
    <col min="13564" max="13564" width="44.25" style="357" customWidth="1"/>
    <col min="13565" max="13565" width="19.6333333333333" style="357" customWidth="1"/>
    <col min="13566" max="13566" width="17.6333333333333" style="357" customWidth="1"/>
    <col min="13567" max="13567" width="17.5" style="357" customWidth="1"/>
    <col min="13568" max="13819" width="9" style="357"/>
    <col min="13820" max="13820" width="44.25" style="357" customWidth="1"/>
    <col min="13821" max="13821" width="19.6333333333333" style="357" customWidth="1"/>
    <col min="13822" max="13822" width="17.6333333333333" style="357" customWidth="1"/>
    <col min="13823" max="13823" width="17.5" style="357" customWidth="1"/>
    <col min="13824" max="14075" width="9" style="357"/>
    <col min="14076" max="14076" width="44.25" style="357" customWidth="1"/>
    <col min="14077" max="14077" width="19.6333333333333" style="357" customWidth="1"/>
    <col min="14078" max="14078" width="17.6333333333333" style="357" customWidth="1"/>
    <col min="14079" max="14079" width="17.5" style="357" customWidth="1"/>
    <col min="14080" max="14331" width="9" style="357"/>
    <col min="14332" max="14332" width="44.25" style="357" customWidth="1"/>
    <col min="14333" max="14333" width="19.6333333333333" style="357" customWidth="1"/>
    <col min="14334" max="14334" width="17.6333333333333" style="357" customWidth="1"/>
    <col min="14335" max="14335" width="17.5" style="357" customWidth="1"/>
    <col min="14336" max="14587" width="9" style="357"/>
    <col min="14588" max="14588" width="44.25" style="357" customWidth="1"/>
    <col min="14589" max="14589" width="19.6333333333333" style="357" customWidth="1"/>
    <col min="14590" max="14590" width="17.6333333333333" style="357" customWidth="1"/>
    <col min="14591" max="14591" width="17.5" style="357" customWidth="1"/>
    <col min="14592" max="14843" width="9" style="357"/>
    <col min="14844" max="14844" width="44.25" style="357" customWidth="1"/>
    <col min="14845" max="14845" width="19.6333333333333" style="357" customWidth="1"/>
    <col min="14846" max="14846" width="17.6333333333333" style="357" customWidth="1"/>
    <col min="14847" max="14847" width="17.5" style="357" customWidth="1"/>
    <col min="14848" max="15099" width="9" style="357"/>
    <col min="15100" max="15100" width="44.25" style="357" customWidth="1"/>
    <col min="15101" max="15101" width="19.6333333333333" style="357" customWidth="1"/>
    <col min="15102" max="15102" width="17.6333333333333" style="357" customWidth="1"/>
    <col min="15103" max="15103" width="17.5" style="357" customWidth="1"/>
    <col min="15104" max="15355" width="9" style="357"/>
    <col min="15356" max="15356" width="44.25" style="357" customWidth="1"/>
    <col min="15357" max="15357" width="19.6333333333333" style="357" customWidth="1"/>
    <col min="15358" max="15358" width="17.6333333333333" style="357" customWidth="1"/>
    <col min="15359" max="15359" width="17.5" style="357" customWidth="1"/>
    <col min="15360" max="15611" width="9" style="357"/>
    <col min="15612" max="15612" width="44.25" style="357" customWidth="1"/>
    <col min="15613" max="15613" width="19.6333333333333" style="357" customWidth="1"/>
    <col min="15614" max="15614" width="17.6333333333333" style="357" customWidth="1"/>
    <col min="15615" max="15615" width="17.5" style="357" customWidth="1"/>
    <col min="15616" max="15867" width="9" style="357"/>
    <col min="15868" max="15868" width="44.25" style="357" customWidth="1"/>
    <col min="15869" max="15869" width="19.6333333333333" style="357" customWidth="1"/>
    <col min="15870" max="15870" width="17.6333333333333" style="357" customWidth="1"/>
    <col min="15871" max="15871" width="17.5" style="357" customWidth="1"/>
    <col min="15872" max="16123" width="9" style="357"/>
    <col min="16124" max="16124" width="44.25" style="357" customWidth="1"/>
    <col min="16125" max="16125" width="19.6333333333333" style="357" customWidth="1"/>
    <col min="16126" max="16126" width="17.6333333333333" style="357" customWidth="1"/>
    <col min="16127" max="16127" width="17.5" style="357" customWidth="1"/>
    <col min="16128" max="16384" width="9" style="357"/>
  </cols>
  <sheetData>
    <row r="1" spans="1:240">
      <c r="A1" s="357" t="s">
        <v>0</v>
      </c>
      <c r="B1" s="361"/>
      <c r="C1" s="362"/>
      <c r="D1" s="363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57"/>
      <c r="BH1" s="357"/>
      <c r="BI1" s="357"/>
      <c r="BJ1" s="357"/>
      <c r="BK1" s="357"/>
      <c r="BL1" s="357"/>
      <c r="BM1" s="357"/>
      <c r="BN1" s="357"/>
      <c r="BO1" s="357"/>
      <c r="BP1" s="357"/>
      <c r="BQ1" s="357"/>
      <c r="BR1" s="357"/>
      <c r="BS1" s="357"/>
      <c r="BT1" s="357"/>
      <c r="BU1" s="357"/>
      <c r="BV1" s="357"/>
      <c r="BW1" s="357"/>
      <c r="BX1" s="357"/>
      <c r="BY1" s="357"/>
      <c r="BZ1" s="357"/>
      <c r="CA1" s="357"/>
      <c r="CB1" s="357"/>
      <c r="CC1" s="357"/>
      <c r="CD1" s="357"/>
      <c r="CE1" s="357"/>
      <c r="CF1" s="357"/>
      <c r="CG1" s="357"/>
      <c r="CH1" s="357"/>
      <c r="CI1" s="357"/>
      <c r="CJ1" s="357"/>
      <c r="CK1" s="357"/>
      <c r="CL1" s="357"/>
      <c r="CM1" s="357"/>
      <c r="CN1" s="357"/>
      <c r="CO1" s="357"/>
      <c r="CP1" s="357"/>
      <c r="CQ1" s="357"/>
      <c r="CR1" s="357"/>
      <c r="CS1" s="357"/>
      <c r="CT1" s="357"/>
      <c r="CU1" s="357"/>
      <c r="CV1" s="357"/>
      <c r="CW1" s="357"/>
      <c r="CX1" s="357"/>
      <c r="CY1" s="357"/>
      <c r="CZ1" s="357"/>
      <c r="DA1" s="357"/>
      <c r="DB1" s="357"/>
      <c r="DC1" s="357"/>
      <c r="DD1" s="357"/>
      <c r="DE1" s="357"/>
      <c r="DF1" s="357"/>
      <c r="DG1" s="357"/>
      <c r="DH1" s="357"/>
      <c r="DI1" s="357"/>
      <c r="DJ1" s="357"/>
      <c r="DK1" s="357"/>
      <c r="DL1" s="357"/>
      <c r="DM1" s="357"/>
      <c r="DN1" s="357"/>
      <c r="DO1" s="357"/>
      <c r="DP1" s="357"/>
      <c r="DQ1" s="357"/>
      <c r="DR1" s="357"/>
      <c r="DS1" s="357"/>
      <c r="DT1" s="357"/>
      <c r="DU1" s="357"/>
      <c r="DV1" s="357"/>
      <c r="DW1" s="357"/>
      <c r="DX1" s="357"/>
      <c r="DY1" s="357"/>
      <c r="DZ1" s="357"/>
      <c r="EA1" s="357"/>
      <c r="EB1" s="357"/>
      <c r="EC1" s="357"/>
      <c r="ED1" s="357"/>
      <c r="EE1" s="357"/>
      <c r="EF1" s="357"/>
      <c r="EG1" s="357"/>
      <c r="EH1" s="357"/>
      <c r="EI1" s="357"/>
      <c r="EJ1" s="357"/>
      <c r="EK1" s="357"/>
      <c r="EL1" s="357"/>
      <c r="EM1" s="357"/>
      <c r="EN1" s="357"/>
      <c r="EO1" s="357"/>
      <c r="EP1" s="357"/>
      <c r="EQ1" s="357"/>
      <c r="ER1" s="357"/>
      <c r="ES1" s="357"/>
      <c r="ET1" s="357"/>
      <c r="EU1" s="357"/>
      <c r="EV1" s="357"/>
      <c r="EW1" s="357"/>
      <c r="EX1" s="357"/>
      <c r="EY1" s="357"/>
      <c r="EZ1" s="357"/>
      <c r="FA1" s="357"/>
      <c r="FB1" s="357"/>
      <c r="FC1" s="357"/>
      <c r="FD1" s="357"/>
      <c r="FE1" s="357"/>
      <c r="FF1" s="357"/>
      <c r="FG1" s="357"/>
      <c r="FH1" s="357"/>
      <c r="FI1" s="357"/>
      <c r="FJ1" s="357"/>
      <c r="FK1" s="357"/>
      <c r="FL1" s="357"/>
      <c r="FM1" s="357"/>
      <c r="FN1" s="357"/>
      <c r="FO1" s="357"/>
      <c r="FP1" s="357"/>
      <c r="FQ1" s="357"/>
      <c r="FR1" s="357"/>
      <c r="FS1" s="357"/>
      <c r="FT1" s="357"/>
      <c r="FU1" s="357"/>
      <c r="FV1" s="357"/>
      <c r="FW1" s="357"/>
      <c r="FX1" s="357"/>
      <c r="FY1" s="357"/>
      <c r="FZ1" s="357"/>
      <c r="GA1" s="357"/>
      <c r="GB1" s="357"/>
      <c r="GC1" s="357"/>
      <c r="GD1" s="357"/>
      <c r="GE1" s="357"/>
      <c r="GF1" s="357"/>
      <c r="GG1" s="357"/>
      <c r="GH1" s="357"/>
      <c r="GI1" s="357"/>
      <c r="GJ1" s="357"/>
      <c r="GK1" s="357"/>
      <c r="GL1" s="357"/>
      <c r="GM1" s="357"/>
      <c r="GN1" s="357"/>
      <c r="GO1" s="357"/>
      <c r="GP1" s="357"/>
      <c r="GQ1" s="357"/>
      <c r="GR1" s="357"/>
      <c r="GS1" s="357"/>
      <c r="GT1" s="357"/>
      <c r="GU1" s="357"/>
      <c r="GV1" s="357"/>
      <c r="GW1" s="357"/>
      <c r="GX1" s="357"/>
      <c r="GY1" s="357"/>
      <c r="GZ1" s="357"/>
      <c r="HA1" s="357"/>
      <c r="HB1" s="357"/>
      <c r="HC1" s="357"/>
      <c r="HD1" s="357"/>
      <c r="HE1" s="357"/>
      <c r="HF1" s="357"/>
      <c r="HG1" s="357"/>
      <c r="HH1" s="357"/>
      <c r="HI1" s="357"/>
      <c r="HJ1" s="357"/>
      <c r="HK1" s="357"/>
      <c r="HL1" s="357"/>
      <c r="HM1" s="357"/>
      <c r="HN1" s="357"/>
      <c r="HO1" s="357"/>
      <c r="HP1" s="357"/>
      <c r="HQ1" s="357"/>
      <c r="HR1" s="357"/>
      <c r="HS1" s="357"/>
      <c r="HT1" s="357"/>
      <c r="HU1" s="357"/>
      <c r="HV1" s="357"/>
      <c r="HW1" s="357"/>
      <c r="HX1" s="357"/>
      <c r="HY1" s="357"/>
      <c r="HZ1" s="357"/>
      <c r="IA1" s="357"/>
      <c r="IB1" s="357"/>
      <c r="IC1" s="357"/>
      <c r="ID1" s="357"/>
      <c r="IE1" s="357"/>
      <c r="IF1" s="357"/>
    </row>
    <row r="2" s="355" customFormat="1" ht="23.1" customHeight="1" spans="1:4">
      <c r="A2" s="364" t="s">
        <v>1</v>
      </c>
      <c r="B2" s="365"/>
      <c r="C2" s="365"/>
      <c r="D2" s="366"/>
    </row>
    <row r="3" s="355" customFormat="1" ht="17.25" customHeight="1" spans="1:4">
      <c r="A3" s="367"/>
      <c r="B3" s="368"/>
      <c r="C3" s="369"/>
      <c r="D3" s="370" t="s">
        <v>2</v>
      </c>
    </row>
    <row r="4" s="356" customFormat="1" ht="38" customHeight="1" spans="1:4">
      <c r="A4" s="371" t="s">
        <v>3</v>
      </c>
      <c r="B4" s="372" t="s">
        <v>4</v>
      </c>
      <c r="C4" s="373" t="s">
        <v>5</v>
      </c>
      <c r="D4" s="374" t="s">
        <v>6</v>
      </c>
    </row>
    <row r="5" s="355" customFormat="1" ht="24" customHeight="1" spans="1:4">
      <c r="A5" s="375" t="s">
        <v>7</v>
      </c>
      <c r="B5" s="376">
        <v>117389</v>
      </c>
      <c r="C5" s="376">
        <v>122100</v>
      </c>
      <c r="D5" s="377">
        <v>0.0401315285077819</v>
      </c>
    </row>
    <row r="6" s="355" customFormat="1" ht="24" customHeight="1" spans="1:4">
      <c r="A6" s="378" t="s">
        <v>8</v>
      </c>
      <c r="B6" s="379">
        <v>22973</v>
      </c>
      <c r="C6" s="380">
        <v>22700</v>
      </c>
      <c r="D6" s="377">
        <v>-0.0118835154311583</v>
      </c>
    </row>
    <row r="7" s="355" customFormat="1" ht="24" customHeight="1" spans="1:4">
      <c r="A7" s="378" t="s">
        <v>9</v>
      </c>
      <c r="B7" s="379">
        <v>2405</v>
      </c>
      <c r="C7" s="380">
        <v>2500</v>
      </c>
      <c r="D7" s="377">
        <v>0.0395010395010396</v>
      </c>
    </row>
    <row r="8" s="355" customFormat="1" ht="24" customHeight="1" spans="1:4">
      <c r="A8" s="378" t="s">
        <v>10</v>
      </c>
      <c r="B8" s="379">
        <v>921</v>
      </c>
      <c r="C8" s="380">
        <v>1000</v>
      </c>
      <c r="D8" s="377">
        <v>0.0857763300760044</v>
      </c>
    </row>
    <row r="9" s="355" customFormat="1" ht="24" customHeight="1" spans="1:4">
      <c r="A9" s="378" t="s">
        <v>11</v>
      </c>
      <c r="B9" s="379">
        <v>160</v>
      </c>
      <c r="C9" s="380">
        <v>160</v>
      </c>
      <c r="D9" s="377">
        <v>0</v>
      </c>
    </row>
    <row r="10" s="355" customFormat="1" ht="24" customHeight="1" spans="1:4">
      <c r="A10" s="378" t="s">
        <v>12</v>
      </c>
      <c r="B10" s="379">
        <v>2558</v>
      </c>
      <c r="C10" s="380">
        <v>2600</v>
      </c>
      <c r="D10" s="377">
        <v>0.0164190774042221</v>
      </c>
    </row>
    <row r="11" s="355" customFormat="1" ht="24" customHeight="1" spans="1:4">
      <c r="A11" s="378" t="s">
        <v>13</v>
      </c>
      <c r="B11" s="379">
        <v>17038</v>
      </c>
      <c r="C11" s="380">
        <v>19000</v>
      </c>
      <c r="D11" s="377">
        <v>0.115154360840474</v>
      </c>
    </row>
    <row r="12" s="355" customFormat="1" ht="24" customHeight="1" spans="1:4">
      <c r="A12" s="378" t="s">
        <v>14</v>
      </c>
      <c r="B12" s="379">
        <v>7123</v>
      </c>
      <c r="C12" s="380">
        <v>7800</v>
      </c>
      <c r="D12" s="377">
        <v>0.0950442229397725</v>
      </c>
    </row>
    <row r="13" s="355" customFormat="1" ht="24" customHeight="1" spans="1:4">
      <c r="A13" s="378" t="s">
        <v>15</v>
      </c>
      <c r="B13" s="379">
        <v>1622</v>
      </c>
      <c r="C13" s="380">
        <v>1800</v>
      </c>
      <c r="D13" s="377">
        <v>0.109741060419235</v>
      </c>
    </row>
    <row r="14" s="355" customFormat="1" ht="24" customHeight="1" spans="1:4">
      <c r="A14" s="378" t="s">
        <v>16</v>
      </c>
      <c r="B14" s="379">
        <v>19713</v>
      </c>
      <c r="C14" s="380">
        <v>19000</v>
      </c>
      <c r="D14" s="377">
        <v>-0.0361690255161569</v>
      </c>
    </row>
    <row r="15" s="355" customFormat="1" ht="24" customHeight="1" spans="1:4">
      <c r="A15" s="378" t="s">
        <v>17</v>
      </c>
      <c r="B15" s="379">
        <v>1445</v>
      </c>
      <c r="C15" s="380">
        <v>1500</v>
      </c>
      <c r="D15" s="377">
        <v>0.0380622837370241</v>
      </c>
    </row>
    <row r="16" s="355" customFormat="1" ht="24" customHeight="1" spans="1:4">
      <c r="A16" s="378" t="s">
        <v>18</v>
      </c>
      <c r="B16" s="379">
        <v>18370</v>
      </c>
      <c r="C16" s="380">
        <v>20500</v>
      </c>
      <c r="D16" s="377">
        <v>0.115949918345128</v>
      </c>
    </row>
    <row r="17" s="355" customFormat="1" ht="24" customHeight="1" spans="1:4">
      <c r="A17" s="378" t="s">
        <v>19</v>
      </c>
      <c r="B17" s="379">
        <v>7548</v>
      </c>
      <c r="C17" s="380">
        <v>8400</v>
      </c>
      <c r="D17" s="377">
        <v>0.112877583465819</v>
      </c>
    </row>
    <row r="18" s="355" customFormat="1" ht="24" customHeight="1" spans="1:4">
      <c r="A18" s="378" t="s">
        <v>20</v>
      </c>
      <c r="B18" s="379">
        <v>15407</v>
      </c>
      <c r="C18" s="380">
        <v>15000</v>
      </c>
      <c r="D18" s="377">
        <v>-0.0264165638995262</v>
      </c>
    </row>
    <row r="19" s="355" customFormat="1" ht="24" customHeight="1" spans="1:4">
      <c r="A19" s="378" t="s">
        <v>21</v>
      </c>
      <c r="B19" s="379">
        <v>106</v>
      </c>
      <c r="C19" s="380">
        <v>140</v>
      </c>
      <c r="D19" s="377">
        <v>0.320754716981132</v>
      </c>
    </row>
    <row r="20" s="355" customFormat="1" ht="24" customHeight="1" spans="1:4">
      <c r="A20" s="381" t="s">
        <v>22</v>
      </c>
      <c r="B20" s="376">
        <v>55164</v>
      </c>
      <c r="C20" s="376">
        <v>57350</v>
      </c>
      <c r="D20" s="377">
        <v>0.0396272931622073</v>
      </c>
    </row>
    <row r="21" s="355" customFormat="1" ht="24" customHeight="1" spans="1:4">
      <c r="A21" s="382" t="s">
        <v>23</v>
      </c>
      <c r="B21" s="383">
        <v>4915</v>
      </c>
      <c r="C21" s="383">
        <v>5400</v>
      </c>
      <c r="D21" s="377">
        <v>0.0986775178026449</v>
      </c>
    </row>
    <row r="22" s="355" customFormat="1" ht="24" customHeight="1" spans="1:4">
      <c r="A22" s="378" t="s">
        <v>24</v>
      </c>
      <c r="B22" s="383">
        <v>1525</v>
      </c>
      <c r="C22" s="383">
        <v>1640</v>
      </c>
      <c r="D22" s="377">
        <v>0.0754098360655737</v>
      </c>
    </row>
    <row r="23" s="355" customFormat="1" ht="24" customHeight="1" spans="1:4">
      <c r="A23" s="378" t="s">
        <v>25</v>
      </c>
      <c r="B23" s="376">
        <v>1018</v>
      </c>
      <c r="C23" s="376">
        <v>1130</v>
      </c>
      <c r="D23" s="377">
        <v>0.110019646365422</v>
      </c>
    </row>
    <row r="24" s="355" customFormat="1" ht="24" customHeight="1" spans="1:4">
      <c r="A24" s="378" t="s">
        <v>26</v>
      </c>
      <c r="B24" s="376">
        <v>484</v>
      </c>
      <c r="C24" s="380">
        <v>530</v>
      </c>
      <c r="D24" s="377">
        <v>0.0950413223140496</v>
      </c>
    </row>
    <row r="25" s="355" customFormat="1" ht="24" customHeight="1" spans="1:4">
      <c r="A25" s="259" t="s">
        <v>27</v>
      </c>
      <c r="B25" s="379">
        <v>960</v>
      </c>
      <c r="C25" s="380">
        <v>1060</v>
      </c>
      <c r="D25" s="377">
        <v>0.104166666666667</v>
      </c>
    </row>
    <row r="26" s="355" customFormat="1" ht="24" customHeight="1" spans="1:4">
      <c r="A26" s="259" t="s">
        <v>28</v>
      </c>
      <c r="B26" s="379">
        <v>928</v>
      </c>
      <c r="C26" s="380">
        <v>1040</v>
      </c>
      <c r="D26" s="377">
        <v>0.120689655172414</v>
      </c>
    </row>
    <row r="27" s="355" customFormat="1" ht="24" customHeight="1" spans="1:4">
      <c r="A27" s="259" t="s">
        <v>29</v>
      </c>
      <c r="B27" s="376">
        <v>7782</v>
      </c>
      <c r="C27" s="380">
        <v>8000</v>
      </c>
      <c r="D27" s="377">
        <v>0.0280133641737343</v>
      </c>
    </row>
    <row r="28" s="355" customFormat="1" ht="24" customHeight="1" spans="1:4">
      <c r="A28" s="259" t="s">
        <v>30</v>
      </c>
      <c r="B28" s="376">
        <v>16532</v>
      </c>
      <c r="C28" s="380">
        <v>17600</v>
      </c>
      <c r="D28" s="377">
        <v>0.0646019840309702</v>
      </c>
    </row>
    <row r="29" s="355" customFormat="1" ht="24" customHeight="1" spans="1:4">
      <c r="A29" s="259" t="s">
        <v>31</v>
      </c>
      <c r="B29" s="376">
        <v>0</v>
      </c>
      <c r="C29" s="376"/>
      <c r="D29" s="377"/>
    </row>
    <row r="30" s="355" customFormat="1" ht="24" customHeight="1" spans="1:4">
      <c r="A30" s="259" t="s">
        <v>32</v>
      </c>
      <c r="B30" s="376">
        <v>24612</v>
      </c>
      <c r="C30" s="376">
        <v>25100</v>
      </c>
      <c r="D30" s="377">
        <v>0.0198277263123678</v>
      </c>
    </row>
    <row r="31" s="355" customFormat="1" ht="24" customHeight="1" spans="1:4">
      <c r="A31" s="259" t="s">
        <v>33</v>
      </c>
      <c r="B31" s="376">
        <v>30</v>
      </c>
      <c r="C31" s="376"/>
      <c r="D31" s="377">
        <v>-1</v>
      </c>
    </row>
    <row r="32" s="355" customFormat="1" ht="24" customHeight="1" spans="1:4">
      <c r="A32" s="259" t="s">
        <v>34</v>
      </c>
      <c r="B32" s="376">
        <v>1293</v>
      </c>
      <c r="C32" s="376">
        <v>1250</v>
      </c>
      <c r="D32" s="377">
        <v>-0.0332559938128384</v>
      </c>
    </row>
    <row r="33" s="357" customFormat="1" ht="26.1" customHeight="1" spans="1:4">
      <c r="A33" s="384" t="s">
        <v>35</v>
      </c>
      <c r="B33" s="384">
        <v>172553</v>
      </c>
      <c r="C33" s="385">
        <v>179450</v>
      </c>
      <c r="D33" s="386">
        <v>0.0399703279572075</v>
      </c>
    </row>
    <row r="34" s="357" customFormat="1" ht="26.1" customHeight="1" spans="1:4">
      <c r="A34" s="387" t="s">
        <v>36</v>
      </c>
      <c r="B34" s="388">
        <f>SUM(B35:B37)</f>
        <v>364509.0966</v>
      </c>
      <c r="C34" s="388">
        <f>SUM(C35:C37)</f>
        <v>365964.93</v>
      </c>
      <c r="D34" s="377">
        <f>C34/B34-1</f>
        <v>0.00399395629239274</v>
      </c>
    </row>
    <row r="35" s="357" customFormat="1" ht="26.1" customHeight="1" spans="1:4">
      <c r="A35" s="389" t="s">
        <v>37</v>
      </c>
      <c r="B35" s="390">
        <v>8561</v>
      </c>
      <c r="C35" s="391">
        <v>8561</v>
      </c>
      <c r="D35" s="377">
        <f t="shared" ref="D35:D41" si="0">C35/B35-1</f>
        <v>0</v>
      </c>
    </row>
    <row r="36" s="357" customFormat="1" ht="26.1" customHeight="1" spans="1:4">
      <c r="A36" s="389" t="s">
        <v>38</v>
      </c>
      <c r="B36" s="390">
        <v>324636.78</v>
      </c>
      <c r="C36" s="391">
        <v>327403.93</v>
      </c>
      <c r="D36" s="377">
        <f t="shared" si="0"/>
        <v>0.00852383392910672</v>
      </c>
    </row>
    <row r="37" s="357" customFormat="1" ht="26.1" customHeight="1" spans="1:4">
      <c r="A37" s="389" t="s">
        <v>39</v>
      </c>
      <c r="B37" s="390">
        <v>31311.3166</v>
      </c>
      <c r="C37" s="391">
        <v>30000</v>
      </c>
      <c r="D37" s="377">
        <f t="shared" si="0"/>
        <v>-0.0418799572292657</v>
      </c>
    </row>
    <row r="38" s="357" customFormat="1" ht="26.1" customHeight="1" spans="1:4">
      <c r="A38" s="389" t="s">
        <v>40</v>
      </c>
      <c r="B38" s="390">
        <v>63572</v>
      </c>
      <c r="C38" s="391"/>
      <c r="D38" s="377"/>
    </row>
    <row r="39" s="357" customFormat="1" ht="26.1" customHeight="1" spans="1:4">
      <c r="A39" s="389" t="s">
        <v>41</v>
      </c>
      <c r="B39" s="390">
        <v>489</v>
      </c>
      <c r="C39" s="391">
        <v>140</v>
      </c>
      <c r="D39" s="377">
        <f t="shared" si="0"/>
        <v>-0.713701431492842</v>
      </c>
    </row>
    <row r="40" s="357" customFormat="1" ht="26.1" customHeight="1" spans="1:4">
      <c r="A40" s="389" t="s">
        <v>42</v>
      </c>
      <c r="B40" s="390">
        <v>64055</v>
      </c>
      <c r="C40" s="391">
        <v>57761</v>
      </c>
      <c r="D40" s="377">
        <f t="shared" si="0"/>
        <v>-0.0982593084068378</v>
      </c>
    </row>
    <row r="41" s="357" customFormat="1" ht="26.1" customHeight="1" spans="1:4">
      <c r="A41" s="384" t="s">
        <v>43</v>
      </c>
      <c r="B41" s="385">
        <f>B33+B34+B39+B40+B38</f>
        <v>665178.0966</v>
      </c>
      <c r="C41" s="385">
        <f>C33+C34+C39+C40</f>
        <v>603315.93</v>
      </c>
      <c r="D41" s="386">
        <f t="shared" si="0"/>
        <v>-0.0930009074505056</v>
      </c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Z8"/>
  <sheetViews>
    <sheetView workbookViewId="0">
      <selection activeCell="K37" sqref="K37"/>
    </sheetView>
  </sheetViews>
  <sheetFormatPr defaultColWidth="6.75" defaultRowHeight="11.25" outlineLevelRow="7"/>
  <cols>
    <col min="1" max="1" width="36.5" style="200" customWidth="1"/>
    <col min="2" max="10" width="12" style="200" customWidth="1"/>
    <col min="11" max="13" width="9" style="200" customWidth="1"/>
    <col min="14" max="14" width="5.63333333333333" style="200" customWidth="1"/>
    <col min="15" max="15" width="0.75" style="200" customWidth="1"/>
    <col min="16" max="16" width="10.1333333333333" style="200" customWidth="1"/>
    <col min="17" max="17" width="5.88333333333333" style="200" customWidth="1"/>
    <col min="18" max="16384" width="6.75" style="200"/>
  </cols>
  <sheetData>
    <row r="1" ht="19.5" customHeight="1" spans="1:10">
      <c r="A1" s="150" t="s">
        <v>1269</v>
      </c>
      <c r="B1" s="150"/>
      <c r="C1" s="150"/>
      <c r="D1" s="150"/>
      <c r="E1" s="150"/>
      <c r="F1" s="150"/>
      <c r="G1" s="150"/>
      <c r="H1" s="150"/>
      <c r="I1" s="150"/>
      <c r="J1" s="150"/>
    </row>
    <row r="2" ht="33" customHeight="1" spans="1:260">
      <c r="A2" s="201" t="s">
        <v>1270</v>
      </c>
      <c r="B2" s="201"/>
      <c r="C2" s="201"/>
      <c r="D2" s="201"/>
      <c r="E2" s="201"/>
      <c r="F2" s="201"/>
      <c r="G2" s="201"/>
      <c r="H2" s="201"/>
      <c r="I2" s="201"/>
      <c r="J2" s="201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2"/>
      <c r="AW2" s="212"/>
      <c r="AX2" s="212"/>
      <c r="AY2" s="212"/>
      <c r="AZ2" s="212"/>
      <c r="BA2" s="212"/>
      <c r="BB2" s="212"/>
      <c r="BC2" s="212"/>
      <c r="BD2" s="212"/>
      <c r="BE2" s="212"/>
      <c r="BF2" s="212"/>
      <c r="BG2" s="212"/>
      <c r="BH2" s="212"/>
      <c r="BI2" s="212"/>
      <c r="BJ2" s="212"/>
      <c r="BK2" s="212"/>
      <c r="BL2" s="212"/>
      <c r="BM2" s="212"/>
      <c r="BN2" s="212"/>
      <c r="BO2" s="212"/>
      <c r="BP2" s="212"/>
      <c r="BQ2" s="212"/>
      <c r="BR2" s="212"/>
      <c r="BS2" s="212"/>
      <c r="BT2" s="212"/>
      <c r="BU2" s="212"/>
      <c r="BV2" s="212"/>
      <c r="BW2" s="212"/>
      <c r="BX2" s="212"/>
      <c r="BY2" s="212"/>
      <c r="BZ2" s="212"/>
      <c r="CA2" s="212"/>
      <c r="CB2" s="212"/>
      <c r="CC2" s="212"/>
      <c r="CD2" s="212"/>
      <c r="CE2" s="212"/>
      <c r="CF2" s="212"/>
      <c r="CG2" s="212"/>
      <c r="CH2" s="212"/>
      <c r="CI2" s="212"/>
      <c r="CJ2" s="212"/>
      <c r="CK2" s="212"/>
      <c r="CL2" s="212"/>
      <c r="CM2" s="212"/>
      <c r="CN2" s="212"/>
      <c r="CO2" s="212"/>
      <c r="CP2" s="212"/>
      <c r="CQ2" s="212"/>
      <c r="CR2" s="212"/>
      <c r="CS2" s="212"/>
      <c r="CT2" s="212"/>
      <c r="CU2" s="212"/>
      <c r="CV2" s="212"/>
      <c r="CW2" s="212"/>
      <c r="CX2" s="212"/>
      <c r="CY2" s="212"/>
      <c r="CZ2" s="212"/>
      <c r="DA2" s="212"/>
      <c r="DB2" s="212"/>
      <c r="DC2" s="212"/>
      <c r="DD2" s="212"/>
      <c r="DE2" s="212"/>
      <c r="DF2" s="212"/>
      <c r="DG2" s="212"/>
      <c r="DH2" s="212"/>
      <c r="DI2" s="212"/>
      <c r="DJ2" s="212"/>
      <c r="DK2" s="212"/>
      <c r="DL2" s="212"/>
      <c r="DM2" s="212"/>
      <c r="DN2" s="212"/>
      <c r="DO2" s="212"/>
      <c r="DP2" s="212"/>
      <c r="DQ2" s="212"/>
      <c r="DR2" s="212"/>
      <c r="DS2" s="212"/>
      <c r="DT2" s="212"/>
      <c r="DU2" s="212"/>
      <c r="DV2" s="212"/>
      <c r="DW2" s="212"/>
      <c r="DX2" s="212"/>
      <c r="DY2" s="212"/>
      <c r="DZ2" s="212"/>
      <c r="EA2" s="212"/>
      <c r="EB2" s="212"/>
      <c r="EC2" s="212"/>
      <c r="ED2" s="212"/>
      <c r="EE2" s="212"/>
      <c r="EF2" s="212"/>
      <c r="EG2" s="212"/>
      <c r="EH2" s="212"/>
      <c r="EI2" s="212"/>
      <c r="EJ2" s="212"/>
      <c r="EK2" s="212"/>
      <c r="EL2" s="212"/>
      <c r="EM2" s="212"/>
      <c r="EN2" s="212"/>
      <c r="EO2" s="212"/>
      <c r="EP2" s="212"/>
      <c r="EQ2" s="212"/>
      <c r="ER2" s="212"/>
      <c r="ES2" s="212"/>
      <c r="ET2" s="212"/>
      <c r="EU2" s="212"/>
      <c r="EV2" s="212"/>
      <c r="EW2" s="212"/>
      <c r="EX2" s="212"/>
      <c r="EY2" s="212"/>
      <c r="EZ2" s="212"/>
      <c r="FA2" s="212"/>
      <c r="FB2" s="212"/>
      <c r="FC2" s="212"/>
      <c r="FD2" s="212"/>
      <c r="FE2" s="212"/>
      <c r="FF2" s="212"/>
      <c r="FG2" s="212"/>
      <c r="FH2" s="212"/>
      <c r="FI2" s="212"/>
      <c r="FJ2" s="212"/>
      <c r="FK2" s="212"/>
      <c r="FL2" s="212"/>
      <c r="FM2" s="212"/>
      <c r="FN2" s="212"/>
      <c r="FO2" s="212"/>
      <c r="FP2" s="212"/>
      <c r="FQ2" s="212"/>
      <c r="FR2" s="212"/>
      <c r="FS2" s="212"/>
      <c r="FT2" s="212"/>
      <c r="FU2" s="212"/>
      <c r="FV2" s="212"/>
      <c r="FW2" s="212"/>
      <c r="FX2" s="212"/>
      <c r="FY2" s="212"/>
      <c r="FZ2" s="212"/>
      <c r="GA2" s="212"/>
      <c r="GB2" s="212"/>
      <c r="GC2" s="212"/>
      <c r="GD2" s="212"/>
      <c r="GE2" s="212"/>
      <c r="GF2" s="212"/>
      <c r="GG2" s="212"/>
      <c r="GH2" s="212"/>
      <c r="GI2" s="212"/>
      <c r="GJ2" s="212"/>
      <c r="GK2" s="212"/>
      <c r="GL2" s="212"/>
      <c r="GM2" s="212"/>
      <c r="GN2" s="212"/>
      <c r="GO2" s="212"/>
      <c r="GP2" s="212"/>
      <c r="GQ2" s="212"/>
      <c r="GR2" s="212"/>
      <c r="GS2" s="212"/>
      <c r="GT2" s="212"/>
      <c r="GU2" s="212"/>
      <c r="GV2" s="212"/>
      <c r="GW2" s="212"/>
      <c r="GX2" s="212"/>
      <c r="GY2" s="212"/>
      <c r="GZ2" s="212"/>
      <c r="HA2" s="212"/>
      <c r="HB2" s="212"/>
      <c r="HC2" s="212"/>
      <c r="HD2" s="212"/>
      <c r="HE2" s="212"/>
      <c r="HF2" s="212"/>
      <c r="HG2" s="212"/>
      <c r="HH2" s="212"/>
      <c r="HI2" s="212"/>
      <c r="HJ2" s="212"/>
      <c r="HK2" s="212"/>
      <c r="HL2" s="212"/>
      <c r="HM2" s="212"/>
      <c r="HN2" s="212"/>
      <c r="HO2" s="212"/>
      <c r="HP2" s="212"/>
      <c r="HQ2" s="212"/>
      <c r="HR2" s="212"/>
      <c r="HS2" s="212"/>
      <c r="HT2" s="212"/>
      <c r="HU2" s="212"/>
      <c r="HV2" s="212"/>
      <c r="HW2" s="212"/>
      <c r="HX2" s="212"/>
      <c r="HY2" s="212"/>
      <c r="HZ2" s="212"/>
      <c r="IA2" s="212"/>
      <c r="IB2" s="212"/>
      <c r="IC2" s="212"/>
      <c r="ID2" s="212"/>
      <c r="IE2" s="212"/>
      <c r="IF2" s="212"/>
      <c r="IG2" s="212"/>
      <c r="IH2" s="212"/>
      <c r="II2" s="212"/>
      <c r="IJ2" s="212"/>
      <c r="IK2" s="212"/>
      <c r="IL2" s="212"/>
      <c r="IM2" s="212"/>
      <c r="IN2" s="212"/>
      <c r="IO2" s="212"/>
      <c r="IP2" s="212"/>
      <c r="IQ2" s="212"/>
      <c r="IR2" s="212"/>
      <c r="IS2" s="212"/>
      <c r="IT2" s="212"/>
      <c r="IU2" s="212"/>
      <c r="IV2" s="212"/>
      <c r="IW2" s="212"/>
      <c r="IX2" s="212"/>
      <c r="IY2" s="212"/>
      <c r="IZ2" s="212"/>
    </row>
    <row r="3" ht="19.5" customHeight="1" spans="1:260">
      <c r="A3" s="202"/>
      <c r="B3" s="203"/>
      <c r="C3" s="203"/>
      <c r="D3" s="203"/>
      <c r="E3" s="203"/>
      <c r="F3" s="203"/>
      <c r="G3" s="203"/>
      <c r="H3" s="203"/>
      <c r="I3" s="203"/>
      <c r="J3" s="213" t="s">
        <v>2</v>
      </c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  <c r="BV3" s="214"/>
      <c r="BW3" s="214"/>
      <c r="BX3" s="214"/>
      <c r="BY3" s="214"/>
      <c r="BZ3" s="214"/>
      <c r="CA3" s="214"/>
      <c r="CB3" s="214"/>
      <c r="CC3" s="214"/>
      <c r="CD3" s="214"/>
      <c r="CE3" s="214"/>
      <c r="CF3" s="214"/>
      <c r="CG3" s="214"/>
      <c r="CH3" s="214"/>
      <c r="CI3" s="214"/>
      <c r="CJ3" s="214"/>
      <c r="CK3" s="214"/>
      <c r="CL3" s="214"/>
      <c r="CM3" s="214"/>
      <c r="CN3" s="214"/>
      <c r="CO3" s="214"/>
      <c r="CP3" s="214"/>
      <c r="CQ3" s="214"/>
      <c r="CR3" s="214"/>
      <c r="CS3" s="214"/>
      <c r="CT3" s="214"/>
      <c r="CU3" s="214"/>
      <c r="CV3" s="214"/>
      <c r="CW3" s="214"/>
      <c r="CX3" s="214"/>
      <c r="CY3" s="214"/>
      <c r="CZ3" s="214"/>
      <c r="DA3" s="214"/>
      <c r="DB3" s="214"/>
      <c r="DC3" s="214"/>
      <c r="DD3" s="214"/>
      <c r="DE3" s="214"/>
      <c r="DF3" s="214"/>
      <c r="DG3" s="214"/>
      <c r="DH3" s="214"/>
      <c r="DI3" s="214"/>
      <c r="DJ3" s="214"/>
      <c r="DK3" s="214"/>
      <c r="DL3" s="214"/>
      <c r="DM3" s="214"/>
      <c r="DN3" s="214"/>
      <c r="DO3" s="214"/>
      <c r="DP3" s="214"/>
      <c r="DQ3" s="214"/>
      <c r="DR3" s="214"/>
      <c r="DS3" s="214"/>
      <c r="DT3" s="214"/>
      <c r="DU3" s="214"/>
      <c r="DV3" s="214"/>
      <c r="DW3" s="214"/>
      <c r="DX3" s="214"/>
      <c r="DY3" s="214"/>
      <c r="DZ3" s="214"/>
      <c r="EA3" s="214"/>
      <c r="EB3" s="214"/>
      <c r="EC3" s="214"/>
      <c r="ED3" s="214"/>
      <c r="EE3" s="214"/>
      <c r="EF3" s="214"/>
      <c r="EG3" s="214"/>
      <c r="EH3" s="214"/>
      <c r="EI3" s="214"/>
      <c r="EJ3" s="214"/>
      <c r="EK3" s="214"/>
      <c r="EL3" s="214"/>
      <c r="EM3" s="214"/>
      <c r="EN3" s="214"/>
      <c r="EO3" s="214"/>
      <c r="EP3" s="214"/>
      <c r="EQ3" s="214"/>
      <c r="ER3" s="214"/>
      <c r="ES3" s="214"/>
      <c r="ET3" s="214"/>
      <c r="EU3" s="214"/>
      <c r="EV3" s="214"/>
      <c r="EW3" s="214"/>
      <c r="EX3" s="214"/>
      <c r="EY3" s="214"/>
      <c r="EZ3" s="214"/>
      <c r="FA3" s="214"/>
      <c r="FB3" s="214"/>
      <c r="FC3" s="214"/>
      <c r="FD3" s="214"/>
      <c r="FE3" s="214"/>
      <c r="FF3" s="214"/>
      <c r="FG3" s="214"/>
      <c r="FH3" s="214"/>
      <c r="FI3" s="214"/>
      <c r="FJ3" s="214"/>
      <c r="FK3" s="214"/>
      <c r="FL3" s="214"/>
      <c r="FM3" s="214"/>
      <c r="FN3" s="214"/>
      <c r="FO3" s="214"/>
      <c r="FP3" s="214"/>
      <c r="FQ3" s="214"/>
      <c r="FR3" s="214"/>
      <c r="FS3" s="214"/>
      <c r="FT3" s="214"/>
      <c r="FU3" s="214"/>
      <c r="FV3" s="214"/>
      <c r="FW3" s="214"/>
      <c r="FX3" s="214"/>
      <c r="FY3" s="214"/>
      <c r="FZ3" s="214"/>
      <c r="GA3" s="214"/>
      <c r="GB3" s="214"/>
      <c r="GC3" s="214"/>
      <c r="GD3" s="214"/>
      <c r="GE3" s="214"/>
      <c r="GF3" s="214"/>
      <c r="GG3" s="214"/>
      <c r="GH3" s="214"/>
      <c r="GI3" s="214"/>
      <c r="GJ3" s="214"/>
      <c r="GK3" s="214"/>
      <c r="GL3" s="214"/>
      <c r="GM3" s="214"/>
      <c r="GN3" s="214"/>
      <c r="GO3" s="214"/>
      <c r="GP3" s="214"/>
      <c r="GQ3" s="214"/>
      <c r="GR3" s="214"/>
      <c r="GS3" s="214"/>
      <c r="GT3" s="214"/>
      <c r="GU3" s="214"/>
      <c r="GV3" s="214"/>
      <c r="GW3" s="214"/>
      <c r="GX3" s="214"/>
      <c r="GY3" s="214"/>
      <c r="GZ3" s="214"/>
      <c r="HA3" s="214"/>
      <c r="HB3" s="214"/>
      <c r="HC3" s="214"/>
      <c r="HD3" s="214"/>
      <c r="HE3" s="214"/>
      <c r="HF3" s="214"/>
      <c r="HG3" s="214"/>
      <c r="HH3" s="214"/>
      <c r="HI3" s="214"/>
      <c r="HJ3" s="214"/>
      <c r="HK3" s="214"/>
      <c r="HL3" s="214"/>
      <c r="HM3" s="214"/>
      <c r="HN3" s="214"/>
      <c r="HO3" s="214"/>
      <c r="HP3" s="214"/>
      <c r="HQ3" s="214"/>
      <c r="HR3" s="214"/>
      <c r="HS3" s="214"/>
      <c r="HT3" s="214"/>
      <c r="HU3" s="214"/>
      <c r="HV3" s="214"/>
      <c r="HW3" s="214"/>
      <c r="HX3" s="214"/>
      <c r="HY3" s="214"/>
      <c r="HZ3" s="214"/>
      <c r="IA3" s="214"/>
      <c r="IB3" s="214"/>
      <c r="IC3" s="214"/>
      <c r="ID3" s="214"/>
      <c r="IE3" s="214"/>
      <c r="IF3" s="214"/>
      <c r="IG3" s="214"/>
      <c r="IH3" s="214"/>
      <c r="II3" s="214"/>
      <c r="IJ3" s="214"/>
      <c r="IK3" s="214"/>
      <c r="IL3" s="214"/>
      <c r="IM3" s="214"/>
      <c r="IN3" s="214"/>
      <c r="IO3" s="214"/>
      <c r="IP3" s="214"/>
      <c r="IQ3" s="214"/>
      <c r="IR3" s="214"/>
      <c r="IS3" s="214"/>
      <c r="IT3" s="214"/>
      <c r="IU3" s="214"/>
      <c r="IV3" s="214"/>
      <c r="IW3" s="214"/>
      <c r="IX3" s="214"/>
      <c r="IY3" s="214"/>
      <c r="IZ3" s="214"/>
    </row>
    <row r="4" ht="36" customHeight="1" spans="1:260">
      <c r="A4" s="204" t="s">
        <v>1271</v>
      </c>
      <c r="B4" s="205" t="s">
        <v>47</v>
      </c>
      <c r="C4" s="206"/>
      <c r="D4" s="207"/>
      <c r="E4" s="205" t="s">
        <v>48</v>
      </c>
      <c r="F4" s="206"/>
      <c r="G4" s="207"/>
      <c r="H4" s="205" t="s">
        <v>1272</v>
      </c>
      <c r="I4" s="206"/>
      <c r="J4" s="207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5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4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214"/>
      <c r="DD4" s="214"/>
      <c r="DE4" s="214"/>
      <c r="DF4" s="214"/>
      <c r="DG4" s="214"/>
      <c r="DH4" s="214"/>
      <c r="DI4" s="214"/>
      <c r="DJ4" s="214"/>
      <c r="DK4" s="214"/>
      <c r="DL4" s="214"/>
      <c r="DM4" s="214"/>
      <c r="DN4" s="214"/>
      <c r="DO4" s="214"/>
      <c r="DP4" s="214"/>
      <c r="DQ4" s="214"/>
      <c r="DR4" s="214"/>
      <c r="DS4" s="214"/>
      <c r="DT4" s="214"/>
      <c r="DU4" s="214"/>
      <c r="DV4" s="214"/>
      <c r="DW4" s="214"/>
      <c r="DX4" s="214"/>
      <c r="DY4" s="214"/>
      <c r="DZ4" s="214"/>
      <c r="EA4" s="214"/>
      <c r="EB4" s="214"/>
      <c r="EC4" s="214"/>
      <c r="ED4" s="214"/>
      <c r="EE4" s="214"/>
      <c r="EF4" s="214"/>
      <c r="EG4" s="214"/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V4" s="214"/>
      <c r="EW4" s="214"/>
      <c r="EX4" s="214"/>
      <c r="EY4" s="214"/>
      <c r="EZ4" s="214"/>
      <c r="FA4" s="214"/>
      <c r="FB4" s="214"/>
      <c r="FC4" s="214"/>
      <c r="FD4" s="214"/>
      <c r="FE4" s="214"/>
      <c r="FF4" s="214"/>
      <c r="FG4" s="214"/>
      <c r="FH4" s="214"/>
      <c r="FI4" s="214"/>
      <c r="FJ4" s="214"/>
      <c r="FK4" s="214"/>
      <c r="FL4" s="214"/>
      <c r="FM4" s="214"/>
      <c r="FN4" s="214"/>
      <c r="FO4" s="214"/>
      <c r="FP4" s="214"/>
      <c r="FQ4" s="214"/>
      <c r="FR4" s="214"/>
      <c r="FS4" s="214"/>
      <c r="FT4" s="214"/>
      <c r="FU4" s="214"/>
      <c r="FV4" s="214"/>
      <c r="FW4" s="214"/>
      <c r="FX4" s="214"/>
      <c r="FY4" s="214"/>
      <c r="FZ4" s="214"/>
      <c r="GA4" s="214"/>
      <c r="GB4" s="214"/>
      <c r="GC4" s="214"/>
      <c r="GD4" s="214"/>
      <c r="GE4" s="214"/>
      <c r="GF4" s="214"/>
      <c r="GG4" s="214"/>
      <c r="GH4" s="214"/>
      <c r="GI4" s="214"/>
      <c r="GJ4" s="214"/>
      <c r="GK4" s="214"/>
      <c r="GL4" s="214"/>
      <c r="GM4" s="214"/>
      <c r="GN4" s="214"/>
      <c r="GO4" s="214"/>
      <c r="GP4" s="214"/>
      <c r="GQ4" s="214"/>
      <c r="GR4" s="214"/>
      <c r="GS4" s="214"/>
      <c r="GT4" s="214"/>
      <c r="GU4" s="214"/>
      <c r="GV4" s="214"/>
      <c r="GW4" s="214"/>
      <c r="GX4" s="214"/>
      <c r="GY4" s="214"/>
      <c r="GZ4" s="214"/>
      <c r="HA4" s="214"/>
      <c r="HB4" s="214"/>
      <c r="HC4" s="214"/>
      <c r="HD4" s="214"/>
      <c r="HE4" s="214"/>
      <c r="HF4" s="214"/>
      <c r="HG4" s="214"/>
      <c r="HH4" s="214"/>
      <c r="HI4" s="214"/>
      <c r="HJ4" s="214"/>
      <c r="HK4" s="214"/>
      <c r="HL4" s="214"/>
      <c r="HM4" s="214"/>
      <c r="HN4" s="214"/>
      <c r="HO4" s="214"/>
      <c r="HP4" s="214"/>
      <c r="HQ4" s="214"/>
      <c r="HR4" s="214"/>
      <c r="HS4" s="214"/>
      <c r="HT4" s="214"/>
      <c r="HU4" s="214"/>
      <c r="HV4" s="214"/>
      <c r="HW4" s="214"/>
      <c r="HX4" s="214"/>
      <c r="HY4" s="214"/>
      <c r="HZ4" s="214"/>
      <c r="IA4" s="214"/>
      <c r="IB4" s="214"/>
      <c r="IC4" s="214"/>
      <c r="ID4" s="214"/>
      <c r="IE4" s="214"/>
      <c r="IF4" s="214"/>
      <c r="IG4" s="214"/>
      <c r="IH4" s="214"/>
      <c r="II4" s="214"/>
      <c r="IJ4" s="214"/>
      <c r="IK4" s="214"/>
      <c r="IL4" s="214"/>
      <c r="IM4" s="214"/>
      <c r="IN4" s="214"/>
      <c r="IO4" s="214"/>
      <c r="IP4" s="214"/>
      <c r="IQ4" s="214"/>
      <c r="IR4" s="214"/>
      <c r="IS4" s="214"/>
      <c r="IT4" s="214"/>
      <c r="IU4" s="214"/>
      <c r="IV4" s="214"/>
      <c r="IW4" s="214"/>
      <c r="IX4" s="214"/>
      <c r="IY4" s="214"/>
      <c r="IZ4" s="214"/>
    </row>
    <row r="5" ht="34.5" customHeight="1" spans="1:260">
      <c r="A5" s="204"/>
      <c r="B5" s="204" t="s">
        <v>1273</v>
      </c>
      <c r="C5" s="204" t="s">
        <v>1274</v>
      </c>
      <c r="D5" s="204" t="s">
        <v>1275</v>
      </c>
      <c r="E5" s="204" t="s">
        <v>1273</v>
      </c>
      <c r="F5" s="204" t="s">
        <v>1274</v>
      </c>
      <c r="G5" s="204" t="s">
        <v>1275</v>
      </c>
      <c r="H5" s="204" t="s">
        <v>1273</v>
      </c>
      <c r="I5" s="204" t="s">
        <v>1274</v>
      </c>
      <c r="J5" s="204" t="s">
        <v>1275</v>
      </c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5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214"/>
      <c r="DD5" s="214"/>
      <c r="DE5" s="214"/>
      <c r="DF5" s="214"/>
      <c r="DG5" s="214"/>
      <c r="DH5" s="214"/>
      <c r="DI5" s="214"/>
      <c r="DJ5" s="214"/>
      <c r="DK5" s="214"/>
      <c r="DL5" s="214"/>
      <c r="DM5" s="214"/>
      <c r="DN5" s="214"/>
      <c r="DO5" s="214"/>
      <c r="DP5" s="214"/>
      <c r="DQ5" s="214"/>
      <c r="DR5" s="214"/>
      <c r="DS5" s="214"/>
      <c r="DT5" s="214"/>
      <c r="DU5" s="214"/>
      <c r="DV5" s="214"/>
      <c r="DW5" s="214"/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V5" s="214"/>
      <c r="EW5" s="214"/>
      <c r="EX5" s="214"/>
      <c r="EY5" s="214"/>
      <c r="EZ5" s="214"/>
      <c r="FA5" s="214"/>
      <c r="FB5" s="214"/>
      <c r="FC5" s="214"/>
      <c r="FD5" s="214"/>
      <c r="FE5" s="214"/>
      <c r="FF5" s="214"/>
      <c r="FG5" s="214"/>
      <c r="FH5" s="214"/>
      <c r="FI5" s="214"/>
      <c r="FJ5" s="214"/>
      <c r="FK5" s="214"/>
      <c r="FL5" s="214"/>
      <c r="FM5" s="214"/>
      <c r="FN5" s="214"/>
      <c r="FO5" s="214"/>
      <c r="FP5" s="214"/>
      <c r="FQ5" s="214"/>
      <c r="FR5" s="214"/>
      <c r="FS5" s="214"/>
      <c r="FT5" s="214"/>
      <c r="FU5" s="214"/>
      <c r="FV5" s="214"/>
      <c r="FW5" s="214"/>
      <c r="FX5" s="214"/>
      <c r="FY5" s="214"/>
      <c r="FZ5" s="214"/>
      <c r="GA5" s="214"/>
      <c r="GB5" s="214"/>
      <c r="GC5" s="214"/>
      <c r="GD5" s="214"/>
      <c r="GE5" s="214"/>
      <c r="GF5" s="214"/>
      <c r="GG5" s="214"/>
      <c r="GH5" s="214"/>
      <c r="GI5" s="214"/>
      <c r="GJ5" s="214"/>
      <c r="GK5" s="214"/>
      <c r="GL5" s="214"/>
      <c r="GM5" s="214"/>
      <c r="GN5" s="214"/>
      <c r="GO5" s="214"/>
      <c r="GP5" s="214"/>
      <c r="GQ5" s="214"/>
      <c r="GR5" s="214"/>
      <c r="GS5" s="214"/>
      <c r="GT5" s="214"/>
      <c r="GU5" s="214"/>
      <c r="GV5" s="214"/>
      <c r="GW5" s="214"/>
      <c r="GX5" s="214"/>
      <c r="GY5" s="214"/>
      <c r="GZ5" s="214"/>
      <c r="HA5" s="214"/>
      <c r="HB5" s="214"/>
      <c r="HC5" s="214"/>
      <c r="HD5" s="214"/>
      <c r="HE5" s="214"/>
      <c r="HF5" s="214"/>
      <c r="HG5" s="214"/>
      <c r="HH5" s="214"/>
      <c r="HI5" s="214"/>
      <c r="HJ5" s="214"/>
      <c r="HK5" s="214"/>
      <c r="HL5" s="214"/>
      <c r="HM5" s="214"/>
      <c r="HN5" s="214"/>
      <c r="HO5" s="214"/>
      <c r="HP5" s="214"/>
      <c r="HQ5" s="214"/>
      <c r="HR5" s="214"/>
      <c r="HS5" s="214"/>
      <c r="HT5" s="214"/>
      <c r="HU5" s="214"/>
      <c r="HV5" s="214"/>
      <c r="HW5" s="214"/>
      <c r="HX5" s="214"/>
      <c r="HY5" s="214"/>
      <c r="HZ5" s="214"/>
      <c r="IA5" s="214"/>
      <c r="IB5" s="214"/>
      <c r="IC5" s="214"/>
      <c r="ID5" s="214"/>
      <c r="IE5" s="214"/>
      <c r="IF5" s="214"/>
      <c r="IG5" s="214"/>
      <c r="IH5" s="214"/>
      <c r="II5" s="214"/>
      <c r="IJ5" s="214"/>
      <c r="IK5" s="214"/>
      <c r="IL5" s="214"/>
      <c r="IM5" s="214"/>
      <c r="IN5" s="214"/>
      <c r="IO5" s="214"/>
      <c r="IP5" s="214"/>
      <c r="IQ5" s="214"/>
      <c r="IR5" s="214"/>
      <c r="IS5" s="214"/>
      <c r="IT5" s="214"/>
      <c r="IU5" s="214"/>
      <c r="IV5" s="214"/>
      <c r="IW5" s="214"/>
      <c r="IX5" s="214"/>
      <c r="IY5" s="214"/>
      <c r="IZ5" s="214"/>
    </row>
    <row r="6" ht="19.5" customHeight="1" spans="1:10">
      <c r="A6" s="208" t="s">
        <v>1276</v>
      </c>
      <c r="B6" s="209"/>
      <c r="C6" s="209"/>
      <c r="D6" s="209"/>
      <c r="E6" s="209"/>
      <c r="F6" s="209"/>
      <c r="G6" s="209"/>
      <c r="H6" s="209"/>
      <c r="I6" s="209"/>
      <c r="J6" s="43"/>
    </row>
    <row r="7" ht="19.5" customHeight="1" spans="1:260">
      <c r="A7" s="204" t="s">
        <v>1277</v>
      </c>
      <c r="B7" s="210"/>
      <c r="C7" s="210"/>
      <c r="D7" s="210"/>
      <c r="E7" s="210"/>
      <c r="F7" s="210"/>
      <c r="G7" s="210"/>
      <c r="H7" s="210"/>
      <c r="I7" s="210"/>
      <c r="J7" s="210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5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4"/>
      <c r="EX7" s="214"/>
      <c r="EY7" s="214"/>
      <c r="EZ7" s="214"/>
      <c r="FA7" s="214"/>
      <c r="FB7" s="214"/>
      <c r="FC7" s="214"/>
      <c r="FD7" s="214"/>
      <c r="FE7" s="214"/>
      <c r="FF7" s="214"/>
      <c r="FG7" s="214"/>
      <c r="FH7" s="214"/>
      <c r="FI7" s="214"/>
      <c r="FJ7" s="214"/>
      <c r="FK7" s="214"/>
      <c r="FL7" s="214"/>
      <c r="FM7" s="214"/>
      <c r="FN7" s="214"/>
      <c r="FO7" s="214"/>
      <c r="FP7" s="214"/>
      <c r="FQ7" s="214"/>
      <c r="FR7" s="214"/>
      <c r="FS7" s="214"/>
      <c r="FT7" s="214"/>
      <c r="FU7" s="214"/>
      <c r="FV7" s="214"/>
      <c r="FW7" s="214"/>
      <c r="FX7" s="214"/>
      <c r="FY7" s="214"/>
      <c r="FZ7" s="214"/>
      <c r="GA7" s="214"/>
      <c r="GB7" s="214"/>
      <c r="GC7" s="214"/>
      <c r="GD7" s="214"/>
      <c r="GE7" s="214"/>
      <c r="GF7" s="214"/>
      <c r="GG7" s="214"/>
      <c r="GH7" s="214"/>
      <c r="GI7" s="214"/>
      <c r="GJ7" s="214"/>
      <c r="GK7" s="214"/>
      <c r="GL7" s="214"/>
      <c r="GM7" s="214"/>
      <c r="GN7" s="214"/>
      <c r="GO7" s="214"/>
      <c r="GP7" s="214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4"/>
      <c r="HU7" s="214"/>
      <c r="HV7" s="214"/>
      <c r="HW7" s="214"/>
      <c r="HX7" s="214"/>
      <c r="HY7" s="214"/>
      <c r="HZ7" s="214"/>
      <c r="IA7" s="214"/>
      <c r="IB7" s="214"/>
      <c r="IC7" s="214"/>
      <c r="ID7" s="214"/>
      <c r="IE7" s="214"/>
      <c r="IF7" s="214"/>
      <c r="IG7" s="214"/>
      <c r="IH7" s="214"/>
      <c r="II7" s="214"/>
      <c r="IJ7" s="214"/>
      <c r="IK7" s="214"/>
      <c r="IL7" s="214"/>
      <c r="IM7" s="214"/>
      <c r="IN7" s="214"/>
      <c r="IO7" s="214"/>
      <c r="IP7" s="214"/>
      <c r="IQ7" s="214"/>
      <c r="IR7" s="214"/>
      <c r="IS7" s="214"/>
      <c r="IT7" s="214"/>
      <c r="IU7" s="214"/>
      <c r="IV7" s="214"/>
      <c r="IW7" s="214"/>
      <c r="IX7" s="214"/>
      <c r="IY7" s="214"/>
      <c r="IZ7" s="214"/>
    </row>
    <row r="8" ht="27" customHeight="1" spans="1:10">
      <c r="A8" s="211" t="s">
        <v>1278</v>
      </c>
      <c r="B8" s="211"/>
      <c r="C8" s="211"/>
      <c r="D8" s="211"/>
      <c r="E8" s="211"/>
      <c r="F8" s="211"/>
      <c r="G8" s="211"/>
      <c r="H8" s="211"/>
      <c r="I8" s="211"/>
      <c r="J8" s="211"/>
    </row>
  </sheetData>
  <mergeCells count="6">
    <mergeCell ref="A1:J1"/>
    <mergeCell ref="A2:J2"/>
    <mergeCell ref="B4:D4"/>
    <mergeCell ref="E4:G4"/>
    <mergeCell ref="H4:J4"/>
    <mergeCell ref="A8:J8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showZeros="0" workbookViewId="0">
      <selection activeCell="N38" sqref="N38"/>
    </sheetView>
  </sheetViews>
  <sheetFormatPr defaultColWidth="7.88333333333333" defaultRowHeight="14.25" outlineLevelCol="4"/>
  <cols>
    <col min="1" max="1" width="42.3833333333333" style="22" customWidth="1"/>
    <col min="2" max="2" width="18.5" style="184" customWidth="1"/>
    <col min="3" max="3" width="16.75" style="184" customWidth="1"/>
    <col min="4" max="234" width="7.88333333333333" style="22"/>
    <col min="235" max="235" width="29.75" style="22" customWidth="1"/>
    <col min="236" max="238" width="12.1333333333333" style="22" customWidth="1"/>
    <col min="239" max="239" width="16.3833333333333" style="22" customWidth="1"/>
    <col min="240" max="243" width="7.88333333333333" style="22"/>
    <col min="244" max="244" width="42.3833333333333" style="22" customWidth="1"/>
    <col min="245" max="245" width="18.5" style="22" customWidth="1"/>
    <col min="246" max="246" width="14.75" style="22" customWidth="1"/>
    <col min="247" max="247" width="14.25" style="22" customWidth="1"/>
    <col min="248" max="490" width="7.88333333333333" style="22"/>
    <col min="491" max="491" width="29.75" style="22" customWidth="1"/>
    <col min="492" max="494" width="12.1333333333333" style="22" customWidth="1"/>
    <col min="495" max="495" width="16.3833333333333" style="22" customWidth="1"/>
    <col min="496" max="499" width="7.88333333333333" style="22"/>
    <col min="500" max="500" width="42.3833333333333" style="22" customWidth="1"/>
    <col min="501" max="501" width="18.5" style="22" customWidth="1"/>
    <col min="502" max="502" width="14.75" style="22" customWidth="1"/>
    <col min="503" max="503" width="14.25" style="22" customWidth="1"/>
    <col min="504" max="746" width="7.88333333333333" style="22"/>
    <col min="747" max="747" width="29.75" style="22" customWidth="1"/>
    <col min="748" max="750" width="12.1333333333333" style="22" customWidth="1"/>
    <col min="751" max="751" width="16.3833333333333" style="22" customWidth="1"/>
    <col min="752" max="755" width="7.88333333333333" style="22"/>
    <col min="756" max="756" width="42.3833333333333" style="22" customWidth="1"/>
    <col min="757" max="757" width="18.5" style="22" customWidth="1"/>
    <col min="758" max="758" width="14.75" style="22" customWidth="1"/>
    <col min="759" max="759" width="14.25" style="22" customWidth="1"/>
    <col min="760" max="1002" width="7.88333333333333" style="22"/>
    <col min="1003" max="1003" width="29.75" style="22" customWidth="1"/>
    <col min="1004" max="1006" width="12.1333333333333" style="22" customWidth="1"/>
    <col min="1007" max="1007" width="16.3833333333333" style="22" customWidth="1"/>
    <col min="1008" max="1011" width="7.88333333333333" style="22"/>
    <col min="1012" max="1012" width="42.3833333333333" style="22" customWidth="1"/>
    <col min="1013" max="1013" width="18.5" style="22" customWidth="1"/>
    <col min="1014" max="1014" width="14.75" style="22" customWidth="1"/>
    <col min="1015" max="1015" width="14.25" style="22" customWidth="1"/>
    <col min="1016" max="1258" width="7.88333333333333" style="22"/>
    <col min="1259" max="1259" width="29.75" style="22" customWidth="1"/>
    <col min="1260" max="1262" width="12.1333333333333" style="22" customWidth="1"/>
    <col min="1263" max="1263" width="16.3833333333333" style="22" customWidth="1"/>
    <col min="1264" max="1267" width="7.88333333333333" style="22"/>
    <col min="1268" max="1268" width="42.3833333333333" style="22" customWidth="1"/>
    <col min="1269" max="1269" width="18.5" style="22" customWidth="1"/>
    <col min="1270" max="1270" width="14.75" style="22" customWidth="1"/>
    <col min="1271" max="1271" width="14.25" style="22" customWidth="1"/>
    <col min="1272" max="1514" width="7.88333333333333" style="22"/>
    <col min="1515" max="1515" width="29.75" style="22" customWidth="1"/>
    <col min="1516" max="1518" width="12.1333333333333" style="22" customWidth="1"/>
    <col min="1519" max="1519" width="16.3833333333333" style="22" customWidth="1"/>
    <col min="1520" max="1523" width="7.88333333333333" style="22"/>
    <col min="1524" max="1524" width="42.3833333333333" style="22" customWidth="1"/>
    <col min="1525" max="1525" width="18.5" style="22" customWidth="1"/>
    <col min="1526" max="1526" width="14.75" style="22" customWidth="1"/>
    <col min="1527" max="1527" width="14.25" style="22" customWidth="1"/>
    <col min="1528" max="1770" width="7.88333333333333" style="22"/>
    <col min="1771" max="1771" width="29.75" style="22" customWidth="1"/>
    <col min="1772" max="1774" width="12.1333333333333" style="22" customWidth="1"/>
    <col min="1775" max="1775" width="16.3833333333333" style="22" customWidth="1"/>
    <col min="1776" max="1779" width="7.88333333333333" style="22"/>
    <col min="1780" max="1780" width="42.3833333333333" style="22" customWidth="1"/>
    <col min="1781" max="1781" width="18.5" style="22" customWidth="1"/>
    <col min="1782" max="1782" width="14.75" style="22" customWidth="1"/>
    <col min="1783" max="1783" width="14.25" style="22" customWidth="1"/>
    <col min="1784" max="2026" width="7.88333333333333" style="22"/>
    <col min="2027" max="2027" width="29.75" style="22" customWidth="1"/>
    <col min="2028" max="2030" width="12.1333333333333" style="22" customWidth="1"/>
    <col min="2031" max="2031" width="16.3833333333333" style="22" customWidth="1"/>
    <col min="2032" max="2035" width="7.88333333333333" style="22"/>
    <col min="2036" max="2036" width="42.3833333333333" style="22" customWidth="1"/>
    <col min="2037" max="2037" width="18.5" style="22" customWidth="1"/>
    <col min="2038" max="2038" width="14.75" style="22" customWidth="1"/>
    <col min="2039" max="2039" width="14.25" style="22" customWidth="1"/>
    <col min="2040" max="2282" width="7.88333333333333" style="22"/>
    <col min="2283" max="2283" width="29.75" style="22" customWidth="1"/>
    <col min="2284" max="2286" width="12.1333333333333" style="22" customWidth="1"/>
    <col min="2287" max="2287" width="16.3833333333333" style="22" customWidth="1"/>
    <col min="2288" max="2291" width="7.88333333333333" style="22"/>
    <col min="2292" max="2292" width="42.3833333333333" style="22" customWidth="1"/>
    <col min="2293" max="2293" width="18.5" style="22" customWidth="1"/>
    <col min="2294" max="2294" width="14.75" style="22" customWidth="1"/>
    <col min="2295" max="2295" width="14.25" style="22" customWidth="1"/>
    <col min="2296" max="2538" width="7.88333333333333" style="22"/>
    <col min="2539" max="2539" width="29.75" style="22" customWidth="1"/>
    <col min="2540" max="2542" width="12.1333333333333" style="22" customWidth="1"/>
    <col min="2543" max="2543" width="16.3833333333333" style="22" customWidth="1"/>
    <col min="2544" max="2547" width="7.88333333333333" style="22"/>
    <col min="2548" max="2548" width="42.3833333333333" style="22" customWidth="1"/>
    <col min="2549" max="2549" width="18.5" style="22" customWidth="1"/>
    <col min="2550" max="2550" width="14.75" style="22" customWidth="1"/>
    <col min="2551" max="2551" width="14.25" style="22" customWidth="1"/>
    <col min="2552" max="2794" width="7.88333333333333" style="22"/>
    <col min="2795" max="2795" width="29.75" style="22" customWidth="1"/>
    <col min="2796" max="2798" width="12.1333333333333" style="22" customWidth="1"/>
    <col min="2799" max="2799" width="16.3833333333333" style="22" customWidth="1"/>
    <col min="2800" max="2803" width="7.88333333333333" style="22"/>
    <col min="2804" max="2804" width="42.3833333333333" style="22" customWidth="1"/>
    <col min="2805" max="2805" width="18.5" style="22" customWidth="1"/>
    <col min="2806" max="2806" width="14.75" style="22" customWidth="1"/>
    <col min="2807" max="2807" width="14.25" style="22" customWidth="1"/>
    <col min="2808" max="3050" width="7.88333333333333" style="22"/>
    <col min="3051" max="3051" width="29.75" style="22" customWidth="1"/>
    <col min="3052" max="3054" width="12.1333333333333" style="22" customWidth="1"/>
    <col min="3055" max="3055" width="16.3833333333333" style="22" customWidth="1"/>
    <col min="3056" max="3059" width="7.88333333333333" style="22"/>
    <col min="3060" max="3060" width="42.3833333333333" style="22" customWidth="1"/>
    <col min="3061" max="3061" width="18.5" style="22" customWidth="1"/>
    <col min="3062" max="3062" width="14.75" style="22" customWidth="1"/>
    <col min="3063" max="3063" width="14.25" style="22" customWidth="1"/>
    <col min="3064" max="3306" width="7.88333333333333" style="22"/>
    <col min="3307" max="3307" width="29.75" style="22" customWidth="1"/>
    <col min="3308" max="3310" width="12.1333333333333" style="22" customWidth="1"/>
    <col min="3311" max="3311" width="16.3833333333333" style="22" customWidth="1"/>
    <col min="3312" max="3315" width="7.88333333333333" style="22"/>
    <col min="3316" max="3316" width="42.3833333333333" style="22" customWidth="1"/>
    <col min="3317" max="3317" width="18.5" style="22" customWidth="1"/>
    <col min="3318" max="3318" width="14.75" style="22" customWidth="1"/>
    <col min="3319" max="3319" width="14.25" style="22" customWidth="1"/>
    <col min="3320" max="3562" width="7.88333333333333" style="22"/>
    <col min="3563" max="3563" width="29.75" style="22" customWidth="1"/>
    <col min="3564" max="3566" width="12.1333333333333" style="22" customWidth="1"/>
    <col min="3567" max="3567" width="16.3833333333333" style="22" customWidth="1"/>
    <col min="3568" max="3571" width="7.88333333333333" style="22"/>
    <col min="3572" max="3572" width="42.3833333333333" style="22" customWidth="1"/>
    <col min="3573" max="3573" width="18.5" style="22" customWidth="1"/>
    <col min="3574" max="3574" width="14.75" style="22" customWidth="1"/>
    <col min="3575" max="3575" width="14.25" style="22" customWidth="1"/>
    <col min="3576" max="3818" width="7.88333333333333" style="22"/>
    <col min="3819" max="3819" width="29.75" style="22" customWidth="1"/>
    <col min="3820" max="3822" width="12.1333333333333" style="22" customWidth="1"/>
    <col min="3823" max="3823" width="16.3833333333333" style="22" customWidth="1"/>
    <col min="3824" max="3827" width="7.88333333333333" style="22"/>
    <col min="3828" max="3828" width="42.3833333333333" style="22" customWidth="1"/>
    <col min="3829" max="3829" width="18.5" style="22" customWidth="1"/>
    <col min="3830" max="3830" width="14.75" style="22" customWidth="1"/>
    <col min="3831" max="3831" width="14.25" style="22" customWidth="1"/>
    <col min="3832" max="4074" width="7.88333333333333" style="22"/>
    <col min="4075" max="4075" width="29.75" style="22" customWidth="1"/>
    <col min="4076" max="4078" width="12.1333333333333" style="22" customWidth="1"/>
    <col min="4079" max="4079" width="16.3833333333333" style="22" customWidth="1"/>
    <col min="4080" max="4083" width="7.88333333333333" style="22"/>
    <col min="4084" max="4084" width="42.3833333333333" style="22" customWidth="1"/>
    <col min="4085" max="4085" width="18.5" style="22" customWidth="1"/>
    <col min="4086" max="4086" width="14.75" style="22" customWidth="1"/>
    <col min="4087" max="4087" width="14.25" style="22" customWidth="1"/>
    <col min="4088" max="4330" width="7.88333333333333" style="22"/>
    <col min="4331" max="4331" width="29.75" style="22" customWidth="1"/>
    <col min="4332" max="4334" width="12.1333333333333" style="22" customWidth="1"/>
    <col min="4335" max="4335" width="16.3833333333333" style="22" customWidth="1"/>
    <col min="4336" max="4339" width="7.88333333333333" style="22"/>
    <col min="4340" max="4340" width="42.3833333333333" style="22" customWidth="1"/>
    <col min="4341" max="4341" width="18.5" style="22" customWidth="1"/>
    <col min="4342" max="4342" width="14.75" style="22" customWidth="1"/>
    <col min="4343" max="4343" width="14.25" style="22" customWidth="1"/>
    <col min="4344" max="4586" width="7.88333333333333" style="22"/>
    <col min="4587" max="4587" width="29.75" style="22" customWidth="1"/>
    <col min="4588" max="4590" width="12.1333333333333" style="22" customWidth="1"/>
    <col min="4591" max="4591" width="16.3833333333333" style="22" customWidth="1"/>
    <col min="4592" max="4595" width="7.88333333333333" style="22"/>
    <col min="4596" max="4596" width="42.3833333333333" style="22" customWidth="1"/>
    <col min="4597" max="4597" width="18.5" style="22" customWidth="1"/>
    <col min="4598" max="4598" width="14.75" style="22" customWidth="1"/>
    <col min="4599" max="4599" width="14.25" style="22" customWidth="1"/>
    <col min="4600" max="4842" width="7.88333333333333" style="22"/>
    <col min="4843" max="4843" width="29.75" style="22" customWidth="1"/>
    <col min="4844" max="4846" width="12.1333333333333" style="22" customWidth="1"/>
    <col min="4847" max="4847" width="16.3833333333333" style="22" customWidth="1"/>
    <col min="4848" max="4851" width="7.88333333333333" style="22"/>
    <col min="4852" max="4852" width="42.3833333333333" style="22" customWidth="1"/>
    <col min="4853" max="4853" width="18.5" style="22" customWidth="1"/>
    <col min="4854" max="4854" width="14.75" style="22" customWidth="1"/>
    <col min="4855" max="4855" width="14.25" style="22" customWidth="1"/>
    <col min="4856" max="5098" width="7.88333333333333" style="22"/>
    <col min="5099" max="5099" width="29.75" style="22" customWidth="1"/>
    <col min="5100" max="5102" width="12.1333333333333" style="22" customWidth="1"/>
    <col min="5103" max="5103" width="16.3833333333333" style="22" customWidth="1"/>
    <col min="5104" max="5107" width="7.88333333333333" style="22"/>
    <col min="5108" max="5108" width="42.3833333333333" style="22" customWidth="1"/>
    <col min="5109" max="5109" width="18.5" style="22" customWidth="1"/>
    <col min="5110" max="5110" width="14.75" style="22" customWidth="1"/>
    <col min="5111" max="5111" width="14.25" style="22" customWidth="1"/>
    <col min="5112" max="5354" width="7.88333333333333" style="22"/>
    <col min="5355" max="5355" width="29.75" style="22" customWidth="1"/>
    <col min="5356" max="5358" width="12.1333333333333" style="22" customWidth="1"/>
    <col min="5359" max="5359" width="16.3833333333333" style="22" customWidth="1"/>
    <col min="5360" max="5363" width="7.88333333333333" style="22"/>
    <col min="5364" max="5364" width="42.3833333333333" style="22" customWidth="1"/>
    <col min="5365" max="5365" width="18.5" style="22" customWidth="1"/>
    <col min="5366" max="5366" width="14.75" style="22" customWidth="1"/>
    <col min="5367" max="5367" width="14.25" style="22" customWidth="1"/>
    <col min="5368" max="5610" width="7.88333333333333" style="22"/>
    <col min="5611" max="5611" width="29.75" style="22" customWidth="1"/>
    <col min="5612" max="5614" width="12.1333333333333" style="22" customWidth="1"/>
    <col min="5615" max="5615" width="16.3833333333333" style="22" customWidth="1"/>
    <col min="5616" max="5619" width="7.88333333333333" style="22"/>
    <col min="5620" max="5620" width="42.3833333333333" style="22" customWidth="1"/>
    <col min="5621" max="5621" width="18.5" style="22" customWidth="1"/>
    <col min="5622" max="5622" width="14.75" style="22" customWidth="1"/>
    <col min="5623" max="5623" width="14.25" style="22" customWidth="1"/>
    <col min="5624" max="5866" width="7.88333333333333" style="22"/>
    <col min="5867" max="5867" width="29.75" style="22" customWidth="1"/>
    <col min="5868" max="5870" width="12.1333333333333" style="22" customWidth="1"/>
    <col min="5871" max="5871" width="16.3833333333333" style="22" customWidth="1"/>
    <col min="5872" max="5875" width="7.88333333333333" style="22"/>
    <col min="5876" max="5876" width="42.3833333333333" style="22" customWidth="1"/>
    <col min="5877" max="5877" width="18.5" style="22" customWidth="1"/>
    <col min="5878" max="5878" width="14.75" style="22" customWidth="1"/>
    <col min="5879" max="5879" width="14.25" style="22" customWidth="1"/>
    <col min="5880" max="6122" width="7.88333333333333" style="22"/>
    <col min="6123" max="6123" width="29.75" style="22" customWidth="1"/>
    <col min="6124" max="6126" width="12.1333333333333" style="22" customWidth="1"/>
    <col min="6127" max="6127" width="16.3833333333333" style="22" customWidth="1"/>
    <col min="6128" max="6131" width="7.88333333333333" style="22"/>
    <col min="6132" max="6132" width="42.3833333333333" style="22" customWidth="1"/>
    <col min="6133" max="6133" width="18.5" style="22" customWidth="1"/>
    <col min="6134" max="6134" width="14.75" style="22" customWidth="1"/>
    <col min="6135" max="6135" width="14.25" style="22" customWidth="1"/>
    <col min="6136" max="6378" width="7.88333333333333" style="22"/>
    <col min="6379" max="6379" width="29.75" style="22" customWidth="1"/>
    <col min="6380" max="6382" width="12.1333333333333" style="22" customWidth="1"/>
    <col min="6383" max="6383" width="16.3833333333333" style="22" customWidth="1"/>
    <col min="6384" max="6387" width="7.88333333333333" style="22"/>
    <col min="6388" max="6388" width="42.3833333333333" style="22" customWidth="1"/>
    <col min="6389" max="6389" width="18.5" style="22" customWidth="1"/>
    <col min="6390" max="6390" width="14.75" style="22" customWidth="1"/>
    <col min="6391" max="6391" width="14.25" style="22" customWidth="1"/>
    <col min="6392" max="6634" width="7.88333333333333" style="22"/>
    <col min="6635" max="6635" width="29.75" style="22" customWidth="1"/>
    <col min="6636" max="6638" width="12.1333333333333" style="22" customWidth="1"/>
    <col min="6639" max="6639" width="16.3833333333333" style="22" customWidth="1"/>
    <col min="6640" max="6643" width="7.88333333333333" style="22"/>
    <col min="6644" max="6644" width="42.3833333333333" style="22" customWidth="1"/>
    <col min="6645" max="6645" width="18.5" style="22" customWidth="1"/>
    <col min="6646" max="6646" width="14.75" style="22" customWidth="1"/>
    <col min="6647" max="6647" width="14.25" style="22" customWidth="1"/>
    <col min="6648" max="6890" width="7.88333333333333" style="22"/>
    <col min="6891" max="6891" width="29.75" style="22" customWidth="1"/>
    <col min="6892" max="6894" width="12.1333333333333" style="22" customWidth="1"/>
    <col min="6895" max="6895" width="16.3833333333333" style="22" customWidth="1"/>
    <col min="6896" max="6899" width="7.88333333333333" style="22"/>
    <col min="6900" max="6900" width="42.3833333333333" style="22" customWidth="1"/>
    <col min="6901" max="6901" width="18.5" style="22" customWidth="1"/>
    <col min="6902" max="6902" width="14.75" style="22" customWidth="1"/>
    <col min="6903" max="6903" width="14.25" style="22" customWidth="1"/>
    <col min="6904" max="7146" width="7.88333333333333" style="22"/>
    <col min="7147" max="7147" width="29.75" style="22" customWidth="1"/>
    <col min="7148" max="7150" width="12.1333333333333" style="22" customWidth="1"/>
    <col min="7151" max="7151" width="16.3833333333333" style="22" customWidth="1"/>
    <col min="7152" max="7155" width="7.88333333333333" style="22"/>
    <col min="7156" max="7156" width="42.3833333333333" style="22" customWidth="1"/>
    <col min="7157" max="7157" width="18.5" style="22" customWidth="1"/>
    <col min="7158" max="7158" width="14.75" style="22" customWidth="1"/>
    <col min="7159" max="7159" width="14.25" style="22" customWidth="1"/>
    <col min="7160" max="7402" width="7.88333333333333" style="22"/>
    <col min="7403" max="7403" width="29.75" style="22" customWidth="1"/>
    <col min="7404" max="7406" width="12.1333333333333" style="22" customWidth="1"/>
    <col min="7407" max="7407" width="16.3833333333333" style="22" customWidth="1"/>
    <col min="7408" max="7411" width="7.88333333333333" style="22"/>
    <col min="7412" max="7412" width="42.3833333333333" style="22" customWidth="1"/>
    <col min="7413" max="7413" width="18.5" style="22" customWidth="1"/>
    <col min="7414" max="7414" width="14.75" style="22" customWidth="1"/>
    <col min="7415" max="7415" width="14.25" style="22" customWidth="1"/>
    <col min="7416" max="7658" width="7.88333333333333" style="22"/>
    <col min="7659" max="7659" width="29.75" style="22" customWidth="1"/>
    <col min="7660" max="7662" width="12.1333333333333" style="22" customWidth="1"/>
    <col min="7663" max="7663" width="16.3833333333333" style="22" customWidth="1"/>
    <col min="7664" max="7667" width="7.88333333333333" style="22"/>
    <col min="7668" max="7668" width="42.3833333333333" style="22" customWidth="1"/>
    <col min="7669" max="7669" width="18.5" style="22" customWidth="1"/>
    <col min="7670" max="7670" width="14.75" style="22" customWidth="1"/>
    <col min="7671" max="7671" width="14.25" style="22" customWidth="1"/>
    <col min="7672" max="7914" width="7.88333333333333" style="22"/>
    <col min="7915" max="7915" width="29.75" style="22" customWidth="1"/>
    <col min="7916" max="7918" width="12.1333333333333" style="22" customWidth="1"/>
    <col min="7919" max="7919" width="16.3833333333333" style="22" customWidth="1"/>
    <col min="7920" max="7923" width="7.88333333333333" style="22"/>
    <col min="7924" max="7924" width="42.3833333333333" style="22" customWidth="1"/>
    <col min="7925" max="7925" width="18.5" style="22" customWidth="1"/>
    <col min="7926" max="7926" width="14.75" style="22" customWidth="1"/>
    <col min="7927" max="7927" width="14.25" style="22" customWidth="1"/>
    <col min="7928" max="8170" width="7.88333333333333" style="22"/>
    <col min="8171" max="8171" width="29.75" style="22" customWidth="1"/>
    <col min="8172" max="8174" width="12.1333333333333" style="22" customWidth="1"/>
    <col min="8175" max="8175" width="16.3833333333333" style="22" customWidth="1"/>
    <col min="8176" max="8179" width="7.88333333333333" style="22"/>
    <col min="8180" max="8180" width="42.3833333333333" style="22" customWidth="1"/>
    <col min="8181" max="8181" width="18.5" style="22" customWidth="1"/>
    <col min="8182" max="8182" width="14.75" style="22" customWidth="1"/>
    <col min="8183" max="8183" width="14.25" style="22" customWidth="1"/>
    <col min="8184" max="8426" width="7.88333333333333" style="22"/>
    <col min="8427" max="8427" width="29.75" style="22" customWidth="1"/>
    <col min="8428" max="8430" width="12.1333333333333" style="22" customWidth="1"/>
    <col min="8431" max="8431" width="16.3833333333333" style="22" customWidth="1"/>
    <col min="8432" max="8435" width="7.88333333333333" style="22"/>
    <col min="8436" max="8436" width="42.3833333333333" style="22" customWidth="1"/>
    <col min="8437" max="8437" width="18.5" style="22" customWidth="1"/>
    <col min="8438" max="8438" width="14.75" style="22" customWidth="1"/>
    <col min="8439" max="8439" width="14.25" style="22" customWidth="1"/>
    <col min="8440" max="8682" width="7.88333333333333" style="22"/>
    <col min="8683" max="8683" width="29.75" style="22" customWidth="1"/>
    <col min="8684" max="8686" width="12.1333333333333" style="22" customWidth="1"/>
    <col min="8687" max="8687" width="16.3833333333333" style="22" customWidth="1"/>
    <col min="8688" max="8691" width="7.88333333333333" style="22"/>
    <col min="8692" max="8692" width="42.3833333333333" style="22" customWidth="1"/>
    <col min="8693" max="8693" width="18.5" style="22" customWidth="1"/>
    <col min="8694" max="8694" width="14.75" style="22" customWidth="1"/>
    <col min="8695" max="8695" width="14.25" style="22" customWidth="1"/>
    <col min="8696" max="8938" width="7.88333333333333" style="22"/>
    <col min="8939" max="8939" width="29.75" style="22" customWidth="1"/>
    <col min="8940" max="8942" width="12.1333333333333" style="22" customWidth="1"/>
    <col min="8943" max="8943" width="16.3833333333333" style="22" customWidth="1"/>
    <col min="8944" max="8947" width="7.88333333333333" style="22"/>
    <col min="8948" max="8948" width="42.3833333333333" style="22" customWidth="1"/>
    <col min="8949" max="8949" width="18.5" style="22" customWidth="1"/>
    <col min="8950" max="8950" width="14.75" style="22" customWidth="1"/>
    <col min="8951" max="8951" width="14.25" style="22" customWidth="1"/>
    <col min="8952" max="9194" width="7.88333333333333" style="22"/>
    <col min="9195" max="9195" width="29.75" style="22" customWidth="1"/>
    <col min="9196" max="9198" width="12.1333333333333" style="22" customWidth="1"/>
    <col min="9199" max="9199" width="16.3833333333333" style="22" customWidth="1"/>
    <col min="9200" max="9203" width="7.88333333333333" style="22"/>
    <col min="9204" max="9204" width="42.3833333333333" style="22" customWidth="1"/>
    <col min="9205" max="9205" width="18.5" style="22" customWidth="1"/>
    <col min="9206" max="9206" width="14.75" style="22" customWidth="1"/>
    <col min="9207" max="9207" width="14.25" style="22" customWidth="1"/>
    <col min="9208" max="9450" width="7.88333333333333" style="22"/>
    <col min="9451" max="9451" width="29.75" style="22" customWidth="1"/>
    <col min="9452" max="9454" width="12.1333333333333" style="22" customWidth="1"/>
    <col min="9455" max="9455" width="16.3833333333333" style="22" customWidth="1"/>
    <col min="9456" max="9459" width="7.88333333333333" style="22"/>
    <col min="9460" max="9460" width="42.3833333333333" style="22" customWidth="1"/>
    <col min="9461" max="9461" width="18.5" style="22" customWidth="1"/>
    <col min="9462" max="9462" width="14.75" style="22" customWidth="1"/>
    <col min="9463" max="9463" width="14.25" style="22" customWidth="1"/>
    <col min="9464" max="9706" width="7.88333333333333" style="22"/>
    <col min="9707" max="9707" width="29.75" style="22" customWidth="1"/>
    <col min="9708" max="9710" width="12.1333333333333" style="22" customWidth="1"/>
    <col min="9711" max="9711" width="16.3833333333333" style="22" customWidth="1"/>
    <col min="9712" max="9715" width="7.88333333333333" style="22"/>
    <col min="9716" max="9716" width="42.3833333333333" style="22" customWidth="1"/>
    <col min="9717" max="9717" width="18.5" style="22" customWidth="1"/>
    <col min="9718" max="9718" width="14.75" style="22" customWidth="1"/>
    <col min="9719" max="9719" width="14.25" style="22" customWidth="1"/>
    <col min="9720" max="9962" width="7.88333333333333" style="22"/>
    <col min="9963" max="9963" width="29.75" style="22" customWidth="1"/>
    <col min="9964" max="9966" width="12.1333333333333" style="22" customWidth="1"/>
    <col min="9967" max="9967" width="16.3833333333333" style="22" customWidth="1"/>
    <col min="9968" max="9971" width="7.88333333333333" style="22"/>
    <col min="9972" max="9972" width="42.3833333333333" style="22" customWidth="1"/>
    <col min="9973" max="9973" width="18.5" style="22" customWidth="1"/>
    <col min="9974" max="9974" width="14.75" style="22" customWidth="1"/>
    <col min="9975" max="9975" width="14.25" style="22" customWidth="1"/>
    <col min="9976" max="10218" width="7.88333333333333" style="22"/>
    <col min="10219" max="10219" width="29.75" style="22" customWidth="1"/>
    <col min="10220" max="10222" width="12.1333333333333" style="22" customWidth="1"/>
    <col min="10223" max="10223" width="16.3833333333333" style="22" customWidth="1"/>
    <col min="10224" max="10227" width="7.88333333333333" style="22"/>
    <col min="10228" max="10228" width="42.3833333333333" style="22" customWidth="1"/>
    <col min="10229" max="10229" width="18.5" style="22" customWidth="1"/>
    <col min="10230" max="10230" width="14.75" style="22" customWidth="1"/>
    <col min="10231" max="10231" width="14.25" style="22" customWidth="1"/>
    <col min="10232" max="10474" width="7.88333333333333" style="22"/>
    <col min="10475" max="10475" width="29.75" style="22" customWidth="1"/>
    <col min="10476" max="10478" width="12.1333333333333" style="22" customWidth="1"/>
    <col min="10479" max="10479" width="16.3833333333333" style="22" customWidth="1"/>
    <col min="10480" max="10483" width="7.88333333333333" style="22"/>
    <col min="10484" max="10484" width="42.3833333333333" style="22" customWidth="1"/>
    <col min="10485" max="10485" width="18.5" style="22" customWidth="1"/>
    <col min="10486" max="10486" width="14.75" style="22" customWidth="1"/>
    <col min="10487" max="10487" width="14.25" style="22" customWidth="1"/>
    <col min="10488" max="10730" width="7.88333333333333" style="22"/>
    <col min="10731" max="10731" width="29.75" style="22" customWidth="1"/>
    <col min="10732" max="10734" width="12.1333333333333" style="22" customWidth="1"/>
    <col min="10735" max="10735" width="16.3833333333333" style="22" customWidth="1"/>
    <col min="10736" max="10739" width="7.88333333333333" style="22"/>
    <col min="10740" max="10740" width="42.3833333333333" style="22" customWidth="1"/>
    <col min="10741" max="10741" width="18.5" style="22" customWidth="1"/>
    <col min="10742" max="10742" width="14.75" style="22" customWidth="1"/>
    <col min="10743" max="10743" width="14.25" style="22" customWidth="1"/>
    <col min="10744" max="10986" width="7.88333333333333" style="22"/>
    <col min="10987" max="10987" width="29.75" style="22" customWidth="1"/>
    <col min="10988" max="10990" width="12.1333333333333" style="22" customWidth="1"/>
    <col min="10991" max="10991" width="16.3833333333333" style="22" customWidth="1"/>
    <col min="10992" max="10995" width="7.88333333333333" style="22"/>
    <col min="10996" max="10996" width="42.3833333333333" style="22" customWidth="1"/>
    <col min="10997" max="10997" width="18.5" style="22" customWidth="1"/>
    <col min="10998" max="10998" width="14.75" style="22" customWidth="1"/>
    <col min="10999" max="10999" width="14.25" style="22" customWidth="1"/>
    <col min="11000" max="11242" width="7.88333333333333" style="22"/>
    <col min="11243" max="11243" width="29.75" style="22" customWidth="1"/>
    <col min="11244" max="11246" width="12.1333333333333" style="22" customWidth="1"/>
    <col min="11247" max="11247" width="16.3833333333333" style="22" customWidth="1"/>
    <col min="11248" max="11251" width="7.88333333333333" style="22"/>
    <col min="11252" max="11252" width="42.3833333333333" style="22" customWidth="1"/>
    <col min="11253" max="11253" width="18.5" style="22" customWidth="1"/>
    <col min="11254" max="11254" width="14.75" style="22" customWidth="1"/>
    <col min="11255" max="11255" width="14.25" style="22" customWidth="1"/>
    <col min="11256" max="11498" width="7.88333333333333" style="22"/>
    <col min="11499" max="11499" width="29.75" style="22" customWidth="1"/>
    <col min="11500" max="11502" width="12.1333333333333" style="22" customWidth="1"/>
    <col min="11503" max="11503" width="16.3833333333333" style="22" customWidth="1"/>
    <col min="11504" max="11507" width="7.88333333333333" style="22"/>
    <col min="11508" max="11508" width="42.3833333333333" style="22" customWidth="1"/>
    <col min="11509" max="11509" width="18.5" style="22" customWidth="1"/>
    <col min="11510" max="11510" width="14.75" style="22" customWidth="1"/>
    <col min="11511" max="11511" width="14.25" style="22" customWidth="1"/>
    <col min="11512" max="11754" width="7.88333333333333" style="22"/>
    <col min="11755" max="11755" width="29.75" style="22" customWidth="1"/>
    <col min="11756" max="11758" width="12.1333333333333" style="22" customWidth="1"/>
    <col min="11759" max="11759" width="16.3833333333333" style="22" customWidth="1"/>
    <col min="11760" max="11763" width="7.88333333333333" style="22"/>
    <col min="11764" max="11764" width="42.3833333333333" style="22" customWidth="1"/>
    <col min="11765" max="11765" width="18.5" style="22" customWidth="1"/>
    <col min="11766" max="11766" width="14.75" style="22" customWidth="1"/>
    <col min="11767" max="11767" width="14.25" style="22" customWidth="1"/>
    <col min="11768" max="12010" width="7.88333333333333" style="22"/>
    <col min="12011" max="12011" width="29.75" style="22" customWidth="1"/>
    <col min="12012" max="12014" width="12.1333333333333" style="22" customWidth="1"/>
    <col min="12015" max="12015" width="16.3833333333333" style="22" customWidth="1"/>
    <col min="12016" max="12019" width="7.88333333333333" style="22"/>
    <col min="12020" max="12020" width="42.3833333333333" style="22" customWidth="1"/>
    <col min="12021" max="12021" width="18.5" style="22" customWidth="1"/>
    <col min="12022" max="12022" width="14.75" style="22" customWidth="1"/>
    <col min="12023" max="12023" width="14.25" style="22" customWidth="1"/>
    <col min="12024" max="12266" width="7.88333333333333" style="22"/>
    <col min="12267" max="12267" width="29.75" style="22" customWidth="1"/>
    <col min="12268" max="12270" width="12.1333333333333" style="22" customWidth="1"/>
    <col min="12271" max="12271" width="16.3833333333333" style="22" customWidth="1"/>
    <col min="12272" max="12275" width="7.88333333333333" style="22"/>
    <col min="12276" max="12276" width="42.3833333333333" style="22" customWidth="1"/>
    <col min="12277" max="12277" width="18.5" style="22" customWidth="1"/>
    <col min="12278" max="12278" width="14.75" style="22" customWidth="1"/>
    <col min="12279" max="12279" width="14.25" style="22" customWidth="1"/>
    <col min="12280" max="12522" width="7.88333333333333" style="22"/>
    <col min="12523" max="12523" width="29.75" style="22" customWidth="1"/>
    <col min="12524" max="12526" width="12.1333333333333" style="22" customWidth="1"/>
    <col min="12527" max="12527" width="16.3833333333333" style="22" customWidth="1"/>
    <col min="12528" max="12531" width="7.88333333333333" style="22"/>
    <col min="12532" max="12532" width="42.3833333333333" style="22" customWidth="1"/>
    <col min="12533" max="12533" width="18.5" style="22" customWidth="1"/>
    <col min="12534" max="12534" width="14.75" style="22" customWidth="1"/>
    <col min="12535" max="12535" width="14.25" style="22" customWidth="1"/>
    <col min="12536" max="12778" width="7.88333333333333" style="22"/>
    <col min="12779" max="12779" width="29.75" style="22" customWidth="1"/>
    <col min="12780" max="12782" width="12.1333333333333" style="22" customWidth="1"/>
    <col min="12783" max="12783" width="16.3833333333333" style="22" customWidth="1"/>
    <col min="12784" max="12787" width="7.88333333333333" style="22"/>
    <col min="12788" max="12788" width="42.3833333333333" style="22" customWidth="1"/>
    <col min="12789" max="12789" width="18.5" style="22" customWidth="1"/>
    <col min="12790" max="12790" width="14.75" style="22" customWidth="1"/>
    <col min="12791" max="12791" width="14.25" style="22" customWidth="1"/>
    <col min="12792" max="13034" width="7.88333333333333" style="22"/>
    <col min="13035" max="13035" width="29.75" style="22" customWidth="1"/>
    <col min="13036" max="13038" width="12.1333333333333" style="22" customWidth="1"/>
    <col min="13039" max="13039" width="16.3833333333333" style="22" customWidth="1"/>
    <col min="13040" max="13043" width="7.88333333333333" style="22"/>
    <col min="13044" max="13044" width="42.3833333333333" style="22" customWidth="1"/>
    <col min="13045" max="13045" width="18.5" style="22" customWidth="1"/>
    <col min="13046" max="13046" width="14.75" style="22" customWidth="1"/>
    <col min="13047" max="13047" width="14.25" style="22" customWidth="1"/>
    <col min="13048" max="13290" width="7.88333333333333" style="22"/>
    <col min="13291" max="13291" width="29.75" style="22" customWidth="1"/>
    <col min="13292" max="13294" width="12.1333333333333" style="22" customWidth="1"/>
    <col min="13295" max="13295" width="16.3833333333333" style="22" customWidth="1"/>
    <col min="13296" max="13299" width="7.88333333333333" style="22"/>
    <col min="13300" max="13300" width="42.3833333333333" style="22" customWidth="1"/>
    <col min="13301" max="13301" width="18.5" style="22" customWidth="1"/>
    <col min="13302" max="13302" width="14.75" style="22" customWidth="1"/>
    <col min="13303" max="13303" width="14.25" style="22" customWidth="1"/>
    <col min="13304" max="13546" width="7.88333333333333" style="22"/>
    <col min="13547" max="13547" width="29.75" style="22" customWidth="1"/>
    <col min="13548" max="13550" width="12.1333333333333" style="22" customWidth="1"/>
    <col min="13551" max="13551" width="16.3833333333333" style="22" customWidth="1"/>
    <col min="13552" max="13555" width="7.88333333333333" style="22"/>
    <col min="13556" max="13556" width="42.3833333333333" style="22" customWidth="1"/>
    <col min="13557" max="13557" width="18.5" style="22" customWidth="1"/>
    <col min="13558" max="13558" width="14.75" style="22" customWidth="1"/>
    <col min="13559" max="13559" width="14.25" style="22" customWidth="1"/>
    <col min="13560" max="13802" width="7.88333333333333" style="22"/>
    <col min="13803" max="13803" width="29.75" style="22" customWidth="1"/>
    <col min="13804" max="13806" width="12.1333333333333" style="22" customWidth="1"/>
    <col min="13807" max="13807" width="16.3833333333333" style="22" customWidth="1"/>
    <col min="13808" max="13811" width="7.88333333333333" style="22"/>
    <col min="13812" max="13812" width="42.3833333333333" style="22" customWidth="1"/>
    <col min="13813" max="13813" width="18.5" style="22" customWidth="1"/>
    <col min="13814" max="13814" width="14.75" style="22" customWidth="1"/>
    <col min="13815" max="13815" width="14.25" style="22" customWidth="1"/>
    <col min="13816" max="14058" width="7.88333333333333" style="22"/>
    <col min="14059" max="14059" width="29.75" style="22" customWidth="1"/>
    <col min="14060" max="14062" width="12.1333333333333" style="22" customWidth="1"/>
    <col min="14063" max="14063" width="16.3833333333333" style="22" customWidth="1"/>
    <col min="14064" max="14067" width="7.88333333333333" style="22"/>
    <col min="14068" max="14068" width="42.3833333333333" style="22" customWidth="1"/>
    <col min="14069" max="14069" width="18.5" style="22" customWidth="1"/>
    <col min="14070" max="14070" width="14.75" style="22" customWidth="1"/>
    <col min="14071" max="14071" width="14.25" style="22" customWidth="1"/>
    <col min="14072" max="14314" width="7.88333333333333" style="22"/>
    <col min="14315" max="14315" width="29.75" style="22" customWidth="1"/>
    <col min="14316" max="14318" width="12.1333333333333" style="22" customWidth="1"/>
    <col min="14319" max="14319" width="16.3833333333333" style="22" customWidth="1"/>
    <col min="14320" max="14323" width="7.88333333333333" style="22"/>
    <col min="14324" max="14324" width="42.3833333333333" style="22" customWidth="1"/>
    <col min="14325" max="14325" width="18.5" style="22" customWidth="1"/>
    <col min="14326" max="14326" width="14.75" style="22" customWidth="1"/>
    <col min="14327" max="14327" width="14.25" style="22" customWidth="1"/>
    <col min="14328" max="14570" width="7.88333333333333" style="22"/>
    <col min="14571" max="14571" width="29.75" style="22" customWidth="1"/>
    <col min="14572" max="14574" width="12.1333333333333" style="22" customWidth="1"/>
    <col min="14575" max="14575" width="16.3833333333333" style="22" customWidth="1"/>
    <col min="14576" max="14579" width="7.88333333333333" style="22"/>
    <col min="14580" max="14580" width="42.3833333333333" style="22" customWidth="1"/>
    <col min="14581" max="14581" width="18.5" style="22" customWidth="1"/>
    <col min="14582" max="14582" width="14.75" style="22" customWidth="1"/>
    <col min="14583" max="14583" width="14.25" style="22" customWidth="1"/>
    <col min="14584" max="14826" width="7.88333333333333" style="22"/>
    <col min="14827" max="14827" width="29.75" style="22" customWidth="1"/>
    <col min="14828" max="14830" width="12.1333333333333" style="22" customWidth="1"/>
    <col min="14831" max="14831" width="16.3833333333333" style="22" customWidth="1"/>
    <col min="14832" max="14835" width="7.88333333333333" style="22"/>
    <col min="14836" max="14836" width="42.3833333333333" style="22" customWidth="1"/>
    <col min="14837" max="14837" width="18.5" style="22" customWidth="1"/>
    <col min="14838" max="14838" width="14.75" style="22" customWidth="1"/>
    <col min="14839" max="14839" width="14.25" style="22" customWidth="1"/>
    <col min="14840" max="15082" width="7.88333333333333" style="22"/>
    <col min="15083" max="15083" width="29.75" style="22" customWidth="1"/>
    <col min="15084" max="15086" width="12.1333333333333" style="22" customWidth="1"/>
    <col min="15087" max="15087" width="16.3833333333333" style="22" customWidth="1"/>
    <col min="15088" max="15091" width="7.88333333333333" style="22"/>
    <col min="15092" max="15092" width="42.3833333333333" style="22" customWidth="1"/>
    <col min="15093" max="15093" width="18.5" style="22" customWidth="1"/>
    <col min="15094" max="15094" width="14.75" style="22" customWidth="1"/>
    <col min="15095" max="15095" width="14.25" style="22" customWidth="1"/>
    <col min="15096" max="15338" width="7.88333333333333" style="22"/>
    <col min="15339" max="15339" width="29.75" style="22" customWidth="1"/>
    <col min="15340" max="15342" width="12.1333333333333" style="22" customWidth="1"/>
    <col min="15343" max="15343" width="16.3833333333333" style="22" customWidth="1"/>
    <col min="15344" max="15347" width="7.88333333333333" style="22"/>
    <col min="15348" max="15348" width="42.3833333333333" style="22" customWidth="1"/>
    <col min="15349" max="15349" width="18.5" style="22" customWidth="1"/>
    <col min="15350" max="15350" width="14.75" style="22" customWidth="1"/>
    <col min="15351" max="15351" width="14.25" style="22" customWidth="1"/>
    <col min="15352" max="15594" width="7.88333333333333" style="22"/>
    <col min="15595" max="15595" width="29.75" style="22" customWidth="1"/>
    <col min="15596" max="15598" width="12.1333333333333" style="22" customWidth="1"/>
    <col min="15599" max="15599" width="16.3833333333333" style="22" customWidth="1"/>
    <col min="15600" max="15603" width="7.88333333333333" style="22"/>
    <col min="15604" max="15604" width="42.3833333333333" style="22" customWidth="1"/>
    <col min="15605" max="15605" width="18.5" style="22" customWidth="1"/>
    <col min="15606" max="15606" width="14.75" style="22" customWidth="1"/>
    <col min="15607" max="15607" width="14.25" style="22" customWidth="1"/>
    <col min="15608" max="15850" width="7.88333333333333" style="22"/>
    <col min="15851" max="15851" width="29.75" style="22" customWidth="1"/>
    <col min="15852" max="15854" width="12.1333333333333" style="22" customWidth="1"/>
    <col min="15855" max="15855" width="16.3833333333333" style="22" customWidth="1"/>
    <col min="15856" max="15859" width="7.88333333333333" style="22"/>
    <col min="15860" max="15860" width="42.3833333333333" style="22" customWidth="1"/>
    <col min="15861" max="15861" width="18.5" style="22" customWidth="1"/>
    <col min="15862" max="15862" width="14.75" style="22" customWidth="1"/>
    <col min="15863" max="15863" width="14.25" style="22" customWidth="1"/>
    <col min="15864" max="16106" width="7.88333333333333" style="22"/>
    <col min="16107" max="16107" width="29.75" style="22" customWidth="1"/>
    <col min="16108" max="16110" width="12.1333333333333" style="22" customWidth="1"/>
    <col min="16111" max="16111" width="16.3833333333333" style="22" customWidth="1"/>
    <col min="16112" max="16115" width="7.88333333333333" style="22"/>
    <col min="16116" max="16116" width="42.3833333333333" style="22" customWidth="1"/>
    <col min="16117" max="16117" width="18.5" style="22" customWidth="1"/>
    <col min="16118" max="16118" width="14.75" style="22" customWidth="1"/>
    <col min="16119" max="16119" width="14.25" style="22" customWidth="1"/>
    <col min="16120" max="16362" width="7.88333333333333" style="22"/>
    <col min="16363" max="16363" width="29.75" style="22" customWidth="1"/>
    <col min="16364" max="16366" width="12.1333333333333" style="22" customWidth="1"/>
    <col min="16367" max="16367" width="16.3833333333333" style="22" customWidth="1"/>
    <col min="16368" max="16384" width="7.88333333333333" style="22"/>
  </cols>
  <sheetData>
    <row r="1" ht="19.5" customHeight="1" spans="1:3">
      <c r="A1" s="150" t="s">
        <v>1279</v>
      </c>
      <c r="B1" s="150"/>
      <c r="C1" s="150"/>
    </row>
    <row r="2" ht="30.75" customHeight="1" spans="1:3">
      <c r="A2" s="185" t="s">
        <v>1280</v>
      </c>
      <c r="B2" s="185"/>
      <c r="C2" s="185"/>
    </row>
    <row r="3" ht="19.5" customHeight="1" spans="1:3">
      <c r="A3" s="186"/>
      <c r="B3" s="187"/>
      <c r="C3" s="188" t="s">
        <v>2</v>
      </c>
    </row>
    <row r="4" ht="36" customHeight="1" spans="1:4">
      <c r="A4" s="189" t="s">
        <v>1281</v>
      </c>
      <c r="B4" s="158" t="s">
        <v>1282</v>
      </c>
      <c r="C4" s="158" t="s">
        <v>1283</v>
      </c>
      <c r="D4" s="190"/>
    </row>
    <row r="5" ht="17.25" customHeight="1" spans="1:5">
      <c r="A5" s="191" t="s">
        <v>1284</v>
      </c>
      <c r="B5" s="192">
        <v>0</v>
      </c>
      <c r="C5" s="192"/>
      <c r="D5" s="193"/>
      <c r="E5" s="193"/>
    </row>
    <row r="6" ht="17.25" customHeight="1" spans="1:5">
      <c r="A6" s="191" t="s">
        <v>1285</v>
      </c>
      <c r="B6" s="192">
        <v>0</v>
      </c>
      <c r="C6" s="192"/>
      <c r="D6" s="193"/>
      <c r="E6" s="193"/>
    </row>
    <row r="7" ht="17.25" customHeight="1" spans="1:5">
      <c r="A7" s="191" t="s">
        <v>1286</v>
      </c>
      <c r="B7" s="192">
        <v>0</v>
      </c>
      <c r="C7" s="192"/>
      <c r="D7" s="193"/>
      <c r="E7" s="193"/>
    </row>
    <row r="8" ht="17.25" customHeight="1" spans="1:5">
      <c r="A8" s="191" t="s">
        <v>1287</v>
      </c>
      <c r="B8" s="192">
        <v>0</v>
      </c>
      <c r="C8" s="192"/>
      <c r="D8" s="193"/>
      <c r="E8" s="193"/>
    </row>
    <row r="9" ht="17.25" customHeight="1" spans="1:5">
      <c r="A9" s="191" t="s">
        <v>1288</v>
      </c>
      <c r="B9" s="192"/>
      <c r="C9" s="192"/>
      <c r="D9" s="193"/>
      <c r="E9" s="193"/>
    </row>
    <row r="10" ht="17.25" customHeight="1" spans="1:5">
      <c r="A10" s="191" t="s">
        <v>1289</v>
      </c>
      <c r="B10" s="192"/>
      <c r="C10" s="192"/>
      <c r="D10" s="193"/>
      <c r="E10" s="193"/>
    </row>
    <row r="11" ht="17.25" customHeight="1" spans="1:5">
      <c r="A11" s="191" t="s">
        <v>1290</v>
      </c>
      <c r="B11" s="194">
        <v>163286.32</v>
      </c>
      <c r="C11" s="194">
        <v>88609</v>
      </c>
      <c r="D11" s="193"/>
      <c r="E11" s="193"/>
    </row>
    <row r="12" ht="17.25" customHeight="1" spans="1:5">
      <c r="A12" s="191" t="s">
        <v>1291</v>
      </c>
      <c r="B12" s="192"/>
      <c r="C12" s="192"/>
      <c r="D12" s="193"/>
      <c r="E12" s="193"/>
    </row>
    <row r="13" ht="17.25" customHeight="1" spans="1:5">
      <c r="A13" s="191" t="s">
        <v>1292</v>
      </c>
      <c r="B13" s="192"/>
      <c r="C13" s="192"/>
      <c r="D13" s="193"/>
      <c r="E13" s="193"/>
    </row>
    <row r="14" ht="17.25" customHeight="1" spans="1:5">
      <c r="A14" s="191" t="s">
        <v>1293</v>
      </c>
      <c r="B14" s="194">
        <v>3900</v>
      </c>
      <c r="C14" s="194">
        <v>6106</v>
      </c>
      <c r="D14" s="193"/>
      <c r="E14" s="193"/>
    </row>
    <row r="15" ht="17.25" customHeight="1" spans="1:5">
      <c r="A15" s="191" t="s">
        <v>1294</v>
      </c>
      <c r="B15" s="194">
        <v>1000</v>
      </c>
      <c r="C15" s="194">
        <v>514</v>
      </c>
      <c r="D15" s="193"/>
      <c r="E15" s="193"/>
    </row>
    <row r="16" ht="17.25" customHeight="1" spans="1:5">
      <c r="A16" s="191" t="s">
        <v>1295</v>
      </c>
      <c r="B16" s="192"/>
      <c r="C16" s="192"/>
      <c r="D16" s="193"/>
      <c r="E16" s="193"/>
    </row>
    <row r="17" ht="17.25" customHeight="1" spans="1:5">
      <c r="A17" s="191" t="s">
        <v>1296</v>
      </c>
      <c r="B17" s="195"/>
      <c r="C17" s="192"/>
      <c r="D17" s="193"/>
      <c r="E17" s="193"/>
    </row>
    <row r="18" ht="17.25" customHeight="1" spans="1:5">
      <c r="A18" s="191" t="s">
        <v>1297</v>
      </c>
      <c r="B18" s="195"/>
      <c r="C18" s="192"/>
      <c r="D18" s="193"/>
      <c r="E18" s="193"/>
    </row>
    <row r="19" ht="17.25" customHeight="1" spans="1:5">
      <c r="A19" s="191" t="s">
        <v>1298</v>
      </c>
      <c r="B19" s="192"/>
      <c r="C19" s="192"/>
      <c r="D19" s="193"/>
      <c r="E19" s="193"/>
    </row>
    <row r="20" ht="17.25" customHeight="1" spans="1:5">
      <c r="A20" s="191" t="s">
        <v>1299</v>
      </c>
      <c r="B20" s="192"/>
      <c r="C20" s="192"/>
      <c r="D20" s="193"/>
      <c r="E20" s="193"/>
    </row>
    <row r="21" ht="17.25" customHeight="1" spans="1:5">
      <c r="A21" s="191" t="s">
        <v>1300</v>
      </c>
      <c r="B21" s="192"/>
      <c r="C21" s="192"/>
      <c r="D21" s="193"/>
      <c r="E21" s="193"/>
    </row>
    <row r="22" ht="17.25" customHeight="1" spans="1:5">
      <c r="A22" s="191" t="s">
        <v>1301</v>
      </c>
      <c r="B22" s="192"/>
      <c r="C22" s="192"/>
      <c r="D22" s="193"/>
      <c r="E22" s="193"/>
    </row>
    <row r="23" ht="17.25" customHeight="1" spans="1:5">
      <c r="A23" s="191" t="s">
        <v>1302</v>
      </c>
      <c r="B23" s="192"/>
      <c r="C23" s="192"/>
      <c r="D23" s="193"/>
      <c r="E23" s="193"/>
    </row>
    <row r="24" ht="17.25" customHeight="1" spans="1:5">
      <c r="A24" s="191" t="s">
        <v>1303</v>
      </c>
      <c r="B24" s="192"/>
      <c r="C24" s="192"/>
      <c r="D24" s="193"/>
      <c r="E24" s="193"/>
    </row>
    <row r="25" ht="17.25" customHeight="1" spans="1:5">
      <c r="A25" s="191" t="s">
        <v>1304</v>
      </c>
      <c r="B25" s="192"/>
      <c r="C25" s="192"/>
      <c r="D25" s="193"/>
      <c r="E25" s="193"/>
    </row>
    <row r="26" ht="17.25" customHeight="1" spans="1:5">
      <c r="A26" s="191" t="s">
        <v>1305</v>
      </c>
      <c r="B26" s="192"/>
      <c r="C26" s="192"/>
      <c r="D26" s="193"/>
      <c r="E26" s="193"/>
    </row>
    <row r="27" ht="17.25" customHeight="1" spans="1:5">
      <c r="A27" s="191" t="s">
        <v>1306</v>
      </c>
      <c r="B27" s="192"/>
      <c r="C27" s="192"/>
      <c r="D27" s="193"/>
      <c r="E27" s="193"/>
    </row>
    <row r="28" ht="17.25" customHeight="1" spans="1:5">
      <c r="A28" s="191" t="s">
        <v>1307</v>
      </c>
      <c r="B28" s="192"/>
      <c r="C28" s="192"/>
      <c r="D28" s="193"/>
      <c r="E28" s="193"/>
    </row>
    <row r="29" ht="17.25" customHeight="1" spans="1:5">
      <c r="A29" s="191" t="s">
        <v>1308</v>
      </c>
      <c r="B29" s="192"/>
      <c r="C29" s="192"/>
      <c r="D29" s="193"/>
      <c r="E29" s="193"/>
    </row>
    <row r="30" ht="17.25" customHeight="1" spans="1:5">
      <c r="A30" s="191" t="s">
        <v>1309</v>
      </c>
      <c r="B30" s="192"/>
      <c r="C30" s="192"/>
      <c r="D30" s="193"/>
      <c r="E30" s="193"/>
    </row>
    <row r="31" ht="17.25" customHeight="1" spans="1:5">
      <c r="A31" s="191" t="s">
        <v>1310</v>
      </c>
      <c r="B31" s="192">
        <v>21214</v>
      </c>
      <c r="C31" s="194">
        <v>2679</v>
      </c>
      <c r="D31" s="193"/>
      <c r="E31" s="193"/>
    </row>
    <row r="32" ht="19.5" customHeight="1" spans="1:5">
      <c r="A32" s="157" t="s">
        <v>1311</v>
      </c>
      <c r="B32" s="164">
        <f>SUM(B5:B31)</f>
        <v>189400.32</v>
      </c>
      <c r="C32" s="164">
        <f>SUM(C5:C31)</f>
        <v>97908</v>
      </c>
      <c r="D32" s="193"/>
      <c r="E32" s="193"/>
    </row>
    <row r="33" ht="19.5" customHeight="1" spans="1:5">
      <c r="A33" s="196"/>
      <c r="B33" s="168"/>
      <c r="C33" s="168"/>
      <c r="D33" s="193"/>
      <c r="E33" s="193"/>
    </row>
    <row r="34" ht="19.5" customHeight="1" spans="1:5">
      <c r="A34" s="173" t="s">
        <v>1312</v>
      </c>
      <c r="B34" s="164">
        <v>13132</v>
      </c>
      <c r="C34" s="164">
        <v>32842.32</v>
      </c>
      <c r="D34" s="193"/>
      <c r="E34" s="193"/>
    </row>
    <row r="35" ht="19.5" customHeight="1" spans="1:5">
      <c r="A35" s="173" t="s">
        <v>1313</v>
      </c>
      <c r="B35" s="157"/>
      <c r="C35" s="164">
        <f>SUM(C36:C38)</f>
        <v>168700</v>
      </c>
      <c r="D35" s="193"/>
      <c r="E35" s="193"/>
    </row>
    <row r="36" ht="19.5" customHeight="1" spans="1:5">
      <c r="A36" s="171" t="s">
        <v>1314</v>
      </c>
      <c r="B36" s="168"/>
      <c r="C36" s="197">
        <v>135500</v>
      </c>
      <c r="D36" s="193"/>
      <c r="E36" s="193"/>
    </row>
    <row r="37" ht="19.5" customHeight="1" spans="1:5">
      <c r="A37" s="171" t="s">
        <v>1315</v>
      </c>
      <c r="B37" s="168"/>
      <c r="C37" s="168"/>
      <c r="D37" s="193"/>
      <c r="E37" s="193"/>
    </row>
    <row r="38" ht="19.5" customHeight="1" spans="1:5">
      <c r="A38" s="171" t="s">
        <v>1316</v>
      </c>
      <c r="B38" s="168"/>
      <c r="C38" s="168">
        <v>33200</v>
      </c>
      <c r="D38" s="193"/>
      <c r="E38" s="193"/>
    </row>
    <row r="39" ht="19.5" customHeight="1" spans="1:5">
      <c r="A39" s="173" t="s">
        <v>1317</v>
      </c>
      <c r="B39" s="157">
        <v>9608</v>
      </c>
      <c r="C39" s="164">
        <v>1611</v>
      </c>
      <c r="D39" s="193"/>
      <c r="E39" s="193"/>
    </row>
    <row r="40" s="183" customFormat="1" ht="18.75" spans="1:5">
      <c r="A40" s="173" t="s">
        <v>1318</v>
      </c>
      <c r="B40" s="170"/>
      <c r="C40" s="164">
        <v>14144</v>
      </c>
      <c r="D40" s="198"/>
      <c r="E40" s="198"/>
    </row>
    <row r="41" ht="18.75" spans="1:5">
      <c r="A41" s="157" t="s">
        <v>1319</v>
      </c>
      <c r="B41" s="164">
        <f>B32+B34+B35+B39+B40</f>
        <v>212140.32</v>
      </c>
      <c r="C41" s="164">
        <f>C32+C34+C35+C39+C40</f>
        <v>315205.32</v>
      </c>
      <c r="D41" s="193"/>
      <c r="E41" s="193"/>
    </row>
    <row r="42" ht="13.5" spans="1:5">
      <c r="A42" s="193"/>
      <c r="B42" s="199"/>
      <c r="C42" s="199"/>
      <c r="D42" s="193"/>
      <c r="E42" s="193"/>
    </row>
  </sheetData>
  <mergeCells count="2">
    <mergeCell ref="A1:C1"/>
    <mergeCell ref="A2:C2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74"/>
  <sheetViews>
    <sheetView showZeros="0" zoomScale="85" zoomScaleNormal="85" workbookViewId="0">
      <selection activeCell="M30" sqref="M30"/>
    </sheetView>
  </sheetViews>
  <sheetFormatPr defaultColWidth="9.13333333333333" defaultRowHeight="13.5" outlineLevelCol="2"/>
  <cols>
    <col min="1" max="1" width="56.25" style="147" customWidth="1"/>
    <col min="2" max="2" width="14.6333333333333" style="148" customWidth="1"/>
    <col min="3" max="3" width="13.8833333333333" style="149" customWidth="1"/>
    <col min="4" max="5" width="9.13333333333333" style="48"/>
    <col min="6" max="6" width="45.4416666666667" customWidth="1"/>
    <col min="7" max="7" width="13.975" customWidth="1"/>
    <col min="8" max="227" width="9.13333333333333" style="48"/>
    <col min="228" max="228" width="29.6333333333333" style="48" customWidth="1"/>
    <col min="229" max="229" width="12.25" style="48" customWidth="1"/>
    <col min="230" max="230" width="12" style="48" customWidth="1"/>
    <col min="231" max="231" width="10.75" style="48" customWidth="1"/>
    <col min="232" max="232" width="19.1333333333333" style="48" customWidth="1"/>
    <col min="233" max="233" width="21.5" style="48" customWidth="1"/>
    <col min="234" max="249" width="9.13333333333333" style="48"/>
    <col min="250" max="250" width="56.25" style="48" customWidth="1"/>
    <col min="251" max="251" width="14.6333333333333" style="48" customWidth="1"/>
    <col min="252" max="252" width="13.8833333333333" style="48" customWidth="1"/>
    <col min="253" max="253" width="22.3833333333333" style="48" customWidth="1"/>
    <col min="254" max="483" width="9.13333333333333" style="48"/>
    <col min="484" max="484" width="29.6333333333333" style="48" customWidth="1"/>
    <col min="485" max="485" width="12.25" style="48" customWidth="1"/>
    <col min="486" max="486" width="12" style="48" customWidth="1"/>
    <col min="487" max="487" width="10.75" style="48" customWidth="1"/>
    <col min="488" max="488" width="19.1333333333333" style="48" customWidth="1"/>
    <col min="489" max="489" width="21.5" style="48" customWidth="1"/>
    <col min="490" max="505" width="9.13333333333333" style="48"/>
    <col min="506" max="506" width="56.25" style="48" customWidth="1"/>
    <col min="507" max="507" width="14.6333333333333" style="48" customWidth="1"/>
    <col min="508" max="508" width="13.8833333333333" style="48" customWidth="1"/>
    <col min="509" max="509" width="22.3833333333333" style="48" customWidth="1"/>
    <col min="510" max="739" width="9.13333333333333" style="48"/>
    <col min="740" max="740" width="29.6333333333333" style="48" customWidth="1"/>
    <col min="741" max="741" width="12.25" style="48" customWidth="1"/>
    <col min="742" max="742" width="12" style="48" customWidth="1"/>
    <col min="743" max="743" width="10.75" style="48" customWidth="1"/>
    <col min="744" max="744" width="19.1333333333333" style="48" customWidth="1"/>
    <col min="745" max="745" width="21.5" style="48" customWidth="1"/>
    <col min="746" max="761" width="9.13333333333333" style="48"/>
    <col min="762" max="762" width="56.25" style="48" customWidth="1"/>
    <col min="763" max="763" width="14.6333333333333" style="48" customWidth="1"/>
    <col min="764" max="764" width="13.8833333333333" style="48" customWidth="1"/>
    <col min="765" max="765" width="22.3833333333333" style="48" customWidth="1"/>
    <col min="766" max="995" width="9.13333333333333" style="48"/>
    <col min="996" max="996" width="29.6333333333333" style="48" customWidth="1"/>
    <col min="997" max="997" width="12.25" style="48" customWidth="1"/>
    <col min="998" max="998" width="12" style="48" customWidth="1"/>
    <col min="999" max="999" width="10.75" style="48" customWidth="1"/>
    <col min="1000" max="1000" width="19.1333333333333" style="48" customWidth="1"/>
    <col min="1001" max="1001" width="21.5" style="48" customWidth="1"/>
    <col min="1002" max="1017" width="9.13333333333333" style="48"/>
    <col min="1018" max="1018" width="56.25" style="48" customWidth="1"/>
    <col min="1019" max="1019" width="14.6333333333333" style="48" customWidth="1"/>
    <col min="1020" max="1020" width="13.8833333333333" style="48" customWidth="1"/>
    <col min="1021" max="1021" width="22.3833333333333" style="48" customWidth="1"/>
    <col min="1022" max="1251" width="9.13333333333333" style="48"/>
    <col min="1252" max="1252" width="29.6333333333333" style="48" customWidth="1"/>
    <col min="1253" max="1253" width="12.25" style="48" customWidth="1"/>
    <col min="1254" max="1254" width="12" style="48" customWidth="1"/>
    <col min="1255" max="1255" width="10.75" style="48" customWidth="1"/>
    <col min="1256" max="1256" width="19.1333333333333" style="48" customWidth="1"/>
    <col min="1257" max="1257" width="21.5" style="48" customWidth="1"/>
    <col min="1258" max="1273" width="9.13333333333333" style="48"/>
    <col min="1274" max="1274" width="56.25" style="48" customWidth="1"/>
    <col min="1275" max="1275" width="14.6333333333333" style="48" customWidth="1"/>
    <col min="1276" max="1276" width="13.8833333333333" style="48" customWidth="1"/>
    <col min="1277" max="1277" width="22.3833333333333" style="48" customWidth="1"/>
    <col min="1278" max="1507" width="9.13333333333333" style="48"/>
    <col min="1508" max="1508" width="29.6333333333333" style="48" customWidth="1"/>
    <col min="1509" max="1509" width="12.25" style="48" customWidth="1"/>
    <col min="1510" max="1510" width="12" style="48" customWidth="1"/>
    <col min="1511" max="1511" width="10.75" style="48" customWidth="1"/>
    <col min="1512" max="1512" width="19.1333333333333" style="48" customWidth="1"/>
    <col min="1513" max="1513" width="21.5" style="48" customWidth="1"/>
    <col min="1514" max="1529" width="9.13333333333333" style="48"/>
    <col min="1530" max="1530" width="56.25" style="48" customWidth="1"/>
    <col min="1531" max="1531" width="14.6333333333333" style="48" customWidth="1"/>
    <col min="1532" max="1532" width="13.8833333333333" style="48" customWidth="1"/>
    <col min="1533" max="1533" width="22.3833333333333" style="48" customWidth="1"/>
    <col min="1534" max="1763" width="9.13333333333333" style="48"/>
    <col min="1764" max="1764" width="29.6333333333333" style="48" customWidth="1"/>
    <col min="1765" max="1765" width="12.25" style="48" customWidth="1"/>
    <col min="1766" max="1766" width="12" style="48" customWidth="1"/>
    <col min="1767" max="1767" width="10.75" style="48" customWidth="1"/>
    <col min="1768" max="1768" width="19.1333333333333" style="48" customWidth="1"/>
    <col min="1769" max="1769" width="21.5" style="48" customWidth="1"/>
    <col min="1770" max="1785" width="9.13333333333333" style="48"/>
    <col min="1786" max="1786" width="56.25" style="48" customWidth="1"/>
    <col min="1787" max="1787" width="14.6333333333333" style="48" customWidth="1"/>
    <col min="1788" max="1788" width="13.8833333333333" style="48" customWidth="1"/>
    <col min="1789" max="1789" width="22.3833333333333" style="48" customWidth="1"/>
    <col min="1790" max="2019" width="9.13333333333333" style="48"/>
    <col min="2020" max="2020" width="29.6333333333333" style="48" customWidth="1"/>
    <col min="2021" max="2021" width="12.25" style="48" customWidth="1"/>
    <col min="2022" max="2022" width="12" style="48" customWidth="1"/>
    <col min="2023" max="2023" width="10.75" style="48" customWidth="1"/>
    <col min="2024" max="2024" width="19.1333333333333" style="48" customWidth="1"/>
    <col min="2025" max="2025" width="21.5" style="48" customWidth="1"/>
    <col min="2026" max="2041" width="9.13333333333333" style="48"/>
    <col min="2042" max="2042" width="56.25" style="48" customWidth="1"/>
    <col min="2043" max="2043" width="14.6333333333333" style="48" customWidth="1"/>
    <col min="2044" max="2044" width="13.8833333333333" style="48" customWidth="1"/>
    <col min="2045" max="2045" width="22.3833333333333" style="48" customWidth="1"/>
    <col min="2046" max="2275" width="9.13333333333333" style="48"/>
    <col min="2276" max="2276" width="29.6333333333333" style="48" customWidth="1"/>
    <col min="2277" max="2277" width="12.25" style="48" customWidth="1"/>
    <col min="2278" max="2278" width="12" style="48" customWidth="1"/>
    <col min="2279" max="2279" width="10.75" style="48" customWidth="1"/>
    <col min="2280" max="2280" width="19.1333333333333" style="48" customWidth="1"/>
    <col min="2281" max="2281" width="21.5" style="48" customWidth="1"/>
    <col min="2282" max="2297" width="9.13333333333333" style="48"/>
    <col min="2298" max="2298" width="56.25" style="48" customWidth="1"/>
    <col min="2299" max="2299" width="14.6333333333333" style="48" customWidth="1"/>
    <col min="2300" max="2300" width="13.8833333333333" style="48" customWidth="1"/>
    <col min="2301" max="2301" width="22.3833333333333" style="48" customWidth="1"/>
    <col min="2302" max="2531" width="9.13333333333333" style="48"/>
    <col min="2532" max="2532" width="29.6333333333333" style="48" customWidth="1"/>
    <col min="2533" max="2533" width="12.25" style="48" customWidth="1"/>
    <col min="2534" max="2534" width="12" style="48" customWidth="1"/>
    <col min="2535" max="2535" width="10.75" style="48" customWidth="1"/>
    <col min="2536" max="2536" width="19.1333333333333" style="48" customWidth="1"/>
    <col min="2537" max="2537" width="21.5" style="48" customWidth="1"/>
    <col min="2538" max="2553" width="9.13333333333333" style="48"/>
    <col min="2554" max="2554" width="56.25" style="48" customWidth="1"/>
    <col min="2555" max="2555" width="14.6333333333333" style="48" customWidth="1"/>
    <col min="2556" max="2556" width="13.8833333333333" style="48" customWidth="1"/>
    <col min="2557" max="2557" width="22.3833333333333" style="48" customWidth="1"/>
    <col min="2558" max="2787" width="9.13333333333333" style="48"/>
    <col min="2788" max="2788" width="29.6333333333333" style="48" customWidth="1"/>
    <col min="2789" max="2789" width="12.25" style="48" customWidth="1"/>
    <col min="2790" max="2790" width="12" style="48" customWidth="1"/>
    <col min="2791" max="2791" width="10.75" style="48" customWidth="1"/>
    <col min="2792" max="2792" width="19.1333333333333" style="48" customWidth="1"/>
    <col min="2793" max="2793" width="21.5" style="48" customWidth="1"/>
    <col min="2794" max="2809" width="9.13333333333333" style="48"/>
    <col min="2810" max="2810" width="56.25" style="48" customWidth="1"/>
    <col min="2811" max="2811" width="14.6333333333333" style="48" customWidth="1"/>
    <col min="2812" max="2812" width="13.8833333333333" style="48" customWidth="1"/>
    <col min="2813" max="2813" width="22.3833333333333" style="48" customWidth="1"/>
    <col min="2814" max="3043" width="9.13333333333333" style="48"/>
    <col min="3044" max="3044" width="29.6333333333333" style="48" customWidth="1"/>
    <col min="3045" max="3045" width="12.25" style="48" customWidth="1"/>
    <col min="3046" max="3046" width="12" style="48" customWidth="1"/>
    <col min="3047" max="3047" width="10.75" style="48" customWidth="1"/>
    <col min="3048" max="3048" width="19.1333333333333" style="48" customWidth="1"/>
    <col min="3049" max="3049" width="21.5" style="48" customWidth="1"/>
    <col min="3050" max="3065" width="9.13333333333333" style="48"/>
    <col min="3066" max="3066" width="56.25" style="48" customWidth="1"/>
    <col min="3067" max="3067" width="14.6333333333333" style="48" customWidth="1"/>
    <col min="3068" max="3068" width="13.8833333333333" style="48" customWidth="1"/>
    <col min="3069" max="3069" width="22.3833333333333" style="48" customWidth="1"/>
    <col min="3070" max="3299" width="9.13333333333333" style="48"/>
    <col min="3300" max="3300" width="29.6333333333333" style="48" customWidth="1"/>
    <col min="3301" max="3301" width="12.25" style="48" customWidth="1"/>
    <col min="3302" max="3302" width="12" style="48" customWidth="1"/>
    <col min="3303" max="3303" width="10.75" style="48" customWidth="1"/>
    <col min="3304" max="3304" width="19.1333333333333" style="48" customWidth="1"/>
    <col min="3305" max="3305" width="21.5" style="48" customWidth="1"/>
    <col min="3306" max="3321" width="9.13333333333333" style="48"/>
    <col min="3322" max="3322" width="56.25" style="48" customWidth="1"/>
    <col min="3323" max="3323" width="14.6333333333333" style="48" customWidth="1"/>
    <col min="3324" max="3324" width="13.8833333333333" style="48" customWidth="1"/>
    <col min="3325" max="3325" width="22.3833333333333" style="48" customWidth="1"/>
    <col min="3326" max="3555" width="9.13333333333333" style="48"/>
    <col min="3556" max="3556" width="29.6333333333333" style="48" customWidth="1"/>
    <col min="3557" max="3557" width="12.25" style="48" customWidth="1"/>
    <col min="3558" max="3558" width="12" style="48" customWidth="1"/>
    <col min="3559" max="3559" width="10.75" style="48" customWidth="1"/>
    <col min="3560" max="3560" width="19.1333333333333" style="48" customWidth="1"/>
    <col min="3561" max="3561" width="21.5" style="48" customWidth="1"/>
    <col min="3562" max="3577" width="9.13333333333333" style="48"/>
    <col min="3578" max="3578" width="56.25" style="48" customWidth="1"/>
    <col min="3579" max="3579" width="14.6333333333333" style="48" customWidth="1"/>
    <col min="3580" max="3580" width="13.8833333333333" style="48" customWidth="1"/>
    <col min="3581" max="3581" width="22.3833333333333" style="48" customWidth="1"/>
    <col min="3582" max="3811" width="9.13333333333333" style="48"/>
    <col min="3812" max="3812" width="29.6333333333333" style="48" customWidth="1"/>
    <col min="3813" max="3813" width="12.25" style="48" customWidth="1"/>
    <col min="3814" max="3814" width="12" style="48" customWidth="1"/>
    <col min="3815" max="3815" width="10.75" style="48" customWidth="1"/>
    <col min="3816" max="3816" width="19.1333333333333" style="48" customWidth="1"/>
    <col min="3817" max="3817" width="21.5" style="48" customWidth="1"/>
    <col min="3818" max="3833" width="9.13333333333333" style="48"/>
    <col min="3834" max="3834" width="56.25" style="48" customWidth="1"/>
    <col min="3835" max="3835" width="14.6333333333333" style="48" customWidth="1"/>
    <col min="3836" max="3836" width="13.8833333333333" style="48" customWidth="1"/>
    <col min="3837" max="3837" width="22.3833333333333" style="48" customWidth="1"/>
    <col min="3838" max="4067" width="9.13333333333333" style="48"/>
    <col min="4068" max="4068" width="29.6333333333333" style="48" customWidth="1"/>
    <col min="4069" max="4069" width="12.25" style="48" customWidth="1"/>
    <col min="4070" max="4070" width="12" style="48" customWidth="1"/>
    <col min="4071" max="4071" width="10.75" style="48" customWidth="1"/>
    <col min="4072" max="4072" width="19.1333333333333" style="48" customWidth="1"/>
    <col min="4073" max="4073" width="21.5" style="48" customWidth="1"/>
    <col min="4074" max="4089" width="9.13333333333333" style="48"/>
    <col min="4090" max="4090" width="56.25" style="48" customWidth="1"/>
    <col min="4091" max="4091" width="14.6333333333333" style="48" customWidth="1"/>
    <col min="4092" max="4092" width="13.8833333333333" style="48" customWidth="1"/>
    <col min="4093" max="4093" width="22.3833333333333" style="48" customWidth="1"/>
    <col min="4094" max="4323" width="9.13333333333333" style="48"/>
    <col min="4324" max="4324" width="29.6333333333333" style="48" customWidth="1"/>
    <col min="4325" max="4325" width="12.25" style="48" customWidth="1"/>
    <col min="4326" max="4326" width="12" style="48" customWidth="1"/>
    <col min="4327" max="4327" width="10.75" style="48" customWidth="1"/>
    <col min="4328" max="4328" width="19.1333333333333" style="48" customWidth="1"/>
    <col min="4329" max="4329" width="21.5" style="48" customWidth="1"/>
    <col min="4330" max="4345" width="9.13333333333333" style="48"/>
    <col min="4346" max="4346" width="56.25" style="48" customWidth="1"/>
    <col min="4347" max="4347" width="14.6333333333333" style="48" customWidth="1"/>
    <col min="4348" max="4348" width="13.8833333333333" style="48" customWidth="1"/>
    <col min="4349" max="4349" width="22.3833333333333" style="48" customWidth="1"/>
    <col min="4350" max="4579" width="9.13333333333333" style="48"/>
    <col min="4580" max="4580" width="29.6333333333333" style="48" customWidth="1"/>
    <col min="4581" max="4581" width="12.25" style="48" customWidth="1"/>
    <col min="4582" max="4582" width="12" style="48" customWidth="1"/>
    <col min="4583" max="4583" width="10.75" style="48" customWidth="1"/>
    <col min="4584" max="4584" width="19.1333333333333" style="48" customWidth="1"/>
    <col min="4585" max="4585" width="21.5" style="48" customWidth="1"/>
    <col min="4586" max="4601" width="9.13333333333333" style="48"/>
    <col min="4602" max="4602" width="56.25" style="48" customWidth="1"/>
    <col min="4603" max="4603" width="14.6333333333333" style="48" customWidth="1"/>
    <col min="4604" max="4604" width="13.8833333333333" style="48" customWidth="1"/>
    <col min="4605" max="4605" width="22.3833333333333" style="48" customWidth="1"/>
    <col min="4606" max="4835" width="9.13333333333333" style="48"/>
    <col min="4836" max="4836" width="29.6333333333333" style="48" customWidth="1"/>
    <col min="4837" max="4837" width="12.25" style="48" customWidth="1"/>
    <col min="4838" max="4838" width="12" style="48" customWidth="1"/>
    <col min="4839" max="4839" width="10.75" style="48" customWidth="1"/>
    <col min="4840" max="4840" width="19.1333333333333" style="48" customWidth="1"/>
    <col min="4841" max="4841" width="21.5" style="48" customWidth="1"/>
    <col min="4842" max="4857" width="9.13333333333333" style="48"/>
    <col min="4858" max="4858" width="56.25" style="48" customWidth="1"/>
    <col min="4859" max="4859" width="14.6333333333333" style="48" customWidth="1"/>
    <col min="4860" max="4860" width="13.8833333333333" style="48" customWidth="1"/>
    <col min="4861" max="4861" width="22.3833333333333" style="48" customWidth="1"/>
    <col min="4862" max="5091" width="9.13333333333333" style="48"/>
    <col min="5092" max="5092" width="29.6333333333333" style="48" customWidth="1"/>
    <col min="5093" max="5093" width="12.25" style="48" customWidth="1"/>
    <col min="5094" max="5094" width="12" style="48" customWidth="1"/>
    <col min="5095" max="5095" width="10.75" style="48" customWidth="1"/>
    <col min="5096" max="5096" width="19.1333333333333" style="48" customWidth="1"/>
    <col min="5097" max="5097" width="21.5" style="48" customWidth="1"/>
    <col min="5098" max="5113" width="9.13333333333333" style="48"/>
    <col min="5114" max="5114" width="56.25" style="48" customWidth="1"/>
    <col min="5115" max="5115" width="14.6333333333333" style="48" customWidth="1"/>
    <col min="5116" max="5116" width="13.8833333333333" style="48" customWidth="1"/>
    <col min="5117" max="5117" width="22.3833333333333" style="48" customWidth="1"/>
    <col min="5118" max="5347" width="9.13333333333333" style="48"/>
    <col min="5348" max="5348" width="29.6333333333333" style="48" customWidth="1"/>
    <col min="5349" max="5349" width="12.25" style="48" customWidth="1"/>
    <col min="5350" max="5350" width="12" style="48" customWidth="1"/>
    <col min="5351" max="5351" width="10.75" style="48" customWidth="1"/>
    <col min="5352" max="5352" width="19.1333333333333" style="48" customWidth="1"/>
    <col min="5353" max="5353" width="21.5" style="48" customWidth="1"/>
    <col min="5354" max="5369" width="9.13333333333333" style="48"/>
    <col min="5370" max="5370" width="56.25" style="48" customWidth="1"/>
    <col min="5371" max="5371" width="14.6333333333333" style="48" customWidth="1"/>
    <col min="5372" max="5372" width="13.8833333333333" style="48" customWidth="1"/>
    <col min="5373" max="5373" width="22.3833333333333" style="48" customWidth="1"/>
    <col min="5374" max="5603" width="9.13333333333333" style="48"/>
    <col min="5604" max="5604" width="29.6333333333333" style="48" customWidth="1"/>
    <col min="5605" max="5605" width="12.25" style="48" customWidth="1"/>
    <col min="5606" max="5606" width="12" style="48" customWidth="1"/>
    <col min="5607" max="5607" width="10.75" style="48" customWidth="1"/>
    <col min="5608" max="5608" width="19.1333333333333" style="48" customWidth="1"/>
    <col min="5609" max="5609" width="21.5" style="48" customWidth="1"/>
    <col min="5610" max="5625" width="9.13333333333333" style="48"/>
    <col min="5626" max="5626" width="56.25" style="48" customWidth="1"/>
    <col min="5627" max="5627" width="14.6333333333333" style="48" customWidth="1"/>
    <col min="5628" max="5628" width="13.8833333333333" style="48" customWidth="1"/>
    <col min="5629" max="5629" width="22.3833333333333" style="48" customWidth="1"/>
    <col min="5630" max="5859" width="9.13333333333333" style="48"/>
    <col min="5860" max="5860" width="29.6333333333333" style="48" customWidth="1"/>
    <col min="5861" max="5861" width="12.25" style="48" customWidth="1"/>
    <col min="5862" max="5862" width="12" style="48" customWidth="1"/>
    <col min="5863" max="5863" width="10.75" style="48" customWidth="1"/>
    <col min="5864" max="5864" width="19.1333333333333" style="48" customWidth="1"/>
    <col min="5865" max="5865" width="21.5" style="48" customWidth="1"/>
    <col min="5866" max="5881" width="9.13333333333333" style="48"/>
    <col min="5882" max="5882" width="56.25" style="48" customWidth="1"/>
    <col min="5883" max="5883" width="14.6333333333333" style="48" customWidth="1"/>
    <col min="5884" max="5884" width="13.8833333333333" style="48" customWidth="1"/>
    <col min="5885" max="5885" width="22.3833333333333" style="48" customWidth="1"/>
    <col min="5886" max="6115" width="9.13333333333333" style="48"/>
    <col min="6116" max="6116" width="29.6333333333333" style="48" customWidth="1"/>
    <col min="6117" max="6117" width="12.25" style="48" customWidth="1"/>
    <col min="6118" max="6118" width="12" style="48" customWidth="1"/>
    <col min="6119" max="6119" width="10.75" style="48" customWidth="1"/>
    <col min="6120" max="6120" width="19.1333333333333" style="48" customWidth="1"/>
    <col min="6121" max="6121" width="21.5" style="48" customWidth="1"/>
    <col min="6122" max="6137" width="9.13333333333333" style="48"/>
    <col min="6138" max="6138" width="56.25" style="48" customWidth="1"/>
    <col min="6139" max="6139" width="14.6333333333333" style="48" customWidth="1"/>
    <col min="6140" max="6140" width="13.8833333333333" style="48" customWidth="1"/>
    <col min="6141" max="6141" width="22.3833333333333" style="48" customWidth="1"/>
    <col min="6142" max="6371" width="9.13333333333333" style="48"/>
    <col min="6372" max="6372" width="29.6333333333333" style="48" customWidth="1"/>
    <col min="6373" max="6373" width="12.25" style="48" customWidth="1"/>
    <col min="6374" max="6374" width="12" style="48" customWidth="1"/>
    <col min="6375" max="6375" width="10.75" style="48" customWidth="1"/>
    <col min="6376" max="6376" width="19.1333333333333" style="48" customWidth="1"/>
    <col min="6377" max="6377" width="21.5" style="48" customWidth="1"/>
    <col min="6378" max="6393" width="9.13333333333333" style="48"/>
    <col min="6394" max="6394" width="56.25" style="48" customWidth="1"/>
    <col min="6395" max="6395" width="14.6333333333333" style="48" customWidth="1"/>
    <col min="6396" max="6396" width="13.8833333333333" style="48" customWidth="1"/>
    <col min="6397" max="6397" width="22.3833333333333" style="48" customWidth="1"/>
    <col min="6398" max="6627" width="9.13333333333333" style="48"/>
    <col min="6628" max="6628" width="29.6333333333333" style="48" customWidth="1"/>
    <col min="6629" max="6629" width="12.25" style="48" customWidth="1"/>
    <col min="6630" max="6630" width="12" style="48" customWidth="1"/>
    <col min="6631" max="6631" width="10.75" style="48" customWidth="1"/>
    <col min="6632" max="6632" width="19.1333333333333" style="48" customWidth="1"/>
    <col min="6633" max="6633" width="21.5" style="48" customWidth="1"/>
    <col min="6634" max="6649" width="9.13333333333333" style="48"/>
    <col min="6650" max="6650" width="56.25" style="48" customWidth="1"/>
    <col min="6651" max="6651" width="14.6333333333333" style="48" customWidth="1"/>
    <col min="6652" max="6652" width="13.8833333333333" style="48" customWidth="1"/>
    <col min="6653" max="6653" width="22.3833333333333" style="48" customWidth="1"/>
    <col min="6654" max="6883" width="9.13333333333333" style="48"/>
    <col min="6884" max="6884" width="29.6333333333333" style="48" customWidth="1"/>
    <col min="6885" max="6885" width="12.25" style="48" customWidth="1"/>
    <col min="6886" max="6886" width="12" style="48" customWidth="1"/>
    <col min="6887" max="6887" width="10.75" style="48" customWidth="1"/>
    <col min="6888" max="6888" width="19.1333333333333" style="48" customWidth="1"/>
    <col min="6889" max="6889" width="21.5" style="48" customWidth="1"/>
    <col min="6890" max="6905" width="9.13333333333333" style="48"/>
    <col min="6906" max="6906" width="56.25" style="48" customWidth="1"/>
    <col min="6907" max="6907" width="14.6333333333333" style="48" customWidth="1"/>
    <col min="6908" max="6908" width="13.8833333333333" style="48" customWidth="1"/>
    <col min="6909" max="6909" width="22.3833333333333" style="48" customWidth="1"/>
    <col min="6910" max="7139" width="9.13333333333333" style="48"/>
    <col min="7140" max="7140" width="29.6333333333333" style="48" customWidth="1"/>
    <col min="7141" max="7141" width="12.25" style="48" customWidth="1"/>
    <col min="7142" max="7142" width="12" style="48" customWidth="1"/>
    <col min="7143" max="7143" width="10.75" style="48" customWidth="1"/>
    <col min="7144" max="7144" width="19.1333333333333" style="48" customWidth="1"/>
    <col min="7145" max="7145" width="21.5" style="48" customWidth="1"/>
    <col min="7146" max="7161" width="9.13333333333333" style="48"/>
    <col min="7162" max="7162" width="56.25" style="48" customWidth="1"/>
    <col min="7163" max="7163" width="14.6333333333333" style="48" customWidth="1"/>
    <col min="7164" max="7164" width="13.8833333333333" style="48" customWidth="1"/>
    <col min="7165" max="7165" width="22.3833333333333" style="48" customWidth="1"/>
    <col min="7166" max="7395" width="9.13333333333333" style="48"/>
    <col min="7396" max="7396" width="29.6333333333333" style="48" customWidth="1"/>
    <col min="7397" max="7397" width="12.25" style="48" customWidth="1"/>
    <col min="7398" max="7398" width="12" style="48" customWidth="1"/>
    <col min="7399" max="7399" width="10.75" style="48" customWidth="1"/>
    <col min="7400" max="7400" width="19.1333333333333" style="48" customWidth="1"/>
    <col min="7401" max="7401" width="21.5" style="48" customWidth="1"/>
    <col min="7402" max="7417" width="9.13333333333333" style="48"/>
    <col min="7418" max="7418" width="56.25" style="48" customWidth="1"/>
    <col min="7419" max="7419" width="14.6333333333333" style="48" customWidth="1"/>
    <col min="7420" max="7420" width="13.8833333333333" style="48" customWidth="1"/>
    <col min="7421" max="7421" width="22.3833333333333" style="48" customWidth="1"/>
    <col min="7422" max="7651" width="9.13333333333333" style="48"/>
    <col min="7652" max="7652" width="29.6333333333333" style="48" customWidth="1"/>
    <col min="7653" max="7653" width="12.25" style="48" customWidth="1"/>
    <col min="7654" max="7654" width="12" style="48" customWidth="1"/>
    <col min="7655" max="7655" width="10.75" style="48" customWidth="1"/>
    <col min="7656" max="7656" width="19.1333333333333" style="48" customWidth="1"/>
    <col min="7657" max="7657" width="21.5" style="48" customWidth="1"/>
    <col min="7658" max="7673" width="9.13333333333333" style="48"/>
    <col min="7674" max="7674" width="56.25" style="48" customWidth="1"/>
    <col min="7675" max="7675" width="14.6333333333333" style="48" customWidth="1"/>
    <col min="7676" max="7676" width="13.8833333333333" style="48" customWidth="1"/>
    <col min="7677" max="7677" width="22.3833333333333" style="48" customWidth="1"/>
    <col min="7678" max="7907" width="9.13333333333333" style="48"/>
    <col min="7908" max="7908" width="29.6333333333333" style="48" customWidth="1"/>
    <col min="7909" max="7909" width="12.25" style="48" customWidth="1"/>
    <col min="7910" max="7910" width="12" style="48" customWidth="1"/>
    <col min="7911" max="7911" width="10.75" style="48" customWidth="1"/>
    <col min="7912" max="7912" width="19.1333333333333" style="48" customWidth="1"/>
    <col min="7913" max="7913" width="21.5" style="48" customWidth="1"/>
    <col min="7914" max="7929" width="9.13333333333333" style="48"/>
    <col min="7930" max="7930" width="56.25" style="48" customWidth="1"/>
    <col min="7931" max="7931" width="14.6333333333333" style="48" customWidth="1"/>
    <col min="7932" max="7932" width="13.8833333333333" style="48" customWidth="1"/>
    <col min="7933" max="7933" width="22.3833333333333" style="48" customWidth="1"/>
    <col min="7934" max="8163" width="9.13333333333333" style="48"/>
    <col min="8164" max="8164" width="29.6333333333333" style="48" customWidth="1"/>
    <col min="8165" max="8165" width="12.25" style="48" customWidth="1"/>
    <col min="8166" max="8166" width="12" style="48" customWidth="1"/>
    <col min="8167" max="8167" width="10.75" style="48" customWidth="1"/>
    <col min="8168" max="8168" width="19.1333333333333" style="48" customWidth="1"/>
    <col min="8169" max="8169" width="21.5" style="48" customWidth="1"/>
    <col min="8170" max="8185" width="9.13333333333333" style="48"/>
    <col min="8186" max="8186" width="56.25" style="48" customWidth="1"/>
    <col min="8187" max="8187" width="14.6333333333333" style="48" customWidth="1"/>
    <col min="8188" max="8188" width="13.8833333333333" style="48" customWidth="1"/>
    <col min="8189" max="8189" width="22.3833333333333" style="48" customWidth="1"/>
    <col min="8190" max="8419" width="9.13333333333333" style="48"/>
    <col min="8420" max="8420" width="29.6333333333333" style="48" customWidth="1"/>
    <col min="8421" max="8421" width="12.25" style="48" customWidth="1"/>
    <col min="8422" max="8422" width="12" style="48" customWidth="1"/>
    <col min="8423" max="8423" width="10.75" style="48" customWidth="1"/>
    <col min="8424" max="8424" width="19.1333333333333" style="48" customWidth="1"/>
    <col min="8425" max="8425" width="21.5" style="48" customWidth="1"/>
    <col min="8426" max="8441" width="9.13333333333333" style="48"/>
    <col min="8442" max="8442" width="56.25" style="48" customWidth="1"/>
    <col min="8443" max="8443" width="14.6333333333333" style="48" customWidth="1"/>
    <col min="8444" max="8444" width="13.8833333333333" style="48" customWidth="1"/>
    <col min="8445" max="8445" width="22.3833333333333" style="48" customWidth="1"/>
    <col min="8446" max="8675" width="9.13333333333333" style="48"/>
    <col min="8676" max="8676" width="29.6333333333333" style="48" customWidth="1"/>
    <col min="8677" max="8677" width="12.25" style="48" customWidth="1"/>
    <col min="8678" max="8678" width="12" style="48" customWidth="1"/>
    <col min="8679" max="8679" width="10.75" style="48" customWidth="1"/>
    <col min="8680" max="8680" width="19.1333333333333" style="48" customWidth="1"/>
    <col min="8681" max="8681" width="21.5" style="48" customWidth="1"/>
    <col min="8682" max="8697" width="9.13333333333333" style="48"/>
    <col min="8698" max="8698" width="56.25" style="48" customWidth="1"/>
    <col min="8699" max="8699" width="14.6333333333333" style="48" customWidth="1"/>
    <col min="8700" max="8700" width="13.8833333333333" style="48" customWidth="1"/>
    <col min="8701" max="8701" width="22.3833333333333" style="48" customWidth="1"/>
    <col min="8702" max="8931" width="9.13333333333333" style="48"/>
    <col min="8932" max="8932" width="29.6333333333333" style="48" customWidth="1"/>
    <col min="8933" max="8933" width="12.25" style="48" customWidth="1"/>
    <col min="8934" max="8934" width="12" style="48" customWidth="1"/>
    <col min="8935" max="8935" width="10.75" style="48" customWidth="1"/>
    <col min="8936" max="8936" width="19.1333333333333" style="48" customWidth="1"/>
    <col min="8937" max="8937" width="21.5" style="48" customWidth="1"/>
    <col min="8938" max="8953" width="9.13333333333333" style="48"/>
    <col min="8954" max="8954" width="56.25" style="48" customWidth="1"/>
    <col min="8955" max="8955" width="14.6333333333333" style="48" customWidth="1"/>
    <col min="8956" max="8956" width="13.8833333333333" style="48" customWidth="1"/>
    <col min="8957" max="8957" width="22.3833333333333" style="48" customWidth="1"/>
    <col min="8958" max="9187" width="9.13333333333333" style="48"/>
    <col min="9188" max="9188" width="29.6333333333333" style="48" customWidth="1"/>
    <col min="9189" max="9189" width="12.25" style="48" customWidth="1"/>
    <col min="9190" max="9190" width="12" style="48" customWidth="1"/>
    <col min="9191" max="9191" width="10.75" style="48" customWidth="1"/>
    <col min="9192" max="9192" width="19.1333333333333" style="48" customWidth="1"/>
    <col min="9193" max="9193" width="21.5" style="48" customWidth="1"/>
    <col min="9194" max="9209" width="9.13333333333333" style="48"/>
    <col min="9210" max="9210" width="56.25" style="48" customWidth="1"/>
    <col min="9211" max="9211" width="14.6333333333333" style="48" customWidth="1"/>
    <col min="9212" max="9212" width="13.8833333333333" style="48" customWidth="1"/>
    <col min="9213" max="9213" width="22.3833333333333" style="48" customWidth="1"/>
    <col min="9214" max="9443" width="9.13333333333333" style="48"/>
    <col min="9444" max="9444" width="29.6333333333333" style="48" customWidth="1"/>
    <col min="9445" max="9445" width="12.25" style="48" customWidth="1"/>
    <col min="9446" max="9446" width="12" style="48" customWidth="1"/>
    <col min="9447" max="9447" width="10.75" style="48" customWidth="1"/>
    <col min="9448" max="9448" width="19.1333333333333" style="48" customWidth="1"/>
    <col min="9449" max="9449" width="21.5" style="48" customWidth="1"/>
    <col min="9450" max="9465" width="9.13333333333333" style="48"/>
    <col min="9466" max="9466" width="56.25" style="48" customWidth="1"/>
    <col min="9467" max="9467" width="14.6333333333333" style="48" customWidth="1"/>
    <col min="9468" max="9468" width="13.8833333333333" style="48" customWidth="1"/>
    <col min="9469" max="9469" width="22.3833333333333" style="48" customWidth="1"/>
    <col min="9470" max="9699" width="9.13333333333333" style="48"/>
    <col min="9700" max="9700" width="29.6333333333333" style="48" customWidth="1"/>
    <col min="9701" max="9701" width="12.25" style="48" customWidth="1"/>
    <col min="9702" max="9702" width="12" style="48" customWidth="1"/>
    <col min="9703" max="9703" width="10.75" style="48" customWidth="1"/>
    <col min="9704" max="9704" width="19.1333333333333" style="48" customWidth="1"/>
    <col min="9705" max="9705" width="21.5" style="48" customWidth="1"/>
    <col min="9706" max="9721" width="9.13333333333333" style="48"/>
    <col min="9722" max="9722" width="56.25" style="48" customWidth="1"/>
    <col min="9723" max="9723" width="14.6333333333333" style="48" customWidth="1"/>
    <col min="9724" max="9724" width="13.8833333333333" style="48" customWidth="1"/>
    <col min="9725" max="9725" width="22.3833333333333" style="48" customWidth="1"/>
    <col min="9726" max="9955" width="9.13333333333333" style="48"/>
    <col min="9956" max="9956" width="29.6333333333333" style="48" customWidth="1"/>
    <col min="9957" max="9957" width="12.25" style="48" customWidth="1"/>
    <col min="9958" max="9958" width="12" style="48" customWidth="1"/>
    <col min="9959" max="9959" width="10.75" style="48" customWidth="1"/>
    <col min="9960" max="9960" width="19.1333333333333" style="48" customWidth="1"/>
    <col min="9961" max="9961" width="21.5" style="48" customWidth="1"/>
    <col min="9962" max="9977" width="9.13333333333333" style="48"/>
    <col min="9978" max="9978" width="56.25" style="48" customWidth="1"/>
    <col min="9979" max="9979" width="14.6333333333333" style="48" customWidth="1"/>
    <col min="9980" max="9980" width="13.8833333333333" style="48" customWidth="1"/>
    <col min="9981" max="9981" width="22.3833333333333" style="48" customWidth="1"/>
    <col min="9982" max="10211" width="9.13333333333333" style="48"/>
    <col min="10212" max="10212" width="29.6333333333333" style="48" customWidth="1"/>
    <col min="10213" max="10213" width="12.25" style="48" customWidth="1"/>
    <col min="10214" max="10214" width="12" style="48" customWidth="1"/>
    <col min="10215" max="10215" width="10.75" style="48" customWidth="1"/>
    <col min="10216" max="10216" width="19.1333333333333" style="48" customWidth="1"/>
    <col min="10217" max="10217" width="21.5" style="48" customWidth="1"/>
    <col min="10218" max="10233" width="9.13333333333333" style="48"/>
    <col min="10234" max="10234" width="56.25" style="48" customWidth="1"/>
    <col min="10235" max="10235" width="14.6333333333333" style="48" customWidth="1"/>
    <col min="10236" max="10236" width="13.8833333333333" style="48" customWidth="1"/>
    <col min="10237" max="10237" width="22.3833333333333" style="48" customWidth="1"/>
    <col min="10238" max="10467" width="9.13333333333333" style="48"/>
    <col min="10468" max="10468" width="29.6333333333333" style="48" customWidth="1"/>
    <col min="10469" max="10469" width="12.25" style="48" customWidth="1"/>
    <col min="10470" max="10470" width="12" style="48" customWidth="1"/>
    <col min="10471" max="10471" width="10.75" style="48" customWidth="1"/>
    <col min="10472" max="10472" width="19.1333333333333" style="48" customWidth="1"/>
    <col min="10473" max="10473" width="21.5" style="48" customWidth="1"/>
    <col min="10474" max="10489" width="9.13333333333333" style="48"/>
    <col min="10490" max="10490" width="56.25" style="48" customWidth="1"/>
    <col min="10491" max="10491" width="14.6333333333333" style="48" customWidth="1"/>
    <col min="10492" max="10492" width="13.8833333333333" style="48" customWidth="1"/>
    <col min="10493" max="10493" width="22.3833333333333" style="48" customWidth="1"/>
    <col min="10494" max="10723" width="9.13333333333333" style="48"/>
    <col min="10724" max="10724" width="29.6333333333333" style="48" customWidth="1"/>
    <col min="10725" max="10725" width="12.25" style="48" customWidth="1"/>
    <col min="10726" max="10726" width="12" style="48" customWidth="1"/>
    <col min="10727" max="10727" width="10.75" style="48" customWidth="1"/>
    <col min="10728" max="10728" width="19.1333333333333" style="48" customWidth="1"/>
    <col min="10729" max="10729" width="21.5" style="48" customWidth="1"/>
    <col min="10730" max="10745" width="9.13333333333333" style="48"/>
    <col min="10746" max="10746" width="56.25" style="48" customWidth="1"/>
    <col min="10747" max="10747" width="14.6333333333333" style="48" customWidth="1"/>
    <col min="10748" max="10748" width="13.8833333333333" style="48" customWidth="1"/>
    <col min="10749" max="10749" width="22.3833333333333" style="48" customWidth="1"/>
    <col min="10750" max="10979" width="9.13333333333333" style="48"/>
    <col min="10980" max="10980" width="29.6333333333333" style="48" customWidth="1"/>
    <col min="10981" max="10981" width="12.25" style="48" customWidth="1"/>
    <col min="10982" max="10982" width="12" style="48" customWidth="1"/>
    <col min="10983" max="10983" width="10.75" style="48" customWidth="1"/>
    <col min="10984" max="10984" width="19.1333333333333" style="48" customWidth="1"/>
    <col min="10985" max="10985" width="21.5" style="48" customWidth="1"/>
    <col min="10986" max="11001" width="9.13333333333333" style="48"/>
    <col min="11002" max="11002" width="56.25" style="48" customWidth="1"/>
    <col min="11003" max="11003" width="14.6333333333333" style="48" customWidth="1"/>
    <col min="11004" max="11004" width="13.8833333333333" style="48" customWidth="1"/>
    <col min="11005" max="11005" width="22.3833333333333" style="48" customWidth="1"/>
    <col min="11006" max="11235" width="9.13333333333333" style="48"/>
    <col min="11236" max="11236" width="29.6333333333333" style="48" customWidth="1"/>
    <col min="11237" max="11237" width="12.25" style="48" customWidth="1"/>
    <col min="11238" max="11238" width="12" style="48" customWidth="1"/>
    <col min="11239" max="11239" width="10.75" style="48" customWidth="1"/>
    <col min="11240" max="11240" width="19.1333333333333" style="48" customWidth="1"/>
    <col min="11241" max="11241" width="21.5" style="48" customWidth="1"/>
    <col min="11242" max="11257" width="9.13333333333333" style="48"/>
    <col min="11258" max="11258" width="56.25" style="48" customWidth="1"/>
    <col min="11259" max="11259" width="14.6333333333333" style="48" customWidth="1"/>
    <col min="11260" max="11260" width="13.8833333333333" style="48" customWidth="1"/>
    <col min="11261" max="11261" width="22.3833333333333" style="48" customWidth="1"/>
    <col min="11262" max="11491" width="9.13333333333333" style="48"/>
    <col min="11492" max="11492" width="29.6333333333333" style="48" customWidth="1"/>
    <col min="11493" max="11493" width="12.25" style="48" customWidth="1"/>
    <col min="11494" max="11494" width="12" style="48" customWidth="1"/>
    <col min="11495" max="11495" width="10.75" style="48" customWidth="1"/>
    <col min="11496" max="11496" width="19.1333333333333" style="48" customWidth="1"/>
    <col min="11497" max="11497" width="21.5" style="48" customWidth="1"/>
    <col min="11498" max="11513" width="9.13333333333333" style="48"/>
    <col min="11514" max="11514" width="56.25" style="48" customWidth="1"/>
    <col min="11515" max="11515" width="14.6333333333333" style="48" customWidth="1"/>
    <col min="11516" max="11516" width="13.8833333333333" style="48" customWidth="1"/>
    <col min="11517" max="11517" width="22.3833333333333" style="48" customWidth="1"/>
    <col min="11518" max="11747" width="9.13333333333333" style="48"/>
    <col min="11748" max="11748" width="29.6333333333333" style="48" customWidth="1"/>
    <col min="11749" max="11749" width="12.25" style="48" customWidth="1"/>
    <col min="11750" max="11750" width="12" style="48" customWidth="1"/>
    <col min="11751" max="11751" width="10.75" style="48" customWidth="1"/>
    <col min="11752" max="11752" width="19.1333333333333" style="48" customWidth="1"/>
    <col min="11753" max="11753" width="21.5" style="48" customWidth="1"/>
    <col min="11754" max="11769" width="9.13333333333333" style="48"/>
    <col min="11770" max="11770" width="56.25" style="48" customWidth="1"/>
    <col min="11771" max="11771" width="14.6333333333333" style="48" customWidth="1"/>
    <col min="11772" max="11772" width="13.8833333333333" style="48" customWidth="1"/>
    <col min="11773" max="11773" width="22.3833333333333" style="48" customWidth="1"/>
    <col min="11774" max="12003" width="9.13333333333333" style="48"/>
    <col min="12004" max="12004" width="29.6333333333333" style="48" customWidth="1"/>
    <col min="12005" max="12005" width="12.25" style="48" customWidth="1"/>
    <col min="12006" max="12006" width="12" style="48" customWidth="1"/>
    <col min="12007" max="12007" width="10.75" style="48" customWidth="1"/>
    <col min="12008" max="12008" width="19.1333333333333" style="48" customWidth="1"/>
    <col min="12009" max="12009" width="21.5" style="48" customWidth="1"/>
    <col min="12010" max="12025" width="9.13333333333333" style="48"/>
    <col min="12026" max="12026" width="56.25" style="48" customWidth="1"/>
    <col min="12027" max="12027" width="14.6333333333333" style="48" customWidth="1"/>
    <col min="12028" max="12028" width="13.8833333333333" style="48" customWidth="1"/>
    <col min="12029" max="12029" width="22.3833333333333" style="48" customWidth="1"/>
    <col min="12030" max="12259" width="9.13333333333333" style="48"/>
    <col min="12260" max="12260" width="29.6333333333333" style="48" customWidth="1"/>
    <col min="12261" max="12261" width="12.25" style="48" customWidth="1"/>
    <col min="12262" max="12262" width="12" style="48" customWidth="1"/>
    <col min="12263" max="12263" width="10.75" style="48" customWidth="1"/>
    <col min="12264" max="12264" width="19.1333333333333" style="48" customWidth="1"/>
    <col min="12265" max="12265" width="21.5" style="48" customWidth="1"/>
    <col min="12266" max="12281" width="9.13333333333333" style="48"/>
    <col min="12282" max="12282" width="56.25" style="48" customWidth="1"/>
    <col min="12283" max="12283" width="14.6333333333333" style="48" customWidth="1"/>
    <col min="12284" max="12284" width="13.8833333333333" style="48" customWidth="1"/>
    <col min="12285" max="12285" width="22.3833333333333" style="48" customWidth="1"/>
    <col min="12286" max="12515" width="9.13333333333333" style="48"/>
    <col min="12516" max="12516" width="29.6333333333333" style="48" customWidth="1"/>
    <col min="12517" max="12517" width="12.25" style="48" customWidth="1"/>
    <col min="12518" max="12518" width="12" style="48" customWidth="1"/>
    <col min="12519" max="12519" width="10.75" style="48" customWidth="1"/>
    <col min="12520" max="12520" width="19.1333333333333" style="48" customWidth="1"/>
    <col min="12521" max="12521" width="21.5" style="48" customWidth="1"/>
    <col min="12522" max="12537" width="9.13333333333333" style="48"/>
    <col min="12538" max="12538" width="56.25" style="48" customWidth="1"/>
    <col min="12539" max="12539" width="14.6333333333333" style="48" customWidth="1"/>
    <col min="12540" max="12540" width="13.8833333333333" style="48" customWidth="1"/>
    <col min="12541" max="12541" width="22.3833333333333" style="48" customWidth="1"/>
    <col min="12542" max="12771" width="9.13333333333333" style="48"/>
    <col min="12772" max="12772" width="29.6333333333333" style="48" customWidth="1"/>
    <col min="12773" max="12773" width="12.25" style="48" customWidth="1"/>
    <col min="12774" max="12774" width="12" style="48" customWidth="1"/>
    <col min="12775" max="12775" width="10.75" style="48" customWidth="1"/>
    <col min="12776" max="12776" width="19.1333333333333" style="48" customWidth="1"/>
    <col min="12777" max="12777" width="21.5" style="48" customWidth="1"/>
    <col min="12778" max="12793" width="9.13333333333333" style="48"/>
    <col min="12794" max="12794" width="56.25" style="48" customWidth="1"/>
    <col min="12795" max="12795" width="14.6333333333333" style="48" customWidth="1"/>
    <col min="12796" max="12796" width="13.8833333333333" style="48" customWidth="1"/>
    <col min="12797" max="12797" width="22.3833333333333" style="48" customWidth="1"/>
    <col min="12798" max="13027" width="9.13333333333333" style="48"/>
    <col min="13028" max="13028" width="29.6333333333333" style="48" customWidth="1"/>
    <col min="13029" max="13029" width="12.25" style="48" customWidth="1"/>
    <col min="13030" max="13030" width="12" style="48" customWidth="1"/>
    <col min="13031" max="13031" width="10.75" style="48" customWidth="1"/>
    <col min="13032" max="13032" width="19.1333333333333" style="48" customWidth="1"/>
    <col min="13033" max="13033" width="21.5" style="48" customWidth="1"/>
    <col min="13034" max="13049" width="9.13333333333333" style="48"/>
    <col min="13050" max="13050" width="56.25" style="48" customWidth="1"/>
    <col min="13051" max="13051" width="14.6333333333333" style="48" customWidth="1"/>
    <col min="13052" max="13052" width="13.8833333333333" style="48" customWidth="1"/>
    <col min="13053" max="13053" width="22.3833333333333" style="48" customWidth="1"/>
    <col min="13054" max="13283" width="9.13333333333333" style="48"/>
    <col min="13284" max="13284" width="29.6333333333333" style="48" customWidth="1"/>
    <col min="13285" max="13285" width="12.25" style="48" customWidth="1"/>
    <col min="13286" max="13286" width="12" style="48" customWidth="1"/>
    <col min="13287" max="13287" width="10.75" style="48" customWidth="1"/>
    <col min="13288" max="13288" width="19.1333333333333" style="48" customWidth="1"/>
    <col min="13289" max="13289" width="21.5" style="48" customWidth="1"/>
    <col min="13290" max="13305" width="9.13333333333333" style="48"/>
    <col min="13306" max="13306" width="56.25" style="48" customWidth="1"/>
    <col min="13307" max="13307" width="14.6333333333333" style="48" customWidth="1"/>
    <col min="13308" max="13308" width="13.8833333333333" style="48" customWidth="1"/>
    <col min="13309" max="13309" width="22.3833333333333" style="48" customWidth="1"/>
    <col min="13310" max="13539" width="9.13333333333333" style="48"/>
    <col min="13540" max="13540" width="29.6333333333333" style="48" customWidth="1"/>
    <col min="13541" max="13541" width="12.25" style="48" customWidth="1"/>
    <col min="13542" max="13542" width="12" style="48" customWidth="1"/>
    <col min="13543" max="13543" width="10.75" style="48" customWidth="1"/>
    <col min="13544" max="13544" width="19.1333333333333" style="48" customWidth="1"/>
    <col min="13545" max="13545" width="21.5" style="48" customWidth="1"/>
    <col min="13546" max="13561" width="9.13333333333333" style="48"/>
    <col min="13562" max="13562" width="56.25" style="48" customWidth="1"/>
    <col min="13563" max="13563" width="14.6333333333333" style="48" customWidth="1"/>
    <col min="13564" max="13564" width="13.8833333333333" style="48" customWidth="1"/>
    <col min="13565" max="13565" width="22.3833333333333" style="48" customWidth="1"/>
    <col min="13566" max="13795" width="9.13333333333333" style="48"/>
    <col min="13796" max="13796" width="29.6333333333333" style="48" customWidth="1"/>
    <col min="13797" max="13797" width="12.25" style="48" customWidth="1"/>
    <col min="13798" max="13798" width="12" style="48" customWidth="1"/>
    <col min="13799" max="13799" width="10.75" style="48" customWidth="1"/>
    <col min="13800" max="13800" width="19.1333333333333" style="48" customWidth="1"/>
    <col min="13801" max="13801" width="21.5" style="48" customWidth="1"/>
    <col min="13802" max="13817" width="9.13333333333333" style="48"/>
    <col min="13818" max="13818" width="56.25" style="48" customWidth="1"/>
    <col min="13819" max="13819" width="14.6333333333333" style="48" customWidth="1"/>
    <col min="13820" max="13820" width="13.8833333333333" style="48" customWidth="1"/>
    <col min="13821" max="13821" width="22.3833333333333" style="48" customWidth="1"/>
    <col min="13822" max="14051" width="9.13333333333333" style="48"/>
    <col min="14052" max="14052" width="29.6333333333333" style="48" customWidth="1"/>
    <col min="14053" max="14053" width="12.25" style="48" customWidth="1"/>
    <col min="14054" max="14054" width="12" style="48" customWidth="1"/>
    <col min="14055" max="14055" width="10.75" style="48" customWidth="1"/>
    <col min="14056" max="14056" width="19.1333333333333" style="48" customWidth="1"/>
    <col min="14057" max="14057" width="21.5" style="48" customWidth="1"/>
    <col min="14058" max="14073" width="9.13333333333333" style="48"/>
    <col min="14074" max="14074" width="56.25" style="48" customWidth="1"/>
    <col min="14075" max="14075" width="14.6333333333333" style="48" customWidth="1"/>
    <col min="14076" max="14076" width="13.8833333333333" style="48" customWidth="1"/>
    <col min="14077" max="14077" width="22.3833333333333" style="48" customWidth="1"/>
    <col min="14078" max="14307" width="9.13333333333333" style="48"/>
    <col min="14308" max="14308" width="29.6333333333333" style="48" customWidth="1"/>
    <col min="14309" max="14309" width="12.25" style="48" customWidth="1"/>
    <col min="14310" max="14310" width="12" style="48" customWidth="1"/>
    <col min="14311" max="14311" width="10.75" style="48" customWidth="1"/>
    <col min="14312" max="14312" width="19.1333333333333" style="48" customWidth="1"/>
    <col min="14313" max="14313" width="21.5" style="48" customWidth="1"/>
    <col min="14314" max="14329" width="9.13333333333333" style="48"/>
    <col min="14330" max="14330" width="56.25" style="48" customWidth="1"/>
    <col min="14331" max="14331" width="14.6333333333333" style="48" customWidth="1"/>
    <col min="14332" max="14332" width="13.8833333333333" style="48" customWidth="1"/>
    <col min="14333" max="14333" width="22.3833333333333" style="48" customWidth="1"/>
    <col min="14334" max="14563" width="9.13333333333333" style="48"/>
    <col min="14564" max="14564" width="29.6333333333333" style="48" customWidth="1"/>
    <col min="14565" max="14565" width="12.25" style="48" customWidth="1"/>
    <col min="14566" max="14566" width="12" style="48" customWidth="1"/>
    <col min="14567" max="14567" width="10.75" style="48" customWidth="1"/>
    <col min="14568" max="14568" width="19.1333333333333" style="48" customWidth="1"/>
    <col min="14569" max="14569" width="21.5" style="48" customWidth="1"/>
    <col min="14570" max="14585" width="9.13333333333333" style="48"/>
    <col min="14586" max="14586" width="56.25" style="48" customWidth="1"/>
    <col min="14587" max="14587" width="14.6333333333333" style="48" customWidth="1"/>
    <col min="14588" max="14588" width="13.8833333333333" style="48" customWidth="1"/>
    <col min="14589" max="14589" width="22.3833333333333" style="48" customWidth="1"/>
    <col min="14590" max="14819" width="9.13333333333333" style="48"/>
    <col min="14820" max="14820" width="29.6333333333333" style="48" customWidth="1"/>
    <col min="14821" max="14821" width="12.25" style="48" customWidth="1"/>
    <col min="14822" max="14822" width="12" style="48" customWidth="1"/>
    <col min="14823" max="14823" width="10.75" style="48" customWidth="1"/>
    <col min="14824" max="14824" width="19.1333333333333" style="48" customWidth="1"/>
    <col min="14825" max="14825" width="21.5" style="48" customWidth="1"/>
    <col min="14826" max="14841" width="9.13333333333333" style="48"/>
    <col min="14842" max="14842" width="56.25" style="48" customWidth="1"/>
    <col min="14843" max="14843" width="14.6333333333333" style="48" customWidth="1"/>
    <col min="14844" max="14844" width="13.8833333333333" style="48" customWidth="1"/>
    <col min="14845" max="14845" width="22.3833333333333" style="48" customWidth="1"/>
    <col min="14846" max="15075" width="9.13333333333333" style="48"/>
    <col min="15076" max="15076" width="29.6333333333333" style="48" customWidth="1"/>
    <col min="15077" max="15077" width="12.25" style="48" customWidth="1"/>
    <col min="15078" max="15078" width="12" style="48" customWidth="1"/>
    <col min="15079" max="15079" width="10.75" style="48" customWidth="1"/>
    <col min="15080" max="15080" width="19.1333333333333" style="48" customWidth="1"/>
    <col min="15081" max="15081" width="21.5" style="48" customWidth="1"/>
    <col min="15082" max="15097" width="9.13333333333333" style="48"/>
    <col min="15098" max="15098" width="56.25" style="48" customWidth="1"/>
    <col min="15099" max="15099" width="14.6333333333333" style="48" customWidth="1"/>
    <col min="15100" max="15100" width="13.8833333333333" style="48" customWidth="1"/>
    <col min="15101" max="15101" width="22.3833333333333" style="48" customWidth="1"/>
    <col min="15102" max="15331" width="9.13333333333333" style="48"/>
    <col min="15332" max="15332" width="29.6333333333333" style="48" customWidth="1"/>
    <col min="15333" max="15333" width="12.25" style="48" customWidth="1"/>
    <col min="15334" max="15334" width="12" style="48" customWidth="1"/>
    <col min="15335" max="15335" width="10.75" style="48" customWidth="1"/>
    <col min="15336" max="15336" width="19.1333333333333" style="48" customWidth="1"/>
    <col min="15337" max="15337" width="21.5" style="48" customWidth="1"/>
    <col min="15338" max="15353" width="9.13333333333333" style="48"/>
    <col min="15354" max="15354" width="56.25" style="48" customWidth="1"/>
    <col min="15355" max="15355" width="14.6333333333333" style="48" customWidth="1"/>
    <col min="15356" max="15356" width="13.8833333333333" style="48" customWidth="1"/>
    <col min="15357" max="15357" width="22.3833333333333" style="48" customWidth="1"/>
    <col min="15358" max="15587" width="9.13333333333333" style="48"/>
    <col min="15588" max="15588" width="29.6333333333333" style="48" customWidth="1"/>
    <col min="15589" max="15589" width="12.25" style="48" customWidth="1"/>
    <col min="15590" max="15590" width="12" style="48" customWidth="1"/>
    <col min="15591" max="15591" width="10.75" style="48" customWidth="1"/>
    <col min="15592" max="15592" width="19.1333333333333" style="48" customWidth="1"/>
    <col min="15593" max="15593" width="21.5" style="48" customWidth="1"/>
    <col min="15594" max="15609" width="9.13333333333333" style="48"/>
    <col min="15610" max="15610" width="56.25" style="48" customWidth="1"/>
    <col min="15611" max="15611" width="14.6333333333333" style="48" customWidth="1"/>
    <col min="15612" max="15612" width="13.8833333333333" style="48" customWidth="1"/>
    <col min="15613" max="15613" width="22.3833333333333" style="48" customWidth="1"/>
    <col min="15614" max="15843" width="9.13333333333333" style="48"/>
    <col min="15844" max="15844" width="29.6333333333333" style="48" customWidth="1"/>
    <col min="15845" max="15845" width="12.25" style="48" customWidth="1"/>
    <col min="15846" max="15846" width="12" style="48" customWidth="1"/>
    <col min="15847" max="15847" width="10.75" style="48" customWidth="1"/>
    <col min="15848" max="15848" width="19.1333333333333" style="48" customWidth="1"/>
    <col min="15849" max="15849" width="21.5" style="48" customWidth="1"/>
    <col min="15850" max="15865" width="9.13333333333333" style="48"/>
    <col min="15866" max="15866" width="56.25" style="48" customWidth="1"/>
    <col min="15867" max="15867" width="14.6333333333333" style="48" customWidth="1"/>
    <col min="15868" max="15868" width="13.8833333333333" style="48" customWidth="1"/>
    <col min="15869" max="15869" width="22.3833333333333" style="48" customWidth="1"/>
    <col min="15870" max="16099" width="9.13333333333333" style="48"/>
    <col min="16100" max="16100" width="29.6333333333333" style="48" customWidth="1"/>
    <col min="16101" max="16101" width="12.25" style="48" customWidth="1"/>
    <col min="16102" max="16102" width="12" style="48" customWidth="1"/>
    <col min="16103" max="16103" width="10.75" style="48" customWidth="1"/>
    <col min="16104" max="16104" width="19.1333333333333" style="48" customWidth="1"/>
    <col min="16105" max="16105" width="21.5" style="48" customWidth="1"/>
    <col min="16106" max="16121" width="9.13333333333333" style="48"/>
    <col min="16122" max="16122" width="56.25" style="48" customWidth="1"/>
    <col min="16123" max="16123" width="14.6333333333333" style="48" customWidth="1"/>
    <col min="16124" max="16124" width="13.8833333333333" style="48" customWidth="1"/>
    <col min="16125" max="16125" width="22.3833333333333" style="48" customWidth="1"/>
    <col min="16126" max="16355" width="9.13333333333333" style="48"/>
    <col min="16356" max="16356" width="29.6333333333333" style="48" customWidth="1"/>
    <col min="16357" max="16357" width="12.25" style="48" customWidth="1"/>
    <col min="16358" max="16358" width="12" style="48" customWidth="1"/>
    <col min="16359" max="16359" width="10.75" style="48" customWidth="1"/>
    <col min="16360" max="16360" width="19.1333333333333" style="48" customWidth="1"/>
    <col min="16361" max="16361" width="21.5" style="48" customWidth="1"/>
    <col min="16362" max="16384" width="9.13333333333333" style="48"/>
  </cols>
  <sheetData>
    <row r="1" ht="19.5" customHeight="1" spans="1:3">
      <c r="A1" s="150" t="s">
        <v>1320</v>
      </c>
      <c r="B1" s="151"/>
      <c r="C1" s="150"/>
    </row>
    <row r="2" ht="37.5" customHeight="1" spans="1:3">
      <c r="A2" s="152" t="s">
        <v>1321</v>
      </c>
      <c r="B2" s="153"/>
      <c r="C2" s="152"/>
    </row>
    <row r="3" ht="19.5" customHeight="1" spans="1:3">
      <c r="A3" s="154"/>
      <c r="B3" s="155"/>
      <c r="C3" s="156" t="s">
        <v>2</v>
      </c>
    </row>
    <row r="4" ht="36" customHeight="1" spans="1:3">
      <c r="A4" s="157" t="s">
        <v>1322</v>
      </c>
      <c r="B4" s="158" t="s">
        <v>1282</v>
      </c>
      <c r="C4" s="158" t="s">
        <v>1283</v>
      </c>
    </row>
    <row r="5" ht="19.5" customHeight="1" spans="1:3">
      <c r="A5" s="159" t="s">
        <v>494</v>
      </c>
      <c r="B5" s="157">
        <f>SUM(B6:B7)</f>
        <v>60</v>
      </c>
      <c r="C5" s="157">
        <f>SUM(C6:C7)</f>
        <v>2</v>
      </c>
    </row>
    <row r="6" ht="19.5" customHeight="1" spans="1:3">
      <c r="A6" s="160" t="s">
        <v>1323</v>
      </c>
      <c r="B6" s="161">
        <v>60</v>
      </c>
      <c r="C6" s="162">
        <v>2</v>
      </c>
    </row>
    <row r="7" ht="19.5" customHeight="1" spans="1:3">
      <c r="A7" s="160" t="s">
        <v>1324</v>
      </c>
      <c r="B7" s="163"/>
      <c r="C7" s="162"/>
    </row>
    <row r="8" ht="19.5" customHeight="1" spans="1:3">
      <c r="A8" s="159" t="s">
        <v>800</v>
      </c>
      <c r="B8" s="164">
        <f>B9+B13</f>
        <v>1840</v>
      </c>
      <c r="C8" s="164">
        <f>C9+C13</f>
        <v>1498</v>
      </c>
    </row>
    <row r="9" ht="19.5" customHeight="1" spans="1:3">
      <c r="A9" s="165" t="s">
        <v>1325</v>
      </c>
      <c r="B9" s="164">
        <f>SUM(B10:B12)</f>
        <v>1840</v>
      </c>
      <c r="C9" s="164">
        <f>SUM(C10:C12)</f>
        <v>1498</v>
      </c>
    </row>
    <row r="10" ht="19.5" customHeight="1" spans="1:3">
      <c r="A10" s="160" t="s">
        <v>1326</v>
      </c>
      <c r="B10" s="161">
        <v>840</v>
      </c>
      <c r="C10" s="161">
        <v>605</v>
      </c>
    </row>
    <row r="11" ht="19.5" customHeight="1" spans="1:3">
      <c r="A11" s="160" t="s">
        <v>1327</v>
      </c>
      <c r="B11" s="161">
        <v>1000</v>
      </c>
      <c r="C11" s="161">
        <v>893</v>
      </c>
    </row>
    <row r="12" ht="19.5" customHeight="1" spans="1:3">
      <c r="A12" s="166" t="s">
        <v>1328</v>
      </c>
      <c r="B12" s="167"/>
      <c r="C12" s="168"/>
    </row>
    <row r="13" ht="19.5" customHeight="1" spans="1:3">
      <c r="A13" s="165" t="s">
        <v>1329</v>
      </c>
      <c r="B13" s="169"/>
      <c r="C13" s="170">
        <f>C14</f>
        <v>0</v>
      </c>
    </row>
    <row r="14" ht="19.5" customHeight="1" spans="1:3">
      <c r="A14" s="166" t="s">
        <v>1327</v>
      </c>
      <c r="B14" s="167"/>
      <c r="C14" s="161"/>
    </row>
    <row r="15" ht="19.5" customHeight="1" spans="1:3">
      <c r="A15" s="159" t="s">
        <v>1330</v>
      </c>
      <c r="B15" s="164">
        <f>B16+B27+B29</f>
        <v>112000.32</v>
      </c>
      <c r="C15" s="164">
        <f>C16+C27+C29</f>
        <v>28360</v>
      </c>
    </row>
    <row r="16" ht="19.5" customHeight="1" spans="1:3">
      <c r="A16" s="165" t="s">
        <v>1331</v>
      </c>
      <c r="B16" s="164">
        <f>SUM(B17:B26)</f>
        <v>107100.32</v>
      </c>
      <c r="C16" s="164">
        <f>SUM(C17:C26)</f>
        <v>22720</v>
      </c>
    </row>
    <row r="17" ht="19.5" customHeight="1" spans="1:3">
      <c r="A17" s="160" t="s">
        <v>1332</v>
      </c>
      <c r="B17" s="161">
        <v>3000</v>
      </c>
      <c r="C17" s="161">
        <v>324</v>
      </c>
    </row>
    <row r="18" ht="19.5" customHeight="1" spans="1:3">
      <c r="A18" s="160" t="s">
        <v>1333</v>
      </c>
      <c r="B18" s="161">
        <v>5000</v>
      </c>
      <c r="C18" s="161"/>
    </row>
    <row r="19" ht="19.5" customHeight="1" spans="1:3">
      <c r="A19" s="160" t="s">
        <v>1334</v>
      </c>
      <c r="B19" s="161">
        <v>44000</v>
      </c>
      <c r="C19" s="161">
        <v>20776</v>
      </c>
    </row>
    <row r="20" ht="19.5" customHeight="1" spans="1:3">
      <c r="A20" s="160" t="s">
        <v>1335</v>
      </c>
      <c r="B20" s="167"/>
      <c r="C20" s="168"/>
    </row>
    <row r="21" ht="19.5" customHeight="1" spans="1:3">
      <c r="A21" s="166" t="s">
        <v>1336</v>
      </c>
      <c r="B21" s="167">
        <v>3000</v>
      </c>
      <c r="C21" s="161"/>
    </row>
    <row r="22" ht="19.5" customHeight="1" spans="1:3">
      <c r="A22" s="166" t="s">
        <v>1337</v>
      </c>
      <c r="B22" s="167"/>
      <c r="C22" s="161">
        <v>92</v>
      </c>
    </row>
    <row r="23" ht="19.5" customHeight="1" spans="1:3">
      <c r="A23" s="166" t="s">
        <v>1338</v>
      </c>
      <c r="B23" s="167"/>
      <c r="C23" s="168"/>
    </row>
    <row r="24" ht="19.5" customHeight="1" spans="1:3">
      <c r="A24" s="166" t="s">
        <v>1339</v>
      </c>
      <c r="B24" s="167"/>
      <c r="C24" s="168"/>
    </row>
    <row r="25" ht="19.5" customHeight="1" spans="1:3">
      <c r="A25" s="171" t="s">
        <v>1340</v>
      </c>
      <c r="B25" s="161">
        <v>52100.32</v>
      </c>
      <c r="C25" s="161">
        <v>1528</v>
      </c>
    </row>
    <row r="26" ht="19.5" customHeight="1" spans="1:3">
      <c r="A26" s="160" t="s">
        <v>1341</v>
      </c>
      <c r="B26" s="167"/>
      <c r="C26" s="168"/>
    </row>
    <row r="27" ht="19.5" customHeight="1" spans="1:3">
      <c r="A27" s="165" t="s">
        <v>1342</v>
      </c>
      <c r="B27" s="164">
        <f>SUM(B28)</f>
        <v>3900</v>
      </c>
      <c r="C27" s="164">
        <f>SUM(C28)</f>
        <v>5640</v>
      </c>
    </row>
    <row r="28" ht="19.5" customHeight="1" spans="1:3">
      <c r="A28" s="160" t="s">
        <v>1343</v>
      </c>
      <c r="B28" s="161">
        <v>3900</v>
      </c>
      <c r="C28" s="161">
        <v>5640</v>
      </c>
    </row>
    <row r="29" ht="19.5" customHeight="1" spans="1:3">
      <c r="A29" s="172" t="s">
        <v>1344</v>
      </c>
      <c r="B29" s="164">
        <f>SUM(B30)</f>
        <v>1000</v>
      </c>
      <c r="C29" s="157"/>
    </row>
    <row r="30" ht="19.5" customHeight="1" spans="1:3">
      <c r="A30" s="166" t="s">
        <v>1345</v>
      </c>
      <c r="B30" s="161">
        <v>1000</v>
      </c>
      <c r="C30" s="161"/>
    </row>
    <row r="31" ht="19.5" customHeight="1" spans="1:3">
      <c r="A31" s="159" t="s">
        <v>149</v>
      </c>
      <c r="B31" s="164">
        <f>B32+B34+B41</f>
        <v>1232</v>
      </c>
      <c r="C31" s="164">
        <f>C32+C34+C41</f>
        <v>138179</v>
      </c>
    </row>
    <row r="32" ht="19.5" customHeight="1" spans="1:3">
      <c r="A32" s="165" t="s">
        <v>1346</v>
      </c>
      <c r="B32" s="169"/>
      <c r="C32" s="168">
        <f>C33</f>
        <v>0</v>
      </c>
    </row>
    <row r="33" ht="19.5" customHeight="1" spans="1:3">
      <c r="A33" s="166" t="s">
        <v>1347</v>
      </c>
      <c r="B33" s="167"/>
      <c r="C33" s="168"/>
    </row>
    <row r="34" ht="19.5" customHeight="1" spans="1:3">
      <c r="A34" s="173" t="s">
        <v>1348</v>
      </c>
      <c r="B34" s="164">
        <f>SUM(B35:B40)</f>
        <v>1232</v>
      </c>
      <c r="C34" s="164">
        <f>SUM(C35:C40)</f>
        <v>2679</v>
      </c>
    </row>
    <row r="35" ht="19.5" customHeight="1" spans="1:3">
      <c r="A35" s="174" t="s">
        <v>1349</v>
      </c>
      <c r="B35" s="161">
        <v>584</v>
      </c>
      <c r="C35" s="161">
        <v>1380</v>
      </c>
    </row>
    <row r="36" ht="19.5" customHeight="1" spans="1:3">
      <c r="A36" s="174" t="s">
        <v>1350</v>
      </c>
      <c r="B36" s="161">
        <v>340</v>
      </c>
      <c r="C36" s="161">
        <v>788</v>
      </c>
    </row>
    <row r="37" ht="19.5" customHeight="1" spans="1:3">
      <c r="A37" s="174" t="s">
        <v>1351</v>
      </c>
      <c r="B37" s="168"/>
      <c r="C37" s="162"/>
    </row>
    <row r="38" ht="19.5" customHeight="1" spans="1:3">
      <c r="A38" s="174" t="s">
        <v>1352</v>
      </c>
      <c r="B38" s="161">
        <v>66</v>
      </c>
      <c r="C38" s="161">
        <v>511</v>
      </c>
    </row>
    <row r="39" ht="19.5" customHeight="1" spans="1:3">
      <c r="A39" s="174" t="s">
        <v>1353</v>
      </c>
      <c r="B39" s="161">
        <v>182</v>
      </c>
      <c r="C39" s="161"/>
    </row>
    <row r="40" ht="19.5" customHeight="1" spans="1:3">
      <c r="A40" s="174" t="s">
        <v>1354</v>
      </c>
      <c r="B40" s="161">
        <v>60</v>
      </c>
      <c r="C40" s="161"/>
    </row>
    <row r="41" ht="19.5" customHeight="1" spans="1:3">
      <c r="A41" s="165" t="s">
        <v>1355</v>
      </c>
      <c r="B41" s="164">
        <f>SUM(B42:B43)</f>
        <v>0</v>
      </c>
      <c r="C41" s="164">
        <f>SUM(C42:C43)</f>
        <v>135500</v>
      </c>
    </row>
    <row r="42" ht="19.5" customHeight="1" spans="1:3">
      <c r="A42" s="171" t="s">
        <v>1356</v>
      </c>
      <c r="B42" s="175"/>
      <c r="C42" s="164">
        <v>135500</v>
      </c>
    </row>
    <row r="43" ht="27" customHeight="1" spans="1:3">
      <c r="A43" s="160" t="s">
        <v>1357</v>
      </c>
      <c r="B43" s="163"/>
      <c r="C43" s="162"/>
    </row>
    <row r="44" ht="18.75" spans="1:3">
      <c r="A44" s="159" t="s">
        <v>74</v>
      </c>
      <c r="B44" s="176"/>
      <c r="C44" s="168"/>
    </row>
    <row r="45" ht="18.75" spans="1:3">
      <c r="A45" s="160" t="s">
        <v>1358</v>
      </c>
      <c r="B45" s="167"/>
      <c r="C45" s="168"/>
    </row>
    <row r="46" ht="18.75" spans="1:3">
      <c r="A46" s="160" t="s">
        <v>1359</v>
      </c>
      <c r="B46" s="167"/>
      <c r="C46" s="168"/>
    </row>
    <row r="47" ht="18.75" spans="1:3">
      <c r="A47" s="160" t="s">
        <v>1360</v>
      </c>
      <c r="B47" s="167"/>
      <c r="C47" s="168"/>
    </row>
    <row r="48" ht="18.75" spans="1:3">
      <c r="A48" s="160" t="s">
        <v>1361</v>
      </c>
      <c r="B48" s="167"/>
      <c r="C48" s="168"/>
    </row>
    <row r="49" ht="18.75" spans="1:3">
      <c r="A49" s="159" t="s">
        <v>1168</v>
      </c>
      <c r="B49" s="164">
        <f>B50</f>
        <v>21214</v>
      </c>
      <c r="C49" s="164">
        <f>C50</f>
        <v>18025</v>
      </c>
    </row>
    <row r="50" ht="18.75" spans="1:3">
      <c r="A50" s="165" t="s">
        <v>1362</v>
      </c>
      <c r="B50" s="177">
        <f>SUM(B51:B61)</f>
        <v>21214</v>
      </c>
      <c r="C50" s="177">
        <f>SUM(C51:C61)</f>
        <v>18025</v>
      </c>
    </row>
    <row r="51" ht="18.75" spans="1:3">
      <c r="A51" s="160" t="s">
        <v>1363</v>
      </c>
      <c r="B51" s="163"/>
      <c r="C51" s="162"/>
    </row>
    <row r="52" ht="18.75" spans="1:3">
      <c r="A52" s="160" t="s">
        <v>1364</v>
      </c>
      <c r="B52" s="163"/>
      <c r="C52" s="162">
        <v>142</v>
      </c>
    </row>
    <row r="53" ht="18.75" spans="1:3">
      <c r="A53" s="160" t="s">
        <v>1365</v>
      </c>
      <c r="B53" s="163"/>
      <c r="C53" s="162"/>
    </row>
    <row r="54" ht="18.75" spans="1:3">
      <c r="A54" s="160" t="s">
        <v>1366</v>
      </c>
      <c r="B54" s="163"/>
      <c r="C54" s="162"/>
    </row>
    <row r="55" ht="18.75" spans="1:3">
      <c r="A55" s="160" t="s">
        <v>1367</v>
      </c>
      <c r="B55" s="163"/>
      <c r="C55" s="162"/>
    </row>
    <row r="56" ht="18.75" spans="1:3">
      <c r="A56" s="160" t="s">
        <v>1368</v>
      </c>
      <c r="B56" s="163"/>
      <c r="C56" s="162"/>
    </row>
    <row r="57" ht="18.75" spans="1:3">
      <c r="A57" s="160" t="s">
        <v>1369</v>
      </c>
      <c r="B57" s="163"/>
      <c r="C57" s="162"/>
    </row>
    <row r="58" ht="18.75" spans="1:3">
      <c r="A58" s="160" t="s">
        <v>1370</v>
      </c>
      <c r="B58" s="163"/>
      <c r="C58" s="162"/>
    </row>
    <row r="59" ht="18.75" spans="1:3">
      <c r="A59" s="160" t="s">
        <v>1371</v>
      </c>
      <c r="B59" s="163"/>
      <c r="C59" s="162">
        <v>1060</v>
      </c>
    </row>
    <row r="60" ht="18.75" spans="1:3">
      <c r="A60" s="160" t="s">
        <v>1372</v>
      </c>
      <c r="B60" s="161">
        <v>21214</v>
      </c>
      <c r="C60" s="161">
        <v>16823</v>
      </c>
    </row>
    <row r="61" ht="18.75" spans="1:3">
      <c r="A61" s="160" t="s">
        <v>1373</v>
      </c>
      <c r="B61" s="163"/>
      <c r="C61" s="162"/>
    </row>
    <row r="62" ht="18.75" spans="1:3">
      <c r="A62" s="173" t="s">
        <v>1374</v>
      </c>
      <c r="B62" s="164">
        <v>15373</v>
      </c>
      <c r="C62" s="164">
        <v>23112</v>
      </c>
    </row>
    <row r="63" ht="18.75" spans="1:3">
      <c r="A63" s="157" t="s">
        <v>1375</v>
      </c>
      <c r="B63" s="164">
        <f>B5+B8+B15+B31++B44+B49+B62</f>
        <v>151719.32</v>
      </c>
      <c r="C63" s="164">
        <f>C5+C8+C15+C31++C44+C49+C62</f>
        <v>209176</v>
      </c>
    </row>
    <row r="64" ht="18.75" spans="1:3">
      <c r="A64" s="173" t="s">
        <v>1376</v>
      </c>
      <c r="B64" s="178">
        <v>300</v>
      </c>
      <c r="C64" s="157">
        <v>300</v>
      </c>
    </row>
    <row r="65" ht="18.75" spans="1:3">
      <c r="A65" s="173" t="s">
        <v>1160</v>
      </c>
      <c r="B65" s="178">
        <f>SUM(B66:B68)</f>
        <v>2360</v>
      </c>
      <c r="C65" s="178">
        <f>SUM(C66:C68)</f>
        <v>32066</v>
      </c>
    </row>
    <row r="66" ht="18.75" spans="1:3">
      <c r="A66" s="160" t="s">
        <v>1377</v>
      </c>
      <c r="B66" s="163"/>
      <c r="C66" s="161">
        <v>32066</v>
      </c>
    </row>
    <row r="67" ht="18.75" spans="1:3">
      <c r="A67" s="174" t="s">
        <v>1378</v>
      </c>
      <c r="B67" s="175">
        <v>2360</v>
      </c>
      <c r="C67" s="164"/>
    </row>
    <row r="68" ht="18.75" spans="1:3">
      <c r="A68" s="174" t="s">
        <v>1379</v>
      </c>
      <c r="B68" s="175"/>
      <c r="C68" s="164"/>
    </row>
    <row r="69" ht="18.75" spans="1:3">
      <c r="A69" s="173" t="s">
        <v>1380</v>
      </c>
      <c r="B69" s="164">
        <v>57761</v>
      </c>
      <c r="C69" s="164">
        <v>64055</v>
      </c>
    </row>
    <row r="70" ht="18.75" spans="1:3">
      <c r="A70" s="173" t="s">
        <v>1381</v>
      </c>
      <c r="B70" s="157"/>
      <c r="C70" s="157">
        <v>9608</v>
      </c>
    </row>
    <row r="71" ht="15" spans="1:3">
      <c r="A71" s="179" t="s">
        <v>83</v>
      </c>
      <c r="B71" s="180"/>
      <c r="C71" s="168"/>
    </row>
    <row r="72" ht="15" spans="1:3">
      <c r="A72" s="181"/>
      <c r="B72" s="182"/>
      <c r="C72" s="182"/>
    </row>
    <row r="73" ht="15" spans="1:3">
      <c r="A73" s="181"/>
      <c r="B73" s="182"/>
      <c r="C73" s="182"/>
    </row>
    <row r="74" ht="18.75" spans="1:3">
      <c r="A74" s="157" t="s">
        <v>1382</v>
      </c>
      <c r="B74" s="164">
        <f>SUM(B63,B64,B65,B69,B70)</f>
        <v>212140.32</v>
      </c>
      <c r="C74" s="164">
        <f>SUM(C63,C64,C65,C69,C70)</f>
        <v>315205</v>
      </c>
    </row>
  </sheetData>
  <mergeCells count="2">
    <mergeCell ref="A1:C1"/>
    <mergeCell ref="A2:C2"/>
  </mergeCells>
  <pageMargins left="0.75" right="0.75" top="1" bottom="1" header="0.5" footer="0.5"/>
  <pageSetup paperSize="9" scale="75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221"/>
  <sheetViews>
    <sheetView showZeros="0" zoomScale="110" zoomScaleNormal="110" workbookViewId="0">
      <selection activeCell="G20" sqref="G20"/>
    </sheetView>
  </sheetViews>
  <sheetFormatPr defaultColWidth="12.25" defaultRowHeight="15.6" customHeight="1"/>
  <cols>
    <col min="1" max="1" width="9.38333333333333" style="119" customWidth="1"/>
    <col min="2" max="2" width="59" style="119" customWidth="1"/>
    <col min="3" max="3" width="13.875" style="119" customWidth="1"/>
    <col min="4" max="4" width="15.75" style="120" customWidth="1"/>
    <col min="5" max="5" width="11.75" style="121" customWidth="1"/>
    <col min="6" max="6" width="10.875" style="119" customWidth="1"/>
    <col min="7" max="7" width="26.925" customWidth="1"/>
    <col min="8" max="8" width="27.0416666666667" customWidth="1"/>
    <col min="9" max="9" width="19.8833333333333" customWidth="1"/>
    <col min="10" max="10" width="13.5166666666667" style="119" customWidth="1"/>
    <col min="11" max="242" width="12.25" style="119"/>
    <col min="243" max="16384" width="12.25" style="118"/>
  </cols>
  <sheetData>
    <row r="1" s="118" customFormat="1" customHeight="1" spans="1:242">
      <c r="A1" s="122" t="s">
        <v>1383</v>
      </c>
      <c r="B1" s="122"/>
      <c r="C1" s="122"/>
      <c r="D1" s="120"/>
      <c r="E1" s="122"/>
      <c r="F1" s="119"/>
      <c r="G1"/>
      <c r="H1"/>
      <c r="I1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19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</row>
    <row r="2" s="119" customFormat="1" ht="44.25" customHeight="1" spans="1:9">
      <c r="A2" s="123" t="s">
        <v>1384</v>
      </c>
      <c r="B2" s="123"/>
      <c r="C2" s="123"/>
      <c r="D2" s="124"/>
      <c r="E2" s="125"/>
      <c r="G2"/>
      <c r="H2"/>
      <c r="I2"/>
    </row>
    <row r="3" s="119" customFormat="1" ht="16.9" customHeight="1" spans="1:9">
      <c r="A3" s="126"/>
      <c r="B3" s="126"/>
      <c r="C3" s="126"/>
      <c r="D3" s="120"/>
      <c r="E3" s="127" t="s">
        <v>86</v>
      </c>
      <c r="G3"/>
      <c r="H3"/>
      <c r="I3"/>
    </row>
    <row r="4" s="119" customFormat="1" ht="29" customHeight="1" spans="1:9">
      <c r="A4" s="128" t="s">
        <v>87</v>
      </c>
      <c r="B4" s="128" t="s">
        <v>88</v>
      </c>
      <c r="C4" s="128" t="s">
        <v>47</v>
      </c>
      <c r="D4" s="129" t="s">
        <v>48</v>
      </c>
      <c r="E4" s="130" t="s">
        <v>49</v>
      </c>
      <c r="G4"/>
      <c r="H4"/>
      <c r="I4"/>
    </row>
    <row r="5" s="119" customFormat="1" ht="16.9" customHeight="1" spans="1:9">
      <c r="A5" s="131"/>
      <c r="B5" s="128" t="s">
        <v>1385</v>
      </c>
      <c r="C5" s="128">
        <f>SUM(C6,C14,C20,C43,C72,C131,C159)</f>
        <v>209176</v>
      </c>
      <c r="D5" s="129">
        <f>SUM(D6,D14,D20,D43,D72,D131,D159)</f>
        <v>151719.32</v>
      </c>
      <c r="E5" s="132">
        <f>D5/C5</f>
        <v>0.725318965846942</v>
      </c>
      <c r="G5"/>
      <c r="H5"/>
      <c r="I5"/>
    </row>
    <row r="6" s="119" customFormat="1" ht="16.9" customHeight="1" spans="1:9">
      <c r="A6" s="133">
        <v>206</v>
      </c>
      <c r="B6" s="134" t="s">
        <v>445</v>
      </c>
      <c r="C6" s="128">
        <v>0</v>
      </c>
      <c r="D6" s="135">
        <v>0</v>
      </c>
      <c r="E6" s="132">
        <v>0</v>
      </c>
      <c r="G6"/>
      <c r="H6"/>
      <c r="I6"/>
    </row>
    <row r="7" s="119" customFormat="1" ht="16.9" customHeight="1" spans="1:9">
      <c r="A7" s="133">
        <v>20610</v>
      </c>
      <c r="B7" s="134" t="s">
        <v>1386</v>
      </c>
      <c r="C7" s="128">
        <v>0</v>
      </c>
      <c r="D7" s="135">
        <v>0</v>
      </c>
      <c r="E7" s="132">
        <v>0</v>
      </c>
      <c r="G7"/>
      <c r="H7"/>
      <c r="I7"/>
    </row>
    <row r="8" s="119" customFormat="1" ht="16.9" customHeight="1" spans="1:9">
      <c r="A8" s="133">
        <v>2061001</v>
      </c>
      <c r="B8" s="136" t="s">
        <v>1387</v>
      </c>
      <c r="C8" s="128">
        <v>0</v>
      </c>
      <c r="D8" s="135">
        <v>0</v>
      </c>
      <c r="E8" s="132">
        <v>0</v>
      </c>
      <c r="G8"/>
      <c r="H8"/>
      <c r="I8"/>
    </row>
    <row r="9" s="119" customFormat="1" ht="16.9" customHeight="1" spans="1:9">
      <c r="A9" s="133">
        <v>2061002</v>
      </c>
      <c r="B9" s="136" t="s">
        <v>1388</v>
      </c>
      <c r="C9" s="128">
        <v>0</v>
      </c>
      <c r="D9" s="135">
        <v>0</v>
      </c>
      <c r="E9" s="132">
        <v>0</v>
      </c>
      <c r="G9"/>
      <c r="H9"/>
      <c r="I9"/>
    </row>
    <row r="10" s="119" customFormat="1" ht="16.9" customHeight="1" spans="1:9">
      <c r="A10" s="133">
        <v>2061003</v>
      </c>
      <c r="B10" s="136" t="s">
        <v>1389</v>
      </c>
      <c r="C10" s="128">
        <v>0</v>
      </c>
      <c r="D10" s="135">
        <v>0</v>
      </c>
      <c r="E10" s="132">
        <v>0</v>
      </c>
      <c r="G10"/>
      <c r="H10"/>
      <c r="I10"/>
    </row>
    <row r="11" s="119" customFormat="1" ht="16.9" customHeight="1" spans="1:9">
      <c r="A11" s="133">
        <v>2061004</v>
      </c>
      <c r="B11" s="136" t="s">
        <v>1390</v>
      </c>
      <c r="C11" s="128">
        <v>0</v>
      </c>
      <c r="D11" s="135">
        <v>0</v>
      </c>
      <c r="E11" s="132"/>
      <c r="G11"/>
      <c r="H11"/>
      <c r="I11"/>
    </row>
    <row r="12" s="119" customFormat="1" ht="16.9" customHeight="1" spans="1:9">
      <c r="A12" s="133">
        <v>2061005</v>
      </c>
      <c r="B12" s="136" t="s">
        <v>1391</v>
      </c>
      <c r="C12" s="128">
        <v>0</v>
      </c>
      <c r="D12" s="135">
        <v>0</v>
      </c>
      <c r="E12" s="132"/>
      <c r="G12"/>
      <c r="H12"/>
      <c r="I12"/>
    </row>
    <row r="13" s="119" customFormat="1" ht="16.9" customHeight="1" spans="1:9">
      <c r="A13" s="133">
        <v>2061099</v>
      </c>
      <c r="B13" s="136" t="s">
        <v>1392</v>
      </c>
      <c r="C13" s="128">
        <v>0</v>
      </c>
      <c r="D13" s="135">
        <v>0</v>
      </c>
      <c r="E13" s="132"/>
      <c r="G13"/>
      <c r="H13"/>
      <c r="I13"/>
    </row>
    <row r="14" s="119" customFormat="1" ht="16.9" customHeight="1" spans="1:9">
      <c r="A14" s="133">
        <v>207</v>
      </c>
      <c r="B14" s="134" t="s">
        <v>1393</v>
      </c>
      <c r="C14" s="137">
        <f>C15</f>
        <v>2</v>
      </c>
      <c r="D14" s="129">
        <v>60</v>
      </c>
      <c r="E14" s="138">
        <v>1</v>
      </c>
      <c r="G14"/>
      <c r="H14"/>
      <c r="I14"/>
    </row>
    <row r="15" s="119" customFormat="1" ht="16.9" customHeight="1" spans="1:9">
      <c r="A15" s="133">
        <v>20707</v>
      </c>
      <c r="B15" s="134" t="s">
        <v>1394</v>
      </c>
      <c r="C15" s="139">
        <f>SUM(C16:C19)</f>
        <v>2</v>
      </c>
      <c r="D15" s="135">
        <v>60</v>
      </c>
      <c r="E15" s="140">
        <v>1</v>
      </c>
      <c r="G15"/>
      <c r="H15"/>
      <c r="I15"/>
    </row>
    <row r="16" s="119" customFormat="1" ht="16.9" customHeight="1" spans="1:9">
      <c r="A16" s="133">
        <v>2070701</v>
      </c>
      <c r="B16" s="136" t="s">
        <v>1395</v>
      </c>
      <c r="C16" s="139"/>
      <c r="D16" s="135">
        <v>0</v>
      </c>
      <c r="E16" s="132"/>
      <c r="G16"/>
      <c r="H16"/>
      <c r="I16"/>
    </row>
    <row r="17" s="119" customFormat="1" ht="16.9" customHeight="1" spans="1:9">
      <c r="A17" s="133">
        <v>2070702</v>
      </c>
      <c r="B17" s="136" t="s">
        <v>1396</v>
      </c>
      <c r="C17" s="128"/>
      <c r="D17" s="135">
        <v>0</v>
      </c>
      <c r="E17" s="132"/>
      <c r="G17"/>
      <c r="H17"/>
      <c r="I17"/>
    </row>
    <row r="18" s="119" customFormat="1" ht="16.9" customHeight="1" spans="1:9">
      <c r="A18" s="133">
        <v>2070703</v>
      </c>
      <c r="B18" s="136" t="s">
        <v>1397</v>
      </c>
      <c r="C18" s="128">
        <v>0</v>
      </c>
      <c r="D18" s="135">
        <v>0</v>
      </c>
      <c r="E18" s="132"/>
      <c r="G18"/>
      <c r="H18"/>
      <c r="I18"/>
    </row>
    <row r="19" s="119" customFormat="1" ht="16.9" customHeight="1" spans="1:9">
      <c r="A19" s="133">
        <v>2070799</v>
      </c>
      <c r="B19" s="136" t="s">
        <v>1398</v>
      </c>
      <c r="C19" s="139">
        <v>2</v>
      </c>
      <c r="D19" s="135">
        <v>60</v>
      </c>
      <c r="E19" s="140">
        <v>1</v>
      </c>
      <c r="G19"/>
      <c r="H19"/>
      <c r="I19"/>
    </row>
    <row r="20" s="119" customFormat="1" ht="16.9" customHeight="1" spans="1:9">
      <c r="A20" s="133">
        <v>208</v>
      </c>
      <c r="B20" s="134" t="s">
        <v>536</v>
      </c>
      <c r="C20" s="141"/>
      <c r="D20" s="129"/>
      <c r="E20" s="132"/>
      <c r="G20"/>
      <c r="H20"/>
      <c r="I20"/>
    </row>
    <row r="21" s="119" customFormat="1" ht="16.9" customHeight="1" spans="1:9">
      <c r="A21" s="133">
        <v>20898</v>
      </c>
      <c r="B21" s="134" t="s">
        <v>1374</v>
      </c>
      <c r="C21" s="142"/>
      <c r="D21" s="135"/>
      <c r="E21" s="143"/>
      <c r="G21"/>
      <c r="H21"/>
      <c r="I21"/>
    </row>
    <row r="22" s="119" customFormat="1" ht="16.9" customHeight="1" spans="1:9">
      <c r="A22" s="133">
        <v>2089801</v>
      </c>
      <c r="B22" s="136" t="s">
        <v>1399</v>
      </c>
      <c r="C22" s="142"/>
      <c r="D22" s="135"/>
      <c r="E22" s="143"/>
      <c r="G22"/>
      <c r="H22"/>
      <c r="I22"/>
    </row>
    <row r="23" s="119" customFormat="1" ht="16.9" customHeight="1" spans="1:9">
      <c r="A23" s="133">
        <v>2089802</v>
      </c>
      <c r="B23" s="136" t="s">
        <v>1400</v>
      </c>
      <c r="C23" s="142"/>
      <c r="D23" s="135"/>
      <c r="E23" s="143"/>
      <c r="G23"/>
      <c r="H23"/>
      <c r="I23"/>
    </row>
    <row r="24" s="119" customFormat="1" ht="16.9" customHeight="1" spans="1:9">
      <c r="A24" s="133">
        <v>2089803</v>
      </c>
      <c r="B24" s="136" t="s">
        <v>1401</v>
      </c>
      <c r="C24" s="142"/>
      <c r="D24" s="135"/>
      <c r="E24" s="132"/>
      <c r="G24"/>
      <c r="H24"/>
      <c r="I24"/>
    </row>
    <row r="25" s="119" customFormat="1" ht="16.9" customHeight="1" spans="1:9">
      <c r="A25" s="133">
        <v>210</v>
      </c>
      <c r="B25" s="134" t="s">
        <v>644</v>
      </c>
      <c r="C25" s="128"/>
      <c r="D25" s="135"/>
      <c r="E25" s="132"/>
      <c r="G25"/>
      <c r="H25"/>
      <c r="I25"/>
    </row>
    <row r="26" s="119" customFormat="1" ht="16.9" customHeight="1" spans="1:9">
      <c r="A26" s="133">
        <v>21098</v>
      </c>
      <c r="B26" s="134" t="s">
        <v>1402</v>
      </c>
      <c r="C26" s="128"/>
      <c r="D26" s="135"/>
      <c r="E26" s="132"/>
      <c r="G26"/>
      <c r="H26"/>
      <c r="I26"/>
    </row>
    <row r="27" s="119" customFormat="1" ht="16.9" customHeight="1" spans="1:9">
      <c r="A27" s="133">
        <v>2109801</v>
      </c>
      <c r="B27" s="136" t="s">
        <v>1403</v>
      </c>
      <c r="C27" s="128"/>
      <c r="D27" s="135"/>
      <c r="E27" s="132"/>
      <c r="G27"/>
      <c r="H27"/>
      <c r="I27"/>
    </row>
    <row r="28" s="119" customFormat="1" ht="16.9" customHeight="1" spans="1:9">
      <c r="A28" s="133">
        <v>2109802</v>
      </c>
      <c r="B28" s="136" t="s">
        <v>1404</v>
      </c>
      <c r="C28" s="128"/>
      <c r="D28" s="135"/>
      <c r="E28" s="132"/>
      <c r="G28"/>
      <c r="H28"/>
      <c r="I28"/>
    </row>
    <row r="29" s="119" customFormat="1" ht="16.9" customHeight="1" spans="1:9">
      <c r="A29" s="133">
        <v>2109803</v>
      </c>
      <c r="B29" s="136" t="s">
        <v>1405</v>
      </c>
      <c r="C29" s="128"/>
      <c r="D29" s="135"/>
      <c r="E29" s="132"/>
      <c r="G29"/>
      <c r="H29"/>
      <c r="I29"/>
    </row>
    <row r="30" s="119" customFormat="1" ht="16.9" customHeight="1" spans="1:9">
      <c r="A30" s="133">
        <v>2109804</v>
      </c>
      <c r="B30" s="136" t="s">
        <v>1406</v>
      </c>
      <c r="C30" s="128"/>
      <c r="D30" s="135"/>
      <c r="E30" s="132"/>
      <c r="G30"/>
      <c r="H30"/>
      <c r="I30"/>
    </row>
    <row r="31" s="119" customFormat="1" ht="16.9" customHeight="1" spans="1:9">
      <c r="A31" s="133">
        <v>2109899</v>
      </c>
      <c r="B31" s="136" t="s">
        <v>1407</v>
      </c>
      <c r="C31" s="128"/>
      <c r="D31" s="135"/>
      <c r="E31" s="132"/>
      <c r="G31"/>
      <c r="H31"/>
      <c r="I31"/>
    </row>
    <row r="32" s="119" customFormat="1" ht="16.9" customHeight="1" spans="1:9">
      <c r="A32" s="133">
        <v>211</v>
      </c>
      <c r="B32" s="134" t="s">
        <v>711</v>
      </c>
      <c r="C32" s="128">
        <v>0</v>
      </c>
      <c r="D32" s="135">
        <v>0</v>
      </c>
      <c r="E32" s="132"/>
      <c r="G32"/>
      <c r="H32"/>
      <c r="I32"/>
    </row>
    <row r="33" s="119" customFormat="1" ht="16.9" customHeight="1" spans="1:9">
      <c r="A33" s="133">
        <v>21160</v>
      </c>
      <c r="B33" s="134" t="s">
        <v>1408</v>
      </c>
      <c r="C33" s="128">
        <v>0</v>
      </c>
      <c r="D33" s="135">
        <v>0</v>
      </c>
      <c r="E33" s="132"/>
      <c r="G33"/>
      <c r="H33"/>
      <c r="I33"/>
    </row>
    <row r="34" s="119" customFormat="1" ht="16.9" customHeight="1" spans="1:9">
      <c r="A34" s="133">
        <v>2116001</v>
      </c>
      <c r="B34" s="136" t="s">
        <v>1409</v>
      </c>
      <c r="C34" s="128">
        <v>0</v>
      </c>
      <c r="D34" s="135">
        <v>0</v>
      </c>
      <c r="E34" s="132"/>
      <c r="G34"/>
      <c r="H34"/>
      <c r="I34"/>
    </row>
    <row r="35" s="119" customFormat="1" ht="16.9" customHeight="1" spans="1:9">
      <c r="A35" s="133">
        <v>2116002</v>
      </c>
      <c r="B35" s="136" t="s">
        <v>1410</v>
      </c>
      <c r="C35" s="128">
        <v>0</v>
      </c>
      <c r="D35" s="135">
        <v>0</v>
      </c>
      <c r="E35" s="132"/>
      <c r="G35"/>
      <c r="H35"/>
      <c r="I35"/>
    </row>
    <row r="36" s="119" customFormat="1" ht="16.9" customHeight="1" spans="1:9">
      <c r="A36" s="133">
        <v>2116003</v>
      </c>
      <c r="B36" s="136" t="s">
        <v>1411</v>
      </c>
      <c r="C36" s="128">
        <v>0</v>
      </c>
      <c r="D36" s="135">
        <v>0</v>
      </c>
      <c r="E36" s="132"/>
      <c r="G36"/>
      <c r="H36"/>
      <c r="I36"/>
    </row>
    <row r="37" s="119" customFormat="1" ht="16.9" customHeight="1" spans="1:9">
      <c r="A37" s="133">
        <v>2116099</v>
      </c>
      <c r="B37" s="136" t="s">
        <v>1412</v>
      </c>
      <c r="C37" s="128">
        <v>0</v>
      </c>
      <c r="D37" s="135">
        <v>0</v>
      </c>
      <c r="E37" s="132"/>
      <c r="G37"/>
      <c r="H37"/>
      <c r="I37"/>
    </row>
    <row r="38" s="119" customFormat="1" ht="16.9" customHeight="1" spans="1:9">
      <c r="A38" s="133">
        <v>21161</v>
      </c>
      <c r="B38" s="134" t="s">
        <v>1413</v>
      </c>
      <c r="C38" s="128">
        <v>0</v>
      </c>
      <c r="D38" s="135">
        <v>0</v>
      </c>
      <c r="E38" s="132"/>
      <c r="G38"/>
      <c r="H38"/>
      <c r="I38"/>
    </row>
    <row r="39" s="119" customFormat="1" ht="16.9" customHeight="1" spans="1:9">
      <c r="A39" s="133">
        <v>2116101</v>
      </c>
      <c r="B39" s="136" t="s">
        <v>1414</v>
      </c>
      <c r="C39" s="128">
        <v>0</v>
      </c>
      <c r="D39" s="135">
        <v>0</v>
      </c>
      <c r="E39" s="132"/>
      <c r="G39"/>
      <c r="H39"/>
      <c r="I39"/>
    </row>
    <row r="40" s="119" customFormat="1" ht="16.9" customHeight="1" spans="1:9">
      <c r="A40" s="133">
        <v>2116102</v>
      </c>
      <c r="B40" s="136" t="s">
        <v>1415</v>
      </c>
      <c r="C40" s="128">
        <v>0</v>
      </c>
      <c r="D40" s="135">
        <v>0</v>
      </c>
      <c r="E40" s="132"/>
      <c r="G40"/>
      <c r="H40"/>
      <c r="I40"/>
    </row>
    <row r="41" s="119" customFormat="1" ht="16.9" customHeight="1" spans="1:9">
      <c r="A41" s="133">
        <v>2116103</v>
      </c>
      <c r="B41" s="136" t="s">
        <v>1416</v>
      </c>
      <c r="C41" s="128">
        <v>0</v>
      </c>
      <c r="D41" s="135">
        <v>0</v>
      </c>
      <c r="E41" s="132"/>
      <c r="G41"/>
      <c r="H41"/>
      <c r="I41"/>
    </row>
    <row r="42" s="119" customFormat="1" ht="16.9" customHeight="1" spans="1:9">
      <c r="A42" s="133">
        <v>2116104</v>
      </c>
      <c r="B42" s="136" t="s">
        <v>1417</v>
      </c>
      <c r="C42" s="128">
        <v>0</v>
      </c>
      <c r="D42" s="135">
        <v>0</v>
      </c>
      <c r="E42" s="132"/>
      <c r="G42"/>
      <c r="H42"/>
      <c r="I42"/>
    </row>
    <row r="43" s="119" customFormat="1" ht="16.9" customHeight="1" spans="1:9">
      <c r="A43" s="133">
        <v>212</v>
      </c>
      <c r="B43" s="134" t="s">
        <v>780</v>
      </c>
      <c r="C43" s="128">
        <f>SUM(C44,C57,C62,C68)</f>
        <v>28360</v>
      </c>
      <c r="D43" s="129">
        <f>SUM(D44,D57,D62,D68)</f>
        <v>112000.32</v>
      </c>
      <c r="E43" s="132">
        <f t="shared" ref="E43:E48" si="0">D43/C43</f>
        <v>3.94923554301834</v>
      </c>
      <c r="G43"/>
      <c r="H43"/>
      <c r="I43"/>
    </row>
    <row r="44" s="119" customFormat="1" ht="16.9" customHeight="1" spans="1:9">
      <c r="A44" s="133">
        <v>21208</v>
      </c>
      <c r="B44" s="134" t="s">
        <v>1418</v>
      </c>
      <c r="C44" s="142">
        <f>SUM(C45:C56)</f>
        <v>22720</v>
      </c>
      <c r="D44" s="135">
        <f>SUM(D45:D56)</f>
        <v>107100.32</v>
      </c>
      <c r="E44" s="143">
        <f t="shared" si="0"/>
        <v>4.71392253521127</v>
      </c>
      <c r="G44"/>
      <c r="H44"/>
      <c r="I44"/>
    </row>
    <row r="45" s="119" customFormat="1" ht="16.9" customHeight="1" spans="1:9">
      <c r="A45" s="133">
        <v>2120801</v>
      </c>
      <c r="B45" s="136" t="s">
        <v>1332</v>
      </c>
      <c r="C45" s="142">
        <v>324</v>
      </c>
      <c r="D45" s="135">
        <v>3000</v>
      </c>
      <c r="E45" s="143">
        <f t="shared" si="0"/>
        <v>9.25925925925926</v>
      </c>
      <c r="G45"/>
      <c r="H45"/>
      <c r="I45"/>
    </row>
    <row r="46" s="119" customFormat="1" ht="16.9" customHeight="1" spans="1:9">
      <c r="A46" s="133">
        <v>2120802</v>
      </c>
      <c r="B46" s="136" t="s">
        <v>1333</v>
      </c>
      <c r="C46" s="142"/>
      <c r="D46" s="135">
        <v>5000</v>
      </c>
      <c r="E46" s="143">
        <v>1</v>
      </c>
      <c r="G46"/>
      <c r="H46"/>
      <c r="I46"/>
    </row>
    <row r="47" s="119" customFormat="1" ht="16.9" customHeight="1" spans="1:9">
      <c r="A47" s="133">
        <v>2120803</v>
      </c>
      <c r="B47" s="136" t="s">
        <v>1335</v>
      </c>
      <c r="C47" s="142"/>
      <c r="D47" s="135"/>
      <c r="E47" s="132"/>
      <c r="G47"/>
      <c r="H47"/>
      <c r="I47"/>
    </row>
    <row r="48" s="119" customFormat="1" ht="16.9" customHeight="1" spans="1:9">
      <c r="A48" s="133">
        <v>2120804</v>
      </c>
      <c r="B48" s="136" t="s">
        <v>1334</v>
      </c>
      <c r="C48" s="142">
        <v>20776</v>
      </c>
      <c r="D48" s="135">
        <v>44000</v>
      </c>
      <c r="E48" s="143">
        <f t="shared" si="0"/>
        <v>2.11782826338082</v>
      </c>
      <c r="G48"/>
      <c r="H48"/>
      <c r="I48"/>
    </row>
    <row r="49" s="119" customFormat="1" ht="16.9" customHeight="1" spans="1:9">
      <c r="A49" s="133">
        <v>2120805</v>
      </c>
      <c r="B49" s="136" t="s">
        <v>1336</v>
      </c>
      <c r="C49" s="142"/>
      <c r="D49" s="135">
        <v>3000</v>
      </c>
      <c r="E49" s="143">
        <v>1</v>
      </c>
      <c r="G49"/>
      <c r="H49"/>
      <c r="I49"/>
    </row>
    <row r="50" s="119" customFormat="1" ht="16.9" customHeight="1" spans="1:9">
      <c r="A50" s="133">
        <v>2120806</v>
      </c>
      <c r="B50" s="136" t="s">
        <v>1337</v>
      </c>
      <c r="C50" s="142">
        <v>92</v>
      </c>
      <c r="D50" s="135"/>
      <c r="E50" s="132">
        <v>0</v>
      </c>
      <c r="G50"/>
      <c r="H50"/>
      <c r="I50"/>
    </row>
    <row r="51" s="119" customFormat="1" ht="16.9" customHeight="1" spans="1:9">
      <c r="A51" s="133">
        <v>2120807</v>
      </c>
      <c r="B51" s="136" t="s">
        <v>1338</v>
      </c>
      <c r="C51" s="128">
        <v>0</v>
      </c>
      <c r="D51" s="135">
        <v>0</v>
      </c>
      <c r="E51" s="132"/>
      <c r="G51"/>
      <c r="H51"/>
      <c r="I51"/>
    </row>
    <row r="52" s="119" customFormat="1" ht="16.9" customHeight="1" spans="1:9">
      <c r="A52" s="133">
        <v>2120809</v>
      </c>
      <c r="B52" s="136" t="s">
        <v>1419</v>
      </c>
      <c r="C52" s="128">
        <v>0</v>
      </c>
      <c r="D52" s="135">
        <v>0</v>
      </c>
      <c r="E52" s="132"/>
      <c r="G52"/>
      <c r="H52"/>
      <c r="I52"/>
    </row>
    <row r="53" s="119" customFormat="1" ht="16.9" customHeight="1" spans="1:9">
      <c r="A53" s="133">
        <v>2120810</v>
      </c>
      <c r="B53" s="136" t="s">
        <v>1339</v>
      </c>
      <c r="C53" s="128"/>
      <c r="D53" s="135">
        <v>0</v>
      </c>
      <c r="E53" s="132"/>
      <c r="G53"/>
      <c r="H53"/>
      <c r="I53"/>
    </row>
    <row r="54" s="119" customFormat="1" ht="16.9" customHeight="1" spans="1:9">
      <c r="A54" s="133">
        <v>2120811</v>
      </c>
      <c r="B54" s="136" t="s">
        <v>1420</v>
      </c>
      <c r="C54" s="128">
        <v>0</v>
      </c>
      <c r="D54" s="135">
        <v>0</v>
      </c>
      <c r="E54" s="132"/>
      <c r="G54"/>
      <c r="H54"/>
      <c r="I54"/>
    </row>
    <row r="55" s="119" customFormat="1" ht="16.9" customHeight="1" spans="1:9">
      <c r="A55" s="133">
        <v>2120813</v>
      </c>
      <c r="B55" s="136" t="s">
        <v>1069</v>
      </c>
      <c r="C55" s="128">
        <v>0</v>
      </c>
      <c r="D55" s="135">
        <v>0</v>
      </c>
      <c r="E55" s="132"/>
      <c r="G55"/>
      <c r="H55"/>
      <c r="I55"/>
    </row>
    <row r="56" s="119" customFormat="1" ht="16.9" customHeight="1" spans="1:9">
      <c r="A56" s="133">
        <v>2120899</v>
      </c>
      <c r="B56" s="136" t="s">
        <v>1421</v>
      </c>
      <c r="C56" s="142">
        <v>1528</v>
      </c>
      <c r="D56" s="135">
        <v>52100.32</v>
      </c>
      <c r="E56" s="143">
        <f>D56/C56</f>
        <v>34.0970680628272</v>
      </c>
      <c r="G56"/>
      <c r="H56"/>
      <c r="I56"/>
    </row>
    <row r="57" s="119" customFormat="1" ht="16.9" customHeight="1" spans="1:9">
      <c r="A57" s="133">
        <v>21210</v>
      </c>
      <c r="B57" s="134" t="s">
        <v>1422</v>
      </c>
      <c r="C57" s="128">
        <v>0</v>
      </c>
      <c r="D57" s="135">
        <v>0</v>
      </c>
      <c r="E57" s="132"/>
      <c r="G57"/>
      <c r="H57"/>
      <c r="I57"/>
    </row>
    <row r="58" s="119" customFormat="1" ht="16.9" customHeight="1" spans="1:9">
      <c r="A58" s="133">
        <v>2121001</v>
      </c>
      <c r="B58" s="136" t="s">
        <v>1332</v>
      </c>
      <c r="C58" s="128">
        <v>0</v>
      </c>
      <c r="D58" s="135">
        <v>0</v>
      </c>
      <c r="E58" s="132"/>
      <c r="G58"/>
      <c r="H58"/>
      <c r="I58"/>
    </row>
    <row r="59" s="119" customFormat="1" ht="16.9" customHeight="1" spans="1:9">
      <c r="A59" s="133">
        <v>2121002</v>
      </c>
      <c r="B59" s="136" t="s">
        <v>1333</v>
      </c>
      <c r="C59" s="128">
        <v>0</v>
      </c>
      <c r="D59" s="135">
        <v>0</v>
      </c>
      <c r="E59" s="132"/>
      <c r="G59"/>
      <c r="H59"/>
      <c r="I59"/>
    </row>
    <row r="60" s="119" customFormat="1" ht="16.9" customHeight="1" spans="1:9">
      <c r="A60" s="133">
        <v>2121099</v>
      </c>
      <c r="B60" s="136" t="s">
        <v>1423</v>
      </c>
      <c r="C60" s="142">
        <v>0</v>
      </c>
      <c r="D60" s="135">
        <v>0</v>
      </c>
      <c r="E60" s="132"/>
      <c r="G60"/>
      <c r="H60"/>
      <c r="I60"/>
    </row>
    <row r="61" s="119" customFormat="1" ht="16.9" customHeight="1" spans="1:9">
      <c r="A61" s="133">
        <v>21211</v>
      </c>
      <c r="B61" s="134" t="s">
        <v>1424</v>
      </c>
      <c r="C61" s="142">
        <v>0</v>
      </c>
      <c r="D61" s="135"/>
      <c r="E61" s="132"/>
      <c r="G61"/>
      <c r="H61"/>
      <c r="I61"/>
    </row>
    <row r="62" s="119" customFormat="1" ht="16.9" customHeight="1" spans="1:9">
      <c r="A62" s="133">
        <v>21213</v>
      </c>
      <c r="B62" s="134" t="s">
        <v>1425</v>
      </c>
      <c r="C62" s="142">
        <f>SUM(C63:C67)</f>
        <v>5640</v>
      </c>
      <c r="D62" s="135">
        <f>SUM(D63:D67)</f>
        <v>3900</v>
      </c>
      <c r="E62" s="143">
        <f>D62/C62</f>
        <v>0.691489361702128</v>
      </c>
      <c r="G62"/>
      <c r="H62"/>
      <c r="I62"/>
    </row>
    <row r="63" s="119" customFormat="1" ht="16.9" customHeight="1" spans="1:9">
      <c r="A63" s="133">
        <v>2121301</v>
      </c>
      <c r="B63" s="136" t="s">
        <v>1426</v>
      </c>
      <c r="C63" s="142">
        <v>0</v>
      </c>
      <c r="D63" s="135">
        <v>0</v>
      </c>
      <c r="E63" s="132"/>
      <c r="G63"/>
      <c r="H63"/>
      <c r="I63"/>
    </row>
    <row r="64" s="119" customFormat="1" ht="16.9" customHeight="1" spans="1:9">
      <c r="A64" s="133">
        <v>2121302</v>
      </c>
      <c r="B64" s="136" t="s">
        <v>1427</v>
      </c>
      <c r="C64" s="142">
        <v>0</v>
      </c>
      <c r="D64" s="135">
        <v>0</v>
      </c>
      <c r="E64" s="132"/>
      <c r="G64"/>
      <c r="H64"/>
      <c r="I64"/>
    </row>
    <row r="65" s="119" customFormat="1" ht="16.9" customHeight="1" spans="1:9">
      <c r="A65" s="133">
        <v>2121303</v>
      </c>
      <c r="B65" s="136" t="s">
        <v>1428</v>
      </c>
      <c r="C65" s="142">
        <v>0</v>
      </c>
      <c r="D65" s="135">
        <v>0</v>
      </c>
      <c r="E65" s="132"/>
      <c r="G65"/>
      <c r="H65"/>
      <c r="I65"/>
    </row>
    <row r="66" s="119" customFormat="1" ht="16.9" customHeight="1" spans="1:9">
      <c r="A66" s="133">
        <v>2121304</v>
      </c>
      <c r="B66" s="136" t="s">
        <v>1429</v>
      </c>
      <c r="C66" s="142">
        <v>0</v>
      </c>
      <c r="D66" s="135">
        <v>0</v>
      </c>
      <c r="E66" s="132"/>
      <c r="G66"/>
      <c r="H66"/>
      <c r="I66"/>
    </row>
    <row r="67" s="119" customFormat="1" ht="16.9" customHeight="1" spans="1:9">
      <c r="A67" s="133">
        <v>2121399</v>
      </c>
      <c r="B67" s="136" t="s">
        <v>1343</v>
      </c>
      <c r="C67" s="142">
        <v>5640</v>
      </c>
      <c r="D67" s="135">
        <v>3900</v>
      </c>
      <c r="E67" s="143">
        <f>D67/C67</f>
        <v>0.691489361702128</v>
      </c>
      <c r="G67"/>
      <c r="H67"/>
      <c r="I67"/>
    </row>
    <row r="68" s="119" customFormat="1" ht="16.9" customHeight="1" spans="1:9">
      <c r="A68" s="133">
        <v>21214</v>
      </c>
      <c r="B68" s="134" t="s">
        <v>1430</v>
      </c>
      <c r="C68" s="142">
        <f>SUM(C69:C71)</f>
        <v>0</v>
      </c>
      <c r="D68" s="135">
        <f>SUM(D69:D71)</f>
        <v>1000</v>
      </c>
      <c r="E68" s="143">
        <v>1</v>
      </c>
      <c r="G68"/>
      <c r="H68"/>
      <c r="I68"/>
    </row>
    <row r="69" s="119" customFormat="1" ht="16.9" customHeight="1" spans="1:9">
      <c r="A69" s="133">
        <v>2121401</v>
      </c>
      <c r="B69" s="136" t="s">
        <v>1431</v>
      </c>
      <c r="C69" s="142">
        <v>0</v>
      </c>
      <c r="D69" s="135">
        <v>0</v>
      </c>
      <c r="E69" s="143"/>
      <c r="G69"/>
      <c r="H69"/>
      <c r="I69"/>
    </row>
    <row r="70" s="119" customFormat="1" ht="16.9" customHeight="1" spans="1:9">
      <c r="A70" s="133">
        <v>2121402</v>
      </c>
      <c r="B70" s="136" t="s">
        <v>1432</v>
      </c>
      <c r="C70" s="142">
        <v>0</v>
      </c>
      <c r="D70" s="135">
        <v>0</v>
      </c>
      <c r="E70" s="143"/>
      <c r="G70"/>
      <c r="H70"/>
      <c r="I70"/>
    </row>
    <row r="71" s="119" customFormat="1" ht="16.9" customHeight="1" spans="1:9">
      <c r="A71" s="133">
        <v>2121499</v>
      </c>
      <c r="B71" s="136" t="s">
        <v>1345</v>
      </c>
      <c r="C71" s="142"/>
      <c r="D71" s="135">
        <v>1000</v>
      </c>
      <c r="E71" s="143">
        <v>1</v>
      </c>
      <c r="G71"/>
      <c r="H71"/>
      <c r="I71"/>
    </row>
    <row r="72" s="119" customFormat="1" ht="16.9" customHeight="1" spans="1:9">
      <c r="A72" s="133">
        <v>213</v>
      </c>
      <c r="B72" s="134" t="s">
        <v>800</v>
      </c>
      <c r="C72" s="141">
        <f>SUM(C73)</f>
        <v>1498</v>
      </c>
      <c r="D72" s="129">
        <f>SUM(D73)</f>
        <v>1840</v>
      </c>
      <c r="E72" s="132">
        <f>D72/C72</f>
        <v>1.2283044058745</v>
      </c>
      <c r="G72"/>
      <c r="H72"/>
      <c r="I72"/>
    </row>
    <row r="73" s="119" customFormat="1" ht="16.9" customHeight="1" spans="1:9">
      <c r="A73" s="133">
        <v>21372</v>
      </c>
      <c r="B73" s="134" t="s">
        <v>1325</v>
      </c>
      <c r="C73" s="142">
        <f>SUM(C74:C76)</f>
        <v>1498</v>
      </c>
      <c r="D73" s="135">
        <f>SUM(D74:D76)</f>
        <v>1840</v>
      </c>
      <c r="E73" s="143">
        <f>D73/C73</f>
        <v>1.2283044058745</v>
      </c>
      <c r="G73"/>
      <c r="H73"/>
      <c r="I73"/>
    </row>
    <row r="74" s="119" customFormat="1" ht="16.9" customHeight="1" spans="1:9">
      <c r="A74" s="133">
        <v>2137201</v>
      </c>
      <c r="B74" s="136" t="s">
        <v>1326</v>
      </c>
      <c r="C74" s="142">
        <v>605</v>
      </c>
      <c r="D74" s="135">
        <v>840</v>
      </c>
      <c r="E74" s="143">
        <f>D74/C74</f>
        <v>1.38842975206612</v>
      </c>
      <c r="G74"/>
      <c r="H74"/>
      <c r="I74"/>
    </row>
    <row r="75" s="119" customFormat="1" ht="16.9" customHeight="1" spans="1:9">
      <c r="A75" s="133">
        <v>2137202</v>
      </c>
      <c r="B75" s="136" t="s">
        <v>1327</v>
      </c>
      <c r="C75" s="142">
        <v>893</v>
      </c>
      <c r="D75" s="135">
        <v>1000</v>
      </c>
      <c r="E75" s="143">
        <f>D75/C75</f>
        <v>1.11982082866741</v>
      </c>
      <c r="G75"/>
      <c r="H75"/>
      <c r="I75"/>
    </row>
    <row r="76" s="119" customFormat="1" ht="16.9" customHeight="1" spans="1:9">
      <c r="A76" s="133">
        <v>2137299</v>
      </c>
      <c r="B76" s="136" t="s">
        <v>1328</v>
      </c>
      <c r="C76" s="128"/>
      <c r="D76" s="135"/>
      <c r="E76" s="132"/>
      <c r="G76"/>
      <c r="H76"/>
      <c r="I76"/>
    </row>
    <row r="77" s="119" customFormat="1" ht="16.9" customHeight="1" spans="1:9">
      <c r="A77" s="133">
        <v>21373</v>
      </c>
      <c r="B77" s="134" t="s">
        <v>1433</v>
      </c>
      <c r="C77" s="128"/>
      <c r="D77" s="135"/>
      <c r="E77" s="132"/>
      <c r="G77"/>
      <c r="H77"/>
      <c r="I77"/>
    </row>
    <row r="78" s="119" customFormat="1" ht="16.9" customHeight="1" spans="1:9">
      <c r="A78" s="133">
        <v>2137301</v>
      </c>
      <c r="B78" s="136" t="s">
        <v>1326</v>
      </c>
      <c r="C78" s="128">
        <v>0</v>
      </c>
      <c r="D78" s="135">
        <v>0</v>
      </c>
      <c r="E78" s="132"/>
      <c r="G78"/>
      <c r="H78"/>
      <c r="I78"/>
    </row>
    <row r="79" s="119" customFormat="1" ht="16.9" customHeight="1" spans="1:9">
      <c r="A79" s="133">
        <v>2137302</v>
      </c>
      <c r="B79" s="136" t="s">
        <v>1327</v>
      </c>
      <c r="C79" s="128">
        <v>0</v>
      </c>
      <c r="D79" s="135">
        <v>0</v>
      </c>
      <c r="E79" s="132"/>
      <c r="G79"/>
      <c r="H79"/>
      <c r="I79"/>
    </row>
    <row r="80" s="119" customFormat="1" ht="16.9" customHeight="1" spans="1:9">
      <c r="A80" s="133">
        <v>21373099</v>
      </c>
      <c r="B80" s="136" t="s">
        <v>1434</v>
      </c>
      <c r="C80" s="128">
        <v>0</v>
      </c>
      <c r="D80" s="135">
        <v>0</v>
      </c>
      <c r="E80" s="132"/>
      <c r="G80"/>
      <c r="H80"/>
      <c r="I80"/>
    </row>
    <row r="81" s="119" customFormat="1" ht="16.9" customHeight="1" spans="1:9">
      <c r="A81" s="133">
        <v>214</v>
      </c>
      <c r="B81" s="134" t="s">
        <v>891</v>
      </c>
      <c r="C81" s="128">
        <v>0</v>
      </c>
      <c r="D81" s="135">
        <v>0</v>
      </c>
      <c r="E81" s="132"/>
      <c r="G81"/>
      <c r="H81"/>
      <c r="I81"/>
    </row>
    <row r="82" s="119" customFormat="1" ht="16.9" customHeight="1" spans="1:9">
      <c r="A82" s="133">
        <v>21460</v>
      </c>
      <c r="B82" s="134" t="s">
        <v>1435</v>
      </c>
      <c r="C82" s="128">
        <v>0</v>
      </c>
      <c r="D82" s="135">
        <v>0</v>
      </c>
      <c r="E82" s="132"/>
      <c r="G82"/>
      <c r="H82"/>
      <c r="I82"/>
    </row>
    <row r="83" s="119" customFormat="1" ht="16.9" customHeight="1" spans="1:9">
      <c r="A83" s="133">
        <v>2146001</v>
      </c>
      <c r="B83" s="136" t="s">
        <v>893</v>
      </c>
      <c r="C83" s="128">
        <v>0</v>
      </c>
      <c r="D83" s="135">
        <v>0</v>
      </c>
      <c r="E83" s="132"/>
      <c r="G83"/>
      <c r="H83"/>
      <c r="I83"/>
    </row>
    <row r="84" s="119" customFormat="1" ht="16.9" customHeight="1" spans="1:9">
      <c r="A84" s="133">
        <v>2146002</v>
      </c>
      <c r="B84" s="136" t="s">
        <v>894</v>
      </c>
      <c r="C84" s="128">
        <v>0</v>
      </c>
      <c r="D84" s="135">
        <v>0</v>
      </c>
      <c r="E84" s="132"/>
      <c r="G84"/>
      <c r="H84"/>
      <c r="I84"/>
    </row>
    <row r="85" s="119" customFormat="1" ht="16.9" customHeight="1" spans="1:9">
      <c r="A85" s="133">
        <v>2146003</v>
      </c>
      <c r="B85" s="136" t="s">
        <v>1436</v>
      </c>
      <c r="C85" s="128">
        <v>0</v>
      </c>
      <c r="D85" s="135">
        <v>0</v>
      </c>
      <c r="E85" s="132"/>
      <c r="G85"/>
      <c r="H85"/>
      <c r="I85"/>
    </row>
    <row r="86" s="119" customFormat="1" ht="16.9" customHeight="1" spans="1:9">
      <c r="A86" s="133">
        <v>2146099</v>
      </c>
      <c r="B86" s="136" t="s">
        <v>1437</v>
      </c>
      <c r="C86" s="128">
        <v>0</v>
      </c>
      <c r="D86" s="135">
        <v>0</v>
      </c>
      <c r="E86" s="132"/>
      <c r="G86"/>
      <c r="H86"/>
      <c r="I86"/>
    </row>
    <row r="87" s="119" customFormat="1" ht="16.9" customHeight="1" spans="1:9">
      <c r="A87" s="133">
        <v>21462</v>
      </c>
      <c r="B87" s="134" t="s">
        <v>1438</v>
      </c>
      <c r="C87" s="128">
        <v>0</v>
      </c>
      <c r="D87" s="135">
        <v>0</v>
      </c>
      <c r="E87" s="132"/>
      <c r="G87"/>
      <c r="H87"/>
      <c r="I87"/>
    </row>
    <row r="88" s="119" customFormat="1" ht="16.9" customHeight="1" spans="1:9">
      <c r="A88" s="133">
        <v>2146201</v>
      </c>
      <c r="B88" s="136" t="s">
        <v>1436</v>
      </c>
      <c r="C88" s="128">
        <v>0</v>
      </c>
      <c r="D88" s="135">
        <v>0</v>
      </c>
      <c r="E88" s="132"/>
      <c r="G88"/>
      <c r="H88"/>
      <c r="I88"/>
    </row>
    <row r="89" s="119" customFormat="1" ht="16.9" customHeight="1" spans="1:9">
      <c r="A89" s="133">
        <v>2146202</v>
      </c>
      <c r="B89" s="136" t="s">
        <v>1439</v>
      </c>
      <c r="C89" s="128">
        <v>0</v>
      </c>
      <c r="D89" s="135">
        <v>0</v>
      </c>
      <c r="E89" s="132"/>
      <c r="G89"/>
      <c r="H89"/>
      <c r="I89"/>
    </row>
    <row r="90" s="119" customFormat="1" ht="16.9" customHeight="1" spans="1:9">
      <c r="A90" s="133">
        <v>2146203</v>
      </c>
      <c r="B90" s="136" t="s">
        <v>1440</v>
      </c>
      <c r="C90" s="128">
        <v>0</v>
      </c>
      <c r="D90" s="135">
        <v>0</v>
      </c>
      <c r="E90" s="132"/>
      <c r="G90"/>
      <c r="H90"/>
      <c r="I90"/>
    </row>
    <row r="91" s="119" customFormat="1" ht="16.9" customHeight="1" spans="1:9">
      <c r="A91" s="133">
        <v>2146299</v>
      </c>
      <c r="B91" s="136" t="s">
        <v>1441</v>
      </c>
      <c r="C91" s="128">
        <v>0</v>
      </c>
      <c r="D91" s="135">
        <v>0</v>
      </c>
      <c r="E91" s="132"/>
      <c r="G91"/>
      <c r="H91"/>
      <c r="I91"/>
    </row>
    <row r="92" s="119" customFormat="1" ht="16.9" customHeight="1" spans="1:9">
      <c r="A92" s="133">
        <v>21463</v>
      </c>
      <c r="B92" s="134" t="s">
        <v>1442</v>
      </c>
      <c r="C92" s="128">
        <v>0</v>
      </c>
      <c r="D92" s="135">
        <v>0</v>
      </c>
      <c r="E92" s="132"/>
      <c r="G92"/>
      <c r="H92"/>
      <c r="I92"/>
    </row>
    <row r="93" s="119" customFormat="1" ht="16.9" customHeight="1" spans="1:9">
      <c r="A93" s="133">
        <v>2146301</v>
      </c>
      <c r="B93" s="136" t="s">
        <v>900</v>
      </c>
      <c r="C93" s="128">
        <v>0</v>
      </c>
      <c r="D93" s="135">
        <v>0</v>
      </c>
      <c r="E93" s="132"/>
      <c r="G93"/>
      <c r="H93"/>
      <c r="I93"/>
    </row>
    <row r="94" s="119" customFormat="1" ht="16.9" customHeight="1" spans="1:9">
      <c r="A94" s="133">
        <v>2146302</v>
      </c>
      <c r="B94" s="136" t="s">
        <v>1443</v>
      </c>
      <c r="C94" s="128">
        <v>0</v>
      </c>
      <c r="D94" s="135">
        <v>0</v>
      </c>
      <c r="E94" s="132"/>
      <c r="G94"/>
      <c r="H94"/>
      <c r="I94"/>
    </row>
    <row r="95" s="119" customFormat="1" ht="16.9" customHeight="1" spans="1:9">
      <c r="A95" s="133">
        <v>2146303</v>
      </c>
      <c r="B95" s="136" t="s">
        <v>1444</v>
      </c>
      <c r="C95" s="128">
        <v>0</v>
      </c>
      <c r="D95" s="135">
        <v>0</v>
      </c>
      <c r="E95" s="132"/>
      <c r="G95"/>
      <c r="H95"/>
      <c r="I95"/>
    </row>
    <row r="96" s="119" customFormat="1" ht="16.9" customHeight="1" spans="1:9">
      <c r="A96" s="133">
        <v>2146399</v>
      </c>
      <c r="B96" s="136" t="s">
        <v>1445</v>
      </c>
      <c r="C96" s="128">
        <v>0</v>
      </c>
      <c r="D96" s="135">
        <v>0</v>
      </c>
      <c r="E96" s="132"/>
      <c r="G96"/>
      <c r="H96"/>
      <c r="I96"/>
    </row>
    <row r="97" s="119" customFormat="1" ht="16.9" customHeight="1" spans="1:9">
      <c r="A97" s="133">
        <v>21464</v>
      </c>
      <c r="B97" s="134" t="s">
        <v>1446</v>
      </c>
      <c r="C97" s="128">
        <v>0</v>
      </c>
      <c r="D97" s="135">
        <v>0</v>
      </c>
      <c r="E97" s="132"/>
      <c r="G97"/>
      <c r="H97"/>
      <c r="I97"/>
    </row>
    <row r="98" s="119" customFormat="1" ht="16.9" customHeight="1" spans="1:9">
      <c r="A98" s="133">
        <v>2146401</v>
      </c>
      <c r="B98" s="136" t="s">
        <v>1447</v>
      </c>
      <c r="C98" s="128">
        <v>0</v>
      </c>
      <c r="D98" s="135">
        <v>0</v>
      </c>
      <c r="E98" s="132"/>
      <c r="G98"/>
      <c r="H98"/>
      <c r="I98"/>
    </row>
    <row r="99" s="119" customFormat="1" ht="16.9" customHeight="1" spans="1:9">
      <c r="A99" s="133">
        <v>2146402</v>
      </c>
      <c r="B99" s="136" t="s">
        <v>1448</v>
      </c>
      <c r="C99" s="128">
        <v>0</v>
      </c>
      <c r="D99" s="135">
        <v>0</v>
      </c>
      <c r="E99" s="132"/>
      <c r="G99"/>
      <c r="H99"/>
      <c r="I99"/>
    </row>
    <row r="100" s="119" customFormat="1" ht="16.9" customHeight="1" spans="1:9">
      <c r="A100" s="133">
        <v>2146403</v>
      </c>
      <c r="B100" s="136" t="s">
        <v>1449</v>
      </c>
      <c r="C100" s="128">
        <v>0</v>
      </c>
      <c r="D100" s="135">
        <v>0</v>
      </c>
      <c r="E100" s="132"/>
      <c r="G100"/>
      <c r="H100"/>
      <c r="I100"/>
    </row>
    <row r="101" s="119" customFormat="1" ht="16.9" customHeight="1" spans="1:9">
      <c r="A101" s="133">
        <v>2146404</v>
      </c>
      <c r="B101" s="136" t="s">
        <v>1450</v>
      </c>
      <c r="C101" s="128">
        <v>0</v>
      </c>
      <c r="D101" s="135">
        <v>0</v>
      </c>
      <c r="E101" s="132"/>
      <c r="G101"/>
      <c r="H101"/>
      <c r="I101"/>
    </row>
    <row r="102" s="119" customFormat="1" ht="16.9" customHeight="1" spans="1:9">
      <c r="A102" s="133">
        <v>2146405</v>
      </c>
      <c r="B102" s="136" t="s">
        <v>1451</v>
      </c>
      <c r="C102" s="128">
        <v>0</v>
      </c>
      <c r="D102" s="135">
        <v>0</v>
      </c>
      <c r="E102" s="132"/>
      <c r="G102"/>
      <c r="H102"/>
      <c r="I102"/>
    </row>
    <row r="103" s="119" customFormat="1" ht="16.9" customHeight="1" spans="1:9">
      <c r="A103" s="133">
        <v>2146406</v>
      </c>
      <c r="B103" s="136" t="s">
        <v>1452</v>
      </c>
      <c r="C103" s="128">
        <v>0</v>
      </c>
      <c r="D103" s="135">
        <v>0</v>
      </c>
      <c r="E103" s="132"/>
      <c r="G103"/>
      <c r="H103"/>
      <c r="I103"/>
    </row>
    <row r="104" s="119" customFormat="1" ht="16.9" customHeight="1" spans="1:9">
      <c r="A104" s="133">
        <v>2146407</v>
      </c>
      <c r="B104" s="136" t="s">
        <v>1453</v>
      </c>
      <c r="C104" s="128">
        <v>0</v>
      </c>
      <c r="D104" s="135">
        <v>0</v>
      </c>
      <c r="E104" s="132"/>
      <c r="G104"/>
      <c r="H104"/>
      <c r="I104"/>
    </row>
    <row r="105" s="119" customFormat="1" ht="16.9" customHeight="1" spans="1:9">
      <c r="A105" s="133">
        <v>2146499</v>
      </c>
      <c r="B105" s="136" t="s">
        <v>1454</v>
      </c>
      <c r="C105" s="128">
        <v>0</v>
      </c>
      <c r="D105" s="135">
        <v>0</v>
      </c>
      <c r="E105" s="132"/>
      <c r="G105"/>
      <c r="H105"/>
      <c r="I105"/>
    </row>
    <row r="106" s="119" customFormat="1" ht="16.9" customHeight="1" spans="1:9">
      <c r="A106" s="133">
        <v>21468</v>
      </c>
      <c r="B106" s="134" t="s">
        <v>1455</v>
      </c>
      <c r="C106" s="128">
        <v>0</v>
      </c>
      <c r="D106" s="135">
        <v>0</v>
      </c>
      <c r="E106" s="132"/>
      <c r="G106"/>
      <c r="H106"/>
      <c r="I106"/>
    </row>
    <row r="107" s="119" customFormat="1" ht="16.9" customHeight="1" spans="1:9">
      <c r="A107" s="133">
        <v>2146801</v>
      </c>
      <c r="B107" s="136" t="s">
        <v>1456</v>
      </c>
      <c r="C107" s="128">
        <v>0</v>
      </c>
      <c r="D107" s="135">
        <v>0</v>
      </c>
      <c r="E107" s="132"/>
      <c r="G107"/>
      <c r="H107"/>
      <c r="I107"/>
    </row>
    <row r="108" s="119" customFormat="1" ht="16.9" customHeight="1" spans="1:9">
      <c r="A108" s="133">
        <v>2146802</v>
      </c>
      <c r="B108" s="136" t="s">
        <v>1457</v>
      </c>
      <c r="C108" s="128">
        <v>0</v>
      </c>
      <c r="D108" s="135">
        <v>0</v>
      </c>
      <c r="E108" s="132"/>
      <c r="G108"/>
      <c r="H108"/>
      <c r="I108"/>
    </row>
    <row r="109" s="119" customFormat="1" ht="16.9" customHeight="1" spans="1:9">
      <c r="A109" s="133">
        <v>2146803</v>
      </c>
      <c r="B109" s="136" t="s">
        <v>1458</v>
      </c>
      <c r="C109" s="128">
        <v>0</v>
      </c>
      <c r="D109" s="135">
        <v>0</v>
      </c>
      <c r="E109" s="132"/>
      <c r="G109"/>
      <c r="H109"/>
      <c r="I109"/>
    </row>
    <row r="110" s="119" customFormat="1" ht="16.9" customHeight="1" spans="1:9">
      <c r="A110" s="133">
        <v>2146804</v>
      </c>
      <c r="B110" s="136" t="s">
        <v>1459</v>
      </c>
      <c r="C110" s="128">
        <v>0</v>
      </c>
      <c r="D110" s="135">
        <v>0</v>
      </c>
      <c r="E110" s="132"/>
      <c r="G110"/>
      <c r="H110"/>
      <c r="I110"/>
    </row>
    <row r="111" s="119" customFormat="1" ht="16.9" customHeight="1" spans="1:9">
      <c r="A111" s="133">
        <v>2146805</v>
      </c>
      <c r="B111" s="136" t="s">
        <v>1460</v>
      </c>
      <c r="C111" s="128">
        <v>0</v>
      </c>
      <c r="D111" s="135">
        <v>0</v>
      </c>
      <c r="E111" s="132"/>
      <c r="G111"/>
      <c r="H111"/>
      <c r="I111"/>
    </row>
    <row r="112" s="119" customFormat="1" ht="16.9" customHeight="1" spans="1:9">
      <c r="A112" s="133">
        <v>2146899</v>
      </c>
      <c r="B112" s="136" t="s">
        <v>1461</v>
      </c>
      <c r="C112" s="128">
        <v>0</v>
      </c>
      <c r="D112" s="135">
        <v>0</v>
      </c>
      <c r="E112" s="132"/>
      <c r="G112"/>
      <c r="H112"/>
      <c r="I112"/>
    </row>
    <row r="113" s="119" customFormat="1" ht="16.9" customHeight="1" spans="1:9">
      <c r="A113" s="133">
        <v>21469</v>
      </c>
      <c r="B113" s="134" t="s">
        <v>1462</v>
      </c>
      <c r="C113" s="128">
        <v>0</v>
      </c>
      <c r="D113" s="135">
        <v>0</v>
      </c>
      <c r="E113" s="132"/>
      <c r="G113"/>
      <c r="H113"/>
      <c r="I113"/>
    </row>
    <row r="114" s="119" customFormat="1" ht="16.9" customHeight="1" spans="1:9">
      <c r="A114" s="133">
        <v>2146901</v>
      </c>
      <c r="B114" s="136" t="s">
        <v>1463</v>
      </c>
      <c r="C114" s="128">
        <v>0</v>
      </c>
      <c r="D114" s="135">
        <v>0</v>
      </c>
      <c r="E114" s="132"/>
      <c r="G114"/>
      <c r="H114"/>
      <c r="I114"/>
    </row>
    <row r="115" s="119" customFormat="1" ht="16.9" customHeight="1" spans="1:9">
      <c r="A115" s="133">
        <v>2146902</v>
      </c>
      <c r="B115" s="136" t="s">
        <v>920</v>
      </c>
      <c r="C115" s="128">
        <v>0</v>
      </c>
      <c r="D115" s="135">
        <v>0</v>
      </c>
      <c r="E115" s="132"/>
      <c r="G115"/>
      <c r="H115"/>
      <c r="I115"/>
    </row>
    <row r="116" s="119" customFormat="1" ht="16.9" customHeight="1" spans="1:9">
      <c r="A116" s="133">
        <v>2146903</v>
      </c>
      <c r="B116" s="136" t="s">
        <v>1464</v>
      </c>
      <c r="C116" s="128">
        <v>0</v>
      </c>
      <c r="D116" s="135">
        <v>0</v>
      </c>
      <c r="E116" s="132"/>
      <c r="G116"/>
      <c r="H116"/>
      <c r="I116"/>
    </row>
    <row r="117" s="119" customFormat="1" ht="16.9" customHeight="1" spans="1:9">
      <c r="A117" s="133">
        <v>2146904</v>
      </c>
      <c r="B117" s="136" t="s">
        <v>1465</v>
      </c>
      <c r="C117" s="128">
        <v>0</v>
      </c>
      <c r="D117" s="135">
        <v>0</v>
      </c>
      <c r="E117" s="132"/>
      <c r="G117"/>
      <c r="H117"/>
      <c r="I117"/>
    </row>
    <row r="118" s="119" customFormat="1" ht="16.9" customHeight="1" spans="1:9">
      <c r="A118" s="133">
        <v>2146906</v>
      </c>
      <c r="B118" s="136" t="s">
        <v>1466</v>
      </c>
      <c r="C118" s="128">
        <v>0</v>
      </c>
      <c r="D118" s="135">
        <v>0</v>
      </c>
      <c r="E118" s="132"/>
      <c r="G118"/>
      <c r="H118"/>
      <c r="I118"/>
    </row>
    <row r="119" s="119" customFormat="1" ht="16.9" customHeight="1" spans="1:9">
      <c r="A119" s="133">
        <v>2146907</v>
      </c>
      <c r="B119" s="136" t="s">
        <v>1467</v>
      </c>
      <c r="C119" s="128">
        <v>0</v>
      </c>
      <c r="D119" s="135">
        <v>0</v>
      </c>
      <c r="E119" s="132"/>
      <c r="G119"/>
      <c r="H119"/>
      <c r="I119"/>
    </row>
    <row r="120" s="119" customFormat="1" ht="16.9" customHeight="1" spans="1:9">
      <c r="A120" s="133">
        <v>2146908</v>
      </c>
      <c r="B120" s="136" t="s">
        <v>1468</v>
      </c>
      <c r="C120" s="128">
        <v>0</v>
      </c>
      <c r="D120" s="135">
        <v>0</v>
      </c>
      <c r="E120" s="132"/>
      <c r="G120"/>
      <c r="H120"/>
      <c r="I120"/>
    </row>
    <row r="121" s="119" customFormat="1" ht="16.9" customHeight="1" spans="1:9">
      <c r="A121" s="133">
        <v>2146999</v>
      </c>
      <c r="B121" s="136" t="s">
        <v>1469</v>
      </c>
      <c r="C121" s="128">
        <v>0</v>
      </c>
      <c r="D121" s="135">
        <v>0</v>
      </c>
      <c r="E121" s="132"/>
      <c r="G121"/>
      <c r="H121"/>
      <c r="I121"/>
    </row>
    <row r="122" s="119" customFormat="1" ht="16.9" customHeight="1" spans="1:9">
      <c r="A122" s="133">
        <v>215</v>
      </c>
      <c r="B122" s="134" t="s">
        <v>1470</v>
      </c>
      <c r="C122" s="128">
        <v>0</v>
      </c>
      <c r="D122" s="135">
        <v>0</v>
      </c>
      <c r="E122" s="132"/>
      <c r="G122"/>
      <c r="H122"/>
      <c r="I122"/>
    </row>
    <row r="123" s="119" customFormat="1" ht="16.9" customHeight="1" spans="1:9">
      <c r="A123" s="133">
        <v>21562</v>
      </c>
      <c r="B123" s="134" t="s">
        <v>1471</v>
      </c>
      <c r="C123" s="128">
        <v>0</v>
      </c>
      <c r="D123" s="135">
        <v>0</v>
      </c>
      <c r="E123" s="132"/>
      <c r="G123"/>
      <c r="H123"/>
      <c r="I123"/>
    </row>
    <row r="124" s="119" customFormat="1" ht="16.9" customHeight="1" spans="1:9">
      <c r="A124" s="133">
        <v>2156201</v>
      </c>
      <c r="B124" s="136" t="s">
        <v>1472</v>
      </c>
      <c r="C124" s="128">
        <v>0</v>
      </c>
      <c r="D124" s="135">
        <v>0</v>
      </c>
      <c r="E124" s="132"/>
      <c r="G124"/>
      <c r="H124"/>
      <c r="I124"/>
    </row>
    <row r="125" s="119" customFormat="1" ht="16.9" customHeight="1" spans="1:9">
      <c r="A125" s="133">
        <v>2156202</v>
      </c>
      <c r="B125" s="136" t="s">
        <v>1473</v>
      </c>
      <c r="C125" s="128">
        <v>0</v>
      </c>
      <c r="D125" s="135">
        <v>0</v>
      </c>
      <c r="E125" s="132"/>
      <c r="G125"/>
      <c r="H125"/>
      <c r="I125"/>
    </row>
    <row r="126" s="119" customFormat="1" ht="16.9" customHeight="1" spans="1:9">
      <c r="A126" s="133">
        <v>2156299</v>
      </c>
      <c r="B126" s="136" t="s">
        <v>1474</v>
      </c>
      <c r="C126" s="128">
        <v>0</v>
      </c>
      <c r="D126" s="135">
        <v>0</v>
      </c>
      <c r="E126" s="132"/>
      <c r="G126"/>
      <c r="H126"/>
      <c r="I126"/>
    </row>
    <row r="127" s="119" customFormat="1" ht="16.9" customHeight="1" spans="1:9">
      <c r="A127" s="133">
        <v>217</v>
      </c>
      <c r="B127" s="134" t="s">
        <v>989</v>
      </c>
      <c r="C127" s="142"/>
      <c r="D127" s="135"/>
      <c r="E127" s="132"/>
      <c r="G127"/>
      <c r="H127"/>
      <c r="I127"/>
    </row>
    <row r="128" s="119" customFormat="1" ht="16.9" customHeight="1" spans="1:9">
      <c r="A128" s="133">
        <v>21704</v>
      </c>
      <c r="B128" s="134" t="s">
        <v>1009</v>
      </c>
      <c r="C128" s="142">
        <v>0</v>
      </c>
      <c r="D128" s="135">
        <v>0</v>
      </c>
      <c r="E128" s="132"/>
      <c r="G128"/>
      <c r="H128"/>
      <c r="I128"/>
    </row>
    <row r="129" s="119" customFormat="1" ht="16.9" customHeight="1" spans="1:9">
      <c r="A129" s="133">
        <v>2170402</v>
      </c>
      <c r="B129" s="136" t="s">
        <v>1475</v>
      </c>
      <c r="C129" s="142">
        <v>0</v>
      </c>
      <c r="D129" s="135">
        <v>0</v>
      </c>
      <c r="E129" s="132"/>
      <c r="G129"/>
      <c r="H129"/>
      <c r="I129"/>
    </row>
    <row r="130" s="119" customFormat="1" ht="16.9" customHeight="1" spans="1:9">
      <c r="A130" s="133">
        <v>2170403</v>
      </c>
      <c r="B130" s="136" t="s">
        <v>1476</v>
      </c>
      <c r="C130" s="142">
        <v>0</v>
      </c>
      <c r="D130" s="135">
        <v>0</v>
      </c>
      <c r="E130" s="132"/>
      <c r="G130"/>
      <c r="H130"/>
      <c r="I130"/>
    </row>
    <row r="131" s="119" customFormat="1" ht="16.9" customHeight="1" spans="1:9">
      <c r="A131" s="133">
        <v>229</v>
      </c>
      <c r="B131" s="134" t="s">
        <v>149</v>
      </c>
      <c r="C131" s="128">
        <f>C132+C136+C145+C157</f>
        <v>161291</v>
      </c>
      <c r="D131" s="129">
        <f>D132+D136+D145+D157</f>
        <v>16605</v>
      </c>
      <c r="E131" s="132">
        <f>D131/C131</f>
        <v>0.102950567607616</v>
      </c>
      <c r="G131"/>
      <c r="H131"/>
      <c r="I131"/>
    </row>
    <row r="132" s="119" customFormat="1" ht="16.9" customHeight="1" spans="1:9">
      <c r="A132" s="133">
        <v>22904</v>
      </c>
      <c r="B132" s="134" t="s">
        <v>1477</v>
      </c>
      <c r="C132" s="142">
        <f>SUM(C133:C135)</f>
        <v>135500</v>
      </c>
      <c r="D132" s="135">
        <v>0</v>
      </c>
      <c r="E132" s="132"/>
      <c r="G132"/>
      <c r="H132"/>
      <c r="I132"/>
    </row>
    <row r="133" s="119" customFormat="1" ht="16.9" customHeight="1" spans="1:9">
      <c r="A133" s="133">
        <v>2290401</v>
      </c>
      <c r="B133" s="136" t="s">
        <v>1478</v>
      </c>
      <c r="C133" s="142">
        <v>0</v>
      </c>
      <c r="D133" s="135">
        <v>0</v>
      </c>
      <c r="E133" s="132"/>
      <c r="G133"/>
      <c r="H133"/>
      <c r="I133"/>
    </row>
    <row r="134" s="119" customFormat="1" ht="16.9" customHeight="1" spans="1:9">
      <c r="A134" s="133">
        <v>2290402</v>
      </c>
      <c r="B134" s="136" t="s">
        <v>1479</v>
      </c>
      <c r="C134" s="142">
        <v>135500</v>
      </c>
      <c r="D134" s="135">
        <v>0</v>
      </c>
      <c r="E134" s="132"/>
      <c r="G134"/>
      <c r="H134"/>
      <c r="I134"/>
    </row>
    <row r="135" s="119" customFormat="1" ht="16.9" customHeight="1" spans="1:9">
      <c r="A135" s="133">
        <v>2290403</v>
      </c>
      <c r="B135" s="136" t="s">
        <v>1480</v>
      </c>
      <c r="C135" s="142">
        <v>0</v>
      </c>
      <c r="D135" s="135">
        <v>0</v>
      </c>
      <c r="E135" s="132"/>
      <c r="G135"/>
      <c r="H135"/>
      <c r="I135"/>
    </row>
    <row r="136" s="119" customFormat="1" ht="16.9" customHeight="1" spans="1:9">
      <c r="A136" s="133">
        <v>22908</v>
      </c>
      <c r="B136" s="134" t="s">
        <v>1346</v>
      </c>
      <c r="C136" s="142">
        <v>0</v>
      </c>
      <c r="D136" s="135">
        <v>0</v>
      </c>
      <c r="E136" s="132"/>
      <c r="G136"/>
      <c r="H136"/>
      <c r="I136"/>
    </row>
    <row r="137" s="119" customFormat="1" ht="16.9" customHeight="1" spans="1:9">
      <c r="A137" s="133">
        <v>2290802</v>
      </c>
      <c r="B137" s="136" t="s">
        <v>1481</v>
      </c>
      <c r="C137" s="142"/>
      <c r="D137" s="135"/>
      <c r="E137" s="132"/>
      <c r="G137"/>
      <c r="H137"/>
      <c r="I137"/>
    </row>
    <row r="138" s="119" customFormat="1" ht="16.9" customHeight="1" spans="1:9">
      <c r="A138" s="133">
        <v>2290803</v>
      </c>
      <c r="B138" s="136" t="s">
        <v>1482</v>
      </c>
      <c r="C138" s="142"/>
      <c r="D138" s="135"/>
      <c r="E138" s="132"/>
      <c r="G138"/>
      <c r="H138"/>
      <c r="I138"/>
    </row>
    <row r="139" s="119" customFormat="1" ht="16.9" customHeight="1" spans="1:9">
      <c r="A139" s="133">
        <v>2290804</v>
      </c>
      <c r="B139" s="136" t="s">
        <v>1483</v>
      </c>
      <c r="C139" s="142"/>
      <c r="D139" s="135"/>
      <c r="E139" s="132"/>
      <c r="G139"/>
      <c r="H139"/>
      <c r="I139"/>
    </row>
    <row r="140" s="119" customFormat="1" ht="16.9" customHeight="1" spans="1:9">
      <c r="A140" s="133">
        <v>2290805</v>
      </c>
      <c r="B140" s="136" t="s">
        <v>1484</v>
      </c>
      <c r="C140" s="142"/>
      <c r="D140" s="135"/>
      <c r="E140" s="132"/>
      <c r="G140"/>
      <c r="H140"/>
      <c r="I140"/>
    </row>
    <row r="141" s="119" customFormat="1" ht="16.9" customHeight="1" spans="1:9">
      <c r="A141" s="133">
        <v>2290806</v>
      </c>
      <c r="B141" s="136" t="s">
        <v>1485</v>
      </c>
      <c r="C141" s="142"/>
      <c r="D141" s="135"/>
      <c r="E141" s="132"/>
      <c r="G141"/>
      <c r="H141"/>
      <c r="I141"/>
    </row>
    <row r="142" s="119" customFormat="1" ht="16.9" customHeight="1" spans="1:9">
      <c r="A142" s="133">
        <v>2290807</v>
      </c>
      <c r="B142" s="136" t="s">
        <v>1486</v>
      </c>
      <c r="C142" s="142"/>
      <c r="D142" s="135"/>
      <c r="E142" s="132"/>
      <c r="G142"/>
      <c r="H142"/>
      <c r="I142"/>
    </row>
    <row r="143" s="119" customFormat="1" ht="16.9" customHeight="1" spans="1:9">
      <c r="A143" s="133">
        <v>2290808</v>
      </c>
      <c r="B143" s="136" t="s">
        <v>1347</v>
      </c>
      <c r="C143" s="142"/>
      <c r="D143" s="135"/>
      <c r="E143" s="132"/>
      <c r="G143"/>
      <c r="H143"/>
      <c r="I143"/>
    </row>
    <row r="144" s="119" customFormat="1" ht="16.9" customHeight="1" spans="1:9">
      <c r="A144" s="133">
        <v>2290899</v>
      </c>
      <c r="B144" s="136" t="s">
        <v>1487</v>
      </c>
      <c r="C144" s="142"/>
      <c r="D144" s="135"/>
      <c r="E144" s="143"/>
      <c r="G144"/>
      <c r="H144"/>
      <c r="I144"/>
    </row>
    <row r="145" s="119" customFormat="1" ht="16.9" customHeight="1" spans="1:9">
      <c r="A145" s="133">
        <v>22960</v>
      </c>
      <c r="B145" s="134" t="s">
        <v>1488</v>
      </c>
      <c r="C145" s="142">
        <f>SUM(C146:C156)</f>
        <v>2679</v>
      </c>
      <c r="D145" s="135">
        <f>SUM(D146:D156)</f>
        <v>1232</v>
      </c>
      <c r="E145" s="143">
        <f>D145/C145</f>
        <v>0.459873086972751</v>
      </c>
      <c r="G145"/>
      <c r="H145"/>
      <c r="I145"/>
    </row>
    <row r="146" s="119" customFormat="1" ht="16.9" customHeight="1" spans="1:9">
      <c r="A146" s="133">
        <v>2296001</v>
      </c>
      <c r="B146" s="136" t="s">
        <v>1489</v>
      </c>
      <c r="C146" s="142"/>
      <c r="D146" s="135">
        <v>0</v>
      </c>
      <c r="E146" s="143"/>
      <c r="G146"/>
      <c r="H146"/>
      <c r="I146"/>
    </row>
    <row r="147" s="119" customFormat="1" ht="16.9" customHeight="1" spans="1:9">
      <c r="A147" s="133">
        <v>2296002</v>
      </c>
      <c r="B147" s="136" t="s">
        <v>1349</v>
      </c>
      <c r="C147" s="142">
        <v>1380</v>
      </c>
      <c r="D147" s="135">
        <v>584</v>
      </c>
      <c r="E147" s="143">
        <f>D147/C147</f>
        <v>0.423188405797101</v>
      </c>
      <c r="G147"/>
      <c r="H147"/>
      <c r="I147"/>
    </row>
    <row r="148" s="119" customFormat="1" ht="16.9" customHeight="1" spans="1:9">
      <c r="A148" s="133">
        <v>2296003</v>
      </c>
      <c r="B148" s="136" t="s">
        <v>1350</v>
      </c>
      <c r="C148" s="142">
        <v>788</v>
      </c>
      <c r="D148" s="135">
        <v>340</v>
      </c>
      <c r="E148" s="143">
        <f>D148/C148</f>
        <v>0.431472081218274</v>
      </c>
      <c r="G148"/>
      <c r="H148"/>
      <c r="I148"/>
    </row>
    <row r="149" s="119" customFormat="1" ht="16.9" customHeight="1" spans="1:9">
      <c r="A149" s="133">
        <v>2296004</v>
      </c>
      <c r="B149" s="136" t="s">
        <v>1351</v>
      </c>
      <c r="C149" s="141"/>
      <c r="D149" s="129"/>
      <c r="E149" s="143"/>
      <c r="G149"/>
      <c r="H149"/>
      <c r="I149"/>
    </row>
    <row r="150" s="119" customFormat="1" ht="16.9" customHeight="1" spans="1:9">
      <c r="A150" s="133">
        <v>2296005</v>
      </c>
      <c r="B150" s="136" t="s">
        <v>1490</v>
      </c>
      <c r="C150" s="144"/>
      <c r="D150" s="135"/>
      <c r="E150" s="143"/>
      <c r="G150"/>
      <c r="H150"/>
      <c r="I150"/>
    </row>
    <row r="151" s="119" customFormat="1" ht="16.9" customHeight="1" spans="1:9">
      <c r="A151" s="133">
        <v>2296006</v>
      </c>
      <c r="B151" s="136" t="s">
        <v>1352</v>
      </c>
      <c r="C151" s="142">
        <v>511</v>
      </c>
      <c r="D151" s="135">
        <v>66</v>
      </c>
      <c r="E151" s="143">
        <f>D151/C151</f>
        <v>0.129158512720157</v>
      </c>
      <c r="G151"/>
      <c r="H151"/>
      <c r="I151"/>
    </row>
    <row r="152" s="119" customFormat="1" ht="16.9" customHeight="1" spans="1:9">
      <c r="A152" s="133">
        <v>2296010</v>
      </c>
      <c r="B152" s="136" t="s">
        <v>1491</v>
      </c>
      <c r="C152" s="142">
        <v>0</v>
      </c>
      <c r="D152" s="135">
        <v>0</v>
      </c>
      <c r="E152" s="143"/>
      <c r="G152"/>
      <c r="H152"/>
      <c r="I152"/>
    </row>
    <row r="153" s="119" customFormat="1" ht="16.9" customHeight="1" spans="1:9">
      <c r="A153" s="133">
        <v>2296011</v>
      </c>
      <c r="B153" s="136" t="s">
        <v>1492</v>
      </c>
      <c r="C153" s="142">
        <v>0</v>
      </c>
      <c r="D153" s="135">
        <v>0</v>
      </c>
      <c r="E153" s="143"/>
      <c r="G153"/>
      <c r="H153"/>
      <c r="I153"/>
    </row>
    <row r="154" s="119" customFormat="1" ht="16.9" customHeight="1" spans="1:9">
      <c r="A154" s="133">
        <v>2296012</v>
      </c>
      <c r="B154" s="136" t="s">
        <v>1493</v>
      </c>
      <c r="C154" s="142"/>
      <c r="D154" s="135">
        <v>0</v>
      </c>
      <c r="E154" s="143"/>
      <c r="G154"/>
      <c r="H154"/>
      <c r="I154"/>
    </row>
    <row r="155" s="119" customFormat="1" ht="16.9" customHeight="1" spans="1:9">
      <c r="A155" s="133">
        <v>2296013</v>
      </c>
      <c r="B155" s="136" t="s">
        <v>1353</v>
      </c>
      <c r="C155" s="142">
        <v>0</v>
      </c>
      <c r="D155" s="135">
        <v>182</v>
      </c>
      <c r="E155" s="143">
        <v>1</v>
      </c>
      <c r="G155"/>
      <c r="H155"/>
      <c r="I155"/>
    </row>
    <row r="156" s="119" customFormat="1" ht="16.9" customHeight="1" spans="1:9">
      <c r="A156" s="133">
        <v>2296099</v>
      </c>
      <c r="B156" s="136" t="s">
        <v>1354</v>
      </c>
      <c r="C156" s="142">
        <v>0</v>
      </c>
      <c r="D156" s="135">
        <v>60</v>
      </c>
      <c r="E156" s="143">
        <v>1</v>
      </c>
      <c r="G156"/>
      <c r="H156"/>
      <c r="I156"/>
    </row>
    <row r="157" s="119" customFormat="1" ht="16.9" customHeight="1" spans="1:9">
      <c r="A157" s="133">
        <v>22998</v>
      </c>
      <c r="B157" s="134" t="s">
        <v>1402</v>
      </c>
      <c r="C157" s="142">
        <f>C158</f>
        <v>23112</v>
      </c>
      <c r="D157" s="135">
        <f>D158</f>
        <v>15373</v>
      </c>
      <c r="E157" s="143">
        <f>D157/C157</f>
        <v>0.665152301834545</v>
      </c>
      <c r="G157"/>
      <c r="H157"/>
      <c r="I157"/>
    </row>
    <row r="158" s="119" customFormat="1" ht="16.9" customHeight="1" spans="1:9">
      <c r="A158" s="133">
        <v>2299899</v>
      </c>
      <c r="B158" s="136" t="s">
        <v>149</v>
      </c>
      <c r="C158" s="142">
        <v>23112</v>
      </c>
      <c r="D158" s="135">
        <v>15373</v>
      </c>
      <c r="E158" s="143">
        <f>D158/C158</f>
        <v>0.665152301834545</v>
      </c>
      <c r="G158"/>
      <c r="H158"/>
      <c r="I158"/>
    </row>
    <row r="159" s="119" customFormat="1" ht="16.9" customHeight="1" spans="1:9">
      <c r="A159" s="133">
        <v>232</v>
      </c>
      <c r="B159" s="134" t="s">
        <v>1168</v>
      </c>
      <c r="C159" s="142">
        <f>C160</f>
        <v>18025</v>
      </c>
      <c r="D159" s="135">
        <f>D160</f>
        <v>21214</v>
      </c>
      <c r="E159" s="143">
        <f>D159/C159</f>
        <v>1.17692094313454</v>
      </c>
      <c r="G159"/>
      <c r="H159"/>
      <c r="I159"/>
    </row>
    <row r="160" s="119" customFormat="1" ht="16.9" customHeight="1" spans="1:9">
      <c r="A160" s="133">
        <v>23204</v>
      </c>
      <c r="B160" s="134" t="s">
        <v>1362</v>
      </c>
      <c r="C160" s="142">
        <f>SUM(C161:C178)</f>
        <v>18025</v>
      </c>
      <c r="D160" s="135">
        <f>SUM(D161:D178)</f>
        <v>21214</v>
      </c>
      <c r="E160" s="143">
        <f>D160/C160</f>
        <v>1.17692094313454</v>
      </c>
      <c r="G160"/>
      <c r="H160"/>
      <c r="I160"/>
    </row>
    <row r="161" s="119" customFormat="1" ht="16.9" customHeight="1" spans="1:9">
      <c r="A161" s="133">
        <v>2320401</v>
      </c>
      <c r="B161" s="136" t="s">
        <v>1494</v>
      </c>
      <c r="C161" s="142">
        <v>0</v>
      </c>
      <c r="D161" s="135">
        <v>0</v>
      </c>
      <c r="E161" s="132"/>
      <c r="G161"/>
      <c r="H161"/>
      <c r="I161"/>
    </row>
    <row r="162" s="119" customFormat="1" ht="16.9" customHeight="1" spans="1:9">
      <c r="A162" s="133">
        <v>2320402</v>
      </c>
      <c r="B162" s="136" t="s">
        <v>1495</v>
      </c>
      <c r="C162" s="142">
        <v>0</v>
      </c>
      <c r="D162" s="135">
        <v>0</v>
      </c>
      <c r="E162" s="132"/>
      <c r="G162"/>
      <c r="H162"/>
      <c r="I162"/>
    </row>
    <row r="163" s="119" customFormat="1" ht="17.25" customHeight="1" spans="1:9">
      <c r="A163" s="133">
        <v>2320405</v>
      </c>
      <c r="B163" s="136" t="s">
        <v>1363</v>
      </c>
      <c r="C163" s="142">
        <v>142</v>
      </c>
      <c r="D163" s="135">
        <v>0</v>
      </c>
      <c r="E163" s="132">
        <v>0</v>
      </c>
      <c r="G163"/>
      <c r="H163"/>
      <c r="I163"/>
    </row>
    <row r="164" s="119" customFormat="1" ht="17.25" customHeight="1" spans="1:9">
      <c r="A164" s="133">
        <v>2320411</v>
      </c>
      <c r="B164" s="136" t="s">
        <v>1364</v>
      </c>
      <c r="C164" s="142">
        <v>0</v>
      </c>
      <c r="D164" s="135">
        <v>0</v>
      </c>
      <c r="E164" s="132"/>
      <c r="G164"/>
      <c r="H164"/>
      <c r="I164"/>
    </row>
    <row r="165" s="119" customFormat="1" ht="17.25" customHeight="1" spans="1:9">
      <c r="A165" s="133">
        <v>2320412</v>
      </c>
      <c r="B165" s="136" t="s">
        <v>1496</v>
      </c>
      <c r="C165" s="142">
        <v>0</v>
      </c>
      <c r="D165" s="135">
        <v>0</v>
      </c>
      <c r="E165" s="132"/>
      <c r="G165"/>
      <c r="H165"/>
      <c r="I165"/>
    </row>
    <row r="166" s="119" customFormat="1" ht="17.25" customHeight="1" spans="1:9">
      <c r="A166" s="133">
        <v>2320413</v>
      </c>
      <c r="B166" s="136" t="s">
        <v>1365</v>
      </c>
      <c r="C166" s="142">
        <v>0</v>
      </c>
      <c r="D166" s="135">
        <v>0</v>
      </c>
      <c r="E166" s="132"/>
      <c r="G166"/>
      <c r="H166"/>
      <c r="I166"/>
    </row>
    <row r="167" s="119" customFormat="1" ht="17.25" customHeight="1" spans="1:9">
      <c r="A167" s="133">
        <v>2320414</v>
      </c>
      <c r="B167" s="136" t="s">
        <v>1366</v>
      </c>
      <c r="C167" s="142">
        <v>0</v>
      </c>
      <c r="D167" s="135">
        <v>0</v>
      </c>
      <c r="E167" s="132"/>
      <c r="G167"/>
      <c r="H167"/>
      <c r="I167"/>
    </row>
    <row r="168" s="119" customFormat="1" ht="17.25" customHeight="1" spans="1:9">
      <c r="A168" s="133">
        <v>2320415</v>
      </c>
      <c r="B168" s="136" t="s">
        <v>1497</v>
      </c>
      <c r="C168" s="142"/>
      <c r="D168" s="135"/>
      <c r="E168" s="132"/>
      <c r="G168"/>
      <c r="H168"/>
      <c r="I168"/>
    </row>
    <row r="169" s="119" customFormat="1" ht="17.25" customHeight="1" spans="1:9">
      <c r="A169" s="133">
        <v>2320416</v>
      </c>
      <c r="B169" s="136" t="s">
        <v>1367</v>
      </c>
      <c r="C169" s="128"/>
      <c r="D169" s="145"/>
      <c r="E169" s="132"/>
      <c r="G169"/>
      <c r="H169"/>
      <c r="I169"/>
    </row>
    <row r="170" s="119" customFormat="1" ht="17.25" customHeight="1" spans="1:9">
      <c r="A170" s="133">
        <v>2320417</v>
      </c>
      <c r="B170" s="136" t="s">
        <v>1368</v>
      </c>
      <c r="C170" s="128">
        <v>0</v>
      </c>
      <c r="D170" s="135">
        <v>0</v>
      </c>
      <c r="E170" s="132"/>
      <c r="G170"/>
      <c r="H170"/>
      <c r="I170"/>
    </row>
    <row r="171" s="119" customFormat="1" ht="17.25" customHeight="1" spans="1:9">
      <c r="A171" s="133">
        <v>2320418</v>
      </c>
      <c r="B171" s="136" t="s">
        <v>1498</v>
      </c>
      <c r="C171" s="128">
        <v>0</v>
      </c>
      <c r="D171" s="135">
        <v>0</v>
      </c>
      <c r="E171" s="132"/>
      <c r="G171"/>
      <c r="H171"/>
      <c r="I171"/>
    </row>
    <row r="172" s="119" customFormat="1" ht="17.25" customHeight="1" spans="1:9">
      <c r="A172" s="133">
        <v>2320419</v>
      </c>
      <c r="B172" s="136" t="s">
        <v>1499</v>
      </c>
      <c r="C172" s="128">
        <v>0</v>
      </c>
      <c r="D172" s="135">
        <v>0</v>
      </c>
      <c r="E172" s="132"/>
      <c r="G172"/>
      <c r="H172"/>
      <c r="I172"/>
    </row>
    <row r="173" s="119" customFormat="1" ht="17.25" customHeight="1" spans="1:9">
      <c r="A173" s="133">
        <v>2320420</v>
      </c>
      <c r="B173" s="136" t="s">
        <v>1500</v>
      </c>
      <c r="C173" s="128">
        <v>0</v>
      </c>
      <c r="D173" s="135">
        <v>0</v>
      </c>
      <c r="E173" s="132"/>
      <c r="G173"/>
      <c r="H173"/>
      <c r="I173"/>
    </row>
    <row r="174" s="119" customFormat="1" ht="16.9" customHeight="1" spans="1:9">
      <c r="A174" s="133">
        <v>2320431</v>
      </c>
      <c r="B174" s="136" t="s">
        <v>1369</v>
      </c>
      <c r="C174" s="128">
        <v>0</v>
      </c>
      <c r="D174" s="135">
        <v>0</v>
      </c>
      <c r="E174" s="132"/>
      <c r="G174"/>
      <c r="H174"/>
      <c r="I174"/>
    </row>
    <row r="175" s="119" customFormat="1" ht="16.9" customHeight="1" spans="1:9">
      <c r="A175" s="133">
        <v>2320432</v>
      </c>
      <c r="B175" s="136" t="s">
        <v>1370</v>
      </c>
      <c r="C175" s="128">
        <v>0</v>
      </c>
      <c r="D175" s="135">
        <v>0</v>
      </c>
      <c r="E175" s="132"/>
      <c r="G175"/>
      <c r="H175"/>
      <c r="I175"/>
    </row>
    <row r="176" s="119" customFormat="1" ht="16.9" customHeight="1" spans="1:9">
      <c r="A176" s="133">
        <v>2320433</v>
      </c>
      <c r="B176" s="136" t="s">
        <v>1371</v>
      </c>
      <c r="C176" s="142">
        <v>1060</v>
      </c>
      <c r="D176" s="135"/>
      <c r="E176" s="132"/>
      <c r="G176"/>
      <c r="H176"/>
      <c r="I176"/>
    </row>
    <row r="177" s="119" customFormat="1" ht="16.9" customHeight="1" spans="1:9">
      <c r="A177" s="133">
        <v>2320498</v>
      </c>
      <c r="B177" s="136" t="s">
        <v>1372</v>
      </c>
      <c r="C177" s="142">
        <v>16823</v>
      </c>
      <c r="D177" s="135">
        <v>21214</v>
      </c>
      <c r="E177" s="143">
        <f>D177/C177</f>
        <v>1.26101171015871</v>
      </c>
      <c r="G177"/>
      <c r="H177"/>
      <c r="I177"/>
    </row>
    <row r="178" s="119" customFormat="1" ht="16.9" customHeight="1" spans="1:9">
      <c r="A178" s="133">
        <v>2320499</v>
      </c>
      <c r="B178" s="136" t="s">
        <v>1373</v>
      </c>
      <c r="C178" s="128">
        <v>0</v>
      </c>
      <c r="D178" s="135">
        <v>0</v>
      </c>
      <c r="E178" s="132"/>
      <c r="G178"/>
      <c r="H178"/>
      <c r="I178"/>
    </row>
    <row r="179" s="119" customFormat="1" ht="16.9" customHeight="1" spans="1:9">
      <c r="A179" s="133">
        <v>233</v>
      </c>
      <c r="B179" s="134" t="s">
        <v>1176</v>
      </c>
      <c r="C179" s="128">
        <v>0</v>
      </c>
      <c r="D179" s="135">
        <v>0</v>
      </c>
      <c r="E179" s="132"/>
      <c r="G179"/>
      <c r="H179"/>
      <c r="I179"/>
    </row>
    <row r="180" s="119" customFormat="1" ht="16.9" customHeight="1" spans="1:9">
      <c r="A180" s="133">
        <v>23304</v>
      </c>
      <c r="B180" s="134" t="s">
        <v>1501</v>
      </c>
      <c r="C180" s="128">
        <v>0</v>
      </c>
      <c r="D180" s="135">
        <v>0</v>
      </c>
      <c r="E180" s="132"/>
      <c r="G180"/>
      <c r="H180"/>
      <c r="I180"/>
    </row>
    <row r="181" s="119" customFormat="1" ht="16.9" customHeight="1" spans="1:9">
      <c r="A181" s="133">
        <v>2330401</v>
      </c>
      <c r="B181" s="136" t="s">
        <v>1502</v>
      </c>
      <c r="C181" s="128">
        <v>0</v>
      </c>
      <c r="D181" s="135">
        <v>0</v>
      </c>
      <c r="E181" s="132"/>
      <c r="G181"/>
      <c r="H181"/>
      <c r="I181"/>
    </row>
    <row r="182" s="119" customFormat="1" ht="16.9" customHeight="1" spans="1:9">
      <c r="A182" s="133">
        <v>2330402</v>
      </c>
      <c r="B182" s="136" t="s">
        <v>1503</v>
      </c>
      <c r="C182" s="128">
        <v>0</v>
      </c>
      <c r="D182" s="135">
        <v>0</v>
      </c>
      <c r="E182" s="132"/>
      <c r="G182"/>
      <c r="H182"/>
      <c r="I182"/>
    </row>
    <row r="183" s="119" customFormat="1" ht="16.9" customHeight="1" spans="1:9">
      <c r="A183" s="133">
        <v>2330405</v>
      </c>
      <c r="B183" s="136" t="s">
        <v>1504</v>
      </c>
      <c r="C183" s="128">
        <v>0</v>
      </c>
      <c r="D183" s="135">
        <v>0</v>
      </c>
      <c r="E183" s="132"/>
      <c r="G183"/>
      <c r="H183"/>
      <c r="I183"/>
    </row>
    <row r="184" s="119" customFormat="1" ht="16.9" customHeight="1" spans="1:9">
      <c r="A184" s="133">
        <v>2330411</v>
      </c>
      <c r="B184" s="136" t="s">
        <v>1505</v>
      </c>
      <c r="C184" s="128">
        <v>0</v>
      </c>
      <c r="D184" s="135">
        <v>0</v>
      </c>
      <c r="E184" s="132"/>
      <c r="G184"/>
      <c r="H184"/>
      <c r="I184"/>
    </row>
    <row r="185" s="119" customFormat="1" ht="16.9" customHeight="1" spans="1:9">
      <c r="A185" s="133">
        <v>2330412</v>
      </c>
      <c r="B185" s="136" t="s">
        <v>1506</v>
      </c>
      <c r="C185" s="128">
        <v>0</v>
      </c>
      <c r="D185" s="135">
        <v>0</v>
      </c>
      <c r="E185" s="132"/>
      <c r="G185"/>
      <c r="H185"/>
      <c r="I185"/>
    </row>
    <row r="186" s="119" customFormat="1" ht="16.9" customHeight="1" spans="1:9">
      <c r="A186" s="133">
        <v>2330413</v>
      </c>
      <c r="B186" s="136" t="s">
        <v>1507</v>
      </c>
      <c r="C186" s="128">
        <v>0</v>
      </c>
      <c r="D186" s="135">
        <v>0</v>
      </c>
      <c r="E186" s="132"/>
      <c r="G186"/>
      <c r="H186"/>
      <c r="I186"/>
    </row>
    <row r="187" s="119" customFormat="1" ht="16.9" customHeight="1" spans="1:9">
      <c r="A187" s="133">
        <v>2330414</v>
      </c>
      <c r="B187" s="136" t="s">
        <v>1508</v>
      </c>
      <c r="C187" s="128">
        <v>0</v>
      </c>
      <c r="D187" s="135">
        <v>0</v>
      </c>
      <c r="E187" s="132"/>
      <c r="G187"/>
      <c r="H187"/>
      <c r="I187"/>
    </row>
    <row r="188" s="119" customFormat="1" ht="16.9" customHeight="1" spans="1:9">
      <c r="A188" s="133">
        <v>2330415</v>
      </c>
      <c r="B188" s="136" t="s">
        <v>1509</v>
      </c>
      <c r="C188" s="128">
        <v>0</v>
      </c>
      <c r="D188" s="135">
        <v>0</v>
      </c>
      <c r="E188" s="132"/>
      <c r="G188"/>
      <c r="H188"/>
      <c r="I188"/>
    </row>
    <row r="189" s="119" customFormat="1" ht="16.9" customHeight="1" spans="1:9">
      <c r="A189" s="133">
        <v>2330416</v>
      </c>
      <c r="B189" s="136" t="s">
        <v>1510</v>
      </c>
      <c r="C189" s="128">
        <v>0</v>
      </c>
      <c r="D189" s="135">
        <v>0</v>
      </c>
      <c r="E189" s="132"/>
      <c r="G189"/>
      <c r="H189"/>
      <c r="I189"/>
    </row>
    <row r="190" s="119" customFormat="1" ht="16.9" customHeight="1" spans="1:9">
      <c r="A190" s="133">
        <v>2330417</v>
      </c>
      <c r="B190" s="136" t="s">
        <v>1511</v>
      </c>
      <c r="C190" s="146"/>
      <c r="D190" s="135"/>
      <c r="E190" s="132"/>
      <c r="G190"/>
      <c r="H190"/>
      <c r="I190"/>
    </row>
    <row r="191" s="119" customFormat="1" ht="16.9" customHeight="1" spans="1:9">
      <c r="A191" s="133">
        <v>2330418</v>
      </c>
      <c r="B191" s="136" t="s">
        <v>1512</v>
      </c>
      <c r="C191" s="146">
        <v>0</v>
      </c>
      <c r="D191" s="135"/>
      <c r="E191" s="132"/>
      <c r="G191"/>
      <c r="H191"/>
      <c r="I191"/>
    </row>
    <row r="192" s="119" customFormat="1" ht="16.9" customHeight="1" spans="1:9">
      <c r="A192" s="133">
        <v>2330419</v>
      </c>
      <c r="B192" s="136" t="s">
        <v>1513</v>
      </c>
      <c r="C192" s="146">
        <v>0</v>
      </c>
      <c r="D192" s="135"/>
      <c r="E192" s="132"/>
      <c r="G192"/>
      <c r="H192"/>
      <c r="I192"/>
    </row>
    <row r="193" s="119" customFormat="1" ht="16.9" customHeight="1" spans="1:9">
      <c r="A193" s="133">
        <v>2330420</v>
      </c>
      <c r="B193" s="136" t="s">
        <v>1514</v>
      </c>
      <c r="C193" s="146"/>
      <c r="D193" s="135"/>
      <c r="E193" s="132"/>
      <c r="G193"/>
      <c r="H193"/>
      <c r="I193"/>
    </row>
    <row r="194" s="119" customFormat="1" ht="16.9" customHeight="1" spans="1:9">
      <c r="A194" s="133">
        <v>2330431</v>
      </c>
      <c r="B194" s="136" t="s">
        <v>1515</v>
      </c>
      <c r="C194" s="146"/>
      <c r="D194" s="135"/>
      <c r="E194" s="132"/>
      <c r="G194"/>
      <c r="H194"/>
      <c r="I194"/>
    </row>
    <row r="195" s="119" customFormat="1" ht="16.9" customHeight="1" spans="1:9">
      <c r="A195" s="133">
        <v>2330432</v>
      </c>
      <c r="B195" s="136" t="s">
        <v>1516</v>
      </c>
      <c r="C195" s="146"/>
      <c r="D195" s="135"/>
      <c r="E195" s="132"/>
      <c r="G195"/>
      <c r="H195"/>
      <c r="I195"/>
    </row>
    <row r="196" s="119" customFormat="1" ht="16.9" customHeight="1" spans="1:9">
      <c r="A196" s="133">
        <v>2330498</v>
      </c>
      <c r="B196" s="136" t="s">
        <v>1517</v>
      </c>
      <c r="C196" s="146"/>
      <c r="D196" s="135"/>
      <c r="E196" s="132"/>
      <c r="G196"/>
      <c r="H196"/>
      <c r="I196"/>
    </row>
    <row r="197" s="118" customFormat="1" customHeight="1" spans="1:237">
      <c r="A197" s="133">
        <v>2330499</v>
      </c>
      <c r="B197" s="136" t="s">
        <v>1518</v>
      </c>
      <c r="C197" s="146"/>
      <c r="D197" s="135"/>
      <c r="E197" s="132"/>
      <c r="F197" s="119"/>
      <c r="G197"/>
      <c r="H197"/>
      <c r="I197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19"/>
      <c r="AS197" s="119"/>
      <c r="AT197" s="119"/>
      <c r="AU197" s="119"/>
      <c r="AV197" s="119"/>
      <c r="AW197" s="119"/>
      <c r="AX197" s="119"/>
      <c r="AY197" s="119"/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19"/>
      <c r="BL197" s="119"/>
      <c r="BM197" s="119"/>
      <c r="BN197" s="119"/>
      <c r="BO197" s="119"/>
      <c r="BP197" s="119"/>
      <c r="BQ197" s="119"/>
      <c r="BR197" s="119"/>
      <c r="BS197" s="119"/>
      <c r="BT197" s="119"/>
      <c r="BU197" s="119"/>
      <c r="BV197" s="119"/>
      <c r="BW197" s="119"/>
      <c r="BX197" s="119"/>
      <c r="BY197" s="119"/>
      <c r="BZ197" s="119"/>
      <c r="CA197" s="119"/>
      <c r="CB197" s="119"/>
      <c r="CC197" s="119"/>
      <c r="CD197" s="119"/>
      <c r="CE197" s="119"/>
      <c r="CF197" s="119"/>
      <c r="CG197" s="119"/>
      <c r="CH197" s="119"/>
      <c r="CI197" s="119"/>
      <c r="CJ197" s="119"/>
      <c r="CK197" s="119"/>
      <c r="CL197" s="119"/>
      <c r="CM197" s="119"/>
      <c r="CN197" s="119"/>
      <c r="CO197" s="119"/>
      <c r="CP197" s="119"/>
      <c r="CQ197" s="119"/>
      <c r="CR197" s="119"/>
      <c r="CS197" s="119"/>
      <c r="CT197" s="119"/>
      <c r="CU197" s="119"/>
      <c r="CV197" s="119"/>
      <c r="CW197" s="119"/>
      <c r="CX197" s="119"/>
      <c r="CY197" s="119"/>
      <c r="CZ197" s="119"/>
      <c r="DA197" s="119"/>
      <c r="DB197" s="119"/>
      <c r="DC197" s="119"/>
      <c r="DD197" s="119"/>
      <c r="DE197" s="119"/>
      <c r="DF197" s="119"/>
      <c r="DG197" s="119"/>
      <c r="DH197" s="119"/>
      <c r="DI197" s="119"/>
      <c r="DJ197" s="119"/>
      <c r="DK197" s="119"/>
      <c r="DL197" s="119"/>
      <c r="DM197" s="119"/>
      <c r="DN197" s="119"/>
      <c r="DO197" s="119"/>
      <c r="DP197" s="119"/>
      <c r="DQ197" s="119"/>
      <c r="DR197" s="119"/>
      <c r="DS197" s="119"/>
      <c r="DT197" s="119"/>
      <c r="DU197" s="119"/>
      <c r="DV197" s="119"/>
      <c r="DW197" s="119"/>
      <c r="DX197" s="119"/>
      <c r="DY197" s="119"/>
      <c r="DZ197" s="119"/>
      <c r="EA197" s="119"/>
      <c r="EB197" s="119"/>
      <c r="EC197" s="119"/>
      <c r="ED197" s="119"/>
      <c r="EE197" s="119"/>
      <c r="EF197" s="119"/>
      <c r="EG197" s="119"/>
      <c r="EH197" s="119"/>
      <c r="EI197" s="119"/>
      <c r="EJ197" s="119"/>
      <c r="EK197" s="119"/>
      <c r="EL197" s="119"/>
      <c r="EM197" s="119"/>
      <c r="EN197" s="119"/>
      <c r="EO197" s="119"/>
      <c r="EP197" s="119"/>
      <c r="EQ197" s="119"/>
      <c r="ER197" s="119"/>
      <c r="ES197" s="119"/>
      <c r="ET197" s="119"/>
      <c r="EU197" s="119"/>
      <c r="EV197" s="119"/>
      <c r="EW197" s="119"/>
      <c r="EX197" s="119"/>
      <c r="EY197" s="119"/>
      <c r="EZ197" s="119"/>
      <c r="FA197" s="119"/>
      <c r="FB197" s="119"/>
      <c r="FC197" s="119"/>
      <c r="FD197" s="119"/>
      <c r="FE197" s="119"/>
      <c r="FF197" s="119"/>
      <c r="FG197" s="119"/>
      <c r="FH197" s="119"/>
      <c r="FI197" s="119"/>
      <c r="FJ197" s="119"/>
      <c r="FK197" s="119"/>
      <c r="FL197" s="119"/>
      <c r="FM197" s="119"/>
      <c r="FN197" s="119"/>
      <c r="FO197" s="119"/>
      <c r="FP197" s="119"/>
      <c r="FQ197" s="119"/>
      <c r="FR197" s="119"/>
      <c r="FS197" s="119"/>
      <c r="FT197" s="119"/>
      <c r="FU197" s="119"/>
      <c r="FV197" s="119"/>
      <c r="FW197" s="119"/>
      <c r="FX197" s="119"/>
      <c r="FY197" s="119"/>
      <c r="FZ197" s="119"/>
      <c r="GA197" s="119"/>
      <c r="GB197" s="119"/>
      <c r="GC197" s="119"/>
      <c r="GD197" s="119"/>
      <c r="GE197" s="119"/>
      <c r="GF197" s="119"/>
      <c r="GG197" s="119"/>
      <c r="GH197" s="119"/>
      <c r="GI197" s="119"/>
      <c r="GJ197" s="119"/>
      <c r="GK197" s="119"/>
      <c r="GL197" s="119"/>
      <c r="GM197" s="119"/>
      <c r="GN197" s="119"/>
      <c r="GO197" s="119"/>
      <c r="GP197" s="119"/>
      <c r="GQ197" s="119"/>
      <c r="GR197" s="119"/>
      <c r="GS197" s="119"/>
      <c r="GT197" s="119"/>
      <c r="GU197" s="119"/>
      <c r="GV197" s="119"/>
      <c r="GW197" s="119"/>
      <c r="GX197" s="119"/>
      <c r="GY197" s="119"/>
      <c r="GZ197" s="119"/>
      <c r="HA197" s="119"/>
      <c r="HB197" s="119"/>
      <c r="HC197" s="119"/>
      <c r="HD197" s="119"/>
      <c r="HE197" s="119"/>
      <c r="HF197" s="119"/>
      <c r="HG197" s="119"/>
      <c r="HH197" s="119"/>
      <c r="HI197" s="119"/>
      <c r="HJ197" s="119"/>
      <c r="HK197" s="119"/>
      <c r="HL197" s="119"/>
      <c r="HM197" s="119"/>
      <c r="HN197" s="119"/>
      <c r="HO197" s="119"/>
      <c r="HP197" s="119"/>
      <c r="HQ197" s="119"/>
      <c r="HR197" s="119"/>
      <c r="HS197" s="119"/>
      <c r="HT197" s="119"/>
      <c r="HU197" s="119"/>
      <c r="HV197" s="119"/>
      <c r="HW197" s="119"/>
      <c r="HX197" s="119"/>
      <c r="HY197" s="119"/>
      <c r="HZ197" s="119"/>
      <c r="IA197" s="119"/>
      <c r="IB197" s="119"/>
      <c r="IC197" s="119"/>
    </row>
    <row r="198" s="118" customFormat="1" customHeight="1" spans="1:237">
      <c r="A198" s="133">
        <v>234</v>
      </c>
      <c r="B198" s="134" t="s">
        <v>1519</v>
      </c>
      <c r="C198" s="146"/>
      <c r="D198" s="135"/>
      <c r="E198" s="132"/>
      <c r="F198" s="119"/>
      <c r="G198"/>
      <c r="H198"/>
      <c r="I198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19"/>
      <c r="AS198" s="119"/>
      <c r="AT198" s="119"/>
      <c r="AU198" s="119"/>
      <c r="AV198" s="119"/>
      <c r="AW198" s="119"/>
      <c r="AX198" s="119"/>
      <c r="AY198" s="119"/>
      <c r="AZ198" s="119"/>
      <c r="BA198" s="119"/>
      <c r="BB198" s="119"/>
      <c r="BC198" s="119"/>
      <c r="BD198" s="119"/>
      <c r="BE198" s="119"/>
      <c r="BF198" s="119"/>
      <c r="BG198" s="119"/>
      <c r="BH198" s="119"/>
      <c r="BI198" s="119"/>
      <c r="BJ198" s="119"/>
      <c r="BK198" s="119"/>
      <c r="BL198" s="119"/>
      <c r="BM198" s="119"/>
      <c r="BN198" s="119"/>
      <c r="BO198" s="119"/>
      <c r="BP198" s="119"/>
      <c r="BQ198" s="119"/>
      <c r="BR198" s="119"/>
      <c r="BS198" s="119"/>
      <c r="BT198" s="119"/>
      <c r="BU198" s="119"/>
      <c r="BV198" s="119"/>
      <c r="BW198" s="119"/>
      <c r="BX198" s="119"/>
      <c r="BY198" s="119"/>
      <c r="BZ198" s="119"/>
      <c r="CA198" s="119"/>
      <c r="CB198" s="119"/>
      <c r="CC198" s="119"/>
      <c r="CD198" s="119"/>
      <c r="CE198" s="119"/>
      <c r="CF198" s="119"/>
      <c r="CG198" s="119"/>
      <c r="CH198" s="119"/>
      <c r="CI198" s="119"/>
      <c r="CJ198" s="119"/>
      <c r="CK198" s="119"/>
      <c r="CL198" s="119"/>
      <c r="CM198" s="119"/>
      <c r="CN198" s="119"/>
      <c r="CO198" s="119"/>
      <c r="CP198" s="119"/>
      <c r="CQ198" s="119"/>
      <c r="CR198" s="119"/>
      <c r="CS198" s="119"/>
      <c r="CT198" s="119"/>
      <c r="CU198" s="119"/>
      <c r="CV198" s="119"/>
      <c r="CW198" s="119"/>
      <c r="CX198" s="119"/>
      <c r="CY198" s="119"/>
      <c r="CZ198" s="119"/>
      <c r="DA198" s="119"/>
      <c r="DB198" s="119"/>
      <c r="DC198" s="119"/>
      <c r="DD198" s="119"/>
      <c r="DE198" s="119"/>
      <c r="DF198" s="119"/>
      <c r="DG198" s="119"/>
      <c r="DH198" s="119"/>
      <c r="DI198" s="119"/>
      <c r="DJ198" s="119"/>
      <c r="DK198" s="119"/>
      <c r="DL198" s="119"/>
      <c r="DM198" s="119"/>
      <c r="DN198" s="119"/>
      <c r="DO198" s="119"/>
      <c r="DP198" s="119"/>
      <c r="DQ198" s="119"/>
      <c r="DR198" s="119"/>
      <c r="DS198" s="119"/>
      <c r="DT198" s="119"/>
      <c r="DU198" s="119"/>
      <c r="DV198" s="119"/>
      <c r="DW198" s="119"/>
      <c r="DX198" s="119"/>
      <c r="DY198" s="119"/>
      <c r="DZ198" s="119"/>
      <c r="EA198" s="119"/>
      <c r="EB198" s="119"/>
      <c r="EC198" s="119"/>
      <c r="ED198" s="119"/>
      <c r="EE198" s="119"/>
      <c r="EF198" s="119"/>
      <c r="EG198" s="119"/>
      <c r="EH198" s="119"/>
      <c r="EI198" s="119"/>
      <c r="EJ198" s="119"/>
      <c r="EK198" s="119"/>
      <c r="EL198" s="119"/>
      <c r="EM198" s="119"/>
      <c r="EN198" s="119"/>
      <c r="EO198" s="119"/>
      <c r="EP198" s="119"/>
      <c r="EQ198" s="119"/>
      <c r="ER198" s="119"/>
      <c r="ES198" s="119"/>
      <c r="ET198" s="119"/>
      <c r="EU198" s="119"/>
      <c r="EV198" s="119"/>
      <c r="EW198" s="119"/>
      <c r="EX198" s="119"/>
      <c r="EY198" s="119"/>
      <c r="EZ198" s="119"/>
      <c r="FA198" s="119"/>
      <c r="FB198" s="119"/>
      <c r="FC198" s="119"/>
      <c r="FD198" s="119"/>
      <c r="FE198" s="119"/>
      <c r="FF198" s="119"/>
      <c r="FG198" s="119"/>
      <c r="FH198" s="119"/>
      <c r="FI198" s="119"/>
      <c r="FJ198" s="119"/>
      <c r="FK198" s="119"/>
      <c r="FL198" s="119"/>
      <c r="FM198" s="119"/>
      <c r="FN198" s="119"/>
      <c r="FO198" s="119"/>
      <c r="FP198" s="119"/>
      <c r="FQ198" s="119"/>
      <c r="FR198" s="119"/>
      <c r="FS198" s="119"/>
      <c r="FT198" s="119"/>
      <c r="FU198" s="119"/>
      <c r="FV198" s="119"/>
      <c r="FW198" s="119"/>
      <c r="FX198" s="119"/>
      <c r="FY198" s="119"/>
      <c r="FZ198" s="119"/>
      <c r="GA198" s="119"/>
      <c r="GB198" s="119"/>
      <c r="GC198" s="119"/>
      <c r="GD198" s="119"/>
      <c r="GE198" s="119"/>
      <c r="GF198" s="119"/>
      <c r="GG198" s="119"/>
      <c r="GH198" s="119"/>
      <c r="GI198" s="119"/>
      <c r="GJ198" s="119"/>
      <c r="GK198" s="119"/>
      <c r="GL198" s="119"/>
      <c r="GM198" s="119"/>
      <c r="GN198" s="119"/>
      <c r="GO198" s="119"/>
      <c r="GP198" s="119"/>
      <c r="GQ198" s="119"/>
      <c r="GR198" s="119"/>
      <c r="GS198" s="119"/>
      <c r="GT198" s="119"/>
      <c r="GU198" s="119"/>
      <c r="GV198" s="119"/>
      <c r="GW198" s="119"/>
      <c r="GX198" s="119"/>
      <c r="GY198" s="119"/>
      <c r="GZ198" s="119"/>
      <c r="HA198" s="119"/>
      <c r="HB198" s="119"/>
      <c r="HC198" s="119"/>
      <c r="HD198" s="119"/>
      <c r="HE198" s="119"/>
      <c r="HF198" s="119"/>
      <c r="HG198" s="119"/>
      <c r="HH198" s="119"/>
      <c r="HI198" s="119"/>
      <c r="HJ198" s="119"/>
      <c r="HK198" s="119"/>
      <c r="HL198" s="119"/>
      <c r="HM198" s="119"/>
      <c r="HN198" s="119"/>
      <c r="HO198" s="119"/>
      <c r="HP198" s="119"/>
      <c r="HQ198" s="119"/>
      <c r="HR198" s="119"/>
      <c r="HS198" s="119"/>
      <c r="HT198" s="119"/>
      <c r="HU198" s="119"/>
      <c r="HV198" s="119"/>
      <c r="HW198" s="119"/>
      <c r="HX198" s="119"/>
      <c r="HY198" s="119"/>
      <c r="HZ198" s="119"/>
      <c r="IA198" s="119"/>
      <c r="IB198" s="119"/>
      <c r="IC198" s="119"/>
    </row>
    <row r="199" s="118" customFormat="1" customHeight="1" spans="1:237">
      <c r="A199" s="133">
        <v>23401</v>
      </c>
      <c r="B199" s="134" t="s">
        <v>1520</v>
      </c>
      <c r="C199" s="146"/>
      <c r="D199" s="135"/>
      <c r="E199" s="132"/>
      <c r="F199" s="119"/>
      <c r="G199"/>
      <c r="H199"/>
      <c r="I19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  <c r="AT199" s="119"/>
      <c r="AU199" s="119"/>
      <c r="AV199" s="119"/>
      <c r="AW199" s="119"/>
      <c r="AX199" s="119"/>
      <c r="AY199" s="119"/>
      <c r="AZ199" s="119"/>
      <c r="BA199" s="119"/>
      <c r="BB199" s="119"/>
      <c r="BC199" s="119"/>
      <c r="BD199" s="119"/>
      <c r="BE199" s="119"/>
      <c r="BF199" s="119"/>
      <c r="BG199" s="119"/>
      <c r="BH199" s="119"/>
      <c r="BI199" s="119"/>
      <c r="BJ199" s="119"/>
      <c r="BK199" s="119"/>
      <c r="BL199" s="119"/>
      <c r="BM199" s="119"/>
      <c r="BN199" s="119"/>
      <c r="BO199" s="119"/>
      <c r="BP199" s="119"/>
      <c r="BQ199" s="119"/>
      <c r="BR199" s="119"/>
      <c r="BS199" s="119"/>
      <c r="BT199" s="119"/>
      <c r="BU199" s="119"/>
      <c r="BV199" s="119"/>
      <c r="BW199" s="119"/>
      <c r="BX199" s="119"/>
      <c r="BY199" s="119"/>
      <c r="BZ199" s="119"/>
      <c r="CA199" s="119"/>
      <c r="CB199" s="119"/>
      <c r="CC199" s="119"/>
      <c r="CD199" s="119"/>
      <c r="CE199" s="119"/>
      <c r="CF199" s="119"/>
      <c r="CG199" s="119"/>
      <c r="CH199" s="119"/>
      <c r="CI199" s="119"/>
      <c r="CJ199" s="119"/>
      <c r="CK199" s="119"/>
      <c r="CL199" s="119"/>
      <c r="CM199" s="119"/>
      <c r="CN199" s="119"/>
      <c r="CO199" s="119"/>
      <c r="CP199" s="119"/>
      <c r="CQ199" s="119"/>
      <c r="CR199" s="119"/>
      <c r="CS199" s="119"/>
      <c r="CT199" s="119"/>
      <c r="CU199" s="119"/>
      <c r="CV199" s="119"/>
      <c r="CW199" s="119"/>
      <c r="CX199" s="119"/>
      <c r="CY199" s="119"/>
      <c r="CZ199" s="119"/>
      <c r="DA199" s="119"/>
      <c r="DB199" s="119"/>
      <c r="DC199" s="119"/>
      <c r="DD199" s="119"/>
      <c r="DE199" s="119"/>
      <c r="DF199" s="119"/>
      <c r="DG199" s="119"/>
      <c r="DH199" s="119"/>
      <c r="DI199" s="119"/>
      <c r="DJ199" s="119"/>
      <c r="DK199" s="119"/>
      <c r="DL199" s="119"/>
      <c r="DM199" s="119"/>
      <c r="DN199" s="119"/>
      <c r="DO199" s="119"/>
      <c r="DP199" s="119"/>
      <c r="DQ199" s="119"/>
      <c r="DR199" s="119"/>
      <c r="DS199" s="119"/>
      <c r="DT199" s="119"/>
      <c r="DU199" s="119"/>
      <c r="DV199" s="119"/>
      <c r="DW199" s="119"/>
      <c r="DX199" s="119"/>
      <c r="DY199" s="119"/>
      <c r="DZ199" s="119"/>
      <c r="EA199" s="119"/>
      <c r="EB199" s="119"/>
      <c r="EC199" s="119"/>
      <c r="ED199" s="119"/>
      <c r="EE199" s="119"/>
      <c r="EF199" s="119"/>
      <c r="EG199" s="119"/>
      <c r="EH199" s="119"/>
      <c r="EI199" s="119"/>
      <c r="EJ199" s="119"/>
      <c r="EK199" s="119"/>
      <c r="EL199" s="119"/>
      <c r="EM199" s="119"/>
      <c r="EN199" s="119"/>
      <c r="EO199" s="119"/>
      <c r="EP199" s="119"/>
      <c r="EQ199" s="119"/>
      <c r="ER199" s="119"/>
      <c r="ES199" s="119"/>
      <c r="ET199" s="119"/>
      <c r="EU199" s="119"/>
      <c r="EV199" s="119"/>
      <c r="EW199" s="119"/>
      <c r="EX199" s="119"/>
      <c r="EY199" s="119"/>
      <c r="EZ199" s="119"/>
      <c r="FA199" s="119"/>
      <c r="FB199" s="119"/>
      <c r="FC199" s="119"/>
      <c r="FD199" s="119"/>
      <c r="FE199" s="119"/>
      <c r="FF199" s="119"/>
      <c r="FG199" s="119"/>
      <c r="FH199" s="119"/>
      <c r="FI199" s="119"/>
      <c r="FJ199" s="119"/>
      <c r="FK199" s="119"/>
      <c r="FL199" s="119"/>
      <c r="FM199" s="119"/>
      <c r="FN199" s="119"/>
      <c r="FO199" s="119"/>
      <c r="FP199" s="119"/>
      <c r="FQ199" s="119"/>
      <c r="FR199" s="119"/>
      <c r="FS199" s="119"/>
      <c r="FT199" s="119"/>
      <c r="FU199" s="119"/>
      <c r="FV199" s="119"/>
      <c r="FW199" s="119"/>
      <c r="FX199" s="119"/>
      <c r="FY199" s="119"/>
      <c r="FZ199" s="119"/>
      <c r="GA199" s="119"/>
      <c r="GB199" s="119"/>
      <c r="GC199" s="119"/>
      <c r="GD199" s="119"/>
      <c r="GE199" s="119"/>
      <c r="GF199" s="119"/>
      <c r="GG199" s="119"/>
      <c r="GH199" s="119"/>
      <c r="GI199" s="119"/>
      <c r="GJ199" s="119"/>
      <c r="GK199" s="119"/>
      <c r="GL199" s="119"/>
      <c r="GM199" s="119"/>
      <c r="GN199" s="119"/>
      <c r="GO199" s="119"/>
      <c r="GP199" s="119"/>
      <c r="GQ199" s="119"/>
      <c r="GR199" s="119"/>
      <c r="GS199" s="119"/>
      <c r="GT199" s="119"/>
      <c r="GU199" s="119"/>
      <c r="GV199" s="119"/>
      <c r="GW199" s="119"/>
      <c r="GX199" s="119"/>
      <c r="GY199" s="119"/>
      <c r="GZ199" s="119"/>
      <c r="HA199" s="119"/>
      <c r="HB199" s="119"/>
      <c r="HC199" s="119"/>
      <c r="HD199" s="119"/>
      <c r="HE199" s="119"/>
      <c r="HF199" s="119"/>
      <c r="HG199" s="119"/>
      <c r="HH199" s="119"/>
      <c r="HI199" s="119"/>
      <c r="HJ199" s="119"/>
      <c r="HK199" s="119"/>
      <c r="HL199" s="119"/>
      <c r="HM199" s="119"/>
      <c r="HN199" s="119"/>
      <c r="HO199" s="119"/>
      <c r="HP199" s="119"/>
      <c r="HQ199" s="119"/>
      <c r="HR199" s="119"/>
      <c r="HS199" s="119"/>
      <c r="HT199" s="119"/>
      <c r="HU199" s="119"/>
      <c r="HV199" s="119"/>
      <c r="HW199" s="119"/>
      <c r="HX199" s="119"/>
      <c r="HY199" s="119"/>
      <c r="HZ199" s="119"/>
      <c r="IA199" s="119"/>
      <c r="IB199" s="119"/>
      <c r="IC199" s="119"/>
    </row>
    <row r="200" s="118" customFormat="1" customHeight="1" spans="1:237">
      <c r="A200" s="133">
        <v>2340101</v>
      </c>
      <c r="B200" s="136" t="s">
        <v>1521</v>
      </c>
      <c r="C200" s="146"/>
      <c r="D200" s="135"/>
      <c r="E200" s="132"/>
      <c r="F200" s="119"/>
      <c r="G200"/>
      <c r="H200"/>
      <c r="I200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19"/>
      <c r="BQ200" s="119"/>
      <c r="BR200" s="119"/>
      <c r="BS200" s="119"/>
      <c r="BT200" s="119"/>
      <c r="BU200" s="119"/>
      <c r="BV200" s="119"/>
      <c r="BW200" s="119"/>
      <c r="BX200" s="119"/>
      <c r="BY200" s="119"/>
      <c r="BZ200" s="119"/>
      <c r="CA200" s="119"/>
      <c r="CB200" s="119"/>
      <c r="CC200" s="119"/>
      <c r="CD200" s="119"/>
      <c r="CE200" s="119"/>
      <c r="CF200" s="119"/>
      <c r="CG200" s="119"/>
      <c r="CH200" s="119"/>
      <c r="CI200" s="119"/>
      <c r="CJ200" s="119"/>
      <c r="CK200" s="119"/>
      <c r="CL200" s="119"/>
      <c r="CM200" s="119"/>
      <c r="CN200" s="119"/>
      <c r="CO200" s="119"/>
      <c r="CP200" s="119"/>
      <c r="CQ200" s="119"/>
      <c r="CR200" s="119"/>
      <c r="CS200" s="119"/>
      <c r="CT200" s="119"/>
      <c r="CU200" s="119"/>
      <c r="CV200" s="119"/>
      <c r="CW200" s="119"/>
      <c r="CX200" s="119"/>
      <c r="CY200" s="119"/>
      <c r="CZ200" s="119"/>
      <c r="DA200" s="119"/>
      <c r="DB200" s="119"/>
      <c r="DC200" s="119"/>
      <c r="DD200" s="119"/>
      <c r="DE200" s="119"/>
      <c r="DF200" s="119"/>
      <c r="DG200" s="119"/>
      <c r="DH200" s="119"/>
      <c r="DI200" s="119"/>
      <c r="DJ200" s="119"/>
      <c r="DK200" s="119"/>
      <c r="DL200" s="119"/>
      <c r="DM200" s="119"/>
      <c r="DN200" s="119"/>
      <c r="DO200" s="119"/>
      <c r="DP200" s="119"/>
      <c r="DQ200" s="119"/>
      <c r="DR200" s="119"/>
      <c r="DS200" s="119"/>
      <c r="DT200" s="119"/>
      <c r="DU200" s="119"/>
      <c r="DV200" s="119"/>
      <c r="DW200" s="119"/>
      <c r="DX200" s="119"/>
      <c r="DY200" s="119"/>
      <c r="DZ200" s="119"/>
      <c r="EA200" s="119"/>
      <c r="EB200" s="119"/>
      <c r="EC200" s="119"/>
      <c r="ED200" s="119"/>
      <c r="EE200" s="119"/>
      <c r="EF200" s="119"/>
      <c r="EG200" s="119"/>
      <c r="EH200" s="119"/>
      <c r="EI200" s="119"/>
      <c r="EJ200" s="119"/>
      <c r="EK200" s="119"/>
      <c r="EL200" s="119"/>
      <c r="EM200" s="119"/>
      <c r="EN200" s="119"/>
      <c r="EO200" s="119"/>
      <c r="EP200" s="119"/>
      <c r="EQ200" s="119"/>
      <c r="ER200" s="119"/>
      <c r="ES200" s="119"/>
      <c r="ET200" s="119"/>
      <c r="EU200" s="119"/>
      <c r="EV200" s="119"/>
      <c r="EW200" s="119"/>
      <c r="EX200" s="119"/>
      <c r="EY200" s="119"/>
      <c r="EZ200" s="119"/>
      <c r="FA200" s="119"/>
      <c r="FB200" s="119"/>
      <c r="FC200" s="119"/>
      <c r="FD200" s="119"/>
      <c r="FE200" s="119"/>
      <c r="FF200" s="119"/>
      <c r="FG200" s="119"/>
      <c r="FH200" s="119"/>
      <c r="FI200" s="119"/>
      <c r="FJ200" s="119"/>
      <c r="FK200" s="119"/>
      <c r="FL200" s="119"/>
      <c r="FM200" s="119"/>
      <c r="FN200" s="119"/>
      <c r="FO200" s="119"/>
      <c r="FP200" s="119"/>
      <c r="FQ200" s="119"/>
      <c r="FR200" s="119"/>
      <c r="FS200" s="119"/>
      <c r="FT200" s="119"/>
      <c r="FU200" s="119"/>
      <c r="FV200" s="119"/>
      <c r="FW200" s="119"/>
      <c r="FX200" s="119"/>
      <c r="FY200" s="119"/>
      <c r="FZ200" s="119"/>
      <c r="GA200" s="119"/>
      <c r="GB200" s="119"/>
      <c r="GC200" s="119"/>
      <c r="GD200" s="119"/>
      <c r="GE200" s="119"/>
      <c r="GF200" s="119"/>
      <c r="GG200" s="119"/>
      <c r="GH200" s="119"/>
      <c r="GI200" s="119"/>
      <c r="GJ200" s="119"/>
      <c r="GK200" s="119"/>
      <c r="GL200" s="119"/>
      <c r="GM200" s="119"/>
      <c r="GN200" s="119"/>
      <c r="GO200" s="119"/>
      <c r="GP200" s="119"/>
      <c r="GQ200" s="119"/>
      <c r="GR200" s="119"/>
      <c r="GS200" s="119"/>
      <c r="GT200" s="119"/>
      <c r="GU200" s="119"/>
      <c r="GV200" s="119"/>
      <c r="GW200" s="119"/>
      <c r="GX200" s="119"/>
      <c r="GY200" s="119"/>
      <c r="GZ200" s="119"/>
      <c r="HA200" s="119"/>
      <c r="HB200" s="119"/>
      <c r="HC200" s="119"/>
      <c r="HD200" s="119"/>
      <c r="HE200" s="119"/>
      <c r="HF200" s="119"/>
      <c r="HG200" s="119"/>
      <c r="HH200" s="119"/>
      <c r="HI200" s="119"/>
      <c r="HJ200" s="119"/>
      <c r="HK200" s="119"/>
      <c r="HL200" s="119"/>
      <c r="HM200" s="119"/>
      <c r="HN200" s="119"/>
      <c r="HO200" s="119"/>
      <c r="HP200" s="119"/>
      <c r="HQ200" s="119"/>
      <c r="HR200" s="119"/>
      <c r="HS200" s="119"/>
      <c r="HT200" s="119"/>
      <c r="HU200" s="119"/>
      <c r="HV200" s="119"/>
      <c r="HW200" s="119"/>
      <c r="HX200" s="119"/>
      <c r="HY200" s="119"/>
      <c r="HZ200" s="119"/>
      <c r="IA200" s="119"/>
      <c r="IB200" s="119"/>
      <c r="IC200" s="119"/>
    </row>
    <row r="201" s="118" customFormat="1" customHeight="1" spans="1:237">
      <c r="A201" s="133">
        <v>2340102</v>
      </c>
      <c r="B201" s="136" t="s">
        <v>1522</v>
      </c>
      <c r="C201" s="146"/>
      <c r="D201" s="135"/>
      <c r="E201" s="132"/>
      <c r="F201" s="119"/>
      <c r="G201"/>
      <c r="H201"/>
      <c r="I201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9"/>
      <c r="AW201" s="119"/>
      <c r="AX201" s="119"/>
      <c r="AY201" s="119"/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19"/>
      <c r="BL201" s="119"/>
      <c r="BM201" s="119"/>
      <c r="BN201" s="119"/>
      <c r="BO201" s="119"/>
      <c r="BP201" s="119"/>
      <c r="BQ201" s="119"/>
      <c r="BR201" s="119"/>
      <c r="BS201" s="119"/>
      <c r="BT201" s="119"/>
      <c r="BU201" s="119"/>
      <c r="BV201" s="119"/>
      <c r="BW201" s="119"/>
      <c r="BX201" s="119"/>
      <c r="BY201" s="119"/>
      <c r="BZ201" s="119"/>
      <c r="CA201" s="119"/>
      <c r="CB201" s="119"/>
      <c r="CC201" s="119"/>
      <c r="CD201" s="119"/>
      <c r="CE201" s="119"/>
      <c r="CF201" s="119"/>
      <c r="CG201" s="119"/>
      <c r="CH201" s="119"/>
      <c r="CI201" s="119"/>
      <c r="CJ201" s="119"/>
      <c r="CK201" s="119"/>
      <c r="CL201" s="119"/>
      <c r="CM201" s="119"/>
      <c r="CN201" s="119"/>
      <c r="CO201" s="119"/>
      <c r="CP201" s="119"/>
      <c r="CQ201" s="119"/>
      <c r="CR201" s="119"/>
      <c r="CS201" s="119"/>
      <c r="CT201" s="119"/>
      <c r="CU201" s="119"/>
      <c r="CV201" s="119"/>
      <c r="CW201" s="119"/>
      <c r="CX201" s="119"/>
      <c r="CY201" s="119"/>
      <c r="CZ201" s="119"/>
      <c r="DA201" s="119"/>
      <c r="DB201" s="119"/>
      <c r="DC201" s="119"/>
      <c r="DD201" s="119"/>
      <c r="DE201" s="119"/>
      <c r="DF201" s="119"/>
      <c r="DG201" s="119"/>
      <c r="DH201" s="119"/>
      <c r="DI201" s="119"/>
      <c r="DJ201" s="119"/>
      <c r="DK201" s="119"/>
      <c r="DL201" s="119"/>
      <c r="DM201" s="119"/>
      <c r="DN201" s="119"/>
      <c r="DO201" s="119"/>
      <c r="DP201" s="119"/>
      <c r="DQ201" s="119"/>
      <c r="DR201" s="119"/>
      <c r="DS201" s="119"/>
      <c r="DT201" s="119"/>
      <c r="DU201" s="119"/>
      <c r="DV201" s="119"/>
      <c r="DW201" s="119"/>
      <c r="DX201" s="119"/>
      <c r="DY201" s="119"/>
      <c r="DZ201" s="119"/>
      <c r="EA201" s="119"/>
      <c r="EB201" s="119"/>
      <c r="EC201" s="119"/>
      <c r="ED201" s="119"/>
      <c r="EE201" s="119"/>
      <c r="EF201" s="119"/>
      <c r="EG201" s="119"/>
      <c r="EH201" s="119"/>
      <c r="EI201" s="119"/>
      <c r="EJ201" s="119"/>
      <c r="EK201" s="119"/>
      <c r="EL201" s="119"/>
      <c r="EM201" s="119"/>
      <c r="EN201" s="119"/>
      <c r="EO201" s="119"/>
      <c r="EP201" s="119"/>
      <c r="EQ201" s="119"/>
      <c r="ER201" s="119"/>
      <c r="ES201" s="119"/>
      <c r="ET201" s="119"/>
      <c r="EU201" s="119"/>
      <c r="EV201" s="119"/>
      <c r="EW201" s="119"/>
      <c r="EX201" s="119"/>
      <c r="EY201" s="119"/>
      <c r="EZ201" s="119"/>
      <c r="FA201" s="119"/>
      <c r="FB201" s="119"/>
      <c r="FC201" s="119"/>
      <c r="FD201" s="119"/>
      <c r="FE201" s="119"/>
      <c r="FF201" s="119"/>
      <c r="FG201" s="119"/>
      <c r="FH201" s="119"/>
      <c r="FI201" s="119"/>
      <c r="FJ201" s="119"/>
      <c r="FK201" s="119"/>
      <c r="FL201" s="119"/>
      <c r="FM201" s="119"/>
      <c r="FN201" s="119"/>
      <c r="FO201" s="119"/>
      <c r="FP201" s="119"/>
      <c r="FQ201" s="119"/>
      <c r="FR201" s="119"/>
      <c r="FS201" s="119"/>
      <c r="FT201" s="119"/>
      <c r="FU201" s="119"/>
      <c r="FV201" s="119"/>
      <c r="FW201" s="119"/>
      <c r="FX201" s="119"/>
      <c r="FY201" s="119"/>
      <c r="FZ201" s="119"/>
      <c r="GA201" s="119"/>
      <c r="GB201" s="119"/>
      <c r="GC201" s="119"/>
      <c r="GD201" s="119"/>
      <c r="GE201" s="119"/>
      <c r="GF201" s="119"/>
      <c r="GG201" s="119"/>
      <c r="GH201" s="119"/>
      <c r="GI201" s="119"/>
      <c r="GJ201" s="119"/>
      <c r="GK201" s="119"/>
      <c r="GL201" s="119"/>
      <c r="GM201" s="119"/>
      <c r="GN201" s="119"/>
      <c r="GO201" s="119"/>
      <c r="GP201" s="119"/>
      <c r="GQ201" s="119"/>
      <c r="GR201" s="119"/>
      <c r="GS201" s="119"/>
      <c r="GT201" s="119"/>
      <c r="GU201" s="119"/>
      <c r="GV201" s="119"/>
      <c r="GW201" s="119"/>
      <c r="GX201" s="119"/>
      <c r="GY201" s="119"/>
      <c r="GZ201" s="119"/>
      <c r="HA201" s="119"/>
      <c r="HB201" s="119"/>
      <c r="HC201" s="119"/>
      <c r="HD201" s="119"/>
      <c r="HE201" s="119"/>
      <c r="HF201" s="119"/>
      <c r="HG201" s="119"/>
      <c r="HH201" s="119"/>
      <c r="HI201" s="119"/>
      <c r="HJ201" s="119"/>
      <c r="HK201" s="119"/>
      <c r="HL201" s="119"/>
      <c r="HM201" s="119"/>
      <c r="HN201" s="119"/>
      <c r="HO201" s="119"/>
      <c r="HP201" s="119"/>
      <c r="HQ201" s="119"/>
      <c r="HR201" s="119"/>
      <c r="HS201" s="119"/>
      <c r="HT201" s="119"/>
      <c r="HU201" s="119"/>
      <c r="HV201" s="119"/>
      <c r="HW201" s="119"/>
      <c r="HX201" s="119"/>
      <c r="HY201" s="119"/>
      <c r="HZ201" s="119"/>
      <c r="IA201" s="119"/>
      <c r="IB201" s="119"/>
      <c r="IC201" s="119"/>
    </row>
    <row r="202" s="118" customFormat="1" customHeight="1" spans="1:237">
      <c r="A202" s="133">
        <v>2340103</v>
      </c>
      <c r="B202" s="136" t="s">
        <v>1523</v>
      </c>
      <c r="C202" s="146"/>
      <c r="D202" s="135"/>
      <c r="E202" s="132"/>
      <c r="F202" s="119"/>
      <c r="G202"/>
      <c r="H202"/>
      <c r="I202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9"/>
      <c r="AW202" s="119"/>
      <c r="AX202" s="119"/>
      <c r="AY202" s="119"/>
      <c r="AZ202" s="119"/>
      <c r="BA202" s="119"/>
      <c r="BB202" s="119"/>
      <c r="BC202" s="119"/>
      <c r="BD202" s="119"/>
      <c r="BE202" s="119"/>
      <c r="BF202" s="119"/>
      <c r="BG202" s="119"/>
      <c r="BH202" s="119"/>
      <c r="BI202" s="119"/>
      <c r="BJ202" s="119"/>
      <c r="BK202" s="119"/>
      <c r="BL202" s="119"/>
      <c r="BM202" s="119"/>
      <c r="BN202" s="119"/>
      <c r="BO202" s="119"/>
      <c r="BP202" s="119"/>
      <c r="BQ202" s="119"/>
      <c r="BR202" s="119"/>
      <c r="BS202" s="119"/>
      <c r="BT202" s="119"/>
      <c r="BU202" s="119"/>
      <c r="BV202" s="119"/>
      <c r="BW202" s="119"/>
      <c r="BX202" s="119"/>
      <c r="BY202" s="119"/>
      <c r="BZ202" s="119"/>
      <c r="CA202" s="119"/>
      <c r="CB202" s="119"/>
      <c r="CC202" s="119"/>
      <c r="CD202" s="119"/>
      <c r="CE202" s="119"/>
      <c r="CF202" s="119"/>
      <c r="CG202" s="119"/>
      <c r="CH202" s="119"/>
      <c r="CI202" s="119"/>
      <c r="CJ202" s="119"/>
      <c r="CK202" s="119"/>
      <c r="CL202" s="119"/>
      <c r="CM202" s="119"/>
      <c r="CN202" s="119"/>
      <c r="CO202" s="119"/>
      <c r="CP202" s="119"/>
      <c r="CQ202" s="119"/>
      <c r="CR202" s="119"/>
      <c r="CS202" s="119"/>
      <c r="CT202" s="119"/>
      <c r="CU202" s="119"/>
      <c r="CV202" s="119"/>
      <c r="CW202" s="119"/>
      <c r="CX202" s="119"/>
      <c r="CY202" s="119"/>
      <c r="CZ202" s="119"/>
      <c r="DA202" s="119"/>
      <c r="DB202" s="119"/>
      <c r="DC202" s="119"/>
      <c r="DD202" s="119"/>
      <c r="DE202" s="119"/>
      <c r="DF202" s="119"/>
      <c r="DG202" s="119"/>
      <c r="DH202" s="119"/>
      <c r="DI202" s="119"/>
      <c r="DJ202" s="119"/>
      <c r="DK202" s="119"/>
      <c r="DL202" s="119"/>
      <c r="DM202" s="119"/>
      <c r="DN202" s="119"/>
      <c r="DO202" s="119"/>
      <c r="DP202" s="119"/>
      <c r="DQ202" s="119"/>
      <c r="DR202" s="119"/>
      <c r="DS202" s="119"/>
      <c r="DT202" s="119"/>
      <c r="DU202" s="119"/>
      <c r="DV202" s="119"/>
      <c r="DW202" s="119"/>
      <c r="DX202" s="119"/>
      <c r="DY202" s="119"/>
      <c r="DZ202" s="119"/>
      <c r="EA202" s="119"/>
      <c r="EB202" s="119"/>
      <c r="EC202" s="119"/>
      <c r="ED202" s="119"/>
      <c r="EE202" s="119"/>
      <c r="EF202" s="119"/>
      <c r="EG202" s="119"/>
      <c r="EH202" s="119"/>
      <c r="EI202" s="119"/>
      <c r="EJ202" s="119"/>
      <c r="EK202" s="119"/>
      <c r="EL202" s="119"/>
      <c r="EM202" s="119"/>
      <c r="EN202" s="119"/>
      <c r="EO202" s="119"/>
      <c r="EP202" s="119"/>
      <c r="EQ202" s="119"/>
      <c r="ER202" s="119"/>
      <c r="ES202" s="119"/>
      <c r="ET202" s="119"/>
      <c r="EU202" s="119"/>
      <c r="EV202" s="119"/>
      <c r="EW202" s="119"/>
      <c r="EX202" s="119"/>
      <c r="EY202" s="119"/>
      <c r="EZ202" s="119"/>
      <c r="FA202" s="119"/>
      <c r="FB202" s="119"/>
      <c r="FC202" s="119"/>
      <c r="FD202" s="119"/>
      <c r="FE202" s="119"/>
      <c r="FF202" s="119"/>
      <c r="FG202" s="119"/>
      <c r="FH202" s="119"/>
      <c r="FI202" s="119"/>
      <c r="FJ202" s="119"/>
      <c r="FK202" s="119"/>
      <c r="FL202" s="119"/>
      <c r="FM202" s="119"/>
      <c r="FN202" s="119"/>
      <c r="FO202" s="119"/>
      <c r="FP202" s="119"/>
      <c r="FQ202" s="119"/>
      <c r="FR202" s="119"/>
      <c r="FS202" s="119"/>
      <c r="FT202" s="119"/>
      <c r="FU202" s="119"/>
      <c r="FV202" s="119"/>
      <c r="FW202" s="119"/>
      <c r="FX202" s="119"/>
      <c r="FY202" s="119"/>
      <c r="FZ202" s="119"/>
      <c r="GA202" s="119"/>
      <c r="GB202" s="119"/>
      <c r="GC202" s="119"/>
      <c r="GD202" s="119"/>
      <c r="GE202" s="119"/>
      <c r="GF202" s="119"/>
      <c r="GG202" s="119"/>
      <c r="GH202" s="119"/>
      <c r="GI202" s="119"/>
      <c r="GJ202" s="119"/>
      <c r="GK202" s="119"/>
      <c r="GL202" s="119"/>
      <c r="GM202" s="119"/>
      <c r="GN202" s="119"/>
      <c r="GO202" s="119"/>
      <c r="GP202" s="119"/>
      <c r="GQ202" s="119"/>
      <c r="GR202" s="119"/>
      <c r="GS202" s="119"/>
      <c r="GT202" s="119"/>
      <c r="GU202" s="119"/>
      <c r="GV202" s="119"/>
      <c r="GW202" s="119"/>
      <c r="GX202" s="119"/>
      <c r="GY202" s="119"/>
      <c r="GZ202" s="119"/>
      <c r="HA202" s="119"/>
      <c r="HB202" s="119"/>
      <c r="HC202" s="119"/>
      <c r="HD202" s="119"/>
      <c r="HE202" s="119"/>
      <c r="HF202" s="119"/>
      <c r="HG202" s="119"/>
      <c r="HH202" s="119"/>
      <c r="HI202" s="119"/>
      <c r="HJ202" s="119"/>
      <c r="HK202" s="119"/>
      <c r="HL202" s="119"/>
      <c r="HM202" s="119"/>
      <c r="HN202" s="119"/>
      <c r="HO202" s="119"/>
      <c r="HP202" s="119"/>
      <c r="HQ202" s="119"/>
      <c r="HR202" s="119"/>
      <c r="HS202" s="119"/>
      <c r="HT202" s="119"/>
      <c r="HU202" s="119"/>
      <c r="HV202" s="119"/>
      <c r="HW202" s="119"/>
      <c r="HX202" s="119"/>
      <c r="HY202" s="119"/>
      <c r="HZ202" s="119"/>
      <c r="IA202" s="119"/>
      <c r="IB202" s="119"/>
      <c r="IC202" s="119"/>
    </row>
    <row r="203" s="118" customFormat="1" customHeight="1" spans="1:237">
      <c r="A203" s="133">
        <v>2340104</v>
      </c>
      <c r="B203" s="136" t="s">
        <v>1524</v>
      </c>
      <c r="C203" s="146">
        <v>0</v>
      </c>
      <c r="D203" s="135"/>
      <c r="E203" s="132"/>
      <c r="F203" s="119"/>
      <c r="G203"/>
      <c r="H203"/>
      <c r="I203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9"/>
      <c r="AW203" s="119"/>
      <c r="AX203" s="119"/>
      <c r="AY203" s="119"/>
      <c r="AZ203" s="119"/>
      <c r="BA203" s="119"/>
      <c r="BB203" s="119"/>
      <c r="BC203" s="119"/>
      <c r="BD203" s="119"/>
      <c r="BE203" s="119"/>
      <c r="BF203" s="119"/>
      <c r="BG203" s="119"/>
      <c r="BH203" s="119"/>
      <c r="BI203" s="119"/>
      <c r="BJ203" s="119"/>
      <c r="BK203" s="119"/>
      <c r="BL203" s="119"/>
      <c r="BM203" s="119"/>
      <c r="BN203" s="119"/>
      <c r="BO203" s="119"/>
      <c r="BP203" s="119"/>
      <c r="BQ203" s="119"/>
      <c r="BR203" s="119"/>
      <c r="BS203" s="119"/>
      <c r="BT203" s="119"/>
      <c r="BU203" s="119"/>
      <c r="BV203" s="119"/>
      <c r="BW203" s="119"/>
      <c r="BX203" s="119"/>
      <c r="BY203" s="119"/>
      <c r="BZ203" s="119"/>
      <c r="CA203" s="119"/>
      <c r="CB203" s="119"/>
      <c r="CC203" s="119"/>
      <c r="CD203" s="119"/>
      <c r="CE203" s="119"/>
      <c r="CF203" s="119"/>
      <c r="CG203" s="119"/>
      <c r="CH203" s="119"/>
      <c r="CI203" s="119"/>
      <c r="CJ203" s="119"/>
      <c r="CK203" s="119"/>
      <c r="CL203" s="119"/>
      <c r="CM203" s="119"/>
      <c r="CN203" s="119"/>
      <c r="CO203" s="119"/>
      <c r="CP203" s="119"/>
      <c r="CQ203" s="119"/>
      <c r="CR203" s="119"/>
      <c r="CS203" s="119"/>
      <c r="CT203" s="119"/>
      <c r="CU203" s="119"/>
      <c r="CV203" s="119"/>
      <c r="CW203" s="119"/>
      <c r="CX203" s="119"/>
      <c r="CY203" s="119"/>
      <c r="CZ203" s="119"/>
      <c r="DA203" s="119"/>
      <c r="DB203" s="119"/>
      <c r="DC203" s="119"/>
      <c r="DD203" s="119"/>
      <c r="DE203" s="119"/>
      <c r="DF203" s="119"/>
      <c r="DG203" s="119"/>
      <c r="DH203" s="119"/>
      <c r="DI203" s="119"/>
      <c r="DJ203" s="119"/>
      <c r="DK203" s="119"/>
      <c r="DL203" s="119"/>
      <c r="DM203" s="119"/>
      <c r="DN203" s="119"/>
      <c r="DO203" s="119"/>
      <c r="DP203" s="119"/>
      <c r="DQ203" s="119"/>
      <c r="DR203" s="119"/>
      <c r="DS203" s="119"/>
      <c r="DT203" s="119"/>
      <c r="DU203" s="119"/>
      <c r="DV203" s="119"/>
      <c r="DW203" s="119"/>
      <c r="DX203" s="119"/>
      <c r="DY203" s="119"/>
      <c r="DZ203" s="119"/>
      <c r="EA203" s="119"/>
      <c r="EB203" s="119"/>
      <c r="EC203" s="119"/>
      <c r="ED203" s="119"/>
      <c r="EE203" s="119"/>
      <c r="EF203" s="119"/>
      <c r="EG203" s="119"/>
      <c r="EH203" s="119"/>
      <c r="EI203" s="119"/>
      <c r="EJ203" s="119"/>
      <c r="EK203" s="119"/>
      <c r="EL203" s="119"/>
      <c r="EM203" s="119"/>
      <c r="EN203" s="119"/>
      <c r="EO203" s="119"/>
      <c r="EP203" s="119"/>
      <c r="EQ203" s="119"/>
      <c r="ER203" s="119"/>
      <c r="ES203" s="119"/>
      <c r="ET203" s="119"/>
      <c r="EU203" s="119"/>
      <c r="EV203" s="119"/>
      <c r="EW203" s="119"/>
      <c r="EX203" s="119"/>
      <c r="EY203" s="119"/>
      <c r="EZ203" s="119"/>
      <c r="FA203" s="119"/>
      <c r="FB203" s="119"/>
      <c r="FC203" s="119"/>
      <c r="FD203" s="119"/>
      <c r="FE203" s="119"/>
      <c r="FF203" s="119"/>
      <c r="FG203" s="119"/>
      <c r="FH203" s="119"/>
      <c r="FI203" s="119"/>
      <c r="FJ203" s="119"/>
      <c r="FK203" s="119"/>
      <c r="FL203" s="119"/>
      <c r="FM203" s="119"/>
      <c r="FN203" s="119"/>
      <c r="FO203" s="119"/>
      <c r="FP203" s="119"/>
      <c r="FQ203" s="119"/>
      <c r="FR203" s="119"/>
      <c r="FS203" s="119"/>
      <c r="FT203" s="119"/>
      <c r="FU203" s="119"/>
      <c r="FV203" s="119"/>
      <c r="FW203" s="119"/>
      <c r="FX203" s="119"/>
      <c r="FY203" s="119"/>
      <c r="FZ203" s="119"/>
      <c r="GA203" s="119"/>
      <c r="GB203" s="119"/>
      <c r="GC203" s="119"/>
      <c r="GD203" s="119"/>
      <c r="GE203" s="119"/>
      <c r="GF203" s="119"/>
      <c r="GG203" s="119"/>
      <c r="GH203" s="119"/>
      <c r="GI203" s="119"/>
      <c r="GJ203" s="119"/>
      <c r="GK203" s="119"/>
      <c r="GL203" s="119"/>
      <c r="GM203" s="119"/>
      <c r="GN203" s="119"/>
      <c r="GO203" s="119"/>
      <c r="GP203" s="119"/>
      <c r="GQ203" s="119"/>
      <c r="GR203" s="119"/>
      <c r="GS203" s="119"/>
      <c r="GT203" s="119"/>
      <c r="GU203" s="119"/>
      <c r="GV203" s="119"/>
      <c r="GW203" s="119"/>
      <c r="GX203" s="119"/>
      <c r="GY203" s="119"/>
      <c r="GZ203" s="119"/>
      <c r="HA203" s="119"/>
      <c r="HB203" s="119"/>
      <c r="HC203" s="119"/>
      <c r="HD203" s="119"/>
      <c r="HE203" s="119"/>
      <c r="HF203" s="119"/>
      <c r="HG203" s="119"/>
      <c r="HH203" s="119"/>
      <c r="HI203" s="119"/>
      <c r="HJ203" s="119"/>
      <c r="HK203" s="119"/>
      <c r="HL203" s="119"/>
      <c r="HM203" s="119"/>
      <c r="HN203" s="119"/>
      <c r="HO203" s="119"/>
      <c r="HP203" s="119"/>
      <c r="HQ203" s="119"/>
      <c r="HR203" s="119"/>
      <c r="HS203" s="119"/>
      <c r="HT203" s="119"/>
      <c r="HU203" s="119"/>
      <c r="HV203" s="119"/>
      <c r="HW203" s="119"/>
      <c r="HX203" s="119"/>
      <c r="HY203" s="119"/>
      <c r="HZ203" s="119"/>
      <c r="IA203" s="119"/>
      <c r="IB203" s="119"/>
      <c r="IC203" s="119"/>
    </row>
    <row r="204" s="118" customFormat="1" customHeight="1" spans="1:237">
      <c r="A204" s="133">
        <v>2340105</v>
      </c>
      <c r="B204" s="136" t="s">
        <v>1525</v>
      </c>
      <c r="C204" s="146"/>
      <c r="D204" s="135"/>
      <c r="E204" s="132"/>
      <c r="F204" s="119"/>
      <c r="G204"/>
      <c r="H204"/>
      <c r="I204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9"/>
      <c r="AW204" s="119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19"/>
      <c r="BJ204" s="119"/>
      <c r="BK204" s="119"/>
      <c r="BL204" s="119"/>
      <c r="BM204" s="119"/>
      <c r="BN204" s="119"/>
      <c r="BO204" s="119"/>
      <c r="BP204" s="119"/>
      <c r="BQ204" s="119"/>
      <c r="BR204" s="119"/>
      <c r="BS204" s="119"/>
      <c r="BT204" s="119"/>
      <c r="BU204" s="119"/>
      <c r="BV204" s="119"/>
      <c r="BW204" s="119"/>
      <c r="BX204" s="119"/>
      <c r="BY204" s="119"/>
      <c r="BZ204" s="119"/>
      <c r="CA204" s="119"/>
      <c r="CB204" s="119"/>
      <c r="CC204" s="119"/>
      <c r="CD204" s="119"/>
      <c r="CE204" s="119"/>
      <c r="CF204" s="119"/>
      <c r="CG204" s="119"/>
      <c r="CH204" s="119"/>
      <c r="CI204" s="119"/>
      <c r="CJ204" s="119"/>
      <c r="CK204" s="119"/>
      <c r="CL204" s="119"/>
      <c r="CM204" s="119"/>
      <c r="CN204" s="119"/>
      <c r="CO204" s="119"/>
      <c r="CP204" s="119"/>
      <c r="CQ204" s="119"/>
      <c r="CR204" s="119"/>
      <c r="CS204" s="119"/>
      <c r="CT204" s="119"/>
      <c r="CU204" s="119"/>
      <c r="CV204" s="119"/>
      <c r="CW204" s="119"/>
      <c r="CX204" s="119"/>
      <c r="CY204" s="119"/>
      <c r="CZ204" s="119"/>
      <c r="DA204" s="119"/>
      <c r="DB204" s="119"/>
      <c r="DC204" s="119"/>
      <c r="DD204" s="119"/>
      <c r="DE204" s="119"/>
      <c r="DF204" s="119"/>
      <c r="DG204" s="119"/>
      <c r="DH204" s="119"/>
      <c r="DI204" s="119"/>
      <c r="DJ204" s="119"/>
      <c r="DK204" s="119"/>
      <c r="DL204" s="119"/>
      <c r="DM204" s="119"/>
      <c r="DN204" s="119"/>
      <c r="DO204" s="119"/>
      <c r="DP204" s="119"/>
      <c r="DQ204" s="119"/>
      <c r="DR204" s="119"/>
      <c r="DS204" s="119"/>
      <c r="DT204" s="119"/>
      <c r="DU204" s="119"/>
      <c r="DV204" s="119"/>
      <c r="DW204" s="119"/>
      <c r="DX204" s="119"/>
      <c r="DY204" s="119"/>
      <c r="DZ204" s="119"/>
      <c r="EA204" s="119"/>
      <c r="EB204" s="119"/>
      <c r="EC204" s="119"/>
      <c r="ED204" s="119"/>
      <c r="EE204" s="119"/>
      <c r="EF204" s="119"/>
      <c r="EG204" s="119"/>
      <c r="EH204" s="119"/>
      <c r="EI204" s="119"/>
      <c r="EJ204" s="119"/>
      <c r="EK204" s="119"/>
      <c r="EL204" s="119"/>
      <c r="EM204" s="119"/>
      <c r="EN204" s="119"/>
      <c r="EO204" s="119"/>
      <c r="EP204" s="119"/>
      <c r="EQ204" s="119"/>
      <c r="ER204" s="119"/>
      <c r="ES204" s="119"/>
      <c r="ET204" s="119"/>
      <c r="EU204" s="119"/>
      <c r="EV204" s="119"/>
      <c r="EW204" s="119"/>
      <c r="EX204" s="119"/>
      <c r="EY204" s="119"/>
      <c r="EZ204" s="119"/>
      <c r="FA204" s="119"/>
      <c r="FB204" s="119"/>
      <c r="FC204" s="119"/>
      <c r="FD204" s="119"/>
      <c r="FE204" s="119"/>
      <c r="FF204" s="119"/>
      <c r="FG204" s="119"/>
      <c r="FH204" s="119"/>
      <c r="FI204" s="119"/>
      <c r="FJ204" s="119"/>
      <c r="FK204" s="119"/>
      <c r="FL204" s="119"/>
      <c r="FM204" s="119"/>
      <c r="FN204" s="119"/>
      <c r="FO204" s="119"/>
      <c r="FP204" s="119"/>
      <c r="FQ204" s="119"/>
      <c r="FR204" s="119"/>
      <c r="FS204" s="119"/>
      <c r="FT204" s="119"/>
      <c r="FU204" s="119"/>
      <c r="FV204" s="119"/>
      <c r="FW204" s="119"/>
      <c r="FX204" s="119"/>
      <c r="FY204" s="119"/>
      <c r="FZ204" s="119"/>
      <c r="GA204" s="119"/>
      <c r="GB204" s="119"/>
      <c r="GC204" s="119"/>
      <c r="GD204" s="119"/>
      <c r="GE204" s="119"/>
      <c r="GF204" s="119"/>
      <c r="GG204" s="119"/>
      <c r="GH204" s="119"/>
      <c r="GI204" s="119"/>
      <c r="GJ204" s="119"/>
      <c r="GK204" s="119"/>
      <c r="GL204" s="119"/>
      <c r="GM204" s="119"/>
      <c r="GN204" s="119"/>
      <c r="GO204" s="119"/>
      <c r="GP204" s="119"/>
      <c r="GQ204" s="119"/>
      <c r="GR204" s="119"/>
      <c r="GS204" s="119"/>
      <c r="GT204" s="119"/>
      <c r="GU204" s="119"/>
      <c r="GV204" s="119"/>
      <c r="GW204" s="119"/>
      <c r="GX204" s="119"/>
      <c r="GY204" s="119"/>
      <c r="GZ204" s="119"/>
      <c r="HA204" s="119"/>
      <c r="HB204" s="119"/>
      <c r="HC204" s="119"/>
      <c r="HD204" s="119"/>
      <c r="HE204" s="119"/>
      <c r="HF204" s="119"/>
      <c r="HG204" s="119"/>
      <c r="HH204" s="119"/>
      <c r="HI204" s="119"/>
      <c r="HJ204" s="119"/>
      <c r="HK204" s="119"/>
      <c r="HL204" s="119"/>
      <c r="HM204" s="119"/>
      <c r="HN204" s="119"/>
      <c r="HO204" s="119"/>
      <c r="HP204" s="119"/>
      <c r="HQ204" s="119"/>
      <c r="HR204" s="119"/>
      <c r="HS204" s="119"/>
      <c r="HT204" s="119"/>
      <c r="HU204" s="119"/>
      <c r="HV204" s="119"/>
      <c r="HW204" s="119"/>
      <c r="HX204" s="119"/>
      <c r="HY204" s="119"/>
      <c r="HZ204" s="119"/>
      <c r="IA204" s="119"/>
      <c r="IB204" s="119"/>
      <c r="IC204" s="119"/>
    </row>
    <row r="205" s="118" customFormat="1" customHeight="1" spans="1:237">
      <c r="A205" s="133">
        <v>2340106</v>
      </c>
      <c r="B205" s="136" t="s">
        <v>1526</v>
      </c>
      <c r="C205" s="146"/>
      <c r="D205" s="135"/>
      <c r="E205" s="132"/>
      <c r="F205" s="119"/>
      <c r="G205"/>
      <c r="H205"/>
      <c r="I205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19"/>
      <c r="AS205" s="119"/>
      <c r="AT205" s="119"/>
      <c r="AU205" s="119"/>
      <c r="AV205" s="119"/>
      <c r="AW205" s="119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19"/>
      <c r="BL205" s="119"/>
      <c r="BM205" s="119"/>
      <c r="BN205" s="119"/>
      <c r="BO205" s="119"/>
      <c r="BP205" s="119"/>
      <c r="BQ205" s="119"/>
      <c r="BR205" s="119"/>
      <c r="BS205" s="119"/>
      <c r="BT205" s="119"/>
      <c r="BU205" s="119"/>
      <c r="BV205" s="119"/>
      <c r="BW205" s="119"/>
      <c r="BX205" s="119"/>
      <c r="BY205" s="119"/>
      <c r="BZ205" s="119"/>
      <c r="CA205" s="119"/>
      <c r="CB205" s="119"/>
      <c r="CC205" s="119"/>
      <c r="CD205" s="119"/>
      <c r="CE205" s="119"/>
      <c r="CF205" s="119"/>
      <c r="CG205" s="119"/>
      <c r="CH205" s="119"/>
      <c r="CI205" s="119"/>
      <c r="CJ205" s="119"/>
      <c r="CK205" s="119"/>
      <c r="CL205" s="119"/>
      <c r="CM205" s="119"/>
      <c r="CN205" s="119"/>
      <c r="CO205" s="119"/>
      <c r="CP205" s="119"/>
      <c r="CQ205" s="119"/>
      <c r="CR205" s="119"/>
      <c r="CS205" s="119"/>
      <c r="CT205" s="119"/>
      <c r="CU205" s="119"/>
      <c r="CV205" s="119"/>
      <c r="CW205" s="119"/>
      <c r="CX205" s="119"/>
      <c r="CY205" s="119"/>
      <c r="CZ205" s="119"/>
      <c r="DA205" s="119"/>
      <c r="DB205" s="119"/>
      <c r="DC205" s="119"/>
      <c r="DD205" s="119"/>
      <c r="DE205" s="119"/>
      <c r="DF205" s="119"/>
      <c r="DG205" s="119"/>
      <c r="DH205" s="119"/>
      <c r="DI205" s="119"/>
      <c r="DJ205" s="119"/>
      <c r="DK205" s="119"/>
      <c r="DL205" s="119"/>
      <c r="DM205" s="119"/>
      <c r="DN205" s="119"/>
      <c r="DO205" s="119"/>
      <c r="DP205" s="119"/>
      <c r="DQ205" s="119"/>
      <c r="DR205" s="119"/>
      <c r="DS205" s="119"/>
      <c r="DT205" s="119"/>
      <c r="DU205" s="119"/>
      <c r="DV205" s="119"/>
      <c r="DW205" s="119"/>
      <c r="DX205" s="119"/>
      <c r="DY205" s="119"/>
      <c r="DZ205" s="119"/>
      <c r="EA205" s="119"/>
      <c r="EB205" s="119"/>
      <c r="EC205" s="119"/>
      <c r="ED205" s="119"/>
      <c r="EE205" s="119"/>
      <c r="EF205" s="119"/>
      <c r="EG205" s="119"/>
      <c r="EH205" s="119"/>
      <c r="EI205" s="119"/>
      <c r="EJ205" s="119"/>
      <c r="EK205" s="119"/>
      <c r="EL205" s="119"/>
      <c r="EM205" s="119"/>
      <c r="EN205" s="119"/>
      <c r="EO205" s="119"/>
      <c r="EP205" s="119"/>
      <c r="EQ205" s="119"/>
      <c r="ER205" s="119"/>
      <c r="ES205" s="119"/>
      <c r="ET205" s="119"/>
      <c r="EU205" s="119"/>
      <c r="EV205" s="119"/>
      <c r="EW205" s="119"/>
      <c r="EX205" s="119"/>
      <c r="EY205" s="119"/>
      <c r="EZ205" s="119"/>
      <c r="FA205" s="119"/>
      <c r="FB205" s="119"/>
      <c r="FC205" s="119"/>
      <c r="FD205" s="119"/>
      <c r="FE205" s="119"/>
      <c r="FF205" s="119"/>
      <c r="FG205" s="119"/>
      <c r="FH205" s="119"/>
      <c r="FI205" s="119"/>
      <c r="FJ205" s="119"/>
      <c r="FK205" s="119"/>
      <c r="FL205" s="119"/>
      <c r="FM205" s="119"/>
      <c r="FN205" s="119"/>
      <c r="FO205" s="119"/>
      <c r="FP205" s="119"/>
      <c r="FQ205" s="119"/>
      <c r="FR205" s="119"/>
      <c r="FS205" s="119"/>
      <c r="FT205" s="119"/>
      <c r="FU205" s="119"/>
      <c r="FV205" s="119"/>
      <c r="FW205" s="119"/>
      <c r="FX205" s="119"/>
      <c r="FY205" s="119"/>
      <c r="FZ205" s="119"/>
      <c r="GA205" s="119"/>
      <c r="GB205" s="119"/>
      <c r="GC205" s="119"/>
      <c r="GD205" s="119"/>
      <c r="GE205" s="119"/>
      <c r="GF205" s="119"/>
      <c r="GG205" s="119"/>
      <c r="GH205" s="119"/>
      <c r="GI205" s="119"/>
      <c r="GJ205" s="119"/>
      <c r="GK205" s="119"/>
      <c r="GL205" s="119"/>
      <c r="GM205" s="119"/>
      <c r="GN205" s="119"/>
      <c r="GO205" s="119"/>
      <c r="GP205" s="119"/>
      <c r="GQ205" s="119"/>
      <c r="GR205" s="119"/>
      <c r="GS205" s="119"/>
      <c r="GT205" s="119"/>
      <c r="GU205" s="119"/>
      <c r="GV205" s="119"/>
      <c r="GW205" s="119"/>
      <c r="GX205" s="119"/>
      <c r="GY205" s="119"/>
      <c r="GZ205" s="119"/>
      <c r="HA205" s="119"/>
      <c r="HB205" s="119"/>
      <c r="HC205" s="119"/>
      <c r="HD205" s="119"/>
      <c r="HE205" s="119"/>
      <c r="HF205" s="119"/>
      <c r="HG205" s="119"/>
      <c r="HH205" s="119"/>
      <c r="HI205" s="119"/>
      <c r="HJ205" s="119"/>
      <c r="HK205" s="119"/>
      <c r="HL205" s="119"/>
      <c r="HM205" s="119"/>
      <c r="HN205" s="119"/>
      <c r="HO205" s="119"/>
      <c r="HP205" s="119"/>
      <c r="HQ205" s="119"/>
      <c r="HR205" s="119"/>
      <c r="HS205" s="119"/>
      <c r="HT205" s="119"/>
      <c r="HU205" s="119"/>
      <c r="HV205" s="119"/>
      <c r="HW205" s="119"/>
      <c r="HX205" s="119"/>
      <c r="HY205" s="119"/>
      <c r="HZ205" s="119"/>
      <c r="IA205" s="119"/>
      <c r="IB205" s="119"/>
      <c r="IC205" s="119"/>
    </row>
    <row r="206" s="118" customFormat="1" customHeight="1" spans="1:237">
      <c r="A206" s="133">
        <v>2340107</v>
      </c>
      <c r="B206" s="136" t="s">
        <v>1527</v>
      </c>
      <c r="C206" s="146"/>
      <c r="D206" s="135"/>
      <c r="E206" s="132"/>
      <c r="F206" s="119"/>
      <c r="G206"/>
      <c r="H206"/>
      <c r="I206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19"/>
      <c r="AS206" s="119"/>
      <c r="AT206" s="119"/>
      <c r="AU206" s="119"/>
      <c r="AV206" s="119"/>
      <c r="AW206" s="119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19"/>
      <c r="BL206" s="119"/>
      <c r="BM206" s="119"/>
      <c r="BN206" s="119"/>
      <c r="BO206" s="119"/>
      <c r="BP206" s="119"/>
      <c r="BQ206" s="119"/>
      <c r="BR206" s="119"/>
      <c r="BS206" s="119"/>
      <c r="BT206" s="119"/>
      <c r="BU206" s="119"/>
      <c r="BV206" s="119"/>
      <c r="BW206" s="119"/>
      <c r="BX206" s="119"/>
      <c r="BY206" s="119"/>
      <c r="BZ206" s="119"/>
      <c r="CA206" s="119"/>
      <c r="CB206" s="119"/>
      <c r="CC206" s="119"/>
      <c r="CD206" s="119"/>
      <c r="CE206" s="119"/>
      <c r="CF206" s="119"/>
      <c r="CG206" s="119"/>
      <c r="CH206" s="119"/>
      <c r="CI206" s="119"/>
      <c r="CJ206" s="119"/>
      <c r="CK206" s="119"/>
      <c r="CL206" s="119"/>
      <c r="CM206" s="119"/>
      <c r="CN206" s="119"/>
      <c r="CO206" s="119"/>
      <c r="CP206" s="119"/>
      <c r="CQ206" s="119"/>
      <c r="CR206" s="119"/>
      <c r="CS206" s="119"/>
      <c r="CT206" s="119"/>
      <c r="CU206" s="119"/>
      <c r="CV206" s="119"/>
      <c r="CW206" s="119"/>
      <c r="CX206" s="119"/>
      <c r="CY206" s="119"/>
      <c r="CZ206" s="119"/>
      <c r="DA206" s="119"/>
      <c r="DB206" s="119"/>
      <c r="DC206" s="119"/>
      <c r="DD206" s="119"/>
      <c r="DE206" s="119"/>
      <c r="DF206" s="119"/>
      <c r="DG206" s="119"/>
      <c r="DH206" s="119"/>
      <c r="DI206" s="119"/>
      <c r="DJ206" s="119"/>
      <c r="DK206" s="119"/>
      <c r="DL206" s="119"/>
      <c r="DM206" s="119"/>
      <c r="DN206" s="119"/>
      <c r="DO206" s="119"/>
      <c r="DP206" s="119"/>
      <c r="DQ206" s="119"/>
      <c r="DR206" s="119"/>
      <c r="DS206" s="119"/>
      <c r="DT206" s="119"/>
      <c r="DU206" s="119"/>
      <c r="DV206" s="119"/>
      <c r="DW206" s="119"/>
      <c r="DX206" s="119"/>
      <c r="DY206" s="119"/>
      <c r="DZ206" s="119"/>
      <c r="EA206" s="119"/>
      <c r="EB206" s="119"/>
      <c r="EC206" s="119"/>
      <c r="ED206" s="119"/>
      <c r="EE206" s="119"/>
      <c r="EF206" s="119"/>
      <c r="EG206" s="119"/>
      <c r="EH206" s="119"/>
      <c r="EI206" s="119"/>
      <c r="EJ206" s="119"/>
      <c r="EK206" s="119"/>
      <c r="EL206" s="119"/>
      <c r="EM206" s="119"/>
      <c r="EN206" s="119"/>
      <c r="EO206" s="119"/>
      <c r="EP206" s="119"/>
      <c r="EQ206" s="119"/>
      <c r="ER206" s="119"/>
      <c r="ES206" s="119"/>
      <c r="ET206" s="119"/>
      <c r="EU206" s="119"/>
      <c r="EV206" s="119"/>
      <c r="EW206" s="119"/>
      <c r="EX206" s="119"/>
      <c r="EY206" s="119"/>
      <c r="EZ206" s="119"/>
      <c r="FA206" s="119"/>
      <c r="FB206" s="119"/>
      <c r="FC206" s="119"/>
      <c r="FD206" s="119"/>
      <c r="FE206" s="119"/>
      <c r="FF206" s="119"/>
      <c r="FG206" s="119"/>
      <c r="FH206" s="119"/>
      <c r="FI206" s="119"/>
      <c r="FJ206" s="119"/>
      <c r="FK206" s="119"/>
      <c r="FL206" s="119"/>
      <c r="FM206" s="119"/>
      <c r="FN206" s="119"/>
      <c r="FO206" s="119"/>
      <c r="FP206" s="119"/>
      <c r="FQ206" s="119"/>
      <c r="FR206" s="119"/>
      <c r="FS206" s="119"/>
      <c r="FT206" s="119"/>
      <c r="FU206" s="119"/>
      <c r="FV206" s="119"/>
      <c r="FW206" s="119"/>
      <c r="FX206" s="119"/>
      <c r="FY206" s="119"/>
      <c r="FZ206" s="119"/>
      <c r="GA206" s="119"/>
      <c r="GB206" s="119"/>
      <c r="GC206" s="119"/>
      <c r="GD206" s="119"/>
      <c r="GE206" s="119"/>
      <c r="GF206" s="119"/>
      <c r="GG206" s="119"/>
      <c r="GH206" s="119"/>
      <c r="GI206" s="119"/>
      <c r="GJ206" s="119"/>
      <c r="GK206" s="119"/>
      <c r="GL206" s="119"/>
      <c r="GM206" s="119"/>
      <c r="GN206" s="119"/>
      <c r="GO206" s="119"/>
      <c r="GP206" s="119"/>
      <c r="GQ206" s="119"/>
      <c r="GR206" s="119"/>
      <c r="GS206" s="119"/>
      <c r="GT206" s="119"/>
      <c r="GU206" s="119"/>
      <c r="GV206" s="119"/>
      <c r="GW206" s="119"/>
      <c r="GX206" s="119"/>
      <c r="GY206" s="119"/>
      <c r="GZ206" s="119"/>
      <c r="HA206" s="119"/>
      <c r="HB206" s="119"/>
      <c r="HC206" s="119"/>
      <c r="HD206" s="119"/>
      <c r="HE206" s="119"/>
      <c r="HF206" s="119"/>
      <c r="HG206" s="119"/>
      <c r="HH206" s="119"/>
      <c r="HI206" s="119"/>
      <c r="HJ206" s="119"/>
      <c r="HK206" s="119"/>
      <c r="HL206" s="119"/>
      <c r="HM206" s="119"/>
      <c r="HN206" s="119"/>
      <c r="HO206" s="119"/>
      <c r="HP206" s="119"/>
      <c r="HQ206" s="119"/>
      <c r="HR206" s="119"/>
      <c r="HS206" s="119"/>
      <c r="HT206" s="119"/>
      <c r="HU206" s="119"/>
      <c r="HV206" s="119"/>
      <c r="HW206" s="119"/>
      <c r="HX206" s="119"/>
      <c r="HY206" s="119"/>
      <c r="HZ206" s="119"/>
      <c r="IA206" s="119"/>
      <c r="IB206" s="119"/>
      <c r="IC206" s="119"/>
    </row>
    <row r="207" s="118" customFormat="1" customHeight="1" spans="1:237">
      <c r="A207" s="133">
        <v>2340108</v>
      </c>
      <c r="B207" s="136" t="s">
        <v>1528</v>
      </c>
      <c r="C207" s="146"/>
      <c r="D207" s="135"/>
      <c r="E207" s="132"/>
      <c r="F207" s="119"/>
      <c r="G207"/>
      <c r="H207"/>
      <c r="I207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19"/>
      <c r="AS207" s="119"/>
      <c r="AT207" s="119"/>
      <c r="AU207" s="119"/>
      <c r="AV207" s="119"/>
      <c r="AW207" s="119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19"/>
      <c r="BJ207" s="119"/>
      <c r="BK207" s="119"/>
      <c r="BL207" s="119"/>
      <c r="BM207" s="119"/>
      <c r="BN207" s="119"/>
      <c r="BO207" s="119"/>
      <c r="BP207" s="119"/>
      <c r="BQ207" s="119"/>
      <c r="BR207" s="119"/>
      <c r="BS207" s="119"/>
      <c r="BT207" s="119"/>
      <c r="BU207" s="119"/>
      <c r="BV207" s="119"/>
      <c r="BW207" s="119"/>
      <c r="BX207" s="119"/>
      <c r="BY207" s="119"/>
      <c r="BZ207" s="119"/>
      <c r="CA207" s="119"/>
      <c r="CB207" s="119"/>
      <c r="CC207" s="119"/>
      <c r="CD207" s="119"/>
      <c r="CE207" s="119"/>
      <c r="CF207" s="119"/>
      <c r="CG207" s="119"/>
      <c r="CH207" s="119"/>
      <c r="CI207" s="119"/>
      <c r="CJ207" s="119"/>
      <c r="CK207" s="119"/>
      <c r="CL207" s="119"/>
      <c r="CM207" s="119"/>
      <c r="CN207" s="119"/>
      <c r="CO207" s="119"/>
      <c r="CP207" s="119"/>
      <c r="CQ207" s="119"/>
      <c r="CR207" s="119"/>
      <c r="CS207" s="119"/>
      <c r="CT207" s="119"/>
      <c r="CU207" s="119"/>
      <c r="CV207" s="119"/>
      <c r="CW207" s="119"/>
      <c r="CX207" s="119"/>
      <c r="CY207" s="119"/>
      <c r="CZ207" s="119"/>
      <c r="DA207" s="119"/>
      <c r="DB207" s="119"/>
      <c r="DC207" s="119"/>
      <c r="DD207" s="119"/>
      <c r="DE207" s="119"/>
      <c r="DF207" s="119"/>
      <c r="DG207" s="119"/>
      <c r="DH207" s="119"/>
      <c r="DI207" s="119"/>
      <c r="DJ207" s="119"/>
      <c r="DK207" s="119"/>
      <c r="DL207" s="119"/>
      <c r="DM207" s="119"/>
      <c r="DN207" s="119"/>
      <c r="DO207" s="119"/>
      <c r="DP207" s="119"/>
      <c r="DQ207" s="119"/>
      <c r="DR207" s="119"/>
      <c r="DS207" s="119"/>
      <c r="DT207" s="119"/>
      <c r="DU207" s="119"/>
      <c r="DV207" s="119"/>
      <c r="DW207" s="119"/>
      <c r="DX207" s="119"/>
      <c r="DY207" s="119"/>
      <c r="DZ207" s="119"/>
      <c r="EA207" s="119"/>
      <c r="EB207" s="119"/>
      <c r="EC207" s="119"/>
      <c r="ED207" s="119"/>
      <c r="EE207" s="119"/>
      <c r="EF207" s="119"/>
      <c r="EG207" s="119"/>
      <c r="EH207" s="119"/>
      <c r="EI207" s="119"/>
      <c r="EJ207" s="119"/>
      <c r="EK207" s="119"/>
      <c r="EL207" s="119"/>
      <c r="EM207" s="119"/>
      <c r="EN207" s="119"/>
      <c r="EO207" s="119"/>
      <c r="EP207" s="119"/>
      <c r="EQ207" s="119"/>
      <c r="ER207" s="119"/>
      <c r="ES207" s="119"/>
      <c r="ET207" s="119"/>
      <c r="EU207" s="119"/>
      <c r="EV207" s="119"/>
      <c r="EW207" s="119"/>
      <c r="EX207" s="119"/>
      <c r="EY207" s="119"/>
      <c r="EZ207" s="119"/>
      <c r="FA207" s="119"/>
      <c r="FB207" s="119"/>
      <c r="FC207" s="119"/>
      <c r="FD207" s="119"/>
      <c r="FE207" s="119"/>
      <c r="FF207" s="119"/>
      <c r="FG207" s="119"/>
      <c r="FH207" s="119"/>
      <c r="FI207" s="119"/>
      <c r="FJ207" s="119"/>
      <c r="FK207" s="119"/>
      <c r="FL207" s="119"/>
      <c r="FM207" s="119"/>
      <c r="FN207" s="119"/>
      <c r="FO207" s="119"/>
      <c r="FP207" s="119"/>
      <c r="FQ207" s="119"/>
      <c r="FR207" s="119"/>
      <c r="FS207" s="119"/>
      <c r="FT207" s="119"/>
      <c r="FU207" s="119"/>
      <c r="FV207" s="119"/>
      <c r="FW207" s="119"/>
      <c r="FX207" s="119"/>
      <c r="FY207" s="119"/>
      <c r="FZ207" s="119"/>
      <c r="GA207" s="119"/>
      <c r="GB207" s="119"/>
      <c r="GC207" s="119"/>
      <c r="GD207" s="119"/>
      <c r="GE207" s="119"/>
      <c r="GF207" s="119"/>
      <c r="GG207" s="119"/>
      <c r="GH207" s="119"/>
      <c r="GI207" s="119"/>
      <c r="GJ207" s="119"/>
      <c r="GK207" s="119"/>
      <c r="GL207" s="119"/>
      <c r="GM207" s="119"/>
      <c r="GN207" s="119"/>
      <c r="GO207" s="119"/>
      <c r="GP207" s="119"/>
      <c r="GQ207" s="119"/>
      <c r="GR207" s="119"/>
      <c r="GS207" s="119"/>
      <c r="GT207" s="119"/>
      <c r="GU207" s="119"/>
      <c r="GV207" s="119"/>
      <c r="GW207" s="119"/>
      <c r="GX207" s="119"/>
      <c r="GY207" s="119"/>
      <c r="GZ207" s="119"/>
      <c r="HA207" s="119"/>
      <c r="HB207" s="119"/>
      <c r="HC207" s="119"/>
      <c r="HD207" s="119"/>
      <c r="HE207" s="119"/>
      <c r="HF207" s="119"/>
      <c r="HG207" s="119"/>
      <c r="HH207" s="119"/>
      <c r="HI207" s="119"/>
      <c r="HJ207" s="119"/>
      <c r="HK207" s="119"/>
      <c r="HL207" s="119"/>
      <c r="HM207" s="119"/>
      <c r="HN207" s="119"/>
      <c r="HO207" s="119"/>
      <c r="HP207" s="119"/>
      <c r="HQ207" s="119"/>
      <c r="HR207" s="119"/>
      <c r="HS207" s="119"/>
      <c r="HT207" s="119"/>
      <c r="HU207" s="119"/>
      <c r="HV207" s="119"/>
      <c r="HW207" s="119"/>
      <c r="HX207" s="119"/>
      <c r="HY207" s="119"/>
      <c r="HZ207" s="119"/>
      <c r="IA207" s="119"/>
      <c r="IB207" s="119"/>
      <c r="IC207" s="119"/>
    </row>
    <row r="208" s="118" customFormat="1" customHeight="1" spans="1:237">
      <c r="A208" s="133">
        <v>2340109</v>
      </c>
      <c r="B208" s="136" t="s">
        <v>1529</v>
      </c>
      <c r="C208" s="146"/>
      <c r="D208" s="135"/>
      <c r="E208" s="132"/>
      <c r="F208" s="119"/>
      <c r="G208"/>
      <c r="H208"/>
      <c r="I208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19"/>
      <c r="AP208" s="119"/>
      <c r="AQ208" s="119"/>
      <c r="AR208" s="119"/>
      <c r="AS208" s="119"/>
      <c r="AT208" s="119"/>
      <c r="AU208" s="119"/>
      <c r="AV208" s="119"/>
      <c r="AW208" s="119"/>
      <c r="AX208" s="119"/>
      <c r="AY208" s="119"/>
      <c r="AZ208" s="119"/>
      <c r="BA208" s="119"/>
      <c r="BB208" s="119"/>
      <c r="BC208" s="119"/>
      <c r="BD208" s="119"/>
      <c r="BE208" s="119"/>
      <c r="BF208" s="119"/>
      <c r="BG208" s="119"/>
      <c r="BH208" s="119"/>
      <c r="BI208" s="119"/>
      <c r="BJ208" s="119"/>
      <c r="BK208" s="119"/>
      <c r="BL208" s="119"/>
      <c r="BM208" s="119"/>
      <c r="BN208" s="119"/>
      <c r="BO208" s="119"/>
      <c r="BP208" s="119"/>
      <c r="BQ208" s="119"/>
      <c r="BR208" s="119"/>
      <c r="BS208" s="119"/>
      <c r="BT208" s="119"/>
      <c r="BU208" s="119"/>
      <c r="BV208" s="119"/>
      <c r="BW208" s="119"/>
      <c r="BX208" s="119"/>
      <c r="BY208" s="119"/>
      <c r="BZ208" s="119"/>
      <c r="CA208" s="119"/>
      <c r="CB208" s="119"/>
      <c r="CC208" s="119"/>
      <c r="CD208" s="119"/>
      <c r="CE208" s="119"/>
      <c r="CF208" s="119"/>
      <c r="CG208" s="119"/>
      <c r="CH208" s="119"/>
      <c r="CI208" s="119"/>
      <c r="CJ208" s="119"/>
      <c r="CK208" s="119"/>
      <c r="CL208" s="119"/>
      <c r="CM208" s="119"/>
      <c r="CN208" s="119"/>
      <c r="CO208" s="119"/>
      <c r="CP208" s="119"/>
      <c r="CQ208" s="119"/>
      <c r="CR208" s="119"/>
      <c r="CS208" s="119"/>
      <c r="CT208" s="119"/>
      <c r="CU208" s="119"/>
      <c r="CV208" s="119"/>
      <c r="CW208" s="119"/>
      <c r="CX208" s="119"/>
      <c r="CY208" s="119"/>
      <c r="CZ208" s="119"/>
      <c r="DA208" s="119"/>
      <c r="DB208" s="119"/>
      <c r="DC208" s="119"/>
      <c r="DD208" s="119"/>
      <c r="DE208" s="119"/>
      <c r="DF208" s="119"/>
      <c r="DG208" s="119"/>
      <c r="DH208" s="119"/>
      <c r="DI208" s="119"/>
      <c r="DJ208" s="119"/>
      <c r="DK208" s="119"/>
      <c r="DL208" s="119"/>
      <c r="DM208" s="119"/>
      <c r="DN208" s="119"/>
      <c r="DO208" s="119"/>
      <c r="DP208" s="119"/>
      <c r="DQ208" s="119"/>
      <c r="DR208" s="119"/>
      <c r="DS208" s="119"/>
      <c r="DT208" s="119"/>
      <c r="DU208" s="119"/>
      <c r="DV208" s="119"/>
      <c r="DW208" s="119"/>
      <c r="DX208" s="119"/>
      <c r="DY208" s="119"/>
      <c r="DZ208" s="119"/>
      <c r="EA208" s="119"/>
      <c r="EB208" s="119"/>
      <c r="EC208" s="119"/>
      <c r="ED208" s="119"/>
      <c r="EE208" s="119"/>
      <c r="EF208" s="119"/>
      <c r="EG208" s="119"/>
      <c r="EH208" s="119"/>
      <c r="EI208" s="119"/>
      <c r="EJ208" s="119"/>
      <c r="EK208" s="119"/>
      <c r="EL208" s="119"/>
      <c r="EM208" s="119"/>
      <c r="EN208" s="119"/>
      <c r="EO208" s="119"/>
      <c r="EP208" s="119"/>
      <c r="EQ208" s="119"/>
      <c r="ER208" s="119"/>
      <c r="ES208" s="119"/>
      <c r="ET208" s="119"/>
      <c r="EU208" s="119"/>
      <c r="EV208" s="119"/>
      <c r="EW208" s="119"/>
      <c r="EX208" s="119"/>
      <c r="EY208" s="119"/>
      <c r="EZ208" s="119"/>
      <c r="FA208" s="119"/>
      <c r="FB208" s="119"/>
      <c r="FC208" s="119"/>
      <c r="FD208" s="119"/>
      <c r="FE208" s="119"/>
      <c r="FF208" s="119"/>
      <c r="FG208" s="119"/>
      <c r="FH208" s="119"/>
      <c r="FI208" s="119"/>
      <c r="FJ208" s="119"/>
      <c r="FK208" s="119"/>
      <c r="FL208" s="119"/>
      <c r="FM208" s="119"/>
      <c r="FN208" s="119"/>
      <c r="FO208" s="119"/>
      <c r="FP208" s="119"/>
      <c r="FQ208" s="119"/>
      <c r="FR208" s="119"/>
      <c r="FS208" s="119"/>
      <c r="FT208" s="119"/>
      <c r="FU208" s="119"/>
      <c r="FV208" s="119"/>
      <c r="FW208" s="119"/>
      <c r="FX208" s="119"/>
      <c r="FY208" s="119"/>
      <c r="FZ208" s="119"/>
      <c r="GA208" s="119"/>
      <c r="GB208" s="119"/>
      <c r="GC208" s="119"/>
      <c r="GD208" s="119"/>
      <c r="GE208" s="119"/>
      <c r="GF208" s="119"/>
      <c r="GG208" s="119"/>
      <c r="GH208" s="119"/>
      <c r="GI208" s="119"/>
      <c r="GJ208" s="119"/>
      <c r="GK208" s="119"/>
      <c r="GL208" s="119"/>
      <c r="GM208" s="119"/>
      <c r="GN208" s="119"/>
      <c r="GO208" s="119"/>
      <c r="GP208" s="119"/>
      <c r="GQ208" s="119"/>
      <c r="GR208" s="119"/>
      <c r="GS208" s="119"/>
      <c r="GT208" s="119"/>
      <c r="GU208" s="119"/>
      <c r="GV208" s="119"/>
      <c r="GW208" s="119"/>
      <c r="GX208" s="119"/>
      <c r="GY208" s="119"/>
      <c r="GZ208" s="119"/>
      <c r="HA208" s="119"/>
      <c r="HB208" s="119"/>
      <c r="HC208" s="119"/>
      <c r="HD208" s="119"/>
      <c r="HE208" s="119"/>
      <c r="HF208" s="119"/>
      <c r="HG208" s="119"/>
      <c r="HH208" s="119"/>
      <c r="HI208" s="119"/>
      <c r="HJ208" s="119"/>
      <c r="HK208" s="119"/>
      <c r="HL208" s="119"/>
      <c r="HM208" s="119"/>
      <c r="HN208" s="119"/>
      <c r="HO208" s="119"/>
      <c r="HP208" s="119"/>
      <c r="HQ208" s="119"/>
      <c r="HR208" s="119"/>
      <c r="HS208" s="119"/>
      <c r="HT208" s="119"/>
      <c r="HU208" s="119"/>
      <c r="HV208" s="119"/>
      <c r="HW208" s="119"/>
      <c r="HX208" s="119"/>
      <c r="HY208" s="119"/>
      <c r="HZ208" s="119"/>
      <c r="IA208" s="119"/>
      <c r="IB208" s="119"/>
      <c r="IC208" s="119"/>
    </row>
    <row r="209" s="118" customFormat="1" customHeight="1" spans="1:237">
      <c r="A209" s="133">
        <v>2340110</v>
      </c>
      <c r="B209" s="136" t="s">
        <v>1530</v>
      </c>
      <c r="C209" s="146"/>
      <c r="D209" s="135"/>
      <c r="E209" s="132"/>
      <c r="F209" s="119"/>
      <c r="G209"/>
      <c r="H209"/>
      <c r="I20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119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BM209" s="119"/>
      <c r="BN209" s="119"/>
      <c r="BO209" s="119"/>
      <c r="BP209" s="119"/>
      <c r="BQ209" s="119"/>
      <c r="BR209" s="119"/>
      <c r="BS209" s="119"/>
      <c r="BT209" s="119"/>
      <c r="BU209" s="119"/>
      <c r="BV209" s="119"/>
      <c r="BW209" s="119"/>
      <c r="BX209" s="119"/>
      <c r="BY209" s="119"/>
      <c r="BZ209" s="119"/>
      <c r="CA209" s="119"/>
      <c r="CB209" s="119"/>
      <c r="CC209" s="119"/>
      <c r="CD209" s="119"/>
      <c r="CE209" s="119"/>
      <c r="CF209" s="119"/>
      <c r="CG209" s="119"/>
      <c r="CH209" s="119"/>
      <c r="CI209" s="119"/>
      <c r="CJ209" s="119"/>
      <c r="CK209" s="119"/>
      <c r="CL209" s="119"/>
      <c r="CM209" s="119"/>
      <c r="CN209" s="119"/>
      <c r="CO209" s="119"/>
      <c r="CP209" s="119"/>
      <c r="CQ209" s="119"/>
      <c r="CR209" s="119"/>
      <c r="CS209" s="119"/>
      <c r="CT209" s="119"/>
      <c r="CU209" s="119"/>
      <c r="CV209" s="119"/>
      <c r="CW209" s="119"/>
      <c r="CX209" s="119"/>
      <c r="CY209" s="119"/>
      <c r="CZ209" s="119"/>
      <c r="DA209" s="119"/>
      <c r="DB209" s="119"/>
      <c r="DC209" s="119"/>
      <c r="DD209" s="119"/>
      <c r="DE209" s="119"/>
      <c r="DF209" s="119"/>
      <c r="DG209" s="119"/>
      <c r="DH209" s="119"/>
      <c r="DI209" s="119"/>
      <c r="DJ209" s="119"/>
      <c r="DK209" s="119"/>
      <c r="DL209" s="119"/>
      <c r="DM209" s="119"/>
      <c r="DN209" s="119"/>
      <c r="DO209" s="119"/>
      <c r="DP209" s="119"/>
      <c r="DQ209" s="119"/>
      <c r="DR209" s="119"/>
      <c r="DS209" s="119"/>
      <c r="DT209" s="119"/>
      <c r="DU209" s="119"/>
      <c r="DV209" s="119"/>
      <c r="DW209" s="119"/>
      <c r="DX209" s="119"/>
      <c r="DY209" s="119"/>
      <c r="DZ209" s="119"/>
      <c r="EA209" s="119"/>
      <c r="EB209" s="119"/>
      <c r="EC209" s="119"/>
      <c r="ED209" s="119"/>
      <c r="EE209" s="119"/>
      <c r="EF209" s="119"/>
      <c r="EG209" s="119"/>
      <c r="EH209" s="119"/>
      <c r="EI209" s="119"/>
      <c r="EJ209" s="119"/>
      <c r="EK209" s="119"/>
      <c r="EL209" s="119"/>
      <c r="EM209" s="119"/>
      <c r="EN209" s="119"/>
      <c r="EO209" s="119"/>
      <c r="EP209" s="119"/>
      <c r="EQ209" s="119"/>
      <c r="ER209" s="119"/>
      <c r="ES209" s="119"/>
      <c r="ET209" s="119"/>
      <c r="EU209" s="119"/>
      <c r="EV209" s="119"/>
      <c r="EW209" s="119"/>
      <c r="EX209" s="119"/>
      <c r="EY209" s="119"/>
      <c r="EZ209" s="119"/>
      <c r="FA209" s="119"/>
      <c r="FB209" s="119"/>
      <c r="FC209" s="119"/>
      <c r="FD209" s="119"/>
      <c r="FE209" s="119"/>
      <c r="FF209" s="119"/>
      <c r="FG209" s="119"/>
      <c r="FH209" s="119"/>
      <c r="FI209" s="119"/>
      <c r="FJ209" s="119"/>
      <c r="FK209" s="119"/>
      <c r="FL209" s="119"/>
      <c r="FM209" s="119"/>
      <c r="FN209" s="119"/>
      <c r="FO209" s="119"/>
      <c r="FP209" s="119"/>
      <c r="FQ209" s="119"/>
      <c r="FR209" s="119"/>
      <c r="FS209" s="119"/>
      <c r="FT209" s="119"/>
      <c r="FU209" s="119"/>
      <c r="FV209" s="119"/>
      <c r="FW209" s="119"/>
      <c r="FX209" s="119"/>
      <c r="FY209" s="119"/>
      <c r="FZ209" s="119"/>
      <c r="GA209" s="119"/>
      <c r="GB209" s="119"/>
      <c r="GC209" s="119"/>
      <c r="GD209" s="119"/>
      <c r="GE209" s="119"/>
      <c r="GF209" s="119"/>
      <c r="GG209" s="119"/>
      <c r="GH209" s="119"/>
      <c r="GI209" s="119"/>
      <c r="GJ209" s="119"/>
      <c r="GK209" s="119"/>
      <c r="GL209" s="119"/>
      <c r="GM209" s="119"/>
      <c r="GN209" s="119"/>
      <c r="GO209" s="119"/>
      <c r="GP209" s="119"/>
      <c r="GQ209" s="119"/>
      <c r="GR209" s="119"/>
      <c r="GS209" s="119"/>
      <c r="GT209" s="119"/>
      <c r="GU209" s="119"/>
      <c r="GV209" s="119"/>
      <c r="GW209" s="119"/>
      <c r="GX209" s="119"/>
      <c r="GY209" s="119"/>
      <c r="GZ209" s="119"/>
      <c r="HA209" s="119"/>
      <c r="HB209" s="119"/>
      <c r="HC209" s="119"/>
      <c r="HD209" s="119"/>
      <c r="HE209" s="119"/>
      <c r="HF209" s="119"/>
      <c r="HG209" s="119"/>
      <c r="HH209" s="119"/>
      <c r="HI209" s="119"/>
      <c r="HJ209" s="119"/>
      <c r="HK209" s="119"/>
      <c r="HL209" s="119"/>
      <c r="HM209" s="119"/>
      <c r="HN209" s="119"/>
      <c r="HO209" s="119"/>
      <c r="HP209" s="119"/>
      <c r="HQ209" s="119"/>
      <c r="HR209" s="119"/>
      <c r="HS209" s="119"/>
      <c r="HT209" s="119"/>
      <c r="HU209" s="119"/>
      <c r="HV209" s="119"/>
      <c r="HW209" s="119"/>
      <c r="HX209" s="119"/>
      <c r="HY209" s="119"/>
      <c r="HZ209" s="119"/>
      <c r="IA209" s="119"/>
      <c r="IB209" s="119"/>
      <c r="IC209" s="119"/>
    </row>
    <row r="210" s="118" customFormat="1" customHeight="1" spans="1:237">
      <c r="A210" s="133">
        <v>2340111</v>
      </c>
      <c r="B210" s="136" t="s">
        <v>1531</v>
      </c>
      <c r="C210" s="146"/>
      <c r="D210" s="135"/>
      <c r="E210" s="132"/>
      <c r="F210" s="119"/>
      <c r="G210"/>
      <c r="H210"/>
      <c r="I210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9"/>
      <c r="AW210" s="119"/>
      <c r="AX210" s="119"/>
      <c r="AY210" s="119"/>
      <c r="AZ210" s="119"/>
      <c r="BA210" s="119"/>
      <c r="BB210" s="119"/>
      <c r="BC210" s="119"/>
      <c r="BD210" s="119"/>
      <c r="BE210" s="119"/>
      <c r="BF210" s="119"/>
      <c r="BG210" s="119"/>
      <c r="BH210" s="119"/>
      <c r="BI210" s="119"/>
      <c r="BJ210" s="119"/>
      <c r="BK210" s="119"/>
      <c r="BL210" s="119"/>
      <c r="BM210" s="119"/>
      <c r="BN210" s="119"/>
      <c r="BO210" s="119"/>
      <c r="BP210" s="119"/>
      <c r="BQ210" s="119"/>
      <c r="BR210" s="119"/>
      <c r="BS210" s="119"/>
      <c r="BT210" s="119"/>
      <c r="BU210" s="119"/>
      <c r="BV210" s="119"/>
      <c r="BW210" s="119"/>
      <c r="BX210" s="119"/>
      <c r="BY210" s="119"/>
      <c r="BZ210" s="119"/>
      <c r="CA210" s="119"/>
      <c r="CB210" s="119"/>
      <c r="CC210" s="119"/>
      <c r="CD210" s="119"/>
      <c r="CE210" s="119"/>
      <c r="CF210" s="119"/>
      <c r="CG210" s="119"/>
      <c r="CH210" s="119"/>
      <c r="CI210" s="119"/>
      <c r="CJ210" s="119"/>
      <c r="CK210" s="119"/>
      <c r="CL210" s="119"/>
      <c r="CM210" s="119"/>
      <c r="CN210" s="119"/>
      <c r="CO210" s="119"/>
      <c r="CP210" s="119"/>
      <c r="CQ210" s="119"/>
      <c r="CR210" s="119"/>
      <c r="CS210" s="119"/>
      <c r="CT210" s="119"/>
      <c r="CU210" s="119"/>
      <c r="CV210" s="119"/>
      <c r="CW210" s="119"/>
      <c r="CX210" s="119"/>
      <c r="CY210" s="119"/>
      <c r="CZ210" s="119"/>
      <c r="DA210" s="119"/>
      <c r="DB210" s="119"/>
      <c r="DC210" s="119"/>
      <c r="DD210" s="119"/>
      <c r="DE210" s="119"/>
      <c r="DF210" s="119"/>
      <c r="DG210" s="119"/>
      <c r="DH210" s="119"/>
      <c r="DI210" s="119"/>
      <c r="DJ210" s="119"/>
      <c r="DK210" s="119"/>
      <c r="DL210" s="119"/>
      <c r="DM210" s="119"/>
      <c r="DN210" s="119"/>
      <c r="DO210" s="119"/>
      <c r="DP210" s="119"/>
      <c r="DQ210" s="119"/>
      <c r="DR210" s="119"/>
      <c r="DS210" s="119"/>
      <c r="DT210" s="119"/>
      <c r="DU210" s="119"/>
      <c r="DV210" s="119"/>
      <c r="DW210" s="119"/>
      <c r="DX210" s="119"/>
      <c r="DY210" s="119"/>
      <c r="DZ210" s="119"/>
      <c r="EA210" s="119"/>
      <c r="EB210" s="119"/>
      <c r="EC210" s="119"/>
      <c r="ED210" s="119"/>
      <c r="EE210" s="119"/>
      <c r="EF210" s="119"/>
      <c r="EG210" s="119"/>
      <c r="EH210" s="119"/>
      <c r="EI210" s="119"/>
      <c r="EJ210" s="119"/>
      <c r="EK210" s="119"/>
      <c r="EL210" s="119"/>
      <c r="EM210" s="119"/>
      <c r="EN210" s="119"/>
      <c r="EO210" s="119"/>
      <c r="EP210" s="119"/>
      <c r="EQ210" s="119"/>
      <c r="ER210" s="119"/>
      <c r="ES210" s="119"/>
      <c r="ET210" s="119"/>
      <c r="EU210" s="119"/>
      <c r="EV210" s="119"/>
      <c r="EW210" s="119"/>
      <c r="EX210" s="119"/>
      <c r="EY210" s="119"/>
      <c r="EZ210" s="119"/>
      <c r="FA210" s="119"/>
      <c r="FB210" s="119"/>
      <c r="FC210" s="119"/>
      <c r="FD210" s="119"/>
      <c r="FE210" s="119"/>
      <c r="FF210" s="119"/>
      <c r="FG210" s="119"/>
      <c r="FH210" s="119"/>
      <c r="FI210" s="119"/>
      <c r="FJ210" s="119"/>
      <c r="FK210" s="119"/>
      <c r="FL210" s="119"/>
      <c r="FM210" s="119"/>
      <c r="FN210" s="119"/>
      <c r="FO210" s="119"/>
      <c r="FP210" s="119"/>
      <c r="FQ210" s="119"/>
      <c r="FR210" s="119"/>
      <c r="FS210" s="119"/>
      <c r="FT210" s="119"/>
      <c r="FU210" s="119"/>
      <c r="FV210" s="119"/>
      <c r="FW210" s="119"/>
      <c r="FX210" s="119"/>
      <c r="FY210" s="119"/>
      <c r="FZ210" s="119"/>
      <c r="GA210" s="119"/>
      <c r="GB210" s="119"/>
      <c r="GC210" s="119"/>
      <c r="GD210" s="119"/>
      <c r="GE210" s="119"/>
      <c r="GF210" s="119"/>
      <c r="GG210" s="119"/>
      <c r="GH210" s="119"/>
      <c r="GI210" s="119"/>
      <c r="GJ210" s="119"/>
      <c r="GK210" s="119"/>
      <c r="GL210" s="119"/>
      <c r="GM210" s="119"/>
      <c r="GN210" s="119"/>
      <c r="GO210" s="119"/>
      <c r="GP210" s="119"/>
      <c r="GQ210" s="119"/>
      <c r="GR210" s="119"/>
      <c r="GS210" s="119"/>
      <c r="GT210" s="119"/>
      <c r="GU210" s="119"/>
      <c r="GV210" s="119"/>
      <c r="GW210" s="119"/>
      <c r="GX210" s="119"/>
      <c r="GY210" s="119"/>
      <c r="GZ210" s="119"/>
      <c r="HA210" s="119"/>
      <c r="HB210" s="119"/>
      <c r="HC210" s="119"/>
      <c r="HD210" s="119"/>
      <c r="HE210" s="119"/>
      <c r="HF210" s="119"/>
      <c r="HG210" s="119"/>
      <c r="HH210" s="119"/>
      <c r="HI210" s="119"/>
      <c r="HJ210" s="119"/>
      <c r="HK210" s="119"/>
      <c r="HL210" s="119"/>
      <c r="HM210" s="119"/>
      <c r="HN210" s="119"/>
      <c r="HO210" s="119"/>
      <c r="HP210" s="119"/>
      <c r="HQ210" s="119"/>
      <c r="HR210" s="119"/>
      <c r="HS210" s="119"/>
      <c r="HT210" s="119"/>
      <c r="HU210" s="119"/>
      <c r="HV210" s="119"/>
      <c r="HW210" s="119"/>
      <c r="HX210" s="119"/>
      <c r="HY210" s="119"/>
      <c r="HZ210" s="119"/>
      <c r="IA210" s="119"/>
      <c r="IB210" s="119"/>
      <c r="IC210" s="119"/>
    </row>
    <row r="211" s="118" customFormat="1" customHeight="1" spans="1:237">
      <c r="A211" s="133">
        <v>2340199</v>
      </c>
      <c r="B211" s="136" t="s">
        <v>1532</v>
      </c>
      <c r="C211" s="146"/>
      <c r="D211" s="135"/>
      <c r="E211" s="132"/>
      <c r="F211" s="119"/>
      <c r="G211"/>
      <c r="H211"/>
      <c r="I211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19"/>
      <c r="AP211" s="119"/>
      <c r="AQ211" s="119"/>
      <c r="AR211" s="119"/>
      <c r="AS211" s="119"/>
      <c r="AT211" s="119"/>
      <c r="AU211" s="119"/>
      <c r="AV211" s="119"/>
      <c r="AW211" s="119"/>
      <c r="AX211" s="119"/>
      <c r="AY211" s="119"/>
      <c r="AZ211" s="119"/>
      <c r="BA211" s="119"/>
      <c r="BB211" s="119"/>
      <c r="BC211" s="119"/>
      <c r="BD211" s="119"/>
      <c r="BE211" s="119"/>
      <c r="BF211" s="119"/>
      <c r="BG211" s="119"/>
      <c r="BH211" s="119"/>
      <c r="BI211" s="119"/>
      <c r="BJ211" s="119"/>
      <c r="BK211" s="119"/>
      <c r="BL211" s="119"/>
      <c r="BM211" s="119"/>
      <c r="BN211" s="119"/>
      <c r="BO211" s="119"/>
      <c r="BP211" s="119"/>
      <c r="BQ211" s="119"/>
      <c r="BR211" s="119"/>
      <c r="BS211" s="119"/>
      <c r="BT211" s="119"/>
      <c r="BU211" s="119"/>
      <c r="BV211" s="119"/>
      <c r="BW211" s="119"/>
      <c r="BX211" s="119"/>
      <c r="BY211" s="119"/>
      <c r="BZ211" s="119"/>
      <c r="CA211" s="119"/>
      <c r="CB211" s="119"/>
      <c r="CC211" s="119"/>
      <c r="CD211" s="119"/>
      <c r="CE211" s="119"/>
      <c r="CF211" s="119"/>
      <c r="CG211" s="119"/>
      <c r="CH211" s="119"/>
      <c r="CI211" s="119"/>
      <c r="CJ211" s="119"/>
      <c r="CK211" s="119"/>
      <c r="CL211" s="119"/>
      <c r="CM211" s="119"/>
      <c r="CN211" s="119"/>
      <c r="CO211" s="119"/>
      <c r="CP211" s="119"/>
      <c r="CQ211" s="119"/>
      <c r="CR211" s="119"/>
      <c r="CS211" s="119"/>
      <c r="CT211" s="119"/>
      <c r="CU211" s="119"/>
      <c r="CV211" s="119"/>
      <c r="CW211" s="119"/>
      <c r="CX211" s="119"/>
      <c r="CY211" s="119"/>
      <c r="CZ211" s="119"/>
      <c r="DA211" s="119"/>
      <c r="DB211" s="119"/>
      <c r="DC211" s="119"/>
      <c r="DD211" s="119"/>
      <c r="DE211" s="119"/>
      <c r="DF211" s="119"/>
      <c r="DG211" s="119"/>
      <c r="DH211" s="119"/>
      <c r="DI211" s="119"/>
      <c r="DJ211" s="119"/>
      <c r="DK211" s="119"/>
      <c r="DL211" s="119"/>
      <c r="DM211" s="119"/>
      <c r="DN211" s="119"/>
      <c r="DO211" s="119"/>
      <c r="DP211" s="119"/>
      <c r="DQ211" s="119"/>
      <c r="DR211" s="119"/>
      <c r="DS211" s="119"/>
      <c r="DT211" s="119"/>
      <c r="DU211" s="119"/>
      <c r="DV211" s="119"/>
      <c r="DW211" s="119"/>
      <c r="DX211" s="119"/>
      <c r="DY211" s="119"/>
      <c r="DZ211" s="119"/>
      <c r="EA211" s="119"/>
      <c r="EB211" s="119"/>
      <c r="EC211" s="119"/>
      <c r="ED211" s="119"/>
      <c r="EE211" s="119"/>
      <c r="EF211" s="119"/>
      <c r="EG211" s="119"/>
      <c r="EH211" s="119"/>
      <c r="EI211" s="119"/>
      <c r="EJ211" s="119"/>
      <c r="EK211" s="119"/>
      <c r="EL211" s="119"/>
      <c r="EM211" s="119"/>
      <c r="EN211" s="119"/>
      <c r="EO211" s="119"/>
      <c r="EP211" s="119"/>
      <c r="EQ211" s="119"/>
      <c r="ER211" s="119"/>
      <c r="ES211" s="119"/>
      <c r="ET211" s="119"/>
      <c r="EU211" s="119"/>
      <c r="EV211" s="119"/>
      <c r="EW211" s="119"/>
      <c r="EX211" s="119"/>
      <c r="EY211" s="119"/>
      <c r="EZ211" s="119"/>
      <c r="FA211" s="119"/>
      <c r="FB211" s="119"/>
      <c r="FC211" s="119"/>
      <c r="FD211" s="119"/>
      <c r="FE211" s="119"/>
      <c r="FF211" s="119"/>
      <c r="FG211" s="119"/>
      <c r="FH211" s="119"/>
      <c r="FI211" s="119"/>
      <c r="FJ211" s="119"/>
      <c r="FK211" s="119"/>
      <c r="FL211" s="119"/>
      <c r="FM211" s="119"/>
      <c r="FN211" s="119"/>
      <c r="FO211" s="119"/>
      <c r="FP211" s="119"/>
      <c r="FQ211" s="119"/>
      <c r="FR211" s="119"/>
      <c r="FS211" s="119"/>
      <c r="FT211" s="119"/>
      <c r="FU211" s="119"/>
      <c r="FV211" s="119"/>
      <c r="FW211" s="119"/>
      <c r="FX211" s="119"/>
      <c r="FY211" s="119"/>
      <c r="FZ211" s="119"/>
      <c r="GA211" s="119"/>
      <c r="GB211" s="119"/>
      <c r="GC211" s="119"/>
      <c r="GD211" s="119"/>
      <c r="GE211" s="119"/>
      <c r="GF211" s="119"/>
      <c r="GG211" s="119"/>
      <c r="GH211" s="119"/>
      <c r="GI211" s="119"/>
      <c r="GJ211" s="119"/>
      <c r="GK211" s="119"/>
      <c r="GL211" s="119"/>
      <c r="GM211" s="119"/>
      <c r="GN211" s="119"/>
      <c r="GO211" s="119"/>
      <c r="GP211" s="119"/>
      <c r="GQ211" s="119"/>
      <c r="GR211" s="119"/>
      <c r="GS211" s="119"/>
      <c r="GT211" s="119"/>
      <c r="GU211" s="119"/>
      <c r="GV211" s="119"/>
      <c r="GW211" s="119"/>
      <c r="GX211" s="119"/>
      <c r="GY211" s="119"/>
      <c r="GZ211" s="119"/>
      <c r="HA211" s="119"/>
      <c r="HB211" s="119"/>
      <c r="HC211" s="119"/>
      <c r="HD211" s="119"/>
      <c r="HE211" s="119"/>
      <c r="HF211" s="119"/>
      <c r="HG211" s="119"/>
      <c r="HH211" s="119"/>
      <c r="HI211" s="119"/>
      <c r="HJ211" s="119"/>
      <c r="HK211" s="119"/>
      <c r="HL211" s="119"/>
      <c r="HM211" s="119"/>
      <c r="HN211" s="119"/>
      <c r="HO211" s="119"/>
      <c r="HP211" s="119"/>
      <c r="HQ211" s="119"/>
      <c r="HR211" s="119"/>
      <c r="HS211" s="119"/>
      <c r="HT211" s="119"/>
      <c r="HU211" s="119"/>
      <c r="HV211" s="119"/>
      <c r="HW211" s="119"/>
      <c r="HX211" s="119"/>
      <c r="HY211" s="119"/>
      <c r="HZ211" s="119"/>
      <c r="IA211" s="119"/>
      <c r="IB211" s="119"/>
      <c r="IC211" s="119"/>
    </row>
    <row r="212" s="118" customFormat="1" customHeight="1" spans="1:237">
      <c r="A212" s="133">
        <v>23402</v>
      </c>
      <c r="B212" s="134" t="s">
        <v>1533</v>
      </c>
      <c r="C212" s="146"/>
      <c r="D212" s="135"/>
      <c r="E212" s="132"/>
      <c r="F212" s="119"/>
      <c r="G212"/>
      <c r="H212"/>
      <c r="I212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19"/>
      <c r="AP212" s="119"/>
      <c r="AQ212" s="119"/>
      <c r="AR212" s="119"/>
      <c r="AS212" s="119"/>
      <c r="AT212" s="119"/>
      <c r="AU212" s="119"/>
      <c r="AV212" s="119"/>
      <c r="AW212" s="119"/>
      <c r="AX212" s="119"/>
      <c r="AY212" s="119"/>
      <c r="AZ212" s="119"/>
      <c r="BA212" s="119"/>
      <c r="BB212" s="119"/>
      <c r="BC212" s="119"/>
      <c r="BD212" s="119"/>
      <c r="BE212" s="119"/>
      <c r="BF212" s="119"/>
      <c r="BG212" s="119"/>
      <c r="BH212" s="119"/>
      <c r="BI212" s="119"/>
      <c r="BJ212" s="119"/>
      <c r="BK212" s="119"/>
      <c r="BL212" s="119"/>
      <c r="BM212" s="119"/>
      <c r="BN212" s="119"/>
      <c r="BO212" s="119"/>
      <c r="BP212" s="119"/>
      <c r="BQ212" s="119"/>
      <c r="BR212" s="119"/>
      <c r="BS212" s="119"/>
      <c r="BT212" s="119"/>
      <c r="BU212" s="119"/>
      <c r="BV212" s="119"/>
      <c r="BW212" s="119"/>
      <c r="BX212" s="119"/>
      <c r="BY212" s="119"/>
      <c r="BZ212" s="119"/>
      <c r="CA212" s="119"/>
      <c r="CB212" s="119"/>
      <c r="CC212" s="119"/>
      <c r="CD212" s="119"/>
      <c r="CE212" s="119"/>
      <c r="CF212" s="119"/>
      <c r="CG212" s="119"/>
      <c r="CH212" s="119"/>
      <c r="CI212" s="119"/>
      <c r="CJ212" s="119"/>
      <c r="CK212" s="119"/>
      <c r="CL212" s="119"/>
      <c r="CM212" s="119"/>
      <c r="CN212" s="119"/>
      <c r="CO212" s="119"/>
      <c r="CP212" s="119"/>
      <c r="CQ212" s="119"/>
      <c r="CR212" s="119"/>
      <c r="CS212" s="119"/>
      <c r="CT212" s="119"/>
      <c r="CU212" s="119"/>
      <c r="CV212" s="119"/>
      <c r="CW212" s="119"/>
      <c r="CX212" s="119"/>
      <c r="CY212" s="119"/>
      <c r="CZ212" s="119"/>
      <c r="DA212" s="119"/>
      <c r="DB212" s="119"/>
      <c r="DC212" s="119"/>
      <c r="DD212" s="119"/>
      <c r="DE212" s="119"/>
      <c r="DF212" s="119"/>
      <c r="DG212" s="119"/>
      <c r="DH212" s="119"/>
      <c r="DI212" s="119"/>
      <c r="DJ212" s="119"/>
      <c r="DK212" s="119"/>
      <c r="DL212" s="119"/>
      <c r="DM212" s="119"/>
      <c r="DN212" s="119"/>
      <c r="DO212" s="119"/>
      <c r="DP212" s="119"/>
      <c r="DQ212" s="119"/>
      <c r="DR212" s="119"/>
      <c r="DS212" s="119"/>
      <c r="DT212" s="119"/>
      <c r="DU212" s="119"/>
      <c r="DV212" s="119"/>
      <c r="DW212" s="119"/>
      <c r="DX212" s="119"/>
      <c r="DY212" s="119"/>
      <c r="DZ212" s="119"/>
      <c r="EA212" s="119"/>
      <c r="EB212" s="119"/>
      <c r="EC212" s="119"/>
      <c r="ED212" s="119"/>
      <c r="EE212" s="119"/>
      <c r="EF212" s="119"/>
      <c r="EG212" s="119"/>
      <c r="EH212" s="119"/>
      <c r="EI212" s="119"/>
      <c r="EJ212" s="119"/>
      <c r="EK212" s="119"/>
      <c r="EL212" s="119"/>
      <c r="EM212" s="119"/>
      <c r="EN212" s="119"/>
      <c r="EO212" s="119"/>
      <c r="EP212" s="119"/>
      <c r="EQ212" s="119"/>
      <c r="ER212" s="119"/>
      <c r="ES212" s="119"/>
      <c r="ET212" s="119"/>
      <c r="EU212" s="119"/>
      <c r="EV212" s="119"/>
      <c r="EW212" s="119"/>
      <c r="EX212" s="119"/>
      <c r="EY212" s="119"/>
      <c r="EZ212" s="119"/>
      <c r="FA212" s="119"/>
      <c r="FB212" s="119"/>
      <c r="FC212" s="119"/>
      <c r="FD212" s="119"/>
      <c r="FE212" s="119"/>
      <c r="FF212" s="119"/>
      <c r="FG212" s="119"/>
      <c r="FH212" s="119"/>
      <c r="FI212" s="119"/>
      <c r="FJ212" s="119"/>
      <c r="FK212" s="119"/>
      <c r="FL212" s="119"/>
      <c r="FM212" s="119"/>
      <c r="FN212" s="119"/>
      <c r="FO212" s="119"/>
      <c r="FP212" s="119"/>
      <c r="FQ212" s="119"/>
      <c r="FR212" s="119"/>
      <c r="FS212" s="119"/>
      <c r="FT212" s="119"/>
      <c r="FU212" s="119"/>
      <c r="FV212" s="119"/>
      <c r="FW212" s="119"/>
      <c r="FX212" s="119"/>
      <c r="FY212" s="119"/>
      <c r="FZ212" s="119"/>
      <c r="GA212" s="119"/>
      <c r="GB212" s="119"/>
      <c r="GC212" s="119"/>
      <c r="GD212" s="119"/>
      <c r="GE212" s="119"/>
      <c r="GF212" s="119"/>
      <c r="GG212" s="119"/>
      <c r="GH212" s="119"/>
      <c r="GI212" s="119"/>
      <c r="GJ212" s="119"/>
      <c r="GK212" s="119"/>
      <c r="GL212" s="119"/>
      <c r="GM212" s="119"/>
      <c r="GN212" s="119"/>
      <c r="GO212" s="119"/>
      <c r="GP212" s="119"/>
      <c r="GQ212" s="119"/>
      <c r="GR212" s="119"/>
      <c r="GS212" s="119"/>
      <c r="GT212" s="119"/>
      <c r="GU212" s="119"/>
      <c r="GV212" s="119"/>
      <c r="GW212" s="119"/>
      <c r="GX212" s="119"/>
      <c r="GY212" s="119"/>
      <c r="GZ212" s="119"/>
      <c r="HA212" s="119"/>
      <c r="HB212" s="119"/>
      <c r="HC212" s="119"/>
      <c r="HD212" s="119"/>
      <c r="HE212" s="119"/>
      <c r="HF212" s="119"/>
      <c r="HG212" s="119"/>
      <c r="HH212" s="119"/>
      <c r="HI212" s="119"/>
      <c r="HJ212" s="119"/>
      <c r="HK212" s="119"/>
      <c r="HL212" s="119"/>
      <c r="HM212" s="119"/>
      <c r="HN212" s="119"/>
      <c r="HO212" s="119"/>
      <c r="HP212" s="119"/>
      <c r="HQ212" s="119"/>
      <c r="HR212" s="119"/>
      <c r="HS212" s="119"/>
      <c r="HT212" s="119"/>
      <c r="HU212" s="119"/>
      <c r="HV212" s="119"/>
      <c r="HW212" s="119"/>
      <c r="HX212" s="119"/>
      <c r="HY212" s="119"/>
      <c r="HZ212" s="119"/>
      <c r="IA212" s="119"/>
      <c r="IB212" s="119"/>
      <c r="IC212" s="119"/>
    </row>
    <row r="213" s="118" customFormat="1" customHeight="1" spans="1:237">
      <c r="A213" s="133">
        <v>2340201</v>
      </c>
      <c r="B213" s="136" t="s">
        <v>1534</v>
      </c>
      <c r="C213" s="146"/>
      <c r="D213" s="135"/>
      <c r="E213" s="132"/>
      <c r="F213" s="119"/>
      <c r="G213"/>
      <c r="H213"/>
      <c r="I213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19"/>
      <c r="AP213" s="119"/>
      <c r="AQ213" s="119"/>
      <c r="AR213" s="119"/>
      <c r="AS213" s="119"/>
      <c r="AT213" s="119"/>
      <c r="AU213" s="119"/>
      <c r="AV213" s="119"/>
      <c r="AW213" s="119"/>
      <c r="AX213" s="119"/>
      <c r="AY213" s="119"/>
      <c r="AZ213" s="119"/>
      <c r="BA213" s="119"/>
      <c r="BB213" s="119"/>
      <c r="BC213" s="119"/>
      <c r="BD213" s="119"/>
      <c r="BE213" s="119"/>
      <c r="BF213" s="119"/>
      <c r="BG213" s="119"/>
      <c r="BH213" s="119"/>
      <c r="BI213" s="119"/>
      <c r="BJ213" s="119"/>
      <c r="BK213" s="119"/>
      <c r="BL213" s="119"/>
      <c r="BM213" s="119"/>
      <c r="BN213" s="119"/>
      <c r="BO213" s="119"/>
      <c r="BP213" s="119"/>
      <c r="BQ213" s="119"/>
      <c r="BR213" s="119"/>
      <c r="BS213" s="119"/>
      <c r="BT213" s="119"/>
      <c r="BU213" s="119"/>
      <c r="BV213" s="119"/>
      <c r="BW213" s="119"/>
      <c r="BX213" s="119"/>
      <c r="BY213" s="119"/>
      <c r="BZ213" s="119"/>
      <c r="CA213" s="119"/>
      <c r="CB213" s="119"/>
      <c r="CC213" s="119"/>
      <c r="CD213" s="119"/>
      <c r="CE213" s="119"/>
      <c r="CF213" s="119"/>
      <c r="CG213" s="119"/>
      <c r="CH213" s="119"/>
      <c r="CI213" s="119"/>
      <c r="CJ213" s="119"/>
      <c r="CK213" s="119"/>
      <c r="CL213" s="119"/>
      <c r="CM213" s="119"/>
      <c r="CN213" s="119"/>
      <c r="CO213" s="119"/>
      <c r="CP213" s="119"/>
      <c r="CQ213" s="119"/>
      <c r="CR213" s="119"/>
      <c r="CS213" s="119"/>
      <c r="CT213" s="119"/>
      <c r="CU213" s="119"/>
      <c r="CV213" s="119"/>
      <c r="CW213" s="119"/>
      <c r="CX213" s="119"/>
      <c r="CY213" s="119"/>
      <c r="CZ213" s="119"/>
      <c r="DA213" s="119"/>
      <c r="DB213" s="119"/>
      <c r="DC213" s="119"/>
      <c r="DD213" s="119"/>
      <c r="DE213" s="119"/>
      <c r="DF213" s="119"/>
      <c r="DG213" s="119"/>
      <c r="DH213" s="119"/>
      <c r="DI213" s="119"/>
      <c r="DJ213" s="119"/>
      <c r="DK213" s="119"/>
      <c r="DL213" s="119"/>
      <c r="DM213" s="119"/>
      <c r="DN213" s="119"/>
      <c r="DO213" s="119"/>
      <c r="DP213" s="119"/>
      <c r="DQ213" s="119"/>
      <c r="DR213" s="119"/>
      <c r="DS213" s="119"/>
      <c r="DT213" s="119"/>
      <c r="DU213" s="119"/>
      <c r="DV213" s="119"/>
      <c r="DW213" s="119"/>
      <c r="DX213" s="119"/>
      <c r="DY213" s="119"/>
      <c r="DZ213" s="119"/>
      <c r="EA213" s="119"/>
      <c r="EB213" s="119"/>
      <c r="EC213" s="119"/>
      <c r="ED213" s="119"/>
      <c r="EE213" s="119"/>
      <c r="EF213" s="119"/>
      <c r="EG213" s="119"/>
      <c r="EH213" s="119"/>
      <c r="EI213" s="119"/>
      <c r="EJ213" s="119"/>
      <c r="EK213" s="119"/>
      <c r="EL213" s="119"/>
      <c r="EM213" s="119"/>
      <c r="EN213" s="119"/>
      <c r="EO213" s="119"/>
      <c r="EP213" s="119"/>
      <c r="EQ213" s="119"/>
      <c r="ER213" s="119"/>
      <c r="ES213" s="119"/>
      <c r="ET213" s="119"/>
      <c r="EU213" s="119"/>
      <c r="EV213" s="119"/>
      <c r="EW213" s="119"/>
      <c r="EX213" s="119"/>
      <c r="EY213" s="119"/>
      <c r="EZ213" s="119"/>
      <c r="FA213" s="119"/>
      <c r="FB213" s="119"/>
      <c r="FC213" s="119"/>
      <c r="FD213" s="119"/>
      <c r="FE213" s="119"/>
      <c r="FF213" s="119"/>
      <c r="FG213" s="119"/>
      <c r="FH213" s="119"/>
      <c r="FI213" s="119"/>
      <c r="FJ213" s="119"/>
      <c r="FK213" s="119"/>
      <c r="FL213" s="119"/>
      <c r="FM213" s="119"/>
      <c r="FN213" s="119"/>
      <c r="FO213" s="119"/>
      <c r="FP213" s="119"/>
      <c r="FQ213" s="119"/>
      <c r="FR213" s="119"/>
      <c r="FS213" s="119"/>
      <c r="FT213" s="119"/>
      <c r="FU213" s="119"/>
      <c r="FV213" s="119"/>
      <c r="FW213" s="119"/>
      <c r="FX213" s="119"/>
      <c r="FY213" s="119"/>
      <c r="FZ213" s="119"/>
      <c r="GA213" s="119"/>
      <c r="GB213" s="119"/>
      <c r="GC213" s="119"/>
      <c r="GD213" s="119"/>
      <c r="GE213" s="119"/>
      <c r="GF213" s="119"/>
      <c r="GG213" s="119"/>
      <c r="GH213" s="119"/>
      <c r="GI213" s="119"/>
      <c r="GJ213" s="119"/>
      <c r="GK213" s="119"/>
      <c r="GL213" s="119"/>
      <c r="GM213" s="119"/>
      <c r="GN213" s="119"/>
      <c r="GO213" s="119"/>
      <c r="GP213" s="119"/>
      <c r="GQ213" s="119"/>
      <c r="GR213" s="119"/>
      <c r="GS213" s="119"/>
      <c r="GT213" s="119"/>
      <c r="GU213" s="119"/>
      <c r="GV213" s="119"/>
      <c r="GW213" s="119"/>
      <c r="GX213" s="119"/>
      <c r="GY213" s="119"/>
      <c r="GZ213" s="119"/>
      <c r="HA213" s="119"/>
      <c r="HB213" s="119"/>
      <c r="HC213" s="119"/>
      <c r="HD213" s="119"/>
      <c r="HE213" s="119"/>
      <c r="HF213" s="119"/>
      <c r="HG213" s="119"/>
      <c r="HH213" s="119"/>
      <c r="HI213" s="119"/>
      <c r="HJ213" s="119"/>
      <c r="HK213" s="119"/>
      <c r="HL213" s="119"/>
      <c r="HM213" s="119"/>
      <c r="HN213" s="119"/>
      <c r="HO213" s="119"/>
      <c r="HP213" s="119"/>
      <c r="HQ213" s="119"/>
      <c r="HR213" s="119"/>
      <c r="HS213" s="119"/>
      <c r="HT213" s="119"/>
      <c r="HU213" s="119"/>
      <c r="HV213" s="119"/>
      <c r="HW213" s="119"/>
      <c r="HX213" s="119"/>
      <c r="HY213" s="119"/>
      <c r="HZ213" s="119"/>
      <c r="IA213" s="119"/>
      <c r="IB213" s="119"/>
      <c r="IC213" s="119"/>
    </row>
    <row r="214" s="118" customFormat="1" customHeight="1" spans="1:237">
      <c r="A214" s="133">
        <v>2340202</v>
      </c>
      <c r="B214" s="136" t="s">
        <v>1535</v>
      </c>
      <c r="C214" s="146"/>
      <c r="D214" s="135"/>
      <c r="E214" s="132"/>
      <c r="F214" s="119"/>
      <c r="G214"/>
      <c r="H214"/>
      <c r="I214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19"/>
      <c r="AP214" s="119"/>
      <c r="AQ214" s="119"/>
      <c r="AR214" s="119"/>
      <c r="AS214" s="119"/>
      <c r="AT214" s="119"/>
      <c r="AU214" s="119"/>
      <c r="AV214" s="119"/>
      <c r="AW214" s="119"/>
      <c r="AX214" s="119"/>
      <c r="AY214" s="119"/>
      <c r="AZ214" s="119"/>
      <c r="BA214" s="119"/>
      <c r="BB214" s="119"/>
      <c r="BC214" s="119"/>
      <c r="BD214" s="119"/>
      <c r="BE214" s="119"/>
      <c r="BF214" s="119"/>
      <c r="BG214" s="119"/>
      <c r="BH214" s="119"/>
      <c r="BI214" s="119"/>
      <c r="BJ214" s="119"/>
      <c r="BK214" s="119"/>
      <c r="BL214" s="119"/>
      <c r="BM214" s="119"/>
      <c r="BN214" s="119"/>
      <c r="BO214" s="119"/>
      <c r="BP214" s="119"/>
      <c r="BQ214" s="119"/>
      <c r="BR214" s="119"/>
      <c r="BS214" s="119"/>
      <c r="BT214" s="119"/>
      <c r="BU214" s="119"/>
      <c r="BV214" s="119"/>
      <c r="BW214" s="119"/>
      <c r="BX214" s="119"/>
      <c r="BY214" s="119"/>
      <c r="BZ214" s="119"/>
      <c r="CA214" s="119"/>
      <c r="CB214" s="119"/>
      <c r="CC214" s="119"/>
      <c r="CD214" s="119"/>
      <c r="CE214" s="119"/>
      <c r="CF214" s="119"/>
      <c r="CG214" s="119"/>
      <c r="CH214" s="119"/>
      <c r="CI214" s="119"/>
      <c r="CJ214" s="119"/>
      <c r="CK214" s="119"/>
      <c r="CL214" s="119"/>
      <c r="CM214" s="119"/>
      <c r="CN214" s="119"/>
      <c r="CO214" s="119"/>
      <c r="CP214" s="119"/>
      <c r="CQ214" s="119"/>
      <c r="CR214" s="119"/>
      <c r="CS214" s="119"/>
      <c r="CT214" s="119"/>
      <c r="CU214" s="119"/>
      <c r="CV214" s="119"/>
      <c r="CW214" s="119"/>
      <c r="CX214" s="119"/>
      <c r="CY214" s="119"/>
      <c r="CZ214" s="119"/>
      <c r="DA214" s="119"/>
      <c r="DB214" s="119"/>
      <c r="DC214" s="119"/>
      <c r="DD214" s="119"/>
      <c r="DE214" s="119"/>
      <c r="DF214" s="119"/>
      <c r="DG214" s="119"/>
      <c r="DH214" s="119"/>
      <c r="DI214" s="119"/>
      <c r="DJ214" s="119"/>
      <c r="DK214" s="119"/>
      <c r="DL214" s="119"/>
      <c r="DM214" s="119"/>
      <c r="DN214" s="119"/>
      <c r="DO214" s="119"/>
      <c r="DP214" s="119"/>
      <c r="DQ214" s="119"/>
      <c r="DR214" s="119"/>
      <c r="DS214" s="119"/>
      <c r="DT214" s="119"/>
      <c r="DU214" s="119"/>
      <c r="DV214" s="119"/>
      <c r="DW214" s="119"/>
      <c r="DX214" s="119"/>
      <c r="DY214" s="119"/>
      <c r="DZ214" s="119"/>
      <c r="EA214" s="119"/>
      <c r="EB214" s="119"/>
      <c r="EC214" s="119"/>
      <c r="ED214" s="119"/>
      <c r="EE214" s="119"/>
      <c r="EF214" s="119"/>
      <c r="EG214" s="119"/>
      <c r="EH214" s="119"/>
      <c r="EI214" s="119"/>
      <c r="EJ214" s="119"/>
      <c r="EK214" s="119"/>
      <c r="EL214" s="119"/>
      <c r="EM214" s="119"/>
      <c r="EN214" s="119"/>
      <c r="EO214" s="119"/>
      <c r="EP214" s="119"/>
      <c r="EQ214" s="119"/>
      <c r="ER214" s="119"/>
      <c r="ES214" s="119"/>
      <c r="ET214" s="119"/>
      <c r="EU214" s="119"/>
      <c r="EV214" s="119"/>
      <c r="EW214" s="119"/>
      <c r="EX214" s="119"/>
      <c r="EY214" s="119"/>
      <c r="EZ214" s="119"/>
      <c r="FA214" s="119"/>
      <c r="FB214" s="119"/>
      <c r="FC214" s="119"/>
      <c r="FD214" s="119"/>
      <c r="FE214" s="119"/>
      <c r="FF214" s="119"/>
      <c r="FG214" s="119"/>
      <c r="FH214" s="119"/>
      <c r="FI214" s="119"/>
      <c r="FJ214" s="119"/>
      <c r="FK214" s="119"/>
      <c r="FL214" s="119"/>
      <c r="FM214" s="119"/>
      <c r="FN214" s="119"/>
      <c r="FO214" s="119"/>
      <c r="FP214" s="119"/>
      <c r="FQ214" s="119"/>
      <c r="FR214" s="119"/>
      <c r="FS214" s="119"/>
      <c r="FT214" s="119"/>
      <c r="FU214" s="119"/>
      <c r="FV214" s="119"/>
      <c r="FW214" s="119"/>
      <c r="FX214" s="119"/>
      <c r="FY214" s="119"/>
      <c r="FZ214" s="119"/>
      <c r="GA214" s="119"/>
      <c r="GB214" s="119"/>
      <c r="GC214" s="119"/>
      <c r="GD214" s="119"/>
      <c r="GE214" s="119"/>
      <c r="GF214" s="119"/>
      <c r="GG214" s="119"/>
      <c r="GH214" s="119"/>
      <c r="GI214" s="119"/>
      <c r="GJ214" s="119"/>
      <c r="GK214" s="119"/>
      <c r="GL214" s="119"/>
      <c r="GM214" s="119"/>
      <c r="GN214" s="119"/>
      <c r="GO214" s="119"/>
      <c r="GP214" s="119"/>
      <c r="GQ214" s="119"/>
      <c r="GR214" s="119"/>
      <c r="GS214" s="119"/>
      <c r="GT214" s="119"/>
      <c r="GU214" s="119"/>
      <c r="GV214" s="119"/>
      <c r="GW214" s="119"/>
      <c r="GX214" s="119"/>
      <c r="GY214" s="119"/>
      <c r="GZ214" s="119"/>
      <c r="HA214" s="119"/>
      <c r="HB214" s="119"/>
      <c r="HC214" s="119"/>
      <c r="HD214" s="119"/>
      <c r="HE214" s="119"/>
      <c r="HF214" s="119"/>
      <c r="HG214" s="119"/>
      <c r="HH214" s="119"/>
      <c r="HI214" s="119"/>
      <c r="HJ214" s="119"/>
      <c r="HK214" s="119"/>
      <c r="HL214" s="119"/>
      <c r="HM214" s="119"/>
      <c r="HN214" s="119"/>
      <c r="HO214" s="119"/>
      <c r="HP214" s="119"/>
      <c r="HQ214" s="119"/>
      <c r="HR214" s="119"/>
      <c r="HS214" s="119"/>
      <c r="HT214" s="119"/>
      <c r="HU214" s="119"/>
      <c r="HV214" s="119"/>
      <c r="HW214" s="119"/>
      <c r="HX214" s="119"/>
      <c r="HY214" s="119"/>
      <c r="HZ214" s="119"/>
      <c r="IA214" s="119"/>
      <c r="IB214" s="119"/>
      <c r="IC214" s="119"/>
    </row>
    <row r="215" s="118" customFormat="1" customHeight="1" spans="1:237">
      <c r="A215" s="133">
        <v>2340203</v>
      </c>
      <c r="B215" s="136" t="s">
        <v>1536</v>
      </c>
      <c r="C215" s="146"/>
      <c r="D215" s="135"/>
      <c r="E215" s="132"/>
      <c r="F215" s="119"/>
      <c r="G215"/>
      <c r="H215"/>
      <c r="I215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9"/>
      <c r="AW215" s="119"/>
      <c r="AX215" s="119"/>
      <c r="AY215" s="119"/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19"/>
      <c r="BL215" s="119"/>
      <c r="BM215" s="119"/>
      <c r="BN215" s="119"/>
      <c r="BO215" s="119"/>
      <c r="BP215" s="119"/>
      <c r="BQ215" s="119"/>
      <c r="BR215" s="119"/>
      <c r="BS215" s="119"/>
      <c r="BT215" s="119"/>
      <c r="BU215" s="119"/>
      <c r="BV215" s="119"/>
      <c r="BW215" s="119"/>
      <c r="BX215" s="119"/>
      <c r="BY215" s="119"/>
      <c r="BZ215" s="119"/>
      <c r="CA215" s="119"/>
      <c r="CB215" s="119"/>
      <c r="CC215" s="119"/>
      <c r="CD215" s="119"/>
      <c r="CE215" s="119"/>
      <c r="CF215" s="119"/>
      <c r="CG215" s="119"/>
      <c r="CH215" s="119"/>
      <c r="CI215" s="119"/>
      <c r="CJ215" s="119"/>
      <c r="CK215" s="119"/>
      <c r="CL215" s="119"/>
      <c r="CM215" s="119"/>
      <c r="CN215" s="119"/>
      <c r="CO215" s="119"/>
      <c r="CP215" s="119"/>
      <c r="CQ215" s="119"/>
      <c r="CR215" s="119"/>
      <c r="CS215" s="119"/>
      <c r="CT215" s="119"/>
      <c r="CU215" s="119"/>
      <c r="CV215" s="119"/>
      <c r="CW215" s="119"/>
      <c r="CX215" s="119"/>
      <c r="CY215" s="119"/>
      <c r="CZ215" s="119"/>
      <c r="DA215" s="119"/>
      <c r="DB215" s="119"/>
      <c r="DC215" s="119"/>
      <c r="DD215" s="119"/>
      <c r="DE215" s="119"/>
      <c r="DF215" s="119"/>
      <c r="DG215" s="119"/>
      <c r="DH215" s="119"/>
      <c r="DI215" s="119"/>
      <c r="DJ215" s="119"/>
      <c r="DK215" s="119"/>
      <c r="DL215" s="119"/>
      <c r="DM215" s="119"/>
      <c r="DN215" s="119"/>
      <c r="DO215" s="119"/>
      <c r="DP215" s="119"/>
      <c r="DQ215" s="119"/>
      <c r="DR215" s="119"/>
      <c r="DS215" s="119"/>
      <c r="DT215" s="119"/>
      <c r="DU215" s="119"/>
      <c r="DV215" s="119"/>
      <c r="DW215" s="119"/>
      <c r="DX215" s="119"/>
      <c r="DY215" s="119"/>
      <c r="DZ215" s="119"/>
      <c r="EA215" s="119"/>
      <c r="EB215" s="119"/>
      <c r="EC215" s="119"/>
      <c r="ED215" s="119"/>
      <c r="EE215" s="119"/>
      <c r="EF215" s="119"/>
      <c r="EG215" s="119"/>
      <c r="EH215" s="119"/>
      <c r="EI215" s="119"/>
      <c r="EJ215" s="119"/>
      <c r="EK215" s="119"/>
      <c r="EL215" s="119"/>
      <c r="EM215" s="119"/>
      <c r="EN215" s="119"/>
      <c r="EO215" s="119"/>
      <c r="EP215" s="119"/>
      <c r="EQ215" s="119"/>
      <c r="ER215" s="119"/>
      <c r="ES215" s="119"/>
      <c r="ET215" s="119"/>
      <c r="EU215" s="119"/>
      <c r="EV215" s="119"/>
      <c r="EW215" s="119"/>
      <c r="EX215" s="119"/>
      <c r="EY215" s="119"/>
      <c r="EZ215" s="119"/>
      <c r="FA215" s="119"/>
      <c r="FB215" s="119"/>
      <c r="FC215" s="119"/>
      <c r="FD215" s="119"/>
      <c r="FE215" s="119"/>
      <c r="FF215" s="119"/>
      <c r="FG215" s="119"/>
      <c r="FH215" s="119"/>
      <c r="FI215" s="119"/>
      <c r="FJ215" s="119"/>
      <c r="FK215" s="119"/>
      <c r="FL215" s="119"/>
      <c r="FM215" s="119"/>
      <c r="FN215" s="119"/>
      <c r="FO215" s="119"/>
      <c r="FP215" s="119"/>
      <c r="FQ215" s="119"/>
      <c r="FR215" s="119"/>
      <c r="FS215" s="119"/>
      <c r="FT215" s="119"/>
      <c r="FU215" s="119"/>
      <c r="FV215" s="119"/>
      <c r="FW215" s="119"/>
      <c r="FX215" s="119"/>
      <c r="FY215" s="119"/>
      <c r="FZ215" s="119"/>
      <c r="GA215" s="119"/>
      <c r="GB215" s="119"/>
      <c r="GC215" s="119"/>
      <c r="GD215" s="119"/>
      <c r="GE215" s="119"/>
      <c r="GF215" s="119"/>
      <c r="GG215" s="119"/>
      <c r="GH215" s="119"/>
      <c r="GI215" s="119"/>
      <c r="GJ215" s="119"/>
      <c r="GK215" s="119"/>
      <c r="GL215" s="119"/>
      <c r="GM215" s="119"/>
      <c r="GN215" s="119"/>
      <c r="GO215" s="119"/>
      <c r="GP215" s="119"/>
      <c r="GQ215" s="119"/>
      <c r="GR215" s="119"/>
      <c r="GS215" s="119"/>
      <c r="GT215" s="119"/>
      <c r="GU215" s="119"/>
      <c r="GV215" s="119"/>
      <c r="GW215" s="119"/>
      <c r="GX215" s="119"/>
      <c r="GY215" s="119"/>
      <c r="GZ215" s="119"/>
      <c r="HA215" s="119"/>
      <c r="HB215" s="119"/>
      <c r="HC215" s="119"/>
      <c r="HD215" s="119"/>
      <c r="HE215" s="119"/>
      <c r="HF215" s="119"/>
      <c r="HG215" s="119"/>
      <c r="HH215" s="119"/>
      <c r="HI215" s="119"/>
      <c r="HJ215" s="119"/>
      <c r="HK215" s="119"/>
      <c r="HL215" s="119"/>
      <c r="HM215" s="119"/>
      <c r="HN215" s="119"/>
      <c r="HO215" s="119"/>
      <c r="HP215" s="119"/>
      <c r="HQ215" s="119"/>
      <c r="HR215" s="119"/>
      <c r="HS215" s="119"/>
      <c r="HT215" s="119"/>
      <c r="HU215" s="119"/>
      <c r="HV215" s="119"/>
      <c r="HW215" s="119"/>
      <c r="HX215" s="119"/>
      <c r="HY215" s="119"/>
      <c r="HZ215" s="119"/>
      <c r="IA215" s="119"/>
      <c r="IB215" s="119"/>
      <c r="IC215" s="119"/>
    </row>
    <row r="216" s="118" customFormat="1" customHeight="1" spans="1:237">
      <c r="A216" s="133">
        <v>2340204</v>
      </c>
      <c r="B216" s="136" t="s">
        <v>1537</v>
      </c>
      <c r="C216" s="146"/>
      <c r="D216" s="135"/>
      <c r="E216" s="132"/>
      <c r="F216" s="119"/>
      <c r="G216"/>
      <c r="H216"/>
      <c r="I216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19"/>
      <c r="AP216" s="119"/>
      <c r="AQ216" s="119"/>
      <c r="AR216" s="119"/>
      <c r="AS216" s="119"/>
      <c r="AT216" s="119"/>
      <c r="AU216" s="119"/>
      <c r="AV216" s="119"/>
      <c r="AW216" s="119"/>
      <c r="AX216" s="119"/>
      <c r="AY216" s="119"/>
      <c r="AZ216" s="119"/>
      <c r="BA216" s="119"/>
      <c r="BB216" s="119"/>
      <c r="BC216" s="119"/>
      <c r="BD216" s="119"/>
      <c r="BE216" s="119"/>
      <c r="BF216" s="119"/>
      <c r="BG216" s="119"/>
      <c r="BH216" s="119"/>
      <c r="BI216" s="119"/>
      <c r="BJ216" s="119"/>
      <c r="BK216" s="119"/>
      <c r="BL216" s="119"/>
      <c r="BM216" s="119"/>
      <c r="BN216" s="119"/>
      <c r="BO216" s="119"/>
      <c r="BP216" s="119"/>
      <c r="BQ216" s="119"/>
      <c r="BR216" s="119"/>
      <c r="BS216" s="119"/>
      <c r="BT216" s="119"/>
      <c r="BU216" s="119"/>
      <c r="BV216" s="119"/>
      <c r="BW216" s="119"/>
      <c r="BX216" s="119"/>
      <c r="BY216" s="119"/>
      <c r="BZ216" s="119"/>
      <c r="CA216" s="119"/>
      <c r="CB216" s="119"/>
      <c r="CC216" s="119"/>
      <c r="CD216" s="119"/>
      <c r="CE216" s="119"/>
      <c r="CF216" s="119"/>
      <c r="CG216" s="119"/>
      <c r="CH216" s="119"/>
      <c r="CI216" s="119"/>
      <c r="CJ216" s="119"/>
      <c r="CK216" s="119"/>
      <c r="CL216" s="119"/>
      <c r="CM216" s="119"/>
      <c r="CN216" s="119"/>
      <c r="CO216" s="119"/>
      <c r="CP216" s="119"/>
      <c r="CQ216" s="119"/>
      <c r="CR216" s="119"/>
      <c r="CS216" s="119"/>
      <c r="CT216" s="119"/>
      <c r="CU216" s="119"/>
      <c r="CV216" s="119"/>
      <c r="CW216" s="119"/>
      <c r="CX216" s="119"/>
      <c r="CY216" s="119"/>
      <c r="CZ216" s="119"/>
      <c r="DA216" s="119"/>
      <c r="DB216" s="119"/>
      <c r="DC216" s="119"/>
      <c r="DD216" s="119"/>
      <c r="DE216" s="119"/>
      <c r="DF216" s="119"/>
      <c r="DG216" s="119"/>
      <c r="DH216" s="119"/>
      <c r="DI216" s="119"/>
      <c r="DJ216" s="119"/>
      <c r="DK216" s="119"/>
      <c r="DL216" s="119"/>
      <c r="DM216" s="119"/>
      <c r="DN216" s="119"/>
      <c r="DO216" s="119"/>
      <c r="DP216" s="119"/>
      <c r="DQ216" s="119"/>
      <c r="DR216" s="119"/>
      <c r="DS216" s="119"/>
      <c r="DT216" s="119"/>
      <c r="DU216" s="119"/>
      <c r="DV216" s="119"/>
      <c r="DW216" s="119"/>
      <c r="DX216" s="119"/>
      <c r="DY216" s="119"/>
      <c r="DZ216" s="119"/>
      <c r="EA216" s="119"/>
      <c r="EB216" s="119"/>
      <c r="EC216" s="119"/>
      <c r="ED216" s="119"/>
      <c r="EE216" s="119"/>
      <c r="EF216" s="119"/>
      <c r="EG216" s="119"/>
      <c r="EH216" s="119"/>
      <c r="EI216" s="119"/>
      <c r="EJ216" s="119"/>
      <c r="EK216" s="119"/>
      <c r="EL216" s="119"/>
      <c r="EM216" s="119"/>
      <c r="EN216" s="119"/>
      <c r="EO216" s="119"/>
      <c r="EP216" s="119"/>
      <c r="EQ216" s="119"/>
      <c r="ER216" s="119"/>
      <c r="ES216" s="119"/>
      <c r="ET216" s="119"/>
      <c r="EU216" s="119"/>
      <c r="EV216" s="119"/>
      <c r="EW216" s="119"/>
      <c r="EX216" s="119"/>
      <c r="EY216" s="119"/>
      <c r="EZ216" s="119"/>
      <c r="FA216" s="119"/>
      <c r="FB216" s="119"/>
      <c r="FC216" s="119"/>
      <c r="FD216" s="119"/>
      <c r="FE216" s="119"/>
      <c r="FF216" s="119"/>
      <c r="FG216" s="119"/>
      <c r="FH216" s="119"/>
      <c r="FI216" s="119"/>
      <c r="FJ216" s="119"/>
      <c r="FK216" s="119"/>
      <c r="FL216" s="119"/>
      <c r="FM216" s="119"/>
      <c r="FN216" s="119"/>
      <c r="FO216" s="119"/>
      <c r="FP216" s="119"/>
      <c r="FQ216" s="119"/>
      <c r="FR216" s="119"/>
      <c r="FS216" s="119"/>
      <c r="FT216" s="119"/>
      <c r="FU216" s="119"/>
      <c r="FV216" s="119"/>
      <c r="FW216" s="119"/>
      <c r="FX216" s="119"/>
      <c r="FY216" s="119"/>
      <c r="FZ216" s="119"/>
      <c r="GA216" s="119"/>
      <c r="GB216" s="119"/>
      <c r="GC216" s="119"/>
      <c r="GD216" s="119"/>
      <c r="GE216" s="119"/>
      <c r="GF216" s="119"/>
      <c r="GG216" s="119"/>
      <c r="GH216" s="119"/>
      <c r="GI216" s="119"/>
      <c r="GJ216" s="119"/>
      <c r="GK216" s="119"/>
      <c r="GL216" s="119"/>
      <c r="GM216" s="119"/>
      <c r="GN216" s="119"/>
      <c r="GO216" s="119"/>
      <c r="GP216" s="119"/>
      <c r="GQ216" s="119"/>
      <c r="GR216" s="119"/>
      <c r="GS216" s="119"/>
      <c r="GT216" s="119"/>
      <c r="GU216" s="119"/>
      <c r="GV216" s="119"/>
      <c r="GW216" s="119"/>
      <c r="GX216" s="119"/>
      <c r="GY216" s="119"/>
      <c r="GZ216" s="119"/>
      <c r="HA216" s="119"/>
      <c r="HB216" s="119"/>
      <c r="HC216" s="119"/>
      <c r="HD216" s="119"/>
      <c r="HE216" s="119"/>
      <c r="HF216" s="119"/>
      <c r="HG216" s="119"/>
      <c r="HH216" s="119"/>
      <c r="HI216" s="119"/>
      <c r="HJ216" s="119"/>
      <c r="HK216" s="119"/>
      <c r="HL216" s="119"/>
      <c r="HM216" s="119"/>
      <c r="HN216" s="119"/>
      <c r="HO216" s="119"/>
      <c r="HP216" s="119"/>
      <c r="HQ216" s="119"/>
      <c r="HR216" s="119"/>
      <c r="HS216" s="119"/>
      <c r="HT216" s="119"/>
      <c r="HU216" s="119"/>
      <c r="HV216" s="119"/>
      <c r="HW216" s="119"/>
      <c r="HX216" s="119"/>
      <c r="HY216" s="119"/>
      <c r="HZ216" s="119"/>
      <c r="IA216" s="119"/>
      <c r="IB216" s="119"/>
      <c r="IC216" s="119"/>
    </row>
    <row r="217" s="118" customFormat="1" customHeight="1" spans="1:237">
      <c r="A217" s="133">
        <v>2340205</v>
      </c>
      <c r="B217" s="136" t="s">
        <v>1538</v>
      </c>
      <c r="C217" s="146"/>
      <c r="D217" s="135"/>
      <c r="E217" s="132"/>
      <c r="F217" s="119"/>
      <c r="G217"/>
      <c r="H217"/>
      <c r="I217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19"/>
      <c r="AP217" s="119"/>
      <c r="AQ217" s="119"/>
      <c r="AR217" s="119"/>
      <c r="AS217" s="119"/>
      <c r="AT217" s="119"/>
      <c r="AU217" s="119"/>
      <c r="AV217" s="119"/>
      <c r="AW217" s="119"/>
      <c r="AX217" s="119"/>
      <c r="AY217" s="119"/>
      <c r="AZ217" s="119"/>
      <c r="BA217" s="119"/>
      <c r="BB217" s="119"/>
      <c r="BC217" s="119"/>
      <c r="BD217" s="119"/>
      <c r="BE217" s="119"/>
      <c r="BF217" s="119"/>
      <c r="BG217" s="119"/>
      <c r="BH217" s="119"/>
      <c r="BI217" s="119"/>
      <c r="BJ217" s="119"/>
      <c r="BK217" s="119"/>
      <c r="BL217" s="119"/>
      <c r="BM217" s="119"/>
      <c r="BN217" s="119"/>
      <c r="BO217" s="119"/>
      <c r="BP217" s="119"/>
      <c r="BQ217" s="119"/>
      <c r="BR217" s="119"/>
      <c r="BS217" s="119"/>
      <c r="BT217" s="119"/>
      <c r="BU217" s="119"/>
      <c r="BV217" s="119"/>
      <c r="BW217" s="119"/>
      <c r="BX217" s="119"/>
      <c r="BY217" s="119"/>
      <c r="BZ217" s="119"/>
      <c r="CA217" s="119"/>
      <c r="CB217" s="119"/>
      <c r="CC217" s="119"/>
      <c r="CD217" s="119"/>
      <c r="CE217" s="119"/>
      <c r="CF217" s="119"/>
      <c r="CG217" s="119"/>
      <c r="CH217" s="119"/>
      <c r="CI217" s="119"/>
      <c r="CJ217" s="119"/>
      <c r="CK217" s="119"/>
      <c r="CL217" s="119"/>
      <c r="CM217" s="119"/>
      <c r="CN217" s="119"/>
      <c r="CO217" s="119"/>
      <c r="CP217" s="119"/>
      <c r="CQ217" s="119"/>
      <c r="CR217" s="119"/>
      <c r="CS217" s="119"/>
      <c r="CT217" s="119"/>
      <c r="CU217" s="119"/>
      <c r="CV217" s="119"/>
      <c r="CW217" s="119"/>
      <c r="CX217" s="119"/>
      <c r="CY217" s="119"/>
      <c r="CZ217" s="119"/>
      <c r="DA217" s="119"/>
      <c r="DB217" s="119"/>
      <c r="DC217" s="119"/>
      <c r="DD217" s="119"/>
      <c r="DE217" s="119"/>
      <c r="DF217" s="119"/>
      <c r="DG217" s="119"/>
      <c r="DH217" s="119"/>
      <c r="DI217" s="119"/>
      <c r="DJ217" s="119"/>
      <c r="DK217" s="119"/>
      <c r="DL217" s="119"/>
      <c r="DM217" s="119"/>
      <c r="DN217" s="119"/>
      <c r="DO217" s="119"/>
      <c r="DP217" s="119"/>
      <c r="DQ217" s="119"/>
      <c r="DR217" s="119"/>
      <c r="DS217" s="119"/>
      <c r="DT217" s="119"/>
      <c r="DU217" s="119"/>
      <c r="DV217" s="119"/>
      <c r="DW217" s="119"/>
      <c r="DX217" s="119"/>
      <c r="DY217" s="119"/>
      <c r="DZ217" s="119"/>
      <c r="EA217" s="119"/>
      <c r="EB217" s="119"/>
      <c r="EC217" s="119"/>
      <c r="ED217" s="119"/>
      <c r="EE217" s="119"/>
      <c r="EF217" s="119"/>
      <c r="EG217" s="119"/>
      <c r="EH217" s="119"/>
      <c r="EI217" s="119"/>
      <c r="EJ217" s="119"/>
      <c r="EK217" s="119"/>
      <c r="EL217" s="119"/>
      <c r="EM217" s="119"/>
      <c r="EN217" s="119"/>
      <c r="EO217" s="119"/>
      <c r="EP217" s="119"/>
      <c r="EQ217" s="119"/>
      <c r="ER217" s="119"/>
      <c r="ES217" s="119"/>
      <c r="ET217" s="119"/>
      <c r="EU217" s="119"/>
      <c r="EV217" s="119"/>
      <c r="EW217" s="119"/>
      <c r="EX217" s="119"/>
      <c r="EY217" s="119"/>
      <c r="EZ217" s="119"/>
      <c r="FA217" s="119"/>
      <c r="FB217" s="119"/>
      <c r="FC217" s="119"/>
      <c r="FD217" s="119"/>
      <c r="FE217" s="119"/>
      <c r="FF217" s="119"/>
      <c r="FG217" s="119"/>
      <c r="FH217" s="119"/>
      <c r="FI217" s="119"/>
      <c r="FJ217" s="119"/>
      <c r="FK217" s="119"/>
      <c r="FL217" s="119"/>
      <c r="FM217" s="119"/>
      <c r="FN217" s="119"/>
      <c r="FO217" s="119"/>
      <c r="FP217" s="119"/>
      <c r="FQ217" s="119"/>
      <c r="FR217" s="119"/>
      <c r="FS217" s="119"/>
      <c r="FT217" s="119"/>
      <c r="FU217" s="119"/>
      <c r="FV217" s="119"/>
      <c r="FW217" s="119"/>
      <c r="FX217" s="119"/>
      <c r="FY217" s="119"/>
      <c r="FZ217" s="119"/>
      <c r="GA217" s="119"/>
      <c r="GB217" s="119"/>
      <c r="GC217" s="119"/>
      <c r="GD217" s="119"/>
      <c r="GE217" s="119"/>
      <c r="GF217" s="119"/>
      <c r="GG217" s="119"/>
      <c r="GH217" s="119"/>
      <c r="GI217" s="119"/>
      <c r="GJ217" s="119"/>
      <c r="GK217" s="119"/>
      <c r="GL217" s="119"/>
      <c r="GM217" s="119"/>
      <c r="GN217" s="119"/>
      <c r="GO217" s="119"/>
      <c r="GP217" s="119"/>
      <c r="GQ217" s="119"/>
      <c r="GR217" s="119"/>
      <c r="GS217" s="119"/>
      <c r="GT217" s="119"/>
      <c r="GU217" s="119"/>
      <c r="GV217" s="119"/>
      <c r="GW217" s="119"/>
      <c r="GX217" s="119"/>
      <c r="GY217" s="119"/>
      <c r="GZ217" s="119"/>
      <c r="HA217" s="119"/>
      <c r="HB217" s="119"/>
      <c r="HC217" s="119"/>
      <c r="HD217" s="119"/>
      <c r="HE217" s="119"/>
      <c r="HF217" s="119"/>
      <c r="HG217" s="119"/>
      <c r="HH217" s="119"/>
      <c r="HI217" s="119"/>
      <c r="HJ217" s="119"/>
      <c r="HK217" s="119"/>
      <c r="HL217" s="119"/>
      <c r="HM217" s="119"/>
      <c r="HN217" s="119"/>
      <c r="HO217" s="119"/>
      <c r="HP217" s="119"/>
      <c r="HQ217" s="119"/>
      <c r="HR217" s="119"/>
      <c r="HS217" s="119"/>
      <c r="HT217" s="119"/>
      <c r="HU217" s="119"/>
      <c r="HV217" s="119"/>
      <c r="HW217" s="119"/>
      <c r="HX217" s="119"/>
      <c r="HY217" s="119"/>
      <c r="HZ217" s="119"/>
      <c r="IA217" s="119"/>
      <c r="IB217" s="119"/>
      <c r="IC217" s="119"/>
    </row>
    <row r="218" s="118" customFormat="1" customHeight="1" spans="1:237">
      <c r="A218" s="133">
        <v>2340299</v>
      </c>
      <c r="B218" s="136" t="s">
        <v>1539</v>
      </c>
      <c r="C218" s="146"/>
      <c r="D218" s="135"/>
      <c r="E218" s="132"/>
      <c r="F218" s="119"/>
      <c r="G218"/>
      <c r="H218"/>
      <c r="I218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9"/>
      <c r="AW218" s="119"/>
      <c r="AX218" s="119"/>
      <c r="AY218" s="119"/>
      <c r="AZ218" s="119"/>
      <c r="BA218" s="119"/>
      <c r="BB218" s="119"/>
      <c r="BC218" s="119"/>
      <c r="BD218" s="119"/>
      <c r="BE218" s="119"/>
      <c r="BF218" s="119"/>
      <c r="BG218" s="119"/>
      <c r="BH218" s="119"/>
      <c r="BI218" s="119"/>
      <c r="BJ218" s="119"/>
      <c r="BK218" s="119"/>
      <c r="BL218" s="119"/>
      <c r="BM218" s="119"/>
      <c r="BN218" s="119"/>
      <c r="BO218" s="119"/>
      <c r="BP218" s="119"/>
      <c r="BQ218" s="119"/>
      <c r="BR218" s="119"/>
      <c r="BS218" s="119"/>
      <c r="BT218" s="119"/>
      <c r="BU218" s="119"/>
      <c r="BV218" s="119"/>
      <c r="BW218" s="119"/>
      <c r="BX218" s="119"/>
      <c r="BY218" s="119"/>
      <c r="BZ218" s="119"/>
      <c r="CA218" s="119"/>
      <c r="CB218" s="119"/>
      <c r="CC218" s="119"/>
      <c r="CD218" s="119"/>
      <c r="CE218" s="119"/>
      <c r="CF218" s="119"/>
      <c r="CG218" s="119"/>
      <c r="CH218" s="119"/>
      <c r="CI218" s="119"/>
      <c r="CJ218" s="119"/>
      <c r="CK218" s="119"/>
      <c r="CL218" s="119"/>
      <c r="CM218" s="119"/>
      <c r="CN218" s="119"/>
      <c r="CO218" s="119"/>
      <c r="CP218" s="119"/>
      <c r="CQ218" s="119"/>
      <c r="CR218" s="119"/>
      <c r="CS218" s="119"/>
      <c r="CT218" s="119"/>
      <c r="CU218" s="119"/>
      <c r="CV218" s="119"/>
      <c r="CW218" s="119"/>
      <c r="CX218" s="119"/>
      <c r="CY218" s="119"/>
      <c r="CZ218" s="119"/>
      <c r="DA218" s="119"/>
      <c r="DB218" s="119"/>
      <c r="DC218" s="119"/>
      <c r="DD218" s="119"/>
      <c r="DE218" s="119"/>
      <c r="DF218" s="119"/>
      <c r="DG218" s="119"/>
      <c r="DH218" s="119"/>
      <c r="DI218" s="119"/>
      <c r="DJ218" s="119"/>
      <c r="DK218" s="119"/>
      <c r="DL218" s="119"/>
      <c r="DM218" s="119"/>
      <c r="DN218" s="119"/>
      <c r="DO218" s="119"/>
      <c r="DP218" s="119"/>
      <c r="DQ218" s="119"/>
      <c r="DR218" s="119"/>
      <c r="DS218" s="119"/>
      <c r="DT218" s="119"/>
      <c r="DU218" s="119"/>
      <c r="DV218" s="119"/>
      <c r="DW218" s="119"/>
      <c r="DX218" s="119"/>
      <c r="DY218" s="119"/>
      <c r="DZ218" s="119"/>
      <c r="EA218" s="119"/>
      <c r="EB218" s="119"/>
      <c r="EC218" s="119"/>
      <c r="ED218" s="119"/>
      <c r="EE218" s="119"/>
      <c r="EF218" s="119"/>
      <c r="EG218" s="119"/>
      <c r="EH218" s="119"/>
      <c r="EI218" s="119"/>
      <c r="EJ218" s="119"/>
      <c r="EK218" s="119"/>
      <c r="EL218" s="119"/>
      <c r="EM218" s="119"/>
      <c r="EN218" s="119"/>
      <c r="EO218" s="119"/>
      <c r="EP218" s="119"/>
      <c r="EQ218" s="119"/>
      <c r="ER218" s="119"/>
      <c r="ES218" s="119"/>
      <c r="ET218" s="119"/>
      <c r="EU218" s="119"/>
      <c r="EV218" s="119"/>
      <c r="EW218" s="119"/>
      <c r="EX218" s="119"/>
      <c r="EY218" s="119"/>
      <c r="EZ218" s="119"/>
      <c r="FA218" s="119"/>
      <c r="FB218" s="119"/>
      <c r="FC218" s="119"/>
      <c r="FD218" s="119"/>
      <c r="FE218" s="119"/>
      <c r="FF218" s="119"/>
      <c r="FG218" s="119"/>
      <c r="FH218" s="119"/>
      <c r="FI218" s="119"/>
      <c r="FJ218" s="119"/>
      <c r="FK218" s="119"/>
      <c r="FL218" s="119"/>
      <c r="FM218" s="119"/>
      <c r="FN218" s="119"/>
      <c r="FO218" s="119"/>
      <c r="FP218" s="119"/>
      <c r="FQ218" s="119"/>
      <c r="FR218" s="119"/>
      <c r="FS218" s="119"/>
      <c r="FT218" s="119"/>
      <c r="FU218" s="119"/>
      <c r="FV218" s="119"/>
      <c r="FW218" s="119"/>
      <c r="FX218" s="119"/>
      <c r="FY218" s="119"/>
      <c r="FZ218" s="119"/>
      <c r="GA218" s="119"/>
      <c r="GB218" s="119"/>
      <c r="GC218" s="119"/>
      <c r="GD218" s="119"/>
      <c r="GE218" s="119"/>
      <c r="GF218" s="119"/>
      <c r="GG218" s="119"/>
      <c r="GH218" s="119"/>
      <c r="GI218" s="119"/>
      <c r="GJ218" s="119"/>
      <c r="GK218" s="119"/>
      <c r="GL218" s="119"/>
      <c r="GM218" s="119"/>
      <c r="GN218" s="119"/>
      <c r="GO218" s="119"/>
      <c r="GP218" s="119"/>
      <c r="GQ218" s="119"/>
      <c r="GR218" s="119"/>
      <c r="GS218" s="119"/>
      <c r="GT218" s="119"/>
      <c r="GU218" s="119"/>
      <c r="GV218" s="119"/>
      <c r="GW218" s="119"/>
      <c r="GX218" s="119"/>
      <c r="GY218" s="119"/>
      <c r="GZ218" s="119"/>
      <c r="HA218" s="119"/>
      <c r="HB218" s="119"/>
      <c r="HC218" s="119"/>
      <c r="HD218" s="119"/>
      <c r="HE218" s="119"/>
      <c r="HF218" s="119"/>
      <c r="HG218" s="119"/>
      <c r="HH218" s="119"/>
      <c r="HI218" s="119"/>
      <c r="HJ218" s="119"/>
      <c r="HK218" s="119"/>
      <c r="HL218" s="119"/>
      <c r="HM218" s="119"/>
      <c r="HN218" s="119"/>
      <c r="HO218" s="119"/>
      <c r="HP218" s="119"/>
      <c r="HQ218" s="119"/>
      <c r="HR218" s="119"/>
      <c r="HS218" s="119"/>
      <c r="HT218" s="119"/>
      <c r="HU218" s="119"/>
      <c r="HV218" s="119"/>
      <c r="HW218" s="119"/>
      <c r="HX218" s="119"/>
      <c r="HY218" s="119"/>
      <c r="HZ218" s="119"/>
      <c r="IA218" s="119"/>
      <c r="IB218" s="119"/>
      <c r="IC218" s="119"/>
    </row>
    <row r="219" s="118" customFormat="1" customHeight="1" spans="1:237">
      <c r="A219" s="119"/>
      <c r="B219" s="119"/>
      <c r="C219" s="119"/>
      <c r="D219" s="120"/>
      <c r="E219" s="121"/>
      <c r="F219" s="119"/>
      <c r="G219"/>
      <c r="H219"/>
      <c r="I2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19"/>
      <c r="AP219" s="119"/>
      <c r="AQ219" s="119"/>
      <c r="AR219" s="119"/>
      <c r="AS219" s="119"/>
      <c r="AT219" s="119"/>
      <c r="AU219" s="119"/>
      <c r="AV219" s="119"/>
      <c r="AW219" s="119"/>
      <c r="AX219" s="119"/>
      <c r="AY219" s="119"/>
      <c r="AZ219" s="119"/>
      <c r="BA219" s="119"/>
      <c r="BB219" s="119"/>
      <c r="BC219" s="119"/>
      <c r="BD219" s="119"/>
      <c r="BE219" s="119"/>
      <c r="BF219" s="119"/>
      <c r="BG219" s="119"/>
      <c r="BH219" s="119"/>
      <c r="BI219" s="119"/>
      <c r="BJ219" s="119"/>
      <c r="BK219" s="119"/>
      <c r="BL219" s="119"/>
      <c r="BM219" s="119"/>
      <c r="BN219" s="119"/>
      <c r="BO219" s="119"/>
      <c r="BP219" s="119"/>
      <c r="BQ219" s="119"/>
      <c r="BR219" s="119"/>
      <c r="BS219" s="119"/>
      <c r="BT219" s="119"/>
      <c r="BU219" s="119"/>
      <c r="BV219" s="119"/>
      <c r="BW219" s="119"/>
      <c r="BX219" s="119"/>
      <c r="BY219" s="119"/>
      <c r="BZ219" s="119"/>
      <c r="CA219" s="119"/>
      <c r="CB219" s="119"/>
      <c r="CC219" s="119"/>
      <c r="CD219" s="119"/>
      <c r="CE219" s="119"/>
      <c r="CF219" s="119"/>
      <c r="CG219" s="119"/>
      <c r="CH219" s="119"/>
      <c r="CI219" s="119"/>
      <c r="CJ219" s="119"/>
      <c r="CK219" s="119"/>
      <c r="CL219" s="119"/>
      <c r="CM219" s="119"/>
      <c r="CN219" s="119"/>
      <c r="CO219" s="119"/>
      <c r="CP219" s="119"/>
      <c r="CQ219" s="119"/>
      <c r="CR219" s="119"/>
      <c r="CS219" s="119"/>
      <c r="CT219" s="119"/>
      <c r="CU219" s="119"/>
      <c r="CV219" s="119"/>
      <c r="CW219" s="119"/>
      <c r="CX219" s="119"/>
      <c r="CY219" s="119"/>
      <c r="CZ219" s="119"/>
      <c r="DA219" s="119"/>
      <c r="DB219" s="119"/>
      <c r="DC219" s="119"/>
      <c r="DD219" s="119"/>
      <c r="DE219" s="119"/>
      <c r="DF219" s="119"/>
      <c r="DG219" s="119"/>
      <c r="DH219" s="119"/>
      <c r="DI219" s="119"/>
      <c r="DJ219" s="119"/>
      <c r="DK219" s="119"/>
      <c r="DL219" s="119"/>
      <c r="DM219" s="119"/>
      <c r="DN219" s="119"/>
      <c r="DO219" s="119"/>
      <c r="DP219" s="119"/>
      <c r="DQ219" s="119"/>
      <c r="DR219" s="119"/>
      <c r="DS219" s="119"/>
      <c r="DT219" s="119"/>
      <c r="DU219" s="119"/>
      <c r="DV219" s="119"/>
      <c r="DW219" s="119"/>
      <c r="DX219" s="119"/>
      <c r="DY219" s="119"/>
      <c r="DZ219" s="119"/>
      <c r="EA219" s="119"/>
      <c r="EB219" s="119"/>
      <c r="EC219" s="119"/>
      <c r="ED219" s="119"/>
      <c r="EE219" s="119"/>
      <c r="EF219" s="119"/>
      <c r="EG219" s="119"/>
      <c r="EH219" s="119"/>
      <c r="EI219" s="119"/>
      <c r="EJ219" s="119"/>
      <c r="EK219" s="119"/>
      <c r="EL219" s="119"/>
      <c r="EM219" s="119"/>
      <c r="EN219" s="119"/>
      <c r="EO219" s="119"/>
      <c r="EP219" s="119"/>
      <c r="EQ219" s="119"/>
      <c r="ER219" s="119"/>
      <c r="ES219" s="119"/>
      <c r="ET219" s="119"/>
      <c r="EU219" s="119"/>
      <c r="EV219" s="119"/>
      <c r="EW219" s="119"/>
      <c r="EX219" s="119"/>
      <c r="EY219" s="119"/>
      <c r="EZ219" s="119"/>
      <c r="FA219" s="119"/>
      <c r="FB219" s="119"/>
      <c r="FC219" s="119"/>
      <c r="FD219" s="119"/>
      <c r="FE219" s="119"/>
      <c r="FF219" s="119"/>
      <c r="FG219" s="119"/>
      <c r="FH219" s="119"/>
      <c r="FI219" s="119"/>
      <c r="FJ219" s="119"/>
      <c r="FK219" s="119"/>
      <c r="FL219" s="119"/>
      <c r="FM219" s="119"/>
      <c r="FN219" s="119"/>
      <c r="FO219" s="119"/>
      <c r="FP219" s="119"/>
      <c r="FQ219" s="119"/>
      <c r="FR219" s="119"/>
      <c r="FS219" s="119"/>
      <c r="FT219" s="119"/>
      <c r="FU219" s="119"/>
      <c r="FV219" s="119"/>
      <c r="FW219" s="119"/>
      <c r="FX219" s="119"/>
      <c r="FY219" s="119"/>
      <c r="FZ219" s="119"/>
      <c r="GA219" s="119"/>
      <c r="GB219" s="119"/>
      <c r="GC219" s="119"/>
      <c r="GD219" s="119"/>
      <c r="GE219" s="119"/>
      <c r="GF219" s="119"/>
      <c r="GG219" s="119"/>
      <c r="GH219" s="119"/>
      <c r="GI219" s="119"/>
      <c r="GJ219" s="119"/>
      <c r="GK219" s="119"/>
      <c r="GL219" s="119"/>
      <c r="GM219" s="119"/>
      <c r="GN219" s="119"/>
      <c r="GO219" s="119"/>
      <c r="GP219" s="119"/>
      <c r="GQ219" s="119"/>
      <c r="GR219" s="119"/>
      <c r="GS219" s="119"/>
      <c r="GT219" s="119"/>
      <c r="GU219" s="119"/>
      <c r="GV219" s="119"/>
      <c r="GW219" s="119"/>
      <c r="GX219" s="119"/>
      <c r="GY219" s="119"/>
      <c r="GZ219" s="119"/>
      <c r="HA219" s="119"/>
      <c r="HB219" s="119"/>
      <c r="HC219" s="119"/>
      <c r="HD219" s="119"/>
      <c r="HE219" s="119"/>
      <c r="HF219" s="119"/>
      <c r="HG219" s="119"/>
      <c r="HH219" s="119"/>
      <c r="HI219" s="119"/>
      <c r="HJ219" s="119"/>
      <c r="HK219" s="119"/>
      <c r="HL219" s="119"/>
      <c r="HM219" s="119"/>
      <c r="HN219" s="119"/>
      <c r="HO219" s="119"/>
      <c r="HP219" s="119"/>
      <c r="HQ219" s="119"/>
      <c r="HR219" s="119"/>
      <c r="HS219" s="119"/>
      <c r="HT219" s="119"/>
      <c r="HU219" s="119"/>
      <c r="HV219" s="119"/>
      <c r="HW219" s="119"/>
      <c r="HX219" s="119"/>
      <c r="HY219" s="119"/>
      <c r="HZ219" s="119"/>
      <c r="IA219" s="119"/>
      <c r="IB219" s="119"/>
      <c r="IC219" s="119"/>
    </row>
    <row r="220" s="118" customFormat="1" customHeight="1" spans="1:237">
      <c r="A220" s="119"/>
      <c r="B220" s="119"/>
      <c r="C220" s="119"/>
      <c r="D220" s="120"/>
      <c r="E220" s="121"/>
      <c r="F220" s="119"/>
      <c r="G220"/>
      <c r="H220"/>
      <c r="I220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19"/>
      <c r="AS220" s="119"/>
      <c r="AT220" s="119"/>
      <c r="AU220" s="119"/>
      <c r="AV220" s="119"/>
      <c r="AW220" s="119"/>
      <c r="AX220" s="119"/>
      <c r="AY220" s="119"/>
      <c r="AZ220" s="119"/>
      <c r="BA220" s="119"/>
      <c r="BB220" s="119"/>
      <c r="BC220" s="119"/>
      <c r="BD220" s="119"/>
      <c r="BE220" s="119"/>
      <c r="BF220" s="119"/>
      <c r="BG220" s="119"/>
      <c r="BH220" s="119"/>
      <c r="BI220" s="119"/>
      <c r="BJ220" s="119"/>
      <c r="BK220" s="119"/>
      <c r="BL220" s="119"/>
      <c r="BM220" s="119"/>
      <c r="BN220" s="119"/>
      <c r="BO220" s="119"/>
      <c r="BP220" s="119"/>
      <c r="BQ220" s="119"/>
      <c r="BR220" s="119"/>
      <c r="BS220" s="119"/>
      <c r="BT220" s="119"/>
      <c r="BU220" s="119"/>
      <c r="BV220" s="119"/>
      <c r="BW220" s="119"/>
      <c r="BX220" s="119"/>
      <c r="BY220" s="119"/>
      <c r="BZ220" s="119"/>
      <c r="CA220" s="119"/>
      <c r="CB220" s="119"/>
      <c r="CC220" s="119"/>
      <c r="CD220" s="119"/>
      <c r="CE220" s="119"/>
      <c r="CF220" s="119"/>
      <c r="CG220" s="119"/>
      <c r="CH220" s="119"/>
      <c r="CI220" s="119"/>
      <c r="CJ220" s="119"/>
      <c r="CK220" s="119"/>
      <c r="CL220" s="119"/>
      <c r="CM220" s="119"/>
      <c r="CN220" s="119"/>
      <c r="CO220" s="119"/>
      <c r="CP220" s="119"/>
      <c r="CQ220" s="119"/>
      <c r="CR220" s="119"/>
      <c r="CS220" s="119"/>
      <c r="CT220" s="119"/>
      <c r="CU220" s="119"/>
      <c r="CV220" s="119"/>
      <c r="CW220" s="119"/>
      <c r="CX220" s="119"/>
      <c r="CY220" s="119"/>
      <c r="CZ220" s="119"/>
      <c r="DA220" s="119"/>
      <c r="DB220" s="119"/>
      <c r="DC220" s="119"/>
      <c r="DD220" s="119"/>
      <c r="DE220" s="119"/>
      <c r="DF220" s="119"/>
      <c r="DG220" s="119"/>
      <c r="DH220" s="119"/>
      <c r="DI220" s="119"/>
      <c r="DJ220" s="119"/>
      <c r="DK220" s="119"/>
      <c r="DL220" s="119"/>
      <c r="DM220" s="119"/>
      <c r="DN220" s="119"/>
      <c r="DO220" s="119"/>
      <c r="DP220" s="119"/>
      <c r="DQ220" s="119"/>
      <c r="DR220" s="119"/>
      <c r="DS220" s="119"/>
      <c r="DT220" s="119"/>
      <c r="DU220" s="119"/>
      <c r="DV220" s="119"/>
      <c r="DW220" s="119"/>
      <c r="DX220" s="119"/>
      <c r="DY220" s="119"/>
      <c r="DZ220" s="119"/>
      <c r="EA220" s="119"/>
      <c r="EB220" s="119"/>
      <c r="EC220" s="119"/>
      <c r="ED220" s="119"/>
      <c r="EE220" s="119"/>
      <c r="EF220" s="119"/>
      <c r="EG220" s="119"/>
      <c r="EH220" s="119"/>
      <c r="EI220" s="119"/>
      <c r="EJ220" s="119"/>
      <c r="EK220" s="119"/>
      <c r="EL220" s="119"/>
      <c r="EM220" s="119"/>
      <c r="EN220" s="119"/>
      <c r="EO220" s="119"/>
      <c r="EP220" s="119"/>
      <c r="EQ220" s="119"/>
      <c r="ER220" s="119"/>
      <c r="ES220" s="119"/>
      <c r="ET220" s="119"/>
      <c r="EU220" s="119"/>
      <c r="EV220" s="119"/>
      <c r="EW220" s="119"/>
      <c r="EX220" s="119"/>
      <c r="EY220" s="119"/>
      <c r="EZ220" s="119"/>
      <c r="FA220" s="119"/>
      <c r="FB220" s="119"/>
      <c r="FC220" s="119"/>
      <c r="FD220" s="119"/>
      <c r="FE220" s="119"/>
      <c r="FF220" s="119"/>
      <c r="FG220" s="119"/>
      <c r="FH220" s="119"/>
      <c r="FI220" s="119"/>
      <c r="FJ220" s="119"/>
      <c r="FK220" s="119"/>
      <c r="FL220" s="119"/>
      <c r="FM220" s="119"/>
      <c r="FN220" s="119"/>
      <c r="FO220" s="119"/>
      <c r="FP220" s="119"/>
      <c r="FQ220" s="119"/>
      <c r="FR220" s="119"/>
      <c r="FS220" s="119"/>
      <c r="FT220" s="119"/>
      <c r="FU220" s="119"/>
      <c r="FV220" s="119"/>
      <c r="FW220" s="119"/>
      <c r="FX220" s="119"/>
      <c r="FY220" s="119"/>
      <c r="FZ220" s="119"/>
      <c r="GA220" s="119"/>
      <c r="GB220" s="119"/>
      <c r="GC220" s="119"/>
      <c r="GD220" s="119"/>
      <c r="GE220" s="119"/>
      <c r="GF220" s="119"/>
      <c r="GG220" s="119"/>
      <c r="GH220" s="119"/>
      <c r="GI220" s="119"/>
      <c r="GJ220" s="119"/>
      <c r="GK220" s="119"/>
      <c r="GL220" s="119"/>
      <c r="GM220" s="119"/>
      <c r="GN220" s="119"/>
      <c r="GO220" s="119"/>
      <c r="GP220" s="119"/>
      <c r="GQ220" s="119"/>
      <c r="GR220" s="119"/>
      <c r="GS220" s="119"/>
      <c r="GT220" s="119"/>
      <c r="GU220" s="119"/>
      <c r="GV220" s="119"/>
      <c r="GW220" s="119"/>
      <c r="GX220" s="119"/>
      <c r="GY220" s="119"/>
      <c r="GZ220" s="119"/>
      <c r="HA220" s="119"/>
      <c r="HB220" s="119"/>
      <c r="HC220" s="119"/>
      <c r="HD220" s="119"/>
      <c r="HE220" s="119"/>
      <c r="HF220" s="119"/>
      <c r="HG220" s="119"/>
      <c r="HH220" s="119"/>
      <c r="HI220" s="119"/>
      <c r="HJ220" s="119"/>
      <c r="HK220" s="119"/>
      <c r="HL220" s="119"/>
      <c r="HM220" s="119"/>
      <c r="HN220" s="119"/>
      <c r="HO220" s="119"/>
      <c r="HP220" s="119"/>
      <c r="HQ220" s="119"/>
      <c r="HR220" s="119"/>
      <c r="HS220" s="119"/>
      <c r="HT220" s="119"/>
      <c r="HU220" s="119"/>
      <c r="HV220" s="119"/>
      <c r="HW220" s="119"/>
      <c r="HX220" s="119"/>
      <c r="HY220" s="119"/>
      <c r="HZ220" s="119"/>
      <c r="IA220" s="119"/>
      <c r="IB220" s="119"/>
      <c r="IC220" s="119"/>
    </row>
    <row r="221" s="118" customFormat="1" customHeight="1" spans="1:237">
      <c r="A221" s="119"/>
      <c r="B221" s="119"/>
      <c r="C221" s="119"/>
      <c r="D221" s="120"/>
      <c r="E221" s="121"/>
      <c r="F221" s="119"/>
      <c r="G221"/>
      <c r="H221"/>
      <c r="I221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119"/>
      <c r="AX221" s="119"/>
      <c r="AY221" s="119"/>
      <c r="AZ221" s="119"/>
      <c r="BA221" s="119"/>
      <c r="BB221" s="119"/>
      <c r="BC221" s="119"/>
      <c r="BD221" s="119"/>
      <c r="BE221" s="119"/>
      <c r="BF221" s="119"/>
      <c r="BG221" s="119"/>
      <c r="BH221" s="119"/>
      <c r="BI221" s="119"/>
      <c r="BJ221" s="119"/>
      <c r="BK221" s="119"/>
      <c r="BL221" s="119"/>
      <c r="BM221" s="119"/>
      <c r="BN221" s="119"/>
      <c r="BO221" s="119"/>
      <c r="BP221" s="119"/>
      <c r="BQ221" s="119"/>
      <c r="BR221" s="119"/>
      <c r="BS221" s="119"/>
      <c r="BT221" s="119"/>
      <c r="BU221" s="119"/>
      <c r="BV221" s="119"/>
      <c r="BW221" s="119"/>
      <c r="BX221" s="119"/>
      <c r="BY221" s="119"/>
      <c r="BZ221" s="119"/>
      <c r="CA221" s="119"/>
      <c r="CB221" s="119"/>
      <c r="CC221" s="119"/>
      <c r="CD221" s="119"/>
      <c r="CE221" s="119"/>
      <c r="CF221" s="119"/>
      <c r="CG221" s="119"/>
      <c r="CH221" s="119"/>
      <c r="CI221" s="119"/>
      <c r="CJ221" s="119"/>
      <c r="CK221" s="119"/>
      <c r="CL221" s="119"/>
      <c r="CM221" s="119"/>
      <c r="CN221" s="119"/>
      <c r="CO221" s="119"/>
      <c r="CP221" s="119"/>
      <c r="CQ221" s="119"/>
      <c r="CR221" s="119"/>
      <c r="CS221" s="119"/>
      <c r="CT221" s="119"/>
      <c r="CU221" s="119"/>
      <c r="CV221" s="119"/>
      <c r="CW221" s="119"/>
      <c r="CX221" s="119"/>
      <c r="CY221" s="119"/>
      <c r="CZ221" s="119"/>
      <c r="DA221" s="119"/>
      <c r="DB221" s="119"/>
      <c r="DC221" s="119"/>
      <c r="DD221" s="119"/>
      <c r="DE221" s="119"/>
      <c r="DF221" s="119"/>
      <c r="DG221" s="119"/>
      <c r="DH221" s="119"/>
      <c r="DI221" s="119"/>
      <c r="DJ221" s="119"/>
      <c r="DK221" s="119"/>
      <c r="DL221" s="119"/>
      <c r="DM221" s="119"/>
      <c r="DN221" s="119"/>
      <c r="DO221" s="119"/>
      <c r="DP221" s="119"/>
      <c r="DQ221" s="119"/>
      <c r="DR221" s="119"/>
      <c r="DS221" s="119"/>
      <c r="DT221" s="119"/>
      <c r="DU221" s="119"/>
      <c r="DV221" s="119"/>
      <c r="DW221" s="119"/>
      <c r="DX221" s="119"/>
      <c r="DY221" s="119"/>
      <c r="DZ221" s="119"/>
      <c r="EA221" s="119"/>
      <c r="EB221" s="119"/>
      <c r="EC221" s="119"/>
      <c r="ED221" s="119"/>
      <c r="EE221" s="119"/>
      <c r="EF221" s="119"/>
      <c r="EG221" s="119"/>
      <c r="EH221" s="119"/>
      <c r="EI221" s="119"/>
      <c r="EJ221" s="119"/>
      <c r="EK221" s="119"/>
      <c r="EL221" s="119"/>
      <c r="EM221" s="119"/>
      <c r="EN221" s="119"/>
      <c r="EO221" s="119"/>
      <c r="EP221" s="119"/>
      <c r="EQ221" s="119"/>
      <c r="ER221" s="119"/>
      <c r="ES221" s="119"/>
      <c r="ET221" s="119"/>
      <c r="EU221" s="119"/>
      <c r="EV221" s="119"/>
      <c r="EW221" s="119"/>
      <c r="EX221" s="119"/>
      <c r="EY221" s="119"/>
      <c r="EZ221" s="119"/>
      <c r="FA221" s="119"/>
      <c r="FB221" s="119"/>
      <c r="FC221" s="119"/>
      <c r="FD221" s="119"/>
      <c r="FE221" s="119"/>
      <c r="FF221" s="119"/>
      <c r="FG221" s="119"/>
      <c r="FH221" s="119"/>
      <c r="FI221" s="119"/>
      <c r="FJ221" s="119"/>
      <c r="FK221" s="119"/>
      <c r="FL221" s="119"/>
      <c r="FM221" s="119"/>
      <c r="FN221" s="119"/>
      <c r="FO221" s="119"/>
      <c r="FP221" s="119"/>
      <c r="FQ221" s="119"/>
      <c r="FR221" s="119"/>
      <c r="FS221" s="119"/>
      <c r="FT221" s="119"/>
      <c r="FU221" s="119"/>
      <c r="FV221" s="119"/>
      <c r="FW221" s="119"/>
      <c r="FX221" s="119"/>
      <c r="FY221" s="119"/>
      <c r="FZ221" s="119"/>
      <c r="GA221" s="119"/>
      <c r="GB221" s="119"/>
      <c r="GC221" s="119"/>
      <c r="GD221" s="119"/>
      <c r="GE221" s="119"/>
      <c r="GF221" s="119"/>
      <c r="GG221" s="119"/>
      <c r="GH221" s="119"/>
      <c r="GI221" s="119"/>
      <c r="GJ221" s="119"/>
      <c r="GK221" s="119"/>
      <c r="GL221" s="119"/>
      <c r="GM221" s="119"/>
      <c r="GN221" s="119"/>
      <c r="GO221" s="119"/>
      <c r="GP221" s="119"/>
      <c r="GQ221" s="119"/>
      <c r="GR221" s="119"/>
      <c r="GS221" s="119"/>
      <c r="GT221" s="119"/>
      <c r="GU221" s="119"/>
      <c r="GV221" s="119"/>
      <c r="GW221" s="119"/>
      <c r="GX221" s="119"/>
      <c r="GY221" s="119"/>
      <c r="GZ221" s="119"/>
      <c r="HA221" s="119"/>
      <c r="HB221" s="119"/>
      <c r="HC221" s="119"/>
      <c r="HD221" s="119"/>
      <c r="HE221" s="119"/>
      <c r="HF221" s="119"/>
      <c r="HG221" s="119"/>
      <c r="HH221" s="119"/>
      <c r="HI221" s="119"/>
      <c r="HJ221" s="119"/>
      <c r="HK221" s="119"/>
      <c r="HL221" s="119"/>
      <c r="HM221" s="119"/>
      <c r="HN221" s="119"/>
      <c r="HO221" s="119"/>
      <c r="HP221" s="119"/>
      <c r="HQ221" s="119"/>
      <c r="HR221" s="119"/>
      <c r="HS221" s="119"/>
      <c r="HT221" s="119"/>
      <c r="HU221" s="119"/>
      <c r="HV221" s="119"/>
      <c r="HW221" s="119"/>
      <c r="HX221" s="119"/>
      <c r="HY221" s="119"/>
      <c r="HZ221" s="119"/>
      <c r="IA221" s="119"/>
      <c r="IB221" s="119"/>
      <c r="IC221" s="119"/>
    </row>
  </sheetData>
  <mergeCells count="2">
    <mergeCell ref="A1:E1"/>
    <mergeCell ref="A2:E2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workbookViewId="0">
      <selection activeCell="L31" sqref="L31"/>
    </sheetView>
  </sheetViews>
  <sheetFormatPr defaultColWidth="9.13333333333333" defaultRowHeight="14.25"/>
  <cols>
    <col min="1" max="1" width="56.25" style="48" customWidth="1"/>
    <col min="2" max="3" width="22.3833333333333" style="48" customWidth="1"/>
    <col min="4" max="4" width="19.1333333333333" style="102" customWidth="1"/>
    <col min="5" max="232" width="9.13333333333333" style="48"/>
    <col min="233" max="233" width="29.6333333333333" style="48" customWidth="1"/>
    <col min="234" max="247" width="9.13333333333333" style="48"/>
    <col min="248" max="256" width="9.13333333333333" style="81"/>
    <col min="257" max="257" width="56.25" style="81" customWidth="1"/>
    <col min="258" max="259" width="22.3833333333333" style="81" customWidth="1"/>
    <col min="260" max="260" width="19.1333333333333" style="81" customWidth="1"/>
    <col min="261" max="488" width="9.13333333333333" style="81"/>
    <col min="489" max="489" width="29.6333333333333" style="81" customWidth="1"/>
    <col min="490" max="512" width="9.13333333333333" style="81"/>
    <col min="513" max="513" width="56.25" style="81" customWidth="1"/>
    <col min="514" max="515" width="22.3833333333333" style="81" customWidth="1"/>
    <col min="516" max="516" width="19.1333333333333" style="81" customWidth="1"/>
    <col min="517" max="744" width="9.13333333333333" style="81"/>
    <col min="745" max="745" width="29.6333333333333" style="81" customWidth="1"/>
    <col min="746" max="768" width="9.13333333333333" style="81"/>
    <col min="769" max="769" width="56.25" style="81" customWidth="1"/>
    <col min="770" max="771" width="22.3833333333333" style="81" customWidth="1"/>
    <col min="772" max="772" width="19.1333333333333" style="81" customWidth="1"/>
    <col min="773" max="1000" width="9.13333333333333" style="81"/>
    <col min="1001" max="1001" width="29.6333333333333" style="81" customWidth="1"/>
    <col min="1002" max="1024" width="9.13333333333333" style="81"/>
    <col min="1025" max="1025" width="56.25" style="81" customWidth="1"/>
    <col min="1026" max="1027" width="22.3833333333333" style="81" customWidth="1"/>
    <col min="1028" max="1028" width="19.1333333333333" style="81" customWidth="1"/>
    <col min="1029" max="1256" width="9.13333333333333" style="81"/>
    <col min="1257" max="1257" width="29.6333333333333" style="81" customWidth="1"/>
    <col min="1258" max="1280" width="9.13333333333333" style="81"/>
    <col min="1281" max="1281" width="56.25" style="81" customWidth="1"/>
    <col min="1282" max="1283" width="22.3833333333333" style="81" customWidth="1"/>
    <col min="1284" max="1284" width="19.1333333333333" style="81" customWidth="1"/>
    <col min="1285" max="1512" width="9.13333333333333" style="81"/>
    <col min="1513" max="1513" width="29.6333333333333" style="81" customWidth="1"/>
    <col min="1514" max="1536" width="9.13333333333333" style="81"/>
    <col min="1537" max="1537" width="56.25" style="81" customWidth="1"/>
    <col min="1538" max="1539" width="22.3833333333333" style="81" customWidth="1"/>
    <col min="1540" max="1540" width="19.1333333333333" style="81" customWidth="1"/>
    <col min="1541" max="1768" width="9.13333333333333" style="81"/>
    <col min="1769" max="1769" width="29.6333333333333" style="81" customWidth="1"/>
    <col min="1770" max="1792" width="9.13333333333333" style="81"/>
    <col min="1793" max="1793" width="56.25" style="81" customWidth="1"/>
    <col min="1794" max="1795" width="22.3833333333333" style="81" customWidth="1"/>
    <col min="1796" max="1796" width="19.1333333333333" style="81" customWidth="1"/>
    <col min="1797" max="2024" width="9.13333333333333" style="81"/>
    <col min="2025" max="2025" width="29.6333333333333" style="81" customWidth="1"/>
    <col min="2026" max="2048" width="9.13333333333333" style="81"/>
    <col min="2049" max="2049" width="56.25" style="81" customWidth="1"/>
    <col min="2050" max="2051" width="22.3833333333333" style="81" customWidth="1"/>
    <col min="2052" max="2052" width="19.1333333333333" style="81" customWidth="1"/>
    <col min="2053" max="2280" width="9.13333333333333" style="81"/>
    <col min="2281" max="2281" width="29.6333333333333" style="81" customWidth="1"/>
    <col min="2282" max="2304" width="9.13333333333333" style="81"/>
    <col min="2305" max="2305" width="56.25" style="81" customWidth="1"/>
    <col min="2306" max="2307" width="22.3833333333333" style="81" customWidth="1"/>
    <col min="2308" max="2308" width="19.1333333333333" style="81" customWidth="1"/>
    <col min="2309" max="2536" width="9.13333333333333" style="81"/>
    <col min="2537" max="2537" width="29.6333333333333" style="81" customWidth="1"/>
    <col min="2538" max="2560" width="9.13333333333333" style="81"/>
    <col min="2561" max="2561" width="56.25" style="81" customWidth="1"/>
    <col min="2562" max="2563" width="22.3833333333333" style="81" customWidth="1"/>
    <col min="2564" max="2564" width="19.1333333333333" style="81" customWidth="1"/>
    <col min="2565" max="2792" width="9.13333333333333" style="81"/>
    <col min="2793" max="2793" width="29.6333333333333" style="81" customWidth="1"/>
    <col min="2794" max="2816" width="9.13333333333333" style="81"/>
    <col min="2817" max="2817" width="56.25" style="81" customWidth="1"/>
    <col min="2818" max="2819" width="22.3833333333333" style="81" customWidth="1"/>
    <col min="2820" max="2820" width="19.1333333333333" style="81" customWidth="1"/>
    <col min="2821" max="3048" width="9.13333333333333" style="81"/>
    <col min="3049" max="3049" width="29.6333333333333" style="81" customWidth="1"/>
    <col min="3050" max="3072" width="9.13333333333333" style="81"/>
    <col min="3073" max="3073" width="56.25" style="81" customWidth="1"/>
    <col min="3074" max="3075" width="22.3833333333333" style="81" customWidth="1"/>
    <col min="3076" max="3076" width="19.1333333333333" style="81" customWidth="1"/>
    <col min="3077" max="3304" width="9.13333333333333" style="81"/>
    <col min="3305" max="3305" width="29.6333333333333" style="81" customWidth="1"/>
    <col min="3306" max="3328" width="9.13333333333333" style="81"/>
    <col min="3329" max="3329" width="56.25" style="81" customWidth="1"/>
    <col min="3330" max="3331" width="22.3833333333333" style="81" customWidth="1"/>
    <col min="3332" max="3332" width="19.1333333333333" style="81" customWidth="1"/>
    <col min="3333" max="3560" width="9.13333333333333" style="81"/>
    <col min="3561" max="3561" width="29.6333333333333" style="81" customWidth="1"/>
    <col min="3562" max="3584" width="9.13333333333333" style="81"/>
    <col min="3585" max="3585" width="56.25" style="81" customWidth="1"/>
    <col min="3586" max="3587" width="22.3833333333333" style="81" customWidth="1"/>
    <col min="3588" max="3588" width="19.1333333333333" style="81" customWidth="1"/>
    <col min="3589" max="3816" width="9.13333333333333" style="81"/>
    <col min="3817" max="3817" width="29.6333333333333" style="81" customWidth="1"/>
    <col min="3818" max="3840" width="9.13333333333333" style="81"/>
    <col min="3841" max="3841" width="56.25" style="81" customWidth="1"/>
    <col min="3842" max="3843" width="22.3833333333333" style="81" customWidth="1"/>
    <col min="3844" max="3844" width="19.1333333333333" style="81" customWidth="1"/>
    <col min="3845" max="4072" width="9.13333333333333" style="81"/>
    <col min="4073" max="4073" width="29.6333333333333" style="81" customWidth="1"/>
    <col min="4074" max="4096" width="9.13333333333333" style="81"/>
    <col min="4097" max="4097" width="56.25" style="81" customWidth="1"/>
    <col min="4098" max="4099" width="22.3833333333333" style="81" customWidth="1"/>
    <col min="4100" max="4100" width="19.1333333333333" style="81" customWidth="1"/>
    <col min="4101" max="4328" width="9.13333333333333" style="81"/>
    <col min="4329" max="4329" width="29.6333333333333" style="81" customWidth="1"/>
    <col min="4330" max="4352" width="9.13333333333333" style="81"/>
    <col min="4353" max="4353" width="56.25" style="81" customWidth="1"/>
    <col min="4354" max="4355" width="22.3833333333333" style="81" customWidth="1"/>
    <col min="4356" max="4356" width="19.1333333333333" style="81" customWidth="1"/>
    <col min="4357" max="4584" width="9.13333333333333" style="81"/>
    <col min="4585" max="4585" width="29.6333333333333" style="81" customWidth="1"/>
    <col min="4586" max="4608" width="9.13333333333333" style="81"/>
    <col min="4609" max="4609" width="56.25" style="81" customWidth="1"/>
    <col min="4610" max="4611" width="22.3833333333333" style="81" customWidth="1"/>
    <col min="4612" max="4612" width="19.1333333333333" style="81" customWidth="1"/>
    <col min="4613" max="4840" width="9.13333333333333" style="81"/>
    <col min="4841" max="4841" width="29.6333333333333" style="81" customWidth="1"/>
    <col min="4842" max="4864" width="9.13333333333333" style="81"/>
    <col min="4865" max="4865" width="56.25" style="81" customWidth="1"/>
    <col min="4866" max="4867" width="22.3833333333333" style="81" customWidth="1"/>
    <col min="4868" max="4868" width="19.1333333333333" style="81" customWidth="1"/>
    <col min="4869" max="5096" width="9.13333333333333" style="81"/>
    <col min="5097" max="5097" width="29.6333333333333" style="81" customWidth="1"/>
    <col min="5098" max="5120" width="9.13333333333333" style="81"/>
    <col min="5121" max="5121" width="56.25" style="81" customWidth="1"/>
    <col min="5122" max="5123" width="22.3833333333333" style="81" customWidth="1"/>
    <col min="5124" max="5124" width="19.1333333333333" style="81" customWidth="1"/>
    <col min="5125" max="5352" width="9.13333333333333" style="81"/>
    <col min="5353" max="5353" width="29.6333333333333" style="81" customWidth="1"/>
    <col min="5354" max="5376" width="9.13333333333333" style="81"/>
    <col min="5377" max="5377" width="56.25" style="81" customWidth="1"/>
    <col min="5378" max="5379" width="22.3833333333333" style="81" customWidth="1"/>
    <col min="5380" max="5380" width="19.1333333333333" style="81" customWidth="1"/>
    <col min="5381" max="5608" width="9.13333333333333" style="81"/>
    <col min="5609" max="5609" width="29.6333333333333" style="81" customWidth="1"/>
    <col min="5610" max="5632" width="9.13333333333333" style="81"/>
    <col min="5633" max="5633" width="56.25" style="81" customWidth="1"/>
    <col min="5634" max="5635" width="22.3833333333333" style="81" customWidth="1"/>
    <col min="5636" max="5636" width="19.1333333333333" style="81" customWidth="1"/>
    <col min="5637" max="5864" width="9.13333333333333" style="81"/>
    <col min="5865" max="5865" width="29.6333333333333" style="81" customWidth="1"/>
    <col min="5866" max="5888" width="9.13333333333333" style="81"/>
    <col min="5889" max="5889" width="56.25" style="81" customWidth="1"/>
    <col min="5890" max="5891" width="22.3833333333333" style="81" customWidth="1"/>
    <col min="5892" max="5892" width="19.1333333333333" style="81" customWidth="1"/>
    <col min="5893" max="6120" width="9.13333333333333" style="81"/>
    <col min="6121" max="6121" width="29.6333333333333" style="81" customWidth="1"/>
    <col min="6122" max="6144" width="9.13333333333333" style="81"/>
    <col min="6145" max="6145" width="56.25" style="81" customWidth="1"/>
    <col min="6146" max="6147" width="22.3833333333333" style="81" customWidth="1"/>
    <col min="6148" max="6148" width="19.1333333333333" style="81" customWidth="1"/>
    <col min="6149" max="6376" width="9.13333333333333" style="81"/>
    <col min="6377" max="6377" width="29.6333333333333" style="81" customWidth="1"/>
    <col min="6378" max="6400" width="9.13333333333333" style="81"/>
    <col min="6401" max="6401" width="56.25" style="81" customWidth="1"/>
    <col min="6402" max="6403" width="22.3833333333333" style="81" customWidth="1"/>
    <col min="6404" max="6404" width="19.1333333333333" style="81" customWidth="1"/>
    <col min="6405" max="6632" width="9.13333333333333" style="81"/>
    <col min="6633" max="6633" width="29.6333333333333" style="81" customWidth="1"/>
    <col min="6634" max="6656" width="9.13333333333333" style="81"/>
    <col min="6657" max="6657" width="56.25" style="81" customWidth="1"/>
    <col min="6658" max="6659" width="22.3833333333333" style="81" customWidth="1"/>
    <col min="6660" max="6660" width="19.1333333333333" style="81" customWidth="1"/>
    <col min="6661" max="6888" width="9.13333333333333" style="81"/>
    <col min="6889" max="6889" width="29.6333333333333" style="81" customWidth="1"/>
    <col min="6890" max="6912" width="9.13333333333333" style="81"/>
    <col min="6913" max="6913" width="56.25" style="81" customWidth="1"/>
    <col min="6914" max="6915" width="22.3833333333333" style="81" customWidth="1"/>
    <col min="6916" max="6916" width="19.1333333333333" style="81" customWidth="1"/>
    <col min="6917" max="7144" width="9.13333333333333" style="81"/>
    <col min="7145" max="7145" width="29.6333333333333" style="81" customWidth="1"/>
    <col min="7146" max="7168" width="9.13333333333333" style="81"/>
    <col min="7169" max="7169" width="56.25" style="81" customWidth="1"/>
    <col min="7170" max="7171" width="22.3833333333333" style="81" customWidth="1"/>
    <col min="7172" max="7172" width="19.1333333333333" style="81" customWidth="1"/>
    <col min="7173" max="7400" width="9.13333333333333" style="81"/>
    <col min="7401" max="7401" width="29.6333333333333" style="81" customWidth="1"/>
    <col min="7402" max="7424" width="9.13333333333333" style="81"/>
    <col min="7425" max="7425" width="56.25" style="81" customWidth="1"/>
    <col min="7426" max="7427" width="22.3833333333333" style="81" customWidth="1"/>
    <col min="7428" max="7428" width="19.1333333333333" style="81" customWidth="1"/>
    <col min="7429" max="7656" width="9.13333333333333" style="81"/>
    <col min="7657" max="7657" width="29.6333333333333" style="81" customWidth="1"/>
    <col min="7658" max="7680" width="9.13333333333333" style="81"/>
    <col min="7681" max="7681" width="56.25" style="81" customWidth="1"/>
    <col min="7682" max="7683" width="22.3833333333333" style="81" customWidth="1"/>
    <col min="7684" max="7684" width="19.1333333333333" style="81" customWidth="1"/>
    <col min="7685" max="7912" width="9.13333333333333" style="81"/>
    <col min="7913" max="7913" width="29.6333333333333" style="81" customWidth="1"/>
    <col min="7914" max="7936" width="9.13333333333333" style="81"/>
    <col min="7937" max="7937" width="56.25" style="81" customWidth="1"/>
    <col min="7938" max="7939" width="22.3833333333333" style="81" customWidth="1"/>
    <col min="7940" max="7940" width="19.1333333333333" style="81" customWidth="1"/>
    <col min="7941" max="8168" width="9.13333333333333" style="81"/>
    <col min="8169" max="8169" width="29.6333333333333" style="81" customWidth="1"/>
    <col min="8170" max="8192" width="9.13333333333333" style="81"/>
    <col min="8193" max="8193" width="56.25" style="81" customWidth="1"/>
    <col min="8194" max="8195" width="22.3833333333333" style="81" customWidth="1"/>
    <col min="8196" max="8196" width="19.1333333333333" style="81" customWidth="1"/>
    <col min="8197" max="8424" width="9.13333333333333" style="81"/>
    <col min="8425" max="8425" width="29.6333333333333" style="81" customWidth="1"/>
    <col min="8426" max="8448" width="9.13333333333333" style="81"/>
    <col min="8449" max="8449" width="56.25" style="81" customWidth="1"/>
    <col min="8450" max="8451" width="22.3833333333333" style="81" customWidth="1"/>
    <col min="8452" max="8452" width="19.1333333333333" style="81" customWidth="1"/>
    <col min="8453" max="8680" width="9.13333333333333" style="81"/>
    <col min="8681" max="8681" width="29.6333333333333" style="81" customWidth="1"/>
    <col min="8682" max="8704" width="9.13333333333333" style="81"/>
    <col min="8705" max="8705" width="56.25" style="81" customWidth="1"/>
    <col min="8706" max="8707" width="22.3833333333333" style="81" customWidth="1"/>
    <col min="8708" max="8708" width="19.1333333333333" style="81" customWidth="1"/>
    <col min="8709" max="8936" width="9.13333333333333" style="81"/>
    <col min="8937" max="8937" width="29.6333333333333" style="81" customWidth="1"/>
    <col min="8938" max="8960" width="9.13333333333333" style="81"/>
    <col min="8961" max="8961" width="56.25" style="81" customWidth="1"/>
    <col min="8962" max="8963" width="22.3833333333333" style="81" customWidth="1"/>
    <col min="8964" max="8964" width="19.1333333333333" style="81" customWidth="1"/>
    <col min="8965" max="9192" width="9.13333333333333" style="81"/>
    <col min="9193" max="9193" width="29.6333333333333" style="81" customWidth="1"/>
    <col min="9194" max="9216" width="9.13333333333333" style="81"/>
    <col min="9217" max="9217" width="56.25" style="81" customWidth="1"/>
    <col min="9218" max="9219" width="22.3833333333333" style="81" customWidth="1"/>
    <col min="9220" max="9220" width="19.1333333333333" style="81" customWidth="1"/>
    <col min="9221" max="9448" width="9.13333333333333" style="81"/>
    <col min="9449" max="9449" width="29.6333333333333" style="81" customWidth="1"/>
    <col min="9450" max="9472" width="9.13333333333333" style="81"/>
    <col min="9473" max="9473" width="56.25" style="81" customWidth="1"/>
    <col min="9474" max="9475" width="22.3833333333333" style="81" customWidth="1"/>
    <col min="9476" max="9476" width="19.1333333333333" style="81" customWidth="1"/>
    <col min="9477" max="9704" width="9.13333333333333" style="81"/>
    <col min="9705" max="9705" width="29.6333333333333" style="81" customWidth="1"/>
    <col min="9706" max="9728" width="9.13333333333333" style="81"/>
    <col min="9729" max="9729" width="56.25" style="81" customWidth="1"/>
    <col min="9730" max="9731" width="22.3833333333333" style="81" customWidth="1"/>
    <col min="9732" max="9732" width="19.1333333333333" style="81" customWidth="1"/>
    <col min="9733" max="9960" width="9.13333333333333" style="81"/>
    <col min="9961" max="9961" width="29.6333333333333" style="81" customWidth="1"/>
    <col min="9962" max="9984" width="9.13333333333333" style="81"/>
    <col min="9985" max="9985" width="56.25" style="81" customWidth="1"/>
    <col min="9986" max="9987" width="22.3833333333333" style="81" customWidth="1"/>
    <col min="9988" max="9988" width="19.1333333333333" style="81" customWidth="1"/>
    <col min="9989" max="10216" width="9.13333333333333" style="81"/>
    <col min="10217" max="10217" width="29.6333333333333" style="81" customWidth="1"/>
    <col min="10218" max="10240" width="9.13333333333333" style="81"/>
    <col min="10241" max="10241" width="56.25" style="81" customWidth="1"/>
    <col min="10242" max="10243" width="22.3833333333333" style="81" customWidth="1"/>
    <col min="10244" max="10244" width="19.1333333333333" style="81" customWidth="1"/>
    <col min="10245" max="10472" width="9.13333333333333" style="81"/>
    <col min="10473" max="10473" width="29.6333333333333" style="81" customWidth="1"/>
    <col min="10474" max="10496" width="9.13333333333333" style="81"/>
    <col min="10497" max="10497" width="56.25" style="81" customWidth="1"/>
    <col min="10498" max="10499" width="22.3833333333333" style="81" customWidth="1"/>
    <col min="10500" max="10500" width="19.1333333333333" style="81" customWidth="1"/>
    <col min="10501" max="10728" width="9.13333333333333" style="81"/>
    <col min="10729" max="10729" width="29.6333333333333" style="81" customWidth="1"/>
    <col min="10730" max="10752" width="9.13333333333333" style="81"/>
    <col min="10753" max="10753" width="56.25" style="81" customWidth="1"/>
    <col min="10754" max="10755" width="22.3833333333333" style="81" customWidth="1"/>
    <col min="10756" max="10756" width="19.1333333333333" style="81" customWidth="1"/>
    <col min="10757" max="10984" width="9.13333333333333" style="81"/>
    <col min="10985" max="10985" width="29.6333333333333" style="81" customWidth="1"/>
    <col min="10986" max="11008" width="9.13333333333333" style="81"/>
    <col min="11009" max="11009" width="56.25" style="81" customWidth="1"/>
    <col min="11010" max="11011" width="22.3833333333333" style="81" customWidth="1"/>
    <col min="11012" max="11012" width="19.1333333333333" style="81" customWidth="1"/>
    <col min="11013" max="11240" width="9.13333333333333" style="81"/>
    <col min="11241" max="11241" width="29.6333333333333" style="81" customWidth="1"/>
    <col min="11242" max="11264" width="9.13333333333333" style="81"/>
    <col min="11265" max="11265" width="56.25" style="81" customWidth="1"/>
    <col min="11266" max="11267" width="22.3833333333333" style="81" customWidth="1"/>
    <col min="11268" max="11268" width="19.1333333333333" style="81" customWidth="1"/>
    <col min="11269" max="11496" width="9.13333333333333" style="81"/>
    <col min="11497" max="11497" width="29.6333333333333" style="81" customWidth="1"/>
    <col min="11498" max="11520" width="9.13333333333333" style="81"/>
    <col min="11521" max="11521" width="56.25" style="81" customWidth="1"/>
    <col min="11522" max="11523" width="22.3833333333333" style="81" customWidth="1"/>
    <col min="11524" max="11524" width="19.1333333333333" style="81" customWidth="1"/>
    <col min="11525" max="11752" width="9.13333333333333" style="81"/>
    <col min="11753" max="11753" width="29.6333333333333" style="81" customWidth="1"/>
    <col min="11754" max="11776" width="9.13333333333333" style="81"/>
    <col min="11777" max="11777" width="56.25" style="81" customWidth="1"/>
    <col min="11778" max="11779" width="22.3833333333333" style="81" customWidth="1"/>
    <col min="11780" max="11780" width="19.1333333333333" style="81" customWidth="1"/>
    <col min="11781" max="12008" width="9.13333333333333" style="81"/>
    <col min="12009" max="12009" width="29.6333333333333" style="81" customWidth="1"/>
    <col min="12010" max="12032" width="9.13333333333333" style="81"/>
    <col min="12033" max="12033" width="56.25" style="81" customWidth="1"/>
    <col min="12034" max="12035" width="22.3833333333333" style="81" customWidth="1"/>
    <col min="12036" max="12036" width="19.1333333333333" style="81" customWidth="1"/>
    <col min="12037" max="12264" width="9.13333333333333" style="81"/>
    <col min="12265" max="12265" width="29.6333333333333" style="81" customWidth="1"/>
    <col min="12266" max="12288" width="9.13333333333333" style="81"/>
    <col min="12289" max="12289" width="56.25" style="81" customWidth="1"/>
    <col min="12290" max="12291" width="22.3833333333333" style="81" customWidth="1"/>
    <col min="12292" max="12292" width="19.1333333333333" style="81" customWidth="1"/>
    <col min="12293" max="12520" width="9.13333333333333" style="81"/>
    <col min="12521" max="12521" width="29.6333333333333" style="81" customWidth="1"/>
    <col min="12522" max="12544" width="9.13333333333333" style="81"/>
    <col min="12545" max="12545" width="56.25" style="81" customWidth="1"/>
    <col min="12546" max="12547" width="22.3833333333333" style="81" customWidth="1"/>
    <col min="12548" max="12548" width="19.1333333333333" style="81" customWidth="1"/>
    <col min="12549" max="12776" width="9.13333333333333" style="81"/>
    <col min="12777" max="12777" width="29.6333333333333" style="81" customWidth="1"/>
    <col min="12778" max="12800" width="9.13333333333333" style="81"/>
    <col min="12801" max="12801" width="56.25" style="81" customWidth="1"/>
    <col min="12802" max="12803" width="22.3833333333333" style="81" customWidth="1"/>
    <col min="12804" max="12804" width="19.1333333333333" style="81" customWidth="1"/>
    <col min="12805" max="13032" width="9.13333333333333" style="81"/>
    <col min="13033" max="13033" width="29.6333333333333" style="81" customWidth="1"/>
    <col min="13034" max="13056" width="9.13333333333333" style="81"/>
    <col min="13057" max="13057" width="56.25" style="81" customWidth="1"/>
    <col min="13058" max="13059" width="22.3833333333333" style="81" customWidth="1"/>
    <col min="13060" max="13060" width="19.1333333333333" style="81" customWidth="1"/>
    <col min="13061" max="13288" width="9.13333333333333" style="81"/>
    <col min="13289" max="13289" width="29.6333333333333" style="81" customWidth="1"/>
    <col min="13290" max="13312" width="9.13333333333333" style="81"/>
    <col min="13313" max="13313" width="56.25" style="81" customWidth="1"/>
    <col min="13314" max="13315" width="22.3833333333333" style="81" customWidth="1"/>
    <col min="13316" max="13316" width="19.1333333333333" style="81" customWidth="1"/>
    <col min="13317" max="13544" width="9.13333333333333" style="81"/>
    <col min="13545" max="13545" width="29.6333333333333" style="81" customWidth="1"/>
    <col min="13546" max="13568" width="9.13333333333333" style="81"/>
    <col min="13569" max="13569" width="56.25" style="81" customWidth="1"/>
    <col min="13570" max="13571" width="22.3833333333333" style="81" customWidth="1"/>
    <col min="13572" max="13572" width="19.1333333333333" style="81" customWidth="1"/>
    <col min="13573" max="13800" width="9.13333333333333" style="81"/>
    <col min="13801" max="13801" width="29.6333333333333" style="81" customWidth="1"/>
    <col min="13802" max="13824" width="9.13333333333333" style="81"/>
    <col min="13825" max="13825" width="56.25" style="81" customWidth="1"/>
    <col min="13826" max="13827" width="22.3833333333333" style="81" customWidth="1"/>
    <col min="13828" max="13828" width="19.1333333333333" style="81" customWidth="1"/>
    <col min="13829" max="14056" width="9.13333333333333" style="81"/>
    <col min="14057" max="14057" width="29.6333333333333" style="81" customWidth="1"/>
    <col min="14058" max="14080" width="9.13333333333333" style="81"/>
    <col min="14081" max="14081" width="56.25" style="81" customWidth="1"/>
    <col min="14082" max="14083" width="22.3833333333333" style="81" customWidth="1"/>
    <col min="14084" max="14084" width="19.1333333333333" style="81" customWidth="1"/>
    <col min="14085" max="14312" width="9.13333333333333" style="81"/>
    <col min="14313" max="14313" width="29.6333333333333" style="81" customWidth="1"/>
    <col min="14314" max="14336" width="9.13333333333333" style="81"/>
    <col min="14337" max="14337" width="56.25" style="81" customWidth="1"/>
    <col min="14338" max="14339" width="22.3833333333333" style="81" customWidth="1"/>
    <col min="14340" max="14340" width="19.1333333333333" style="81" customWidth="1"/>
    <col min="14341" max="14568" width="9.13333333333333" style="81"/>
    <col min="14569" max="14569" width="29.6333333333333" style="81" customWidth="1"/>
    <col min="14570" max="14592" width="9.13333333333333" style="81"/>
    <col min="14593" max="14593" width="56.25" style="81" customWidth="1"/>
    <col min="14594" max="14595" width="22.3833333333333" style="81" customWidth="1"/>
    <col min="14596" max="14596" width="19.1333333333333" style="81" customWidth="1"/>
    <col min="14597" max="14824" width="9.13333333333333" style="81"/>
    <col min="14825" max="14825" width="29.6333333333333" style="81" customWidth="1"/>
    <col min="14826" max="14848" width="9.13333333333333" style="81"/>
    <col min="14849" max="14849" width="56.25" style="81" customWidth="1"/>
    <col min="14850" max="14851" width="22.3833333333333" style="81" customWidth="1"/>
    <col min="14852" max="14852" width="19.1333333333333" style="81" customWidth="1"/>
    <col min="14853" max="15080" width="9.13333333333333" style="81"/>
    <col min="15081" max="15081" width="29.6333333333333" style="81" customWidth="1"/>
    <col min="15082" max="15104" width="9.13333333333333" style="81"/>
    <col min="15105" max="15105" width="56.25" style="81" customWidth="1"/>
    <col min="15106" max="15107" width="22.3833333333333" style="81" customWidth="1"/>
    <col min="15108" max="15108" width="19.1333333333333" style="81" customWidth="1"/>
    <col min="15109" max="15336" width="9.13333333333333" style="81"/>
    <col min="15337" max="15337" width="29.6333333333333" style="81" customWidth="1"/>
    <col min="15338" max="15360" width="9.13333333333333" style="81"/>
    <col min="15361" max="15361" width="56.25" style="81" customWidth="1"/>
    <col min="15362" max="15363" width="22.3833333333333" style="81" customWidth="1"/>
    <col min="15364" max="15364" width="19.1333333333333" style="81" customWidth="1"/>
    <col min="15365" max="15592" width="9.13333333333333" style="81"/>
    <col min="15593" max="15593" width="29.6333333333333" style="81" customWidth="1"/>
    <col min="15594" max="15616" width="9.13333333333333" style="81"/>
    <col min="15617" max="15617" width="56.25" style="81" customWidth="1"/>
    <col min="15618" max="15619" width="22.3833333333333" style="81" customWidth="1"/>
    <col min="15620" max="15620" width="19.1333333333333" style="81" customWidth="1"/>
    <col min="15621" max="15848" width="9.13333333333333" style="81"/>
    <col min="15849" max="15849" width="29.6333333333333" style="81" customWidth="1"/>
    <col min="15850" max="15872" width="9.13333333333333" style="81"/>
    <col min="15873" max="15873" width="56.25" style="81" customWidth="1"/>
    <col min="15874" max="15875" width="22.3833333333333" style="81" customWidth="1"/>
    <col min="15876" max="15876" width="19.1333333333333" style="81" customWidth="1"/>
    <col min="15877" max="16104" width="9.13333333333333" style="81"/>
    <col min="16105" max="16105" width="29.6333333333333" style="81" customWidth="1"/>
    <col min="16106" max="16128" width="9.13333333333333" style="81"/>
    <col min="16129" max="16129" width="56.25" style="81" customWidth="1"/>
    <col min="16130" max="16131" width="22.3833333333333" style="81" customWidth="1"/>
    <col min="16132" max="16132" width="19.1333333333333" style="81" customWidth="1"/>
    <col min="16133" max="16360" width="9.13333333333333" style="81"/>
    <col min="16361" max="16361" width="29.6333333333333" style="81" customWidth="1"/>
    <col min="16362" max="16384" width="9.13333333333333" style="81"/>
  </cols>
  <sheetData>
    <row r="1" s="48" customFormat="1" ht="19.5" customHeight="1" spans="1:5">
      <c r="A1" s="94" t="s">
        <v>1540</v>
      </c>
      <c r="B1" s="94"/>
      <c r="C1" s="94"/>
      <c r="D1" s="94"/>
      <c r="E1" s="103"/>
    </row>
    <row r="2" s="48" customFormat="1" ht="33" customHeight="1" spans="1:4">
      <c r="A2" s="104" t="s">
        <v>1541</v>
      </c>
      <c r="B2" s="104"/>
      <c r="C2" s="104"/>
      <c r="D2" s="105"/>
    </row>
    <row r="3" s="48" customFormat="1" ht="19.5" customHeight="1" spans="1:4">
      <c r="A3" s="106"/>
      <c r="C3" s="107"/>
      <c r="D3" s="108" t="s">
        <v>2</v>
      </c>
    </row>
    <row r="4" s="48" customFormat="1" ht="36" customHeight="1" spans="1:4">
      <c r="A4" s="109" t="s">
        <v>1542</v>
      </c>
      <c r="B4" s="110" t="s">
        <v>47</v>
      </c>
      <c r="C4" s="110" t="s">
        <v>48</v>
      </c>
      <c r="D4" s="111" t="s">
        <v>49</v>
      </c>
    </row>
    <row r="5" s="48" customFormat="1" ht="19.5" customHeight="1" spans="1:4">
      <c r="A5" s="112" t="s">
        <v>1543</v>
      </c>
      <c r="B5" s="113"/>
      <c r="C5" s="113"/>
      <c r="D5" s="114"/>
    </row>
    <row r="6" s="48" customFormat="1" ht="19.5" customHeight="1" spans="1:4">
      <c r="A6" s="115" t="s">
        <v>494</v>
      </c>
      <c r="B6" s="116"/>
      <c r="C6" s="116"/>
      <c r="D6" s="117"/>
    </row>
    <row r="7" s="48" customFormat="1" ht="19.5" customHeight="1" spans="1:4">
      <c r="A7" s="115" t="s">
        <v>1323</v>
      </c>
      <c r="B7" s="116"/>
      <c r="C7" s="116"/>
      <c r="D7" s="117"/>
    </row>
    <row r="8" s="48" customFormat="1" ht="19.5" customHeight="1" spans="1:4">
      <c r="A8" s="115" t="s">
        <v>1324</v>
      </c>
      <c r="B8" s="116"/>
      <c r="C8" s="116"/>
      <c r="D8" s="117"/>
    </row>
    <row r="9" s="48" customFormat="1" ht="19.5" customHeight="1" spans="1:4">
      <c r="A9" s="115" t="s">
        <v>800</v>
      </c>
      <c r="B9" s="116"/>
      <c r="C9" s="116"/>
      <c r="D9" s="117"/>
    </row>
    <row r="10" s="48" customFormat="1" ht="19.5" customHeight="1" spans="1:4">
      <c r="A10" s="115" t="s">
        <v>1325</v>
      </c>
      <c r="B10" s="116"/>
      <c r="C10" s="116"/>
      <c r="D10" s="117"/>
    </row>
    <row r="11" s="48" customFormat="1" ht="19.5" customHeight="1" spans="1:4">
      <c r="A11" s="115" t="s">
        <v>1326</v>
      </c>
      <c r="B11" s="116"/>
      <c r="C11" s="116"/>
      <c r="D11" s="117"/>
    </row>
    <row r="12" s="48" customFormat="1" ht="19.5" customHeight="1" spans="1:4">
      <c r="A12" s="115" t="s">
        <v>1327</v>
      </c>
      <c r="B12" s="116"/>
      <c r="C12" s="116"/>
      <c r="D12" s="117"/>
    </row>
    <row r="13" s="48" customFormat="1" ht="19.5" customHeight="1" spans="1:4">
      <c r="A13" s="115" t="s">
        <v>1328</v>
      </c>
      <c r="B13" s="116"/>
      <c r="C13" s="116"/>
      <c r="D13" s="117"/>
    </row>
    <row r="14" s="48" customFormat="1" ht="19.5" customHeight="1" spans="1:4">
      <c r="A14" s="115" t="s">
        <v>1329</v>
      </c>
      <c r="B14" s="116"/>
      <c r="C14" s="116"/>
      <c r="D14" s="117"/>
    </row>
    <row r="15" s="48" customFormat="1" ht="19.5" customHeight="1" spans="1:4">
      <c r="A15" s="115" t="s">
        <v>1327</v>
      </c>
      <c r="B15" s="116"/>
      <c r="C15" s="116"/>
      <c r="D15" s="117"/>
    </row>
    <row r="16" s="48" customFormat="1" ht="19.5" customHeight="1" spans="1:4">
      <c r="A16" s="115" t="s">
        <v>1330</v>
      </c>
      <c r="B16" s="116"/>
      <c r="C16" s="116"/>
      <c r="D16" s="117"/>
    </row>
    <row r="17" s="48" customFormat="1" ht="19.5" customHeight="1" spans="1:4">
      <c r="A17" s="115" t="s">
        <v>1331</v>
      </c>
      <c r="B17" s="116"/>
      <c r="C17" s="116"/>
      <c r="D17" s="117"/>
    </row>
    <row r="18" s="48" customFormat="1" ht="19.5" customHeight="1" spans="1:4">
      <c r="A18" s="115" t="s">
        <v>1544</v>
      </c>
      <c r="B18" s="116"/>
      <c r="C18" s="116"/>
      <c r="D18" s="117"/>
    </row>
    <row r="19" ht="24.95" customHeight="1" spans="1:16384">
      <c r="A19" s="47" t="s">
        <v>1545</v>
      </c>
      <c r="B19" s="47"/>
      <c r="C19" s="47"/>
      <c r="D19" s="47"/>
      <c r="IN19" s="48"/>
      <c r="IO19" s="48"/>
      <c r="IP19" s="48"/>
      <c r="IQ19" s="48"/>
      <c r="IR19" s="48"/>
      <c r="IS19" s="48"/>
      <c r="IT19" s="48"/>
      <c r="IU19" s="48"/>
      <c r="IV19" s="48"/>
      <c r="IW19" s="48"/>
      <c r="IX19" s="48"/>
      <c r="IY19" s="48"/>
      <c r="IZ19" s="48"/>
      <c r="JA19" s="48"/>
      <c r="JB19" s="48"/>
      <c r="JC19" s="48"/>
      <c r="JD19" s="48"/>
      <c r="JE19" s="48"/>
      <c r="JF19" s="48"/>
      <c r="JG19" s="48"/>
      <c r="JH19" s="48"/>
      <c r="JI19" s="48"/>
      <c r="JJ19" s="48"/>
      <c r="JK19" s="48"/>
      <c r="JL19" s="48"/>
      <c r="JM19" s="48"/>
      <c r="JN19" s="48"/>
      <c r="JO19" s="48"/>
      <c r="JP19" s="48"/>
      <c r="JQ19" s="48"/>
      <c r="JR19" s="48"/>
      <c r="JS19" s="48"/>
      <c r="JT19" s="48"/>
      <c r="JU19" s="48"/>
      <c r="JV19" s="48"/>
      <c r="JW19" s="48"/>
      <c r="JX19" s="48"/>
      <c r="JY19" s="48"/>
      <c r="JZ19" s="48"/>
      <c r="KA19" s="48"/>
      <c r="KB19" s="48"/>
      <c r="KC19" s="48"/>
      <c r="KD19" s="48"/>
      <c r="KE19" s="48"/>
      <c r="KF19" s="48"/>
      <c r="KG19" s="48"/>
      <c r="KH19" s="48"/>
      <c r="KI19" s="48"/>
      <c r="KJ19" s="48"/>
      <c r="KK19" s="48"/>
      <c r="KL19" s="48"/>
      <c r="KM19" s="48"/>
      <c r="KN19" s="48"/>
      <c r="KO19" s="48"/>
      <c r="KP19" s="48"/>
      <c r="KQ19" s="48"/>
      <c r="KR19" s="48"/>
      <c r="KS19" s="48"/>
      <c r="KT19" s="48"/>
      <c r="KU19" s="48"/>
      <c r="KV19" s="48"/>
      <c r="KW19" s="48"/>
      <c r="KX19" s="48"/>
      <c r="KY19" s="48"/>
      <c r="KZ19" s="48"/>
      <c r="LA19" s="48"/>
      <c r="LB19" s="48"/>
      <c r="LC19" s="48"/>
      <c r="LD19" s="48"/>
      <c r="LE19" s="48"/>
      <c r="LF19" s="48"/>
      <c r="LG19" s="48"/>
      <c r="LH19" s="48"/>
      <c r="LI19" s="48"/>
      <c r="LJ19" s="48"/>
      <c r="LK19" s="48"/>
      <c r="LL19" s="48"/>
      <c r="LM19" s="48"/>
      <c r="LN19" s="48"/>
      <c r="LO19" s="48"/>
      <c r="LP19" s="48"/>
      <c r="LQ19" s="48"/>
      <c r="LR19" s="48"/>
      <c r="LS19" s="48"/>
      <c r="LT19" s="48"/>
      <c r="LU19" s="48"/>
      <c r="LV19" s="48"/>
      <c r="LW19" s="48"/>
      <c r="LX19" s="48"/>
      <c r="LY19" s="48"/>
      <c r="LZ19" s="48"/>
      <c r="MA19" s="48"/>
      <c r="MB19" s="48"/>
      <c r="MC19" s="48"/>
      <c r="MD19" s="48"/>
      <c r="ME19" s="48"/>
      <c r="MF19" s="48"/>
      <c r="MG19" s="48"/>
      <c r="MH19" s="48"/>
      <c r="MI19" s="48"/>
      <c r="MJ19" s="48"/>
      <c r="MK19" s="48"/>
      <c r="ML19" s="48"/>
      <c r="MM19" s="48"/>
      <c r="MN19" s="48"/>
      <c r="MO19" s="48"/>
      <c r="MP19" s="48"/>
      <c r="MQ19" s="48"/>
      <c r="MR19" s="48"/>
      <c r="MS19" s="48"/>
      <c r="MT19" s="48"/>
      <c r="MU19" s="48"/>
      <c r="MV19" s="48"/>
      <c r="MW19" s="48"/>
      <c r="MX19" s="48"/>
      <c r="MY19" s="48"/>
      <c r="MZ19" s="48"/>
      <c r="NA19" s="48"/>
      <c r="NB19" s="48"/>
      <c r="NC19" s="48"/>
      <c r="ND19" s="48"/>
      <c r="NE19" s="48"/>
      <c r="NF19" s="48"/>
      <c r="NG19" s="48"/>
      <c r="NH19" s="48"/>
      <c r="NI19" s="48"/>
      <c r="NJ19" s="48"/>
      <c r="NK19" s="48"/>
      <c r="NL19" s="48"/>
      <c r="NM19" s="48"/>
      <c r="NN19" s="48"/>
      <c r="NO19" s="48"/>
      <c r="NP19" s="48"/>
      <c r="NQ19" s="48"/>
      <c r="NR19" s="48"/>
      <c r="NS19" s="48"/>
      <c r="NT19" s="48"/>
      <c r="NU19" s="48"/>
      <c r="NV19" s="48"/>
      <c r="NW19" s="48"/>
      <c r="NX19" s="48"/>
      <c r="NY19" s="48"/>
      <c r="NZ19" s="48"/>
      <c r="OA19" s="48"/>
      <c r="OB19" s="48"/>
      <c r="OC19" s="48"/>
      <c r="OD19" s="48"/>
      <c r="OE19" s="48"/>
      <c r="OF19" s="48"/>
      <c r="OG19" s="48"/>
      <c r="OH19" s="48"/>
      <c r="OI19" s="48"/>
      <c r="OJ19" s="48"/>
      <c r="OK19" s="48"/>
      <c r="OL19" s="48"/>
      <c r="OM19" s="48"/>
      <c r="ON19" s="48"/>
      <c r="OO19" s="48"/>
      <c r="OP19" s="48"/>
      <c r="OQ19" s="48"/>
      <c r="OR19" s="48"/>
      <c r="OS19" s="48"/>
      <c r="OT19" s="48"/>
      <c r="OU19" s="48"/>
      <c r="OV19" s="48"/>
      <c r="OW19" s="48"/>
      <c r="OX19" s="48"/>
      <c r="OY19" s="48"/>
      <c r="OZ19" s="48"/>
      <c r="PA19" s="48"/>
      <c r="PB19" s="48"/>
      <c r="PC19" s="48"/>
      <c r="PD19" s="48"/>
      <c r="PE19" s="48"/>
      <c r="PF19" s="48"/>
      <c r="PG19" s="48"/>
      <c r="PH19" s="48"/>
      <c r="PI19" s="48"/>
      <c r="PJ19" s="48"/>
      <c r="PK19" s="48"/>
      <c r="PL19" s="48"/>
      <c r="PM19" s="48"/>
      <c r="PN19" s="48"/>
      <c r="PO19" s="48"/>
      <c r="PP19" s="48"/>
      <c r="PQ19" s="48"/>
      <c r="PR19" s="48"/>
      <c r="PS19" s="48"/>
      <c r="PT19" s="48"/>
      <c r="PU19" s="48"/>
      <c r="PV19" s="48"/>
      <c r="PW19" s="48"/>
      <c r="PX19" s="48"/>
      <c r="PY19" s="48"/>
      <c r="PZ19" s="48"/>
      <c r="QA19" s="48"/>
      <c r="QB19" s="48"/>
      <c r="QC19" s="48"/>
      <c r="QD19" s="48"/>
      <c r="QE19" s="48"/>
      <c r="QF19" s="48"/>
      <c r="QG19" s="48"/>
      <c r="QH19" s="48"/>
      <c r="QI19" s="48"/>
      <c r="QJ19" s="48"/>
      <c r="QK19" s="48"/>
      <c r="QL19" s="48"/>
      <c r="QM19" s="48"/>
      <c r="QN19" s="48"/>
      <c r="QO19" s="48"/>
      <c r="QP19" s="48"/>
      <c r="QQ19" s="48"/>
      <c r="QR19" s="48"/>
      <c r="QS19" s="48"/>
      <c r="QT19" s="48"/>
      <c r="QU19" s="48"/>
      <c r="QV19" s="48"/>
      <c r="QW19" s="48"/>
      <c r="QX19" s="48"/>
      <c r="QY19" s="48"/>
      <c r="QZ19" s="48"/>
      <c r="RA19" s="48"/>
      <c r="RB19" s="48"/>
      <c r="RC19" s="48"/>
      <c r="RD19" s="48"/>
      <c r="RE19" s="48"/>
      <c r="RF19" s="48"/>
      <c r="RG19" s="48"/>
      <c r="RH19" s="48"/>
      <c r="RI19" s="48"/>
      <c r="RJ19" s="48"/>
      <c r="RK19" s="48"/>
      <c r="RL19" s="48"/>
      <c r="RM19" s="48"/>
      <c r="RN19" s="48"/>
      <c r="RO19" s="48"/>
      <c r="RP19" s="48"/>
      <c r="RQ19" s="48"/>
      <c r="RR19" s="48"/>
      <c r="RS19" s="48"/>
      <c r="RT19" s="48"/>
      <c r="RU19" s="48"/>
      <c r="RV19" s="48"/>
      <c r="RW19" s="48"/>
      <c r="RX19" s="48"/>
      <c r="RY19" s="48"/>
      <c r="RZ19" s="48"/>
      <c r="SA19" s="48"/>
      <c r="SB19" s="48"/>
      <c r="SC19" s="48"/>
      <c r="SD19" s="48"/>
      <c r="SE19" s="48"/>
      <c r="SF19" s="48"/>
      <c r="SG19" s="48"/>
      <c r="SH19" s="48"/>
      <c r="SI19" s="48"/>
      <c r="SJ19" s="48"/>
      <c r="SK19" s="48"/>
      <c r="SL19" s="48"/>
      <c r="SM19" s="48"/>
      <c r="SN19" s="48"/>
      <c r="SO19" s="48"/>
      <c r="SP19" s="48"/>
      <c r="SQ19" s="48"/>
      <c r="SR19" s="48"/>
      <c r="SS19" s="48"/>
      <c r="ST19" s="48"/>
      <c r="SU19" s="48"/>
      <c r="SV19" s="48"/>
      <c r="SW19" s="48"/>
      <c r="SX19" s="48"/>
      <c r="SY19" s="48"/>
      <c r="SZ19" s="48"/>
      <c r="TA19" s="48"/>
      <c r="TB19" s="48"/>
      <c r="TC19" s="48"/>
      <c r="TD19" s="48"/>
      <c r="TE19" s="48"/>
      <c r="TF19" s="48"/>
      <c r="TG19" s="48"/>
      <c r="TH19" s="48"/>
      <c r="TI19" s="48"/>
      <c r="TJ19" s="48"/>
      <c r="TK19" s="48"/>
      <c r="TL19" s="48"/>
      <c r="TM19" s="48"/>
      <c r="TN19" s="48"/>
      <c r="TO19" s="48"/>
      <c r="TP19" s="48"/>
      <c r="TQ19" s="48"/>
      <c r="TR19" s="48"/>
      <c r="TS19" s="48"/>
      <c r="TT19" s="48"/>
      <c r="TU19" s="48"/>
      <c r="TV19" s="48"/>
      <c r="TW19" s="48"/>
      <c r="TX19" s="48"/>
      <c r="TY19" s="48"/>
      <c r="TZ19" s="48"/>
      <c r="UA19" s="48"/>
      <c r="UB19" s="48"/>
      <c r="UC19" s="48"/>
      <c r="UD19" s="48"/>
      <c r="UE19" s="48"/>
      <c r="UF19" s="48"/>
      <c r="UG19" s="48"/>
      <c r="UH19" s="48"/>
      <c r="UI19" s="48"/>
      <c r="UJ19" s="48"/>
      <c r="UK19" s="48"/>
      <c r="UL19" s="48"/>
      <c r="UM19" s="48"/>
      <c r="UN19" s="48"/>
      <c r="UO19" s="48"/>
      <c r="UP19" s="48"/>
      <c r="UQ19" s="48"/>
      <c r="UR19" s="48"/>
      <c r="US19" s="48"/>
      <c r="UT19" s="48"/>
      <c r="UU19" s="48"/>
      <c r="UV19" s="48"/>
      <c r="UW19" s="48"/>
      <c r="UX19" s="48"/>
      <c r="UY19" s="48"/>
      <c r="UZ19" s="48"/>
      <c r="VA19" s="48"/>
      <c r="VB19" s="48"/>
      <c r="VC19" s="48"/>
      <c r="VD19" s="48"/>
      <c r="VE19" s="48"/>
      <c r="VF19" s="48"/>
      <c r="VG19" s="48"/>
      <c r="VH19" s="48"/>
      <c r="VI19" s="48"/>
      <c r="VJ19" s="48"/>
      <c r="VK19" s="48"/>
      <c r="VL19" s="48"/>
      <c r="VM19" s="48"/>
      <c r="VN19" s="48"/>
      <c r="VO19" s="48"/>
      <c r="VP19" s="48"/>
      <c r="VQ19" s="48"/>
      <c r="VR19" s="48"/>
      <c r="VS19" s="48"/>
      <c r="VT19" s="48"/>
      <c r="VU19" s="48"/>
      <c r="VV19" s="48"/>
      <c r="VW19" s="48"/>
      <c r="VX19" s="48"/>
      <c r="VY19" s="48"/>
      <c r="VZ19" s="48"/>
      <c r="WA19" s="48"/>
      <c r="WB19" s="48"/>
      <c r="WC19" s="48"/>
      <c r="WD19" s="48"/>
      <c r="WE19" s="48"/>
      <c r="WF19" s="48"/>
      <c r="WG19" s="48"/>
      <c r="WH19" s="48"/>
      <c r="WI19" s="48"/>
      <c r="WJ19" s="48"/>
      <c r="WK19" s="48"/>
      <c r="WL19" s="48"/>
      <c r="WM19" s="48"/>
      <c r="WN19" s="48"/>
      <c r="WO19" s="48"/>
      <c r="WP19" s="48"/>
      <c r="WQ19" s="48"/>
      <c r="WR19" s="48"/>
      <c r="WS19" s="48"/>
      <c r="WT19" s="48"/>
      <c r="WU19" s="48"/>
      <c r="WV19" s="48"/>
      <c r="WW19" s="48"/>
      <c r="WX19" s="48"/>
      <c r="WY19" s="48"/>
      <c r="WZ19" s="48"/>
      <c r="XA19" s="48"/>
      <c r="XB19" s="48"/>
      <c r="XC19" s="48"/>
      <c r="XD19" s="48"/>
      <c r="XE19" s="48"/>
      <c r="XF19" s="48"/>
      <c r="XG19" s="48"/>
      <c r="XH19" s="48"/>
      <c r="XI19" s="48"/>
      <c r="XJ19" s="48"/>
      <c r="XK19" s="48"/>
      <c r="XL19" s="48"/>
      <c r="XM19" s="48"/>
      <c r="XN19" s="48"/>
      <c r="XO19" s="48"/>
      <c r="XP19" s="48"/>
      <c r="XQ19" s="48"/>
      <c r="XR19" s="48"/>
      <c r="XS19" s="48"/>
      <c r="XT19" s="48"/>
      <c r="XU19" s="48"/>
      <c r="XV19" s="48"/>
      <c r="XW19" s="48"/>
      <c r="XX19" s="48"/>
      <c r="XY19" s="48"/>
      <c r="XZ19" s="48"/>
      <c r="YA19" s="48"/>
      <c r="YB19" s="48"/>
      <c r="YC19" s="48"/>
      <c r="YD19" s="48"/>
      <c r="YE19" s="48"/>
      <c r="YF19" s="48"/>
      <c r="YG19" s="48"/>
      <c r="YH19" s="48"/>
      <c r="YI19" s="48"/>
      <c r="YJ19" s="48"/>
      <c r="YK19" s="48"/>
      <c r="YL19" s="48"/>
      <c r="YM19" s="48"/>
      <c r="YN19" s="48"/>
      <c r="YO19" s="48"/>
      <c r="YP19" s="48"/>
      <c r="YQ19" s="48"/>
      <c r="YR19" s="48"/>
      <c r="YS19" s="48"/>
      <c r="YT19" s="48"/>
      <c r="YU19" s="48"/>
      <c r="YV19" s="48"/>
      <c r="YW19" s="48"/>
      <c r="YX19" s="48"/>
      <c r="YY19" s="48"/>
      <c r="YZ19" s="48"/>
      <c r="ZA19" s="48"/>
      <c r="ZB19" s="48"/>
      <c r="ZC19" s="48"/>
      <c r="ZD19" s="48"/>
      <c r="ZE19" s="48"/>
      <c r="ZF19" s="48"/>
      <c r="ZG19" s="48"/>
      <c r="ZH19" s="48"/>
      <c r="ZI19" s="48"/>
      <c r="ZJ19" s="48"/>
      <c r="ZK19" s="48"/>
      <c r="ZL19" s="48"/>
      <c r="ZM19" s="48"/>
      <c r="ZN19" s="48"/>
      <c r="ZO19" s="48"/>
      <c r="ZP19" s="48"/>
      <c r="ZQ19" s="48"/>
      <c r="ZR19" s="48"/>
      <c r="ZS19" s="48"/>
      <c r="ZT19" s="48"/>
      <c r="ZU19" s="48"/>
      <c r="ZV19" s="48"/>
      <c r="ZW19" s="48"/>
      <c r="ZX19" s="48"/>
      <c r="ZY19" s="48"/>
      <c r="ZZ19" s="48"/>
      <c r="AAA19" s="48"/>
      <c r="AAB19" s="48"/>
      <c r="AAC19" s="48"/>
      <c r="AAD19" s="48"/>
      <c r="AAE19" s="48"/>
      <c r="AAF19" s="48"/>
      <c r="AAG19" s="48"/>
      <c r="AAH19" s="48"/>
      <c r="AAI19" s="48"/>
      <c r="AAJ19" s="48"/>
      <c r="AAK19" s="48"/>
      <c r="AAL19" s="48"/>
      <c r="AAM19" s="48"/>
      <c r="AAN19" s="48"/>
      <c r="AAO19" s="48"/>
      <c r="AAP19" s="48"/>
      <c r="AAQ19" s="48"/>
      <c r="AAR19" s="48"/>
      <c r="AAS19" s="48"/>
      <c r="AAT19" s="48"/>
      <c r="AAU19" s="48"/>
      <c r="AAV19" s="48"/>
      <c r="AAW19" s="48"/>
      <c r="AAX19" s="48"/>
      <c r="AAY19" s="48"/>
      <c r="AAZ19" s="48"/>
      <c r="ABA19" s="48"/>
      <c r="ABB19" s="48"/>
      <c r="ABC19" s="48"/>
      <c r="ABD19" s="48"/>
      <c r="ABE19" s="48"/>
      <c r="ABF19" s="48"/>
      <c r="ABG19" s="48"/>
      <c r="ABH19" s="48"/>
      <c r="ABI19" s="48"/>
      <c r="ABJ19" s="48"/>
      <c r="ABK19" s="48"/>
      <c r="ABL19" s="48"/>
      <c r="ABM19" s="48"/>
      <c r="ABN19" s="48"/>
      <c r="ABO19" s="48"/>
      <c r="ABP19" s="48"/>
      <c r="ABQ19" s="48"/>
      <c r="ABR19" s="48"/>
      <c r="ABS19" s="48"/>
      <c r="ABT19" s="48"/>
      <c r="ABU19" s="48"/>
      <c r="ABV19" s="48"/>
      <c r="ABW19" s="48"/>
      <c r="ABX19" s="48"/>
      <c r="ABY19" s="48"/>
      <c r="ABZ19" s="48"/>
      <c r="ACA19" s="48"/>
      <c r="ACB19" s="48"/>
      <c r="ACC19" s="48"/>
      <c r="ACD19" s="48"/>
      <c r="ACE19" s="48"/>
      <c r="ACF19" s="48"/>
      <c r="ACG19" s="48"/>
      <c r="ACH19" s="48"/>
      <c r="ACI19" s="48"/>
      <c r="ACJ19" s="48"/>
      <c r="ACK19" s="48"/>
      <c r="ACL19" s="48"/>
      <c r="ACM19" s="48"/>
      <c r="ACN19" s="48"/>
      <c r="ACO19" s="48"/>
      <c r="ACP19" s="48"/>
      <c r="ACQ19" s="48"/>
      <c r="ACR19" s="48"/>
      <c r="ACS19" s="48"/>
      <c r="ACT19" s="48"/>
      <c r="ACU19" s="48"/>
      <c r="ACV19" s="48"/>
      <c r="ACW19" s="48"/>
      <c r="ACX19" s="48"/>
      <c r="ACY19" s="48"/>
      <c r="ACZ19" s="48"/>
      <c r="ADA19" s="48"/>
      <c r="ADB19" s="48"/>
      <c r="ADC19" s="48"/>
      <c r="ADD19" s="48"/>
      <c r="ADE19" s="48"/>
      <c r="ADF19" s="48"/>
      <c r="ADG19" s="48"/>
      <c r="ADH19" s="48"/>
      <c r="ADI19" s="48"/>
      <c r="ADJ19" s="48"/>
      <c r="ADK19" s="48"/>
      <c r="ADL19" s="48"/>
      <c r="ADM19" s="48"/>
      <c r="ADN19" s="48"/>
      <c r="ADO19" s="48"/>
      <c r="ADP19" s="48"/>
      <c r="ADQ19" s="48"/>
      <c r="ADR19" s="48"/>
      <c r="ADS19" s="48"/>
      <c r="ADT19" s="48"/>
      <c r="ADU19" s="48"/>
      <c r="ADV19" s="48"/>
      <c r="ADW19" s="48"/>
      <c r="ADX19" s="48"/>
      <c r="ADY19" s="48"/>
      <c r="ADZ19" s="48"/>
      <c r="AEA19" s="48"/>
      <c r="AEB19" s="48"/>
      <c r="AEC19" s="48"/>
      <c r="AED19" s="48"/>
      <c r="AEE19" s="48"/>
      <c r="AEF19" s="48"/>
      <c r="AEG19" s="48"/>
      <c r="AEH19" s="48"/>
      <c r="AEI19" s="48"/>
      <c r="AEJ19" s="48"/>
      <c r="AEK19" s="48"/>
      <c r="AEL19" s="48"/>
      <c r="AEM19" s="48"/>
      <c r="AEN19" s="48"/>
      <c r="AEO19" s="48"/>
      <c r="AEP19" s="48"/>
      <c r="AEQ19" s="48"/>
      <c r="AER19" s="48"/>
      <c r="AES19" s="48"/>
      <c r="AET19" s="48"/>
      <c r="AEU19" s="48"/>
      <c r="AEV19" s="48"/>
      <c r="AEW19" s="48"/>
      <c r="AEX19" s="48"/>
      <c r="AEY19" s="48"/>
      <c r="AEZ19" s="48"/>
      <c r="AFA19" s="48"/>
      <c r="AFB19" s="48"/>
      <c r="AFC19" s="48"/>
      <c r="AFD19" s="48"/>
      <c r="AFE19" s="48"/>
      <c r="AFF19" s="48"/>
      <c r="AFG19" s="48"/>
      <c r="AFH19" s="48"/>
      <c r="AFI19" s="48"/>
      <c r="AFJ19" s="48"/>
      <c r="AFK19" s="48"/>
      <c r="AFL19" s="48"/>
      <c r="AFM19" s="48"/>
      <c r="AFN19" s="48"/>
      <c r="AFO19" s="48"/>
      <c r="AFP19" s="48"/>
      <c r="AFQ19" s="48"/>
      <c r="AFR19" s="48"/>
      <c r="AFS19" s="48"/>
      <c r="AFT19" s="48"/>
      <c r="AFU19" s="48"/>
      <c r="AFV19" s="48"/>
      <c r="AFW19" s="48"/>
      <c r="AFX19" s="48"/>
      <c r="AFY19" s="48"/>
      <c r="AFZ19" s="48"/>
      <c r="AGA19" s="48"/>
      <c r="AGB19" s="48"/>
      <c r="AGC19" s="48"/>
      <c r="AGD19" s="48"/>
      <c r="AGE19" s="48"/>
      <c r="AGF19" s="48"/>
      <c r="AGG19" s="48"/>
      <c r="AGH19" s="48"/>
      <c r="AGI19" s="48"/>
      <c r="AGJ19" s="48"/>
      <c r="AGK19" s="48"/>
      <c r="AGL19" s="48"/>
      <c r="AGM19" s="48"/>
      <c r="AGN19" s="48"/>
      <c r="AGO19" s="48"/>
      <c r="AGP19" s="48"/>
      <c r="AGQ19" s="48"/>
      <c r="AGR19" s="48"/>
      <c r="AGS19" s="48"/>
      <c r="AGT19" s="48"/>
      <c r="AGU19" s="48"/>
      <c r="AGV19" s="48"/>
      <c r="AGW19" s="48"/>
      <c r="AGX19" s="48"/>
      <c r="AGY19" s="48"/>
      <c r="AGZ19" s="48"/>
      <c r="AHA19" s="48"/>
      <c r="AHB19" s="48"/>
      <c r="AHC19" s="48"/>
      <c r="AHD19" s="48"/>
      <c r="AHE19" s="48"/>
      <c r="AHF19" s="48"/>
      <c r="AHG19" s="48"/>
      <c r="AHH19" s="48"/>
      <c r="AHI19" s="48"/>
      <c r="AHJ19" s="48"/>
      <c r="AHK19" s="48"/>
      <c r="AHL19" s="48"/>
      <c r="AHM19" s="48"/>
      <c r="AHN19" s="48"/>
      <c r="AHO19" s="48"/>
      <c r="AHP19" s="48"/>
      <c r="AHQ19" s="48"/>
      <c r="AHR19" s="48"/>
      <c r="AHS19" s="48"/>
      <c r="AHT19" s="48"/>
      <c r="AHU19" s="48"/>
      <c r="AHV19" s="48"/>
      <c r="AHW19" s="48"/>
      <c r="AHX19" s="48"/>
      <c r="AHY19" s="48"/>
      <c r="AHZ19" s="48"/>
      <c r="AIA19" s="48"/>
      <c r="AIB19" s="48"/>
      <c r="AIC19" s="48"/>
      <c r="AID19" s="48"/>
      <c r="AIE19" s="48"/>
      <c r="AIF19" s="48"/>
      <c r="AIG19" s="48"/>
      <c r="AIH19" s="48"/>
      <c r="AII19" s="48"/>
      <c r="AIJ19" s="48"/>
      <c r="AIK19" s="48"/>
      <c r="AIL19" s="48"/>
      <c r="AIM19" s="48"/>
      <c r="AIN19" s="48"/>
      <c r="AIO19" s="48"/>
      <c r="AIP19" s="48"/>
      <c r="AIQ19" s="48"/>
      <c r="AIR19" s="48"/>
      <c r="AIS19" s="48"/>
      <c r="AIT19" s="48"/>
      <c r="AIU19" s="48"/>
      <c r="AIV19" s="48"/>
      <c r="AIW19" s="48"/>
      <c r="AIX19" s="48"/>
      <c r="AIY19" s="48"/>
      <c r="AIZ19" s="48"/>
      <c r="AJA19" s="48"/>
      <c r="AJB19" s="48"/>
      <c r="AJC19" s="48"/>
      <c r="AJD19" s="48"/>
      <c r="AJE19" s="48"/>
      <c r="AJF19" s="48"/>
      <c r="AJG19" s="48"/>
      <c r="AJH19" s="48"/>
      <c r="AJI19" s="48"/>
      <c r="AJJ19" s="48"/>
      <c r="AJK19" s="48"/>
      <c r="AJL19" s="48"/>
      <c r="AJM19" s="48"/>
      <c r="AJN19" s="48"/>
      <c r="AJO19" s="48"/>
      <c r="AJP19" s="48"/>
      <c r="AJQ19" s="48"/>
      <c r="AJR19" s="48"/>
      <c r="AJS19" s="48"/>
      <c r="AJT19" s="48"/>
      <c r="AJU19" s="48"/>
      <c r="AJV19" s="48"/>
      <c r="AJW19" s="48"/>
      <c r="AJX19" s="48"/>
      <c r="AJY19" s="48"/>
      <c r="AJZ19" s="48"/>
      <c r="AKA19" s="48"/>
      <c r="AKB19" s="48"/>
      <c r="AKC19" s="48"/>
      <c r="AKD19" s="48"/>
      <c r="AKE19" s="48"/>
      <c r="AKF19" s="48"/>
      <c r="AKG19" s="48"/>
      <c r="AKH19" s="48"/>
      <c r="AKI19" s="48"/>
      <c r="AKJ19" s="48"/>
      <c r="AKK19" s="48"/>
      <c r="AKL19" s="48"/>
      <c r="AKM19" s="48"/>
      <c r="AKN19" s="48"/>
      <c r="AKO19" s="48"/>
      <c r="AKP19" s="48"/>
      <c r="AKQ19" s="48"/>
      <c r="AKR19" s="48"/>
      <c r="AKS19" s="48"/>
      <c r="AKT19" s="48"/>
      <c r="AKU19" s="48"/>
      <c r="AKV19" s="48"/>
      <c r="AKW19" s="48"/>
      <c r="AKX19" s="48"/>
      <c r="AKY19" s="48"/>
      <c r="AKZ19" s="48"/>
      <c r="ALA19" s="48"/>
      <c r="ALB19" s="48"/>
      <c r="ALC19" s="48"/>
      <c r="ALD19" s="48"/>
      <c r="ALE19" s="48"/>
      <c r="ALF19" s="48"/>
      <c r="ALG19" s="48"/>
      <c r="ALH19" s="48"/>
      <c r="ALI19" s="48"/>
      <c r="ALJ19" s="48"/>
      <c r="ALK19" s="48"/>
      <c r="ALL19" s="48"/>
      <c r="ALM19" s="48"/>
      <c r="ALN19" s="48"/>
      <c r="ALO19" s="48"/>
      <c r="ALP19" s="48"/>
      <c r="ALQ19" s="48"/>
      <c r="ALR19" s="48"/>
      <c r="ALS19" s="48"/>
      <c r="ALT19" s="48"/>
      <c r="ALU19" s="48"/>
      <c r="ALV19" s="48"/>
      <c r="ALW19" s="48"/>
      <c r="ALX19" s="48"/>
      <c r="ALY19" s="48"/>
      <c r="ALZ19" s="48"/>
      <c r="AMA19" s="48"/>
      <c r="AMB19" s="48"/>
      <c r="AMC19" s="48"/>
      <c r="AMD19" s="48"/>
      <c r="AME19" s="48"/>
      <c r="AMF19" s="48"/>
      <c r="AMG19" s="48"/>
      <c r="AMH19" s="48"/>
      <c r="AMI19" s="48"/>
      <c r="AMJ19" s="48"/>
      <c r="AMK19" s="48"/>
      <c r="AML19" s="48"/>
      <c r="AMM19" s="48"/>
      <c r="AMN19" s="48"/>
      <c r="AMO19" s="48"/>
      <c r="AMP19" s="48"/>
      <c r="AMQ19" s="48"/>
      <c r="AMR19" s="48"/>
      <c r="AMS19" s="48"/>
      <c r="AMT19" s="48"/>
      <c r="AMU19" s="48"/>
      <c r="AMV19" s="48"/>
      <c r="AMW19" s="48"/>
      <c r="AMX19" s="48"/>
      <c r="AMY19" s="48"/>
      <c r="AMZ19" s="48"/>
      <c r="ANA19" s="48"/>
      <c r="ANB19" s="48"/>
      <c r="ANC19" s="48"/>
      <c r="AND19" s="48"/>
      <c r="ANE19" s="48"/>
      <c r="ANF19" s="48"/>
      <c r="ANG19" s="48"/>
      <c r="ANH19" s="48"/>
      <c r="ANI19" s="48"/>
      <c r="ANJ19" s="48"/>
      <c r="ANK19" s="48"/>
      <c r="ANL19" s="48"/>
      <c r="ANM19" s="48"/>
      <c r="ANN19" s="48"/>
      <c r="ANO19" s="48"/>
      <c r="ANP19" s="48"/>
      <c r="ANQ19" s="48"/>
      <c r="ANR19" s="48"/>
      <c r="ANS19" s="48"/>
      <c r="ANT19" s="48"/>
      <c r="ANU19" s="48"/>
      <c r="ANV19" s="48"/>
      <c r="ANW19" s="48"/>
      <c r="ANX19" s="48"/>
      <c r="ANY19" s="48"/>
      <c r="ANZ19" s="48"/>
      <c r="AOA19" s="48"/>
      <c r="AOB19" s="48"/>
      <c r="AOC19" s="48"/>
      <c r="AOD19" s="48"/>
      <c r="AOE19" s="48"/>
      <c r="AOF19" s="48"/>
      <c r="AOG19" s="48"/>
      <c r="AOH19" s="48"/>
      <c r="AOI19" s="48"/>
      <c r="AOJ19" s="48"/>
      <c r="AOK19" s="48"/>
      <c r="AOL19" s="48"/>
      <c r="AOM19" s="48"/>
      <c r="AON19" s="48"/>
      <c r="AOO19" s="48"/>
      <c r="AOP19" s="48"/>
      <c r="AOQ19" s="48"/>
      <c r="AOR19" s="48"/>
      <c r="AOS19" s="48"/>
      <c r="AOT19" s="48"/>
      <c r="AOU19" s="48"/>
      <c r="AOV19" s="48"/>
      <c r="AOW19" s="48"/>
      <c r="AOX19" s="48"/>
      <c r="AOY19" s="48"/>
      <c r="AOZ19" s="48"/>
      <c r="APA19" s="48"/>
      <c r="APB19" s="48"/>
      <c r="APC19" s="48"/>
      <c r="APD19" s="48"/>
      <c r="APE19" s="48"/>
      <c r="APF19" s="48"/>
      <c r="APG19" s="48"/>
      <c r="APH19" s="48"/>
      <c r="API19" s="48"/>
      <c r="APJ19" s="48"/>
      <c r="APK19" s="48"/>
      <c r="APL19" s="48"/>
      <c r="APM19" s="48"/>
      <c r="APN19" s="48"/>
      <c r="APO19" s="48"/>
      <c r="APP19" s="48"/>
      <c r="APQ19" s="48"/>
      <c r="APR19" s="48"/>
      <c r="APS19" s="48"/>
      <c r="APT19" s="48"/>
      <c r="APU19" s="48"/>
      <c r="APV19" s="48"/>
      <c r="APW19" s="48"/>
      <c r="APX19" s="48"/>
      <c r="APY19" s="48"/>
      <c r="APZ19" s="48"/>
      <c r="AQA19" s="48"/>
      <c r="AQB19" s="48"/>
      <c r="AQC19" s="48"/>
      <c r="AQD19" s="48"/>
      <c r="AQE19" s="48"/>
      <c r="AQF19" s="48"/>
      <c r="AQG19" s="48"/>
      <c r="AQH19" s="48"/>
      <c r="AQI19" s="48"/>
      <c r="AQJ19" s="48"/>
      <c r="AQK19" s="48"/>
      <c r="AQL19" s="48"/>
      <c r="AQM19" s="48"/>
      <c r="AQN19" s="48"/>
      <c r="AQO19" s="48"/>
      <c r="AQP19" s="48"/>
      <c r="AQQ19" s="48"/>
      <c r="AQR19" s="48"/>
      <c r="AQS19" s="48"/>
      <c r="AQT19" s="48"/>
      <c r="AQU19" s="48"/>
      <c r="AQV19" s="48"/>
      <c r="AQW19" s="48"/>
      <c r="AQX19" s="48"/>
      <c r="AQY19" s="48"/>
      <c r="AQZ19" s="48"/>
      <c r="ARA19" s="48"/>
      <c r="ARB19" s="48"/>
      <c r="ARC19" s="48"/>
      <c r="ARD19" s="48"/>
      <c r="ARE19" s="48"/>
      <c r="ARF19" s="48"/>
      <c r="ARG19" s="48"/>
      <c r="ARH19" s="48"/>
      <c r="ARI19" s="48"/>
      <c r="ARJ19" s="48"/>
      <c r="ARK19" s="48"/>
      <c r="ARL19" s="48"/>
      <c r="ARM19" s="48"/>
      <c r="ARN19" s="48"/>
      <c r="ARO19" s="48"/>
      <c r="ARP19" s="48"/>
      <c r="ARQ19" s="48"/>
      <c r="ARR19" s="48"/>
      <c r="ARS19" s="48"/>
      <c r="ART19" s="48"/>
      <c r="ARU19" s="48"/>
      <c r="ARV19" s="48"/>
      <c r="ARW19" s="48"/>
      <c r="ARX19" s="48"/>
      <c r="ARY19" s="48"/>
      <c r="ARZ19" s="48"/>
      <c r="ASA19" s="48"/>
      <c r="ASB19" s="48"/>
      <c r="ASC19" s="48"/>
      <c r="ASD19" s="48"/>
      <c r="ASE19" s="48"/>
      <c r="ASF19" s="48"/>
      <c r="ASG19" s="48"/>
      <c r="ASH19" s="48"/>
      <c r="ASI19" s="48"/>
      <c r="ASJ19" s="48"/>
      <c r="ASK19" s="48"/>
      <c r="ASL19" s="48"/>
      <c r="ASM19" s="48"/>
      <c r="ASN19" s="48"/>
      <c r="ASO19" s="48"/>
      <c r="ASP19" s="48"/>
      <c r="ASQ19" s="48"/>
      <c r="ASR19" s="48"/>
      <c r="ASS19" s="48"/>
      <c r="AST19" s="48"/>
      <c r="ASU19" s="48"/>
      <c r="ASV19" s="48"/>
      <c r="ASW19" s="48"/>
      <c r="ASX19" s="48"/>
      <c r="ASY19" s="48"/>
      <c r="ASZ19" s="48"/>
      <c r="ATA19" s="48"/>
      <c r="ATB19" s="48"/>
      <c r="ATC19" s="48"/>
      <c r="ATD19" s="48"/>
      <c r="ATE19" s="48"/>
      <c r="ATF19" s="48"/>
      <c r="ATG19" s="48"/>
      <c r="ATH19" s="48"/>
      <c r="ATI19" s="48"/>
      <c r="ATJ19" s="48"/>
      <c r="ATK19" s="48"/>
      <c r="ATL19" s="48"/>
      <c r="ATM19" s="48"/>
      <c r="ATN19" s="48"/>
      <c r="ATO19" s="48"/>
      <c r="ATP19" s="48"/>
      <c r="ATQ19" s="48"/>
      <c r="ATR19" s="48"/>
      <c r="ATS19" s="48"/>
      <c r="ATT19" s="48"/>
      <c r="ATU19" s="48"/>
      <c r="ATV19" s="48"/>
      <c r="ATW19" s="48"/>
      <c r="ATX19" s="48"/>
      <c r="ATY19" s="48"/>
      <c r="ATZ19" s="48"/>
      <c r="AUA19" s="48"/>
      <c r="AUB19" s="48"/>
      <c r="AUC19" s="48"/>
      <c r="AUD19" s="48"/>
      <c r="AUE19" s="48"/>
      <c r="AUF19" s="48"/>
      <c r="AUG19" s="48"/>
      <c r="AUH19" s="48"/>
      <c r="AUI19" s="48"/>
      <c r="AUJ19" s="48"/>
      <c r="AUK19" s="48"/>
      <c r="AUL19" s="48"/>
      <c r="AUM19" s="48"/>
      <c r="AUN19" s="48"/>
      <c r="AUO19" s="48"/>
      <c r="AUP19" s="48"/>
      <c r="AUQ19" s="48"/>
      <c r="AUR19" s="48"/>
      <c r="AUS19" s="48"/>
      <c r="AUT19" s="48"/>
      <c r="AUU19" s="48"/>
      <c r="AUV19" s="48"/>
      <c r="AUW19" s="48"/>
      <c r="AUX19" s="48"/>
      <c r="AUY19" s="48"/>
      <c r="AUZ19" s="48"/>
      <c r="AVA19" s="48"/>
      <c r="AVB19" s="48"/>
      <c r="AVC19" s="48"/>
      <c r="AVD19" s="48"/>
      <c r="AVE19" s="48"/>
      <c r="AVF19" s="48"/>
      <c r="AVG19" s="48"/>
      <c r="AVH19" s="48"/>
      <c r="AVI19" s="48"/>
      <c r="AVJ19" s="48"/>
      <c r="AVK19" s="48"/>
      <c r="AVL19" s="48"/>
      <c r="AVM19" s="48"/>
      <c r="AVN19" s="48"/>
      <c r="AVO19" s="48"/>
      <c r="AVP19" s="48"/>
      <c r="AVQ19" s="48"/>
      <c r="AVR19" s="48"/>
      <c r="AVS19" s="48"/>
      <c r="AVT19" s="48"/>
      <c r="AVU19" s="48"/>
      <c r="AVV19" s="48"/>
      <c r="AVW19" s="48"/>
      <c r="AVX19" s="48"/>
      <c r="AVY19" s="48"/>
      <c r="AVZ19" s="48"/>
      <c r="AWA19" s="48"/>
      <c r="AWB19" s="48"/>
      <c r="AWC19" s="48"/>
      <c r="AWD19" s="48"/>
      <c r="AWE19" s="48"/>
      <c r="AWF19" s="48"/>
      <c r="AWG19" s="48"/>
      <c r="AWH19" s="48"/>
      <c r="AWI19" s="48"/>
      <c r="AWJ19" s="48"/>
      <c r="AWK19" s="48"/>
      <c r="AWL19" s="48"/>
      <c r="AWM19" s="48"/>
      <c r="AWN19" s="48"/>
      <c r="AWO19" s="48"/>
      <c r="AWP19" s="48"/>
      <c r="AWQ19" s="48"/>
      <c r="AWR19" s="48"/>
      <c r="AWS19" s="48"/>
      <c r="AWT19" s="48"/>
      <c r="AWU19" s="48"/>
      <c r="AWV19" s="48"/>
      <c r="AWW19" s="48"/>
      <c r="AWX19" s="48"/>
      <c r="AWY19" s="48"/>
      <c r="AWZ19" s="48"/>
      <c r="AXA19" s="48"/>
      <c r="AXB19" s="48"/>
      <c r="AXC19" s="48"/>
      <c r="AXD19" s="48"/>
      <c r="AXE19" s="48"/>
      <c r="AXF19" s="48"/>
      <c r="AXG19" s="48"/>
      <c r="AXH19" s="48"/>
      <c r="AXI19" s="48"/>
      <c r="AXJ19" s="48"/>
      <c r="AXK19" s="48"/>
      <c r="AXL19" s="48"/>
      <c r="AXM19" s="48"/>
      <c r="AXN19" s="48"/>
      <c r="AXO19" s="48"/>
      <c r="AXP19" s="48"/>
      <c r="AXQ19" s="48"/>
      <c r="AXR19" s="48"/>
      <c r="AXS19" s="48"/>
      <c r="AXT19" s="48"/>
      <c r="AXU19" s="48"/>
      <c r="AXV19" s="48"/>
      <c r="AXW19" s="48"/>
      <c r="AXX19" s="48"/>
      <c r="AXY19" s="48"/>
      <c r="AXZ19" s="48"/>
      <c r="AYA19" s="48"/>
      <c r="AYB19" s="48"/>
      <c r="AYC19" s="48"/>
      <c r="AYD19" s="48"/>
      <c r="AYE19" s="48"/>
      <c r="AYF19" s="48"/>
      <c r="AYG19" s="48"/>
      <c r="AYH19" s="48"/>
      <c r="AYI19" s="48"/>
      <c r="AYJ19" s="48"/>
      <c r="AYK19" s="48"/>
      <c r="AYL19" s="48"/>
      <c r="AYM19" s="48"/>
      <c r="AYN19" s="48"/>
      <c r="AYO19" s="48"/>
      <c r="AYP19" s="48"/>
      <c r="AYQ19" s="48"/>
      <c r="AYR19" s="48"/>
      <c r="AYS19" s="48"/>
      <c r="AYT19" s="48"/>
      <c r="AYU19" s="48"/>
      <c r="AYV19" s="48"/>
      <c r="AYW19" s="48"/>
      <c r="AYX19" s="48"/>
      <c r="AYY19" s="48"/>
      <c r="AYZ19" s="48"/>
      <c r="AZA19" s="48"/>
      <c r="AZB19" s="48"/>
      <c r="AZC19" s="48"/>
      <c r="AZD19" s="48"/>
      <c r="AZE19" s="48"/>
      <c r="AZF19" s="48"/>
      <c r="AZG19" s="48"/>
      <c r="AZH19" s="48"/>
      <c r="AZI19" s="48"/>
      <c r="AZJ19" s="48"/>
      <c r="AZK19" s="48"/>
      <c r="AZL19" s="48"/>
      <c r="AZM19" s="48"/>
      <c r="AZN19" s="48"/>
      <c r="AZO19" s="48"/>
      <c r="AZP19" s="48"/>
      <c r="AZQ19" s="48"/>
      <c r="AZR19" s="48"/>
      <c r="AZS19" s="48"/>
      <c r="AZT19" s="48"/>
      <c r="AZU19" s="48"/>
      <c r="AZV19" s="48"/>
      <c r="AZW19" s="48"/>
      <c r="AZX19" s="48"/>
      <c r="AZY19" s="48"/>
      <c r="AZZ19" s="48"/>
      <c r="BAA19" s="48"/>
      <c r="BAB19" s="48"/>
      <c r="BAC19" s="48"/>
      <c r="BAD19" s="48"/>
      <c r="BAE19" s="48"/>
      <c r="BAF19" s="48"/>
      <c r="BAG19" s="48"/>
      <c r="BAH19" s="48"/>
      <c r="BAI19" s="48"/>
      <c r="BAJ19" s="48"/>
      <c r="BAK19" s="48"/>
      <c r="BAL19" s="48"/>
      <c r="BAM19" s="48"/>
      <c r="BAN19" s="48"/>
      <c r="BAO19" s="48"/>
      <c r="BAP19" s="48"/>
      <c r="BAQ19" s="48"/>
      <c r="BAR19" s="48"/>
      <c r="BAS19" s="48"/>
      <c r="BAT19" s="48"/>
      <c r="BAU19" s="48"/>
      <c r="BAV19" s="48"/>
      <c r="BAW19" s="48"/>
      <c r="BAX19" s="48"/>
      <c r="BAY19" s="48"/>
      <c r="BAZ19" s="48"/>
      <c r="BBA19" s="48"/>
      <c r="BBB19" s="48"/>
      <c r="BBC19" s="48"/>
      <c r="BBD19" s="48"/>
      <c r="BBE19" s="48"/>
      <c r="BBF19" s="48"/>
      <c r="BBG19" s="48"/>
      <c r="BBH19" s="48"/>
      <c r="BBI19" s="48"/>
      <c r="BBJ19" s="48"/>
      <c r="BBK19" s="48"/>
      <c r="BBL19" s="48"/>
      <c r="BBM19" s="48"/>
      <c r="BBN19" s="48"/>
      <c r="BBO19" s="48"/>
      <c r="BBP19" s="48"/>
      <c r="BBQ19" s="48"/>
      <c r="BBR19" s="48"/>
      <c r="BBS19" s="48"/>
      <c r="BBT19" s="48"/>
      <c r="BBU19" s="48"/>
      <c r="BBV19" s="48"/>
      <c r="BBW19" s="48"/>
      <c r="BBX19" s="48"/>
      <c r="BBY19" s="48"/>
      <c r="BBZ19" s="48"/>
      <c r="BCA19" s="48"/>
      <c r="BCB19" s="48"/>
      <c r="BCC19" s="48"/>
      <c r="BCD19" s="48"/>
      <c r="BCE19" s="48"/>
      <c r="BCF19" s="48"/>
      <c r="BCG19" s="48"/>
      <c r="BCH19" s="48"/>
      <c r="BCI19" s="48"/>
      <c r="BCJ19" s="48"/>
      <c r="BCK19" s="48"/>
      <c r="BCL19" s="48"/>
      <c r="BCM19" s="48"/>
      <c r="BCN19" s="48"/>
      <c r="BCO19" s="48"/>
      <c r="BCP19" s="48"/>
      <c r="BCQ19" s="48"/>
      <c r="BCR19" s="48"/>
      <c r="BCS19" s="48"/>
      <c r="BCT19" s="48"/>
      <c r="BCU19" s="48"/>
      <c r="BCV19" s="48"/>
      <c r="BCW19" s="48"/>
      <c r="BCX19" s="48"/>
      <c r="BCY19" s="48"/>
      <c r="BCZ19" s="48"/>
      <c r="BDA19" s="48"/>
      <c r="BDB19" s="48"/>
      <c r="BDC19" s="48"/>
      <c r="BDD19" s="48"/>
      <c r="BDE19" s="48"/>
      <c r="BDF19" s="48"/>
      <c r="BDG19" s="48"/>
      <c r="BDH19" s="48"/>
      <c r="BDI19" s="48"/>
      <c r="BDJ19" s="48"/>
      <c r="BDK19" s="48"/>
      <c r="BDL19" s="48"/>
      <c r="BDM19" s="48"/>
      <c r="BDN19" s="48"/>
      <c r="BDO19" s="48"/>
      <c r="BDP19" s="48"/>
      <c r="BDQ19" s="48"/>
      <c r="BDR19" s="48"/>
      <c r="BDS19" s="48"/>
      <c r="BDT19" s="48"/>
      <c r="BDU19" s="48"/>
      <c r="BDV19" s="48"/>
      <c r="BDW19" s="48"/>
      <c r="BDX19" s="48"/>
      <c r="BDY19" s="48"/>
      <c r="BDZ19" s="48"/>
      <c r="BEA19" s="48"/>
      <c r="BEB19" s="48"/>
      <c r="BEC19" s="48"/>
      <c r="BED19" s="48"/>
      <c r="BEE19" s="48"/>
      <c r="BEF19" s="48"/>
      <c r="BEG19" s="48"/>
      <c r="BEH19" s="48"/>
      <c r="BEI19" s="48"/>
      <c r="BEJ19" s="48"/>
      <c r="BEK19" s="48"/>
      <c r="BEL19" s="48"/>
      <c r="BEM19" s="48"/>
      <c r="BEN19" s="48"/>
      <c r="BEO19" s="48"/>
      <c r="BEP19" s="48"/>
      <c r="BEQ19" s="48"/>
      <c r="BER19" s="48"/>
      <c r="BES19" s="48"/>
      <c r="BET19" s="48"/>
      <c r="BEU19" s="48"/>
      <c r="BEV19" s="48"/>
      <c r="BEW19" s="48"/>
      <c r="BEX19" s="48"/>
      <c r="BEY19" s="48"/>
      <c r="BEZ19" s="48"/>
      <c r="BFA19" s="48"/>
      <c r="BFB19" s="48"/>
      <c r="BFC19" s="48"/>
      <c r="BFD19" s="48"/>
      <c r="BFE19" s="48"/>
      <c r="BFF19" s="48"/>
      <c r="BFG19" s="48"/>
      <c r="BFH19" s="48"/>
      <c r="BFI19" s="48"/>
      <c r="BFJ19" s="48"/>
      <c r="BFK19" s="48"/>
      <c r="BFL19" s="48"/>
      <c r="BFM19" s="48"/>
      <c r="BFN19" s="48"/>
      <c r="BFO19" s="48"/>
      <c r="BFP19" s="48"/>
      <c r="BFQ19" s="48"/>
      <c r="BFR19" s="48"/>
      <c r="BFS19" s="48"/>
      <c r="BFT19" s="48"/>
      <c r="BFU19" s="48"/>
      <c r="BFV19" s="48"/>
      <c r="BFW19" s="48"/>
      <c r="BFX19" s="48"/>
      <c r="BFY19" s="48"/>
      <c r="BFZ19" s="48"/>
      <c r="BGA19" s="48"/>
      <c r="BGB19" s="48"/>
      <c r="BGC19" s="48"/>
      <c r="BGD19" s="48"/>
      <c r="BGE19" s="48"/>
      <c r="BGF19" s="48"/>
      <c r="BGG19" s="48"/>
      <c r="BGH19" s="48"/>
      <c r="BGI19" s="48"/>
      <c r="BGJ19" s="48"/>
      <c r="BGK19" s="48"/>
      <c r="BGL19" s="48"/>
      <c r="BGM19" s="48"/>
      <c r="BGN19" s="48"/>
      <c r="BGO19" s="48"/>
      <c r="BGP19" s="48"/>
      <c r="BGQ19" s="48"/>
      <c r="BGR19" s="48"/>
      <c r="BGS19" s="48"/>
      <c r="BGT19" s="48"/>
      <c r="BGU19" s="48"/>
      <c r="BGV19" s="48"/>
      <c r="BGW19" s="48"/>
      <c r="BGX19" s="48"/>
      <c r="BGY19" s="48"/>
      <c r="BGZ19" s="48"/>
      <c r="BHA19" s="48"/>
      <c r="BHB19" s="48"/>
      <c r="BHC19" s="48"/>
      <c r="BHD19" s="48"/>
      <c r="BHE19" s="48"/>
      <c r="BHF19" s="48"/>
      <c r="BHG19" s="48"/>
      <c r="BHH19" s="48"/>
      <c r="BHI19" s="48"/>
      <c r="BHJ19" s="48"/>
      <c r="BHK19" s="48"/>
      <c r="BHL19" s="48"/>
      <c r="BHM19" s="48"/>
      <c r="BHN19" s="48"/>
      <c r="BHO19" s="48"/>
      <c r="BHP19" s="48"/>
      <c r="BHQ19" s="48"/>
      <c r="BHR19" s="48"/>
      <c r="BHS19" s="48"/>
      <c r="BHT19" s="48"/>
      <c r="BHU19" s="48"/>
      <c r="BHV19" s="48"/>
      <c r="BHW19" s="48"/>
      <c r="BHX19" s="48"/>
      <c r="BHY19" s="48"/>
      <c r="BHZ19" s="48"/>
      <c r="BIA19" s="48"/>
      <c r="BIB19" s="48"/>
      <c r="BIC19" s="48"/>
      <c r="BID19" s="48"/>
      <c r="BIE19" s="48"/>
      <c r="BIF19" s="48"/>
      <c r="BIG19" s="48"/>
      <c r="BIH19" s="48"/>
      <c r="BII19" s="48"/>
      <c r="BIJ19" s="48"/>
      <c r="BIK19" s="48"/>
      <c r="BIL19" s="48"/>
      <c r="BIM19" s="48"/>
      <c r="BIN19" s="48"/>
      <c r="BIO19" s="48"/>
      <c r="BIP19" s="48"/>
      <c r="BIQ19" s="48"/>
      <c r="BIR19" s="48"/>
      <c r="BIS19" s="48"/>
      <c r="BIT19" s="48"/>
      <c r="BIU19" s="48"/>
      <c r="BIV19" s="48"/>
      <c r="BIW19" s="48"/>
      <c r="BIX19" s="48"/>
      <c r="BIY19" s="48"/>
      <c r="BIZ19" s="48"/>
      <c r="BJA19" s="48"/>
      <c r="BJB19" s="48"/>
      <c r="BJC19" s="48"/>
      <c r="BJD19" s="48"/>
      <c r="BJE19" s="48"/>
      <c r="BJF19" s="48"/>
      <c r="BJG19" s="48"/>
      <c r="BJH19" s="48"/>
      <c r="BJI19" s="48"/>
      <c r="BJJ19" s="48"/>
      <c r="BJK19" s="48"/>
      <c r="BJL19" s="48"/>
      <c r="BJM19" s="48"/>
      <c r="BJN19" s="48"/>
      <c r="BJO19" s="48"/>
      <c r="BJP19" s="48"/>
      <c r="BJQ19" s="48"/>
      <c r="BJR19" s="48"/>
      <c r="BJS19" s="48"/>
      <c r="BJT19" s="48"/>
      <c r="BJU19" s="48"/>
      <c r="BJV19" s="48"/>
      <c r="BJW19" s="48"/>
      <c r="BJX19" s="48"/>
      <c r="BJY19" s="48"/>
      <c r="BJZ19" s="48"/>
      <c r="BKA19" s="48"/>
      <c r="BKB19" s="48"/>
      <c r="BKC19" s="48"/>
      <c r="BKD19" s="48"/>
      <c r="BKE19" s="48"/>
      <c r="BKF19" s="48"/>
      <c r="BKG19" s="48"/>
      <c r="BKH19" s="48"/>
      <c r="BKI19" s="48"/>
      <c r="BKJ19" s="48"/>
      <c r="BKK19" s="48"/>
      <c r="BKL19" s="48"/>
      <c r="BKM19" s="48"/>
      <c r="BKN19" s="48"/>
      <c r="BKO19" s="48"/>
      <c r="BKP19" s="48"/>
      <c r="BKQ19" s="48"/>
      <c r="BKR19" s="48"/>
      <c r="BKS19" s="48"/>
      <c r="BKT19" s="48"/>
      <c r="BKU19" s="48"/>
      <c r="BKV19" s="48"/>
      <c r="BKW19" s="48"/>
      <c r="BKX19" s="48"/>
      <c r="BKY19" s="48"/>
      <c r="BKZ19" s="48"/>
      <c r="BLA19" s="48"/>
      <c r="BLB19" s="48"/>
      <c r="BLC19" s="48"/>
      <c r="BLD19" s="48"/>
      <c r="BLE19" s="48"/>
      <c r="BLF19" s="48"/>
      <c r="BLG19" s="48"/>
      <c r="BLH19" s="48"/>
      <c r="BLI19" s="48"/>
      <c r="BLJ19" s="48"/>
      <c r="BLK19" s="48"/>
      <c r="BLL19" s="48"/>
      <c r="BLM19" s="48"/>
      <c r="BLN19" s="48"/>
      <c r="BLO19" s="48"/>
      <c r="BLP19" s="48"/>
      <c r="BLQ19" s="48"/>
      <c r="BLR19" s="48"/>
      <c r="BLS19" s="48"/>
      <c r="BLT19" s="48"/>
      <c r="BLU19" s="48"/>
      <c r="BLV19" s="48"/>
      <c r="BLW19" s="48"/>
      <c r="BLX19" s="48"/>
      <c r="BLY19" s="48"/>
      <c r="BLZ19" s="48"/>
      <c r="BMA19" s="48"/>
      <c r="BMB19" s="48"/>
      <c r="BMC19" s="48"/>
      <c r="BMD19" s="48"/>
      <c r="BME19" s="48"/>
      <c r="BMF19" s="48"/>
      <c r="BMG19" s="48"/>
      <c r="BMH19" s="48"/>
      <c r="BMI19" s="48"/>
      <c r="BMJ19" s="48"/>
      <c r="BMK19" s="48"/>
      <c r="BML19" s="48"/>
      <c r="BMM19" s="48"/>
      <c r="BMN19" s="48"/>
      <c r="BMO19" s="48"/>
      <c r="BMP19" s="48"/>
      <c r="BMQ19" s="48"/>
      <c r="BMR19" s="48"/>
      <c r="BMS19" s="48"/>
      <c r="BMT19" s="48"/>
      <c r="BMU19" s="48"/>
      <c r="BMV19" s="48"/>
      <c r="BMW19" s="48"/>
      <c r="BMX19" s="48"/>
      <c r="BMY19" s="48"/>
      <c r="BMZ19" s="48"/>
      <c r="BNA19" s="48"/>
      <c r="BNB19" s="48"/>
      <c r="BNC19" s="48"/>
      <c r="BND19" s="48"/>
      <c r="BNE19" s="48"/>
      <c r="BNF19" s="48"/>
      <c r="BNG19" s="48"/>
      <c r="BNH19" s="48"/>
      <c r="BNI19" s="48"/>
      <c r="BNJ19" s="48"/>
      <c r="BNK19" s="48"/>
      <c r="BNL19" s="48"/>
      <c r="BNM19" s="48"/>
      <c r="BNN19" s="48"/>
      <c r="BNO19" s="48"/>
      <c r="BNP19" s="48"/>
      <c r="BNQ19" s="48"/>
      <c r="BNR19" s="48"/>
      <c r="BNS19" s="48"/>
      <c r="BNT19" s="48"/>
      <c r="BNU19" s="48"/>
      <c r="BNV19" s="48"/>
      <c r="BNW19" s="48"/>
      <c r="BNX19" s="48"/>
      <c r="BNY19" s="48"/>
      <c r="BNZ19" s="48"/>
      <c r="BOA19" s="48"/>
      <c r="BOB19" s="48"/>
      <c r="BOC19" s="48"/>
      <c r="BOD19" s="48"/>
      <c r="BOE19" s="48"/>
      <c r="BOF19" s="48"/>
      <c r="BOG19" s="48"/>
      <c r="BOH19" s="48"/>
      <c r="BOI19" s="48"/>
      <c r="BOJ19" s="48"/>
      <c r="BOK19" s="48"/>
      <c r="BOL19" s="48"/>
      <c r="BOM19" s="48"/>
      <c r="BON19" s="48"/>
      <c r="BOO19" s="48"/>
      <c r="BOP19" s="48"/>
      <c r="BOQ19" s="48"/>
      <c r="BOR19" s="48"/>
      <c r="BOS19" s="48"/>
      <c r="BOT19" s="48"/>
      <c r="BOU19" s="48"/>
      <c r="BOV19" s="48"/>
      <c r="BOW19" s="48"/>
      <c r="BOX19" s="48"/>
      <c r="BOY19" s="48"/>
      <c r="BOZ19" s="48"/>
      <c r="BPA19" s="48"/>
      <c r="BPB19" s="48"/>
      <c r="BPC19" s="48"/>
      <c r="BPD19" s="48"/>
      <c r="BPE19" s="48"/>
      <c r="BPF19" s="48"/>
      <c r="BPG19" s="48"/>
      <c r="BPH19" s="48"/>
      <c r="BPI19" s="48"/>
      <c r="BPJ19" s="48"/>
      <c r="BPK19" s="48"/>
      <c r="BPL19" s="48"/>
      <c r="BPM19" s="48"/>
      <c r="BPN19" s="48"/>
      <c r="BPO19" s="48"/>
      <c r="BPP19" s="48"/>
      <c r="BPQ19" s="48"/>
      <c r="BPR19" s="48"/>
      <c r="BPS19" s="48"/>
      <c r="BPT19" s="48"/>
      <c r="BPU19" s="48"/>
      <c r="BPV19" s="48"/>
      <c r="BPW19" s="48"/>
      <c r="BPX19" s="48"/>
      <c r="BPY19" s="48"/>
      <c r="BPZ19" s="48"/>
      <c r="BQA19" s="48"/>
      <c r="BQB19" s="48"/>
      <c r="BQC19" s="48"/>
      <c r="BQD19" s="48"/>
      <c r="BQE19" s="48"/>
      <c r="BQF19" s="48"/>
      <c r="BQG19" s="48"/>
      <c r="BQH19" s="48"/>
      <c r="BQI19" s="48"/>
      <c r="BQJ19" s="48"/>
      <c r="BQK19" s="48"/>
      <c r="BQL19" s="48"/>
      <c r="BQM19" s="48"/>
      <c r="BQN19" s="48"/>
      <c r="BQO19" s="48"/>
      <c r="BQP19" s="48"/>
      <c r="BQQ19" s="48"/>
      <c r="BQR19" s="48"/>
      <c r="BQS19" s="48"/>
      <c r="BQT19" s="48"/>
      <c r="BQU19" s="48"/>
      <c r="BQV19" s="48"/>
      <c r="BQW19" s="48"/>
      <c r="BQX19" s="48"/>
      <c r="BQY19" s="48"/>
      <c r="BQZ19" s="48"/>
      <c r="BRA19" s="48"/>
      <c r="BRB19" s="48"/>
      <c r="BRC19" s="48"/>
      <c r="BRD19" s="48"/>
      <c r="BRE19" s="48"/>
      <c r="BRF19" s="48"/>
      <c r="BRG19" s="48"/>
      <c r="BRH19" s="48"/>
      <c r="BRI19" s="48"/>
      <c r="BRJ19" s="48"/>
      <c r="BRK19" s="48"/>
      <c r="BRL19" s="48"/>
      <c r="BRM19" s="48"/>
      <c r="BRN19" s="48"/>
      <c r="BRO19" s="48"/>
      <c r="BRP19" s="48"/>
      <c r="BRQ19" s="48"/>
      <c r="BRR19" s="48"/>
      <c r="BRS19" s="48"/>
      <c r="BRT19" s="48"/>
      <c r="BRU19" s="48"/>
      <c r="BRV19" s="48"/>
      <c r="BRW19" s="48"/>
      <c r="BRX19" s="48"/>
      <c r="BRY19" s="48"/>
      <c r="BRZ19" s="48"/>
      <c r="BSA19" s="48"/>
      <c r="BSB19" s="48"/>
      <c r="BSC19" s="48"/>
      <c r="BSD19" s="48"/>
      <c r="BSE19" s="48"/>
      <c r="BSF19" s="48"/>
      <c r="BSG19" s="48"/>
      <c r="BSH19" s="48"/>
      <c r="BSI19" s="48"/>
      <c r="BSJ19" s="48"/>
      <c r="BSK19" s="48"/>
      <c r="BSL19" s="48"/>
      <c r="BSM19" s="48"/>
      <c r="BSN19" s="48"/>
      <c r="BSO19" s="48"/>
      <c r="BSP19" s="48"/>
      <c r="BSQ19" s="48"/>
      <c r="BSR19" s="48"/>
      <c r="BSS19" s="48"/>
      <c r="BST19" s="48"/>
      <c r="BSU19" s="48"/>
      <c r="BSV19" s="48"/>
      <c r="BSW19" s="48"/>
      <c r="BSX19" s="48"/>
      <c r="BSY19" s="48"/>
      <c r="BSZ19" s="48"/>
      <c r="BTA19" s="48"/>
      <c r="BTB19" s="48"/>
      <c r="BTC19" s="48"/>
      <c r="BTD19" s="48"/>
      <c r="BTE19" s="48"/>
      <c r="BTF19" s="48"/>
      <c r="BTG19" s="48"/>
      <c r="BTH19" s="48"/>
      <c r="BTI19" s="48"/>
      <c r="BTJ19" s="48"/>
      <c r="BTK19" s="48"/>
      <c r="BTL19" s="48"/>
      <c r="BTM19" s="48"/>
      <c r="BTN19" s="48"/>
      <c r="BTO19" s="48"/>
      <c r="BTP19" s="48"/>
      <c r="BTQ19" s="48"/>
      <c r="BTR19" s="48"/>
      <c r="BTS19" s="48"/>
      <c r="BTT19" s="48"/>
      <c r="BTU19" s="48"/>
      <c r="BTV19" s="48"/>
      <c r="BTW19" s="48"/>
      <c r="BTX19" s="48"/>
      <c r="BTY19" s="48"/>
      <c r="BTZ19" s="48"/>
      <c r="BUA19" s="48"/>
      <c r="BUB19" s="48"/>
      <c r="BUC19" s="48"/>
      <c r="BUD19" s="48"/>
      <c r="BUE19" s="48"/>
      <c r="BUF19" s="48"/>
      <c r="BUG19" s="48"/>
      <c r="BUH19" s="48"/>
      <c r="BUI19" s="48"/>
      <c r="BUJ19" s="48"/>
      <c r="BUK19" s="48"/>
      <c r="BUL19" s="48"/>
      <c r="BUM19" s="48"/>
      <c r="BUN19" s="48"/>
      <c r="BUO19" s="48"/>
      <c r="BUP19" s="48"/>
      <c r="BUQ19" s="48"/>
      <c r="BUR19" s="48"/>
      <c r="BUS19" s="48"/>
      <c r="BUT19" s="48"/>
      <c r="BUU19" s="48"/>
      <c r="BUV19" s="48"/>
      <c r="BUW19" s="48"/>
      <c r="BUX19" s="48"/>
      <c r="BUY19" s="48"/>
      <c r="BUZ19" s="48"/>
      <c r="BVA19" s="48"/>
      <c r="BVB19" s="48"/>
      <c r="BVC19" s="48"/>
      <c r="BVD19" s="48"/>
      <c r="BVE19" s="48"/>
      <c r="BVF19" s="48"/>
      <c r="BVG19" s="48"/>
      <c r="BVH19" s="48"/>
      <c r="BVI19" s="48"/>
      <c r="BVJ19" s="48"/>
      <c r="BVK19" s="48"/>
      <c r="BVL19" s="48"/>
      <c r="BVM19" s="48"/>
      <c r="BVN19" s="48"/>
      <c r="BVO19" s="48"/>
      <c r="BVP19" s="48"/>
      <c r="BVQ19" s="48"/>
      <c r="BVR19" s="48"/>
      <c r="BVS19" s="48"/>
      <c r="BVT19" s="48"/>
      <c r="BVU19" s="48"/>
      <c r="BVV19" s="48"/>
      <c r="BVW19" s="48"/>
      <c r="BVX19" s="48"/>
      <c r="BVY19" s="48"/>
      <c r="BVZ19" s="48"/>
      <c r="BWA19" s="48"/>
      <c r="BWB19" s="48"/>
      <c r="BWC19" s="48"/>
      <c r="BWD19" s="48"/>
      <c r="BWE19" s="48"/>
      <c r="BWF19" s="48"/>
      <c r="BWG19" s="48"/>
      <c r="BWH19" s="48"/>
      <c r="BWI19" s="48"/>
      <c r="BWJ19" s="48"/>
      <c r="BWK19" s="48"/>
      <c r="BWL19" s="48"/>
      <c r="BWM19" s="48"/>
      <c r="BWN19" s="48"/>
      <c r="BWO19" s="48"/>
      <c r="BWP19" s="48"/>
      <c r="BWQ19" s="48"/>
      <c r="BWR19" s="48"/>
      <c r="BWS19" s="48"/>
      <c r="BWT19" s="48"/>
      <c r="BWU19" s="48"/>
      <c r="BWV19" s="48"/>
      <c r="BWW19" s="48"/>
      <c r="BWX19" s="48"/>
      <c r="BWY19" s="48"/>
      <c r="BWZ19" s="48"/>
      <c r="BXA19" s="48"/>
      <c r="BXB19" s="48"/>
      <c r="BXC19" s="48"/>
      <c r="BXD19" s="48"/>
      <c r="BXE19" s="48"/>
      <c r="BXF19" s="48"/>
      <c r="BXG19" s="48"/>
      <c r="BXH19" s="48"/>
      <c r="BXI19" s="48"/>
      <c r="BXJ19" s="48"/>
      <c r="BXK19" s="48"/>
      <c r="BXL19" s="48"/>
      <c r="BXM19" s="48"/>
      <c r="BXN19" s="48"/>
      <c r="BXO19" s="48"/>
      <c r="BXP19" s="48"/>
      <c r="BXQ19" s="48"/>
      <c r="BXR19" s="48"/>
      <c r="BXS19" s="48"/>
      <c r="BXT19" s="48"/>
      <c r="BXU19" s="48"/>
      <c r="BXV19" s="48"/>
      <c r="BXW19" s="48"/>
      <c r="BXX19" s="48"/>
      <c r="BXY19" s="48"/>
      <c r="BXZ19" s="48"/>
      <c r="BYA19" s="48"/>
      <c r="BYB19" s="48"/>
      <c r="BYC19" s="48"/>
      <c r="BYD19" s="48"/>
      <c r="BYE19" s="48"/>
      <c r="BYF19" s="48"/>
      <c r="BYG19" s="48"/>
      <c r="BYH19" s="48"/>
      <c r="BYI19" s="48"/>
      <c r="BYJ19" s="48"/>
      <c r="BYK19" s="48"/>
      <c r="BYL19" s="48"/>
      <c r="BYM19" s="48"/>
      <c r="BYN19" s="48"/>
      <c r="BYO19" s="48"/>
      <c r="BYP19" s="48"/>
      <c r="BYQ19" s="48"/>
      <c r="BYR19" s="48"/>
      <c r="BYS19" s="48"/>
      <c r="BYT19" s="48"/>
      <c r="BYU19" s="48"/>
      <c r="BYV19" s="48"/>
      <c r="BYW19" s="48"/>
      <c r="BYX19" s="48"/>
      <c r="BYY19" s="48"/>
      <c r="BYZ19" s="48"/>
      <c r="BZA19" s="48"/>
      <c r="BZB19" s="48"/>
      <c r="BZC19" s="48"/>
      <c r="BZD19" s="48"/>
      <c r="BZE19" s="48"/>
      <c r="BZF19" s="48"/>
      <c r="BZG19" s="48"/>
      <c r="BZH19" s="48"/>
      <c r="BZI19" s="48"/>
      <c r="BZJ19" s="48"/>
      <c r="BZK19" s="48"/>
      <c r="BZL19" s="48"/>
      <c r="BZM19" s="48"/>
      <c r="BZN19" s="48"/>
      <c r="BZO19" s="48"/>
      <c r="BZP19" s="48"/>
      <c r="BZQ19" s="48"/>
      <c r="BZR19" s="48"/>
      <c r="BZS19" s="48"/>
      <c r="BZT19" s="48"/>
      <c r="BZU19" s="48"/>
      <c r="BZV19" s="48"/>
      <c r="BZW19" s="48"/>
      <c r="BZX19" s="48"/>
      <c r="BZY19" s="48"/>
      <c r="BZZ19" s="48"/>
      <c r="CAA19" s="48"/>
      <c r="CAB19" s="48"/>
      <c r="CAC19" s="48"/>
      <c r="CAD19" s="48"/>
      <c r="CAE19" s="48"/>
      <c r="CAF19" s="48"/>
      <c r="CAG19" s="48"/>
      <c r="CAH19" s="48"/>
      <c r="CAI19" s="48"/>
      <c r="CAJ19" s="48"/>
      <c r="CAK19" s="48"/>
      <c r="CAL19" s="48"/>
      <c r="CAM19" s="48"/>
      <c r="CAN19" s="48"/>
      <c r="CAO19" s="48"/>
      <c r="CAP19" s="48"/>
      <c r="CAQ19" s="48"/>
      <c r="CAR19" s="48"/>
      <c r="CAS19" s="48"/>
      <c r="CAT19" s="48"/>
      <c r="CAU19" s="48"/>
      <c r="CAV19" s="48"/>
      <c r="CAW19" s="48"/>
      <c r="CAX19" s="48"/>
      <c r="CAY19" s="48"/>
      <c r="CAZ19" s="48"/>
      <c r="CBA19" s="48"/>
      <c r="CBB19" s="48"/>
      <c r="CBC19" s="48"/>
      <c r="CBD19" s="48"/>
      <c r="CBE19" s="48"/>
      <c r="CBF19" s="48"/>
      <c r="CBG19" s="48"/>
      <c r="CBH19" s="48"/>
      <c r="CBI19" s="48"/>
      <c r="CBJ19" s="48"/>
      <c r="CBK19" s="48"/>
      <c r="CBL19" s="48"/>
      <c r="CBM19" s="48"/>
      <c r="CBN19" s="48"/>
      <c r="CBO19" s="48"/>
      <c r="CBP19" s="48"/>
      <c r="CBQ19" s="48"/>
      <c r="CBR19" s="48"/>
      <c r="CBS19" s="48"/>
      <c r="CBT19" s="48"/>
      <c r="CBU19" s="48"/>
      <c r="CBV19" s="48"/>
      <c r="CBW19" s="48"/>
      <c r="CBX19" s="48"/>
      <c r="CBY19" s="48"/>
      <c r="CBZ19" s="48"/>
      <c r="CCA19" s="48"/>
      <c r="CCB19" s="48"/>
      <c r="CCC19" s="48"/>
      <c r="CCD19" s="48"/>
      <c r="CCE19" s="48"/>
      <c r="CCF19" s="48"/>
      <c r="CCG19" s="48"/>
      <c r="CCH19" s="48"/>
      <c r="CCI19" s="48"/>
      <c r="CCJ19" s="48"/>
      <c r="CCK19" s="48"/>
      <c r="CCL19" s="48"/>
      <c r="CCM19" s="48"/>
      <c r="CCN19" s="48"/>
      <c r="CCO19" s="48"/>
      <c r="CCP19" s="48"/>
      <c r="CCQ19" s="48"/>
      <c r="CCR19" s="48"/>
      <c r="CCS19" s="48"/>
      <c r="CCT19" s="48"/>
      <c r="CCU19" s="48"/>
      <c r="CCV19" s="48"/>
      <c r="CCW19" s="48"/>
      <c r="CCX19" s="48"/>
      <c r="CCY19" s="48"/>
      <c r="CCZ19" s="48"/>
      <c r="CDA19" s="48"/>
      <c r="CDB19" s="48"/>
      <c r="CDC19" s="48"/>
      <c r="CDD19" s="48"/>
      <c r="CDE19" s="48"/>
      <c r="CDF19" s="48"/>
      <c r="CDG19" s="48"/>
      <c r="CDH19" s="48"/>
      <c r="CDI19" s="48"/>
      <c r="CDJ19" s="48"/>
      <c r="CDK19" s="48"/>
      <c r="CDL19" s="48"/>
      <c r="CDM19" s="48"/>
      <c r="CDN19" s="48"/>
      <c r="CDO19" s="48"/>
      <c r="CDP19" s="48"/>
      <c r="CDQ19" s="48"/>
      <c r="CDR19" s="48"/>
      <c r="CDS19" s="48"/>
      <c r="CDT19" s="48"/>
      <c r="CDU19" s="48"/>
      <c r="CDV19" s="48"/>
      <c r="CDW19" s="48"/>
      <c r="CDX19" s="48"/>
      <c r="CDY19" s="48"/>
      <c r="CDZ19" s="48"/>
      <c r="CEA19" s="48"/>
      <c r="CEB19" s="48"/>
      <c r="CEC19" s="48"/>
      <c r="CED19" s="48"/>
      <c r="CEE19" s="48"/>
      <c r="CEF19" s="48"/>
      <c r="CEG19" s="48"/>
      <c r="CEH19" s="48"/>
      <c r="CEI19" s="48"/>
      <c r="CEJ19" s="48"/>
      <c r="CEK19" s="48"/>
      <c r="CEL19" s="48"/>
      <c r="CEM19" s="48"/>
      <c r="CEN19" s="48"/>
      <c r="CEO19" s="48"/>
      <c r="CEP19" s="48"/>
      <c r="CEQ19" s="48"/>
      <c r="CER19" s="48"/>
      <c r="CES19" s="48"/>
      <c r="CET19" s="48"/>
      <c r="CEU19" s="48"/>
      <c r="CEV19" s="48"/>
      <c r="CEW19" s="48"/>
      <c r="CEX19" s="48"/>
      <c r="CEY19" s="48"/>
      <c r="CEZ19" s="48"/>
      <c r="CFA19" s="48"/>
      <c r="CFB19" s="48"/>
      <c r="CFC19" s="48"/>
      <c r="CFD19" s="48"/>
      <c r="CFE19" s="48"/>
      <c r="CFF19" s="48"/>
      <c r="CFG19" s="48"/>
      <c r="CFH19" s="48"/>
      <c r="CFI19" s="48"/>
      <c r="CFJ19" s="48"/>
      <c r="CFK19" s="48"/>
      <c r="CFL19" s="48"/>
      <c r="CFM19" s="48"/>
      <c r="CFN19" s="48"/>
      <c r="CFO19" s="48"/>
      <c r="CFP19" s="48"/>
      <c r="CFQ19" s="48"/>
      <c r="CFR19" s="48"/>
      <c r="CFS19" s="48"/>
      <c r="CFT19" s="48"/>
      <c r="CFU19" s="48"/>
      <c r="CFV19" s="48"/>
      <c r="CFW19" s="48"/>
      <c r="CFX19" s="48"/>
      <c r="CFY19" s="48"/>
      <c r="CFZ19" s="48"/>
      <c r="CGA19" s="48"/>
      <c r="CGB19" s="48"/>
      <c r="CGC19" s="48"/>
      <c r="CGD19" s="48"/>
      <c r="CGE19" s="48"/>
      <c r="CGF19" s="48"/>
      <c r="CGG19" s="48"/>
      <c r="CGH19" s="48"/>
      <c r="CGI19" s="48"/>
      <c r="CGJ19" s="48"/>
      <c r="CGK19" s="48"/>
      <c r="CGL19" s="48"/>
      <c r="CGM19" s="48"/>
      <c r="CGN19" s="48"/>
      <c r="CGO19" s="48"/>
      <c r="CGP19" s="48"/>
      <c r="CGQ19" s="48"/>
      <c r="CGR19" s="48"/>
      <c r="CGS19" s="48"/>
      <c r="CGT19" s="48"/>
      <c r="CGU19" s="48"/>
      <c r="CGV19" s="48"/>
      <c r="CGW19" s="48"/>
      <c r="CGX19" s="48"/>
      <c r="CGY19" s="48"/>
      <c r="CGZ19" s="48"/>
      <c r="CHA19" s="48"/>
      <c r="CHB19" s="48"/>
      <c r="CHC19" s="48"/>
      <c r="CHD19" s="48"/>
      <c r="CHE19" s="48"/>
      <c r="CHF19" s="48"/>
      <c r="CHG19" s="48"/>
      <c r="CHH19" s="48"/>
      <c r="CHI19" s="48"/>
      <c r="CHJ19" s="48"/>
      <c r="CHK19" s="48"/>
      <c r="CHL19" s="48"/>
      <c r="CHM19" s="48"/>
      <c r="CHN19" s="48"/>
      <c r="CHO19" s="48"/>
      <c r="CHP19" s="48"/>
      <c r="CHQ19" s="48"/>
      <c r="CHR19" s="48"/>
      <c r="CHS19" s="48"/>
      <c r="CHT19" s="48"/>
      <c r="CHU19" s="48"/>
      <c r="CHV19" s="48"/>
      <c r="CHW19" s="48"/>
      <c r="CHX19" s="48"/>
      <c r="CHY19" s="48"/>
      <c r="CHZ19" s="48"/>
      <c r="CIA19" s="48"/>
      <c r="CIB19" s="48"/>
      <c r="CIC19" s="48"/>
      <c r="CID19" s="48"/>
      <c r="CIE19" s="48"/>
      <c r="CIF19" s="48"/>
      <c r="CIG19" s="48"/>
      <c r="CIH19" s="48"/>
      <c r="CII19" s="48"/>
      <c r="CIJ19" s="48"/>
      <c r="CIK19" s="48"/>
      <c r="CIL19" s="48"/>
      <c r="CIM19" s="48"/>
      <c r="CIN19" s="48"/>
      <c r="CIO19" s="48"/>
      <c r="CIP19" s="48"/>
      <c r="CIQ19" s="48"/>
      <c r="CIR19" s="48"/>
      <c r="CIS19" s="48"/>
      <c r="CIT19" s="48"/>
      <c r="CIU19" s="48"/>
      <c r="CIV19" s="48"/>
      <c r="CIW19" s="48"/>
      <c r="CIX19" s="48"/>
      <c r="CIY19" s="48"/>
      <c r="CIZ19" s="48"/>
      <c r="CJA19" s="48"/>
      <c r="CJB19" s="48"/>
      <c r="CJC19" s="48"/>
      <c r="CJD19" s="48"/>
      <c r="CJE19" s="48"/>
      <c r="CJF19" s="48"/>
      <c r="CJG19" s="48"/>
      <c r="CJH19" s="48"/>
      <c r="CJI19" s="48"/>
      <c r="CJJ19" s="48"/>
      <c r="CJK19" s="48"/>
      <c r="CJL19" s="48"/>
      <c r="CJM19" s="48"/>
      <c r="CJN19" s="48"/>
      <c r="CJO19" s="48"/>
      <c r="CJP19" s="48"/>
      <c r="CJQ19" s="48"/>
      <c r="CJR19" s="48"/>
      <c r="CJS19" s="48"/>
      <c r="CJT19" s="48"/>
      <c r="CJU19" s="48"/>
      <c r="CJV19" s="48"/>
      <c r="CJW19" s="48"/>
      <c r="CJX19" s="48"/>
      <c r="CJY19" s="48"/>
      <c r="CJZ19" s="48"/>
      <c r="CKA19" s="48"/>
      <c r="CKB19" s="48"/>
      <c r="CKC19" s="48"/>
      <c r="CKD19" s="48"/>
      <c r="CKE19" s="48"/>
      <c r="CKF19" s="48"/>
      <c r="CKG19" s="48"/>
      <c r="CKH19" s="48"/>
      <c r="CKI19" s="48"/>
      <c r="CKJ19" s="48"/>
      <c r="CKK19" s="48"/>
      <c r="CKL19" s="48"/>
      <c r="CKM19" s="48"/>
      <c r="CKN19" s="48"/>
      <c r="CKO19" s="48"/>
      <c r="CKP19" s="48"/>
      <c r="CKQ19" s="48"/>
      <c r="CKR19" s="48"/>
      <c r="CKS19" s="48"/>
      <c r="CKT19" s="48"/>
      <c r="CKU19" s="48"/>
      <c r="CKV19" s="48"/>
      <c r="CKW19" s="48"/>
      <c r="CKX19" s="48"/>
      <c r="CKY19" s="48"/>
      <c r="CKZ19" s="48"/>
      <c r="CLA19" s="48"/>
      <c r="CLB19" s="48"/>
      <c r="CLC19" s="48"/>
      <c r="CLD19" s="48"/>
      <c r="CLE19" s="48"/>
      <c r="CLF19" s="48"/>
      <c r="CLG19" s="48"/>
      <c r="CLH19" s="48"/>
      <c r="CLI19" s="48"/>
      <c r="CLJ19" s="48"/>
      <c r="CLK19" s="48"/>
      <c r="CLL19" s="48"/>
      <c r="CLM19" s="48"/>
      <c r="CLN19" s="48"/>
      <c r="CLO19" s="48"/>
      <c r="CLP19" s="48"/>
      <c r="CLQ19" s="48"/>
      <c r="CLR19" s="48"/>
      <c r="CLS19" s="48"/>
      <c r="CLT19" s="48"/>
      <c r="CLU19" s="48"/>
      <c r="CLV19" s="48"/>
      <c r="CLW19" s="48"/>
      <c r="CLX19" s="48"/>
      <c r="CLY19" s="48"/>
      <c r="CLZ19" s="48"/>
      <c r="CMA19" s="48"/>
      <c r="CMB19" s="48"/>
      <c r="CMC19" s="48"/>
      <c r="CMD19" s="48"/>
      <c r="CME19" s="48"/>
      <c r="CMF19" s="48"/>
      <c r="CMG19" s="48"/>
      <c r="CMH19" s="48"/>
      <c r="CMI19" s="48"/>
      <c r="CMJ19" s="48"/>
      <c r="CMK19" s="48"/>
      <c r="CML19" s="48"/>
      <c r="CMM19" s="48"/>
      <c r="CMN19" s="48"/>
      <c r="CMO19" s="48"/>
      <c r="CMP19" s="48"/>
      <c r="CMQ19" s="48"/>
      <c r="CMR19" s="48"/>
      <c r="CMS19" s="48"/>
      <c r="CMT19" s="48"/>
      <c r="CMU19" s="48"/>
      <c r="CMV19" s="48"/>
      <c r="CMW19" s="48"/>
      <c r="CMX19" s="48"/>
      <c r="CMY19" s="48"/>
      <c r="CMZ19" s="48"/>
      <c r="CNA19" s="48"/>
      <c r="CNB19" s="48"/>
      <c r="CNC19" s="48"/>
      <c r="CND19" s="48"/>
      <c r="CNE19" s="48"/>
      <c r="CNF19" s="48"/>
      <c r="CNG19" s="48"/>
      <c r="CNH19" s="48"/>
      <c r="CNI19" s="48"/>
      <c r="CNJ19" s="48"/>
      <c r="CNK19" s="48"/>
      <c r="CNL19" s="48"/>
      <c r="CNM19" s="48"/>
      <c r="CNN19" s="48"/>
      <c r="CNO19" s="48"/>
      <c r="CNP19" s="48"/>
      <c r="CNQ19" s="48"/>
      <c r="CNR19" s="48"/>
      <c r="CNS19" s="48"/>
      <c r="CNT19" s="48"/>
      <c r="CNU19" s="48"/>
      <c r="CNV19" s="48"/>
      <c r="CNW19" s="48"/>
      <c r="CNX19" s="48"/>
      <c r="CNY19" s="48"/>
      <c r="CNZ19" s="48"/>
      <c r="COA19" s="48"/>
      <c r="COB19" s="48"/>
      <c r="COC19" s="48"/>
      <c r="COD19" s="48"/>
      <c r="COE19" s="48"/>
      <c r="COF19" s="48"/>
      <c r="COG19" s="48"/>
      <c r="COH19" s="48"/>
      <c r="COI19" s="48"/>
      <c r="COJ19" s="48"/>
      <c r="COK19" s="48"/>
      <c r="COL19" s="48"/>
      <c r="COM19" s="48"/>
      <c r="CON19" s="48"/>
      <c r="COO19" s="48"/>
      <c r="COP19" s="48"/>
      <c r="COQ19" s="48"/>
      <c r="COR19" s="48"/>
      <c r="COS19" s="48"/>
      <c r="COT19" s="48"/>
      <c r="COU19" s="48"/>
      <c r="COV19" s="48"/>
      <c r="COW19" s="48"/>
      <c r="COX19" s="48"/>
      <c r="COY19" s="48"/>
      <c r="COZ19" s="48"/>
      <c r="CPA19" s="48"/>
      <c r="CPB19" s="48"/>
      <c r="CPC19" s="48"/>
      <c r="CPD19" s="48"/>
      <c r="CPE19" s="48"/>
      <c r="CPF19" s="48"/>
      <c r="CPG19" s="48"/>
      <c r="CPH19" s="48"/>
      <c r="CPI19" s="48"/>
      <c r="CPJ19" s="48"/>
      <c r="CPK19" s="48"/>
      <c r="CPL19" s="48"/>
      <c r="CPM19" s="48"/>
      <c r="CPN19" s="48"/>
      <c r="CPO19" s="48"/>
      <c r="CPP19" s="48"/>
      <c r="CPQ19" s="48"/>
      <c r="CPR19" s="48"/>
      <c r="CPS19" s="48"/>
      <c r="CPT19" s="48"/>
      <c r="CPU19" s="48"/>
      <c r="CPV19" s="48"/>
      <c r="CPW19" s="48"/>
      <c r="CPX19" s="48"/>
      <c r="CPY19" s="48"/>
      <c r="CPZ19" s="48"/>
      <c r="CQA19" s="48"/>
      <c r="CQB19" s="48"/>
      <c r="CQC19" s="48"/>
      <c r="CQD19" s="48"/>
      <c r="CQE19" s="48"/>
      <c r="CQF19" s="48"/>
      <c r="CQG19" s="48"/>
      <c r="CQH19" s="48"/>
      <c r="CQI19" s="48"/>
      <c r="CQJ19" s="48"/>
      <c r="CQK19" s="48"/>
      <c r="CQL19" s="48"/>
      <c r="CQM19" s="48"/>
      <c r="CQN19" s="48"/>
      <c r="CQO19" s="48"/>
      <c r="CQP19" s="48"/>
      <c r="CQQ19" s="48"/>
      <c r="CQR19" s="48"/>
      <c r="CQS19" s="48"/>
      <c r="CQT19" s="48"/>
      <c r="CQU19" s="48"/>
      <c r="CQV19" s="48"/>
      <c r="CQW19" s="48"/>
      <c r="CQX19" s="48"/>
      <c r="CQY19" s="48"/>
      <c r="CQZ19" s="48"/>
      <c r="CRA19" s="48"/>
      <c r="CRB19" s="48"/>
      <c r="CRC19" s="48"/>
      <c r="CRD19" s="48"/>
      <c r="CRE19" s="48"/>
      <c r="CRF19" s="48"/>
      <c r="CRG19" s="48"/>
      <c r="CRH19" s="48"/>
      <c r="CRI19" s="48"/>
      <c r="CRJ19" s="48"/>
      <c r="CRK19" s="48"/>
      <c r="CRL19" s="48"/>
      <c r="CRM19" s="48"/>
      <c r="CRN19" s="48"/>
      <c r="CRO19" s="48"/>
      <c r="CRP19" s="48"/>
      <c r="CRQ19" s="48"/>
      <c r="CRR19" s="48"/>
      <c r="CRS19" s="48"/>
      <c r="CRT19" s="48"/>
      <c r="CRU19" s="48"/>
      <c r="CRV19" s="48"/>
      <c r="CRW19" s="48"/>
      <c r="CRX19" s="48"/>
      <c r="CRY19" s="48"/>
      <c r="CRZ19" s="48"/>
      <c r="CSA19" s="48"/>
      <c r="CSB19" s="48"/>
      <c r="CSC19" s="48"/>
      <c r="CSD19" s="48"/>
      <c r="CSE19" s="48"/>
      <c r="CSF19" s="48"/>
      <c r="CSG19" s="48"/>
      <c r="CSH19" s="48"/>
      <c r="CSI19" s="48"/>
      <c r="CSJ19" s="48"/>
      <c r="CSK19" s="48"/>
      <c r="CSL19" s="48"/>
      <c r="CSM19" s="48"/>
      <c r="CSN19" s="48"/>
      <c r="CSO19" s="48"/>
      <c r="CSP19" s="48"/>
      <c r="CSQ19" s="48"/>
      <c r="CSR19" s="48"/>
      <c r="CSS19" s="48"/>
      <c r="CST19" s="48"/>
      <c r="CSU19" s="48"/>
      <c r="CSV19" s="48"/>
      <c r="CSW19" s="48"/>
      <c r="CSX19" s="48"/>
      <c r="CSY19" s="48"/>
      <c r="CSZ19" s="48"/>
      <c r="CTA19" s="48"/>
      <c r="CTB19" s="48"/>
      <c r="CTC19" s="48"/>
      <c r="CTD19" s="48"/>
      <c r="CTE19" s="48"/>
      <c r="CTF19" s="48"/>
      <c r="CTG19" s="48"/>
      <c r="CTH19" s="48"/>
      <c r="CTI19" s="48"/>
      <c r="CTJ19" s="48"/>
      <c r="CTK19" s="48"/>
      <c r="CTL19" s="48"/>
      <c r="CTM19" s="48"/>
      <c r="CTN19" s="48"/>
      <c r="CTO19" s="48"/>
      <c r="CTP19" s="48"/>
      <c r="CTQ19" s="48"/>
      <c r="CTR19" s="48"/>
      <c r="CTS19" s="48"/>
      <c r="CTT19" s="48"/>
      <c r="CTU19" s="48"/>
      <c r="CTV19" s="48"/>
      <c r="CTW19" s="48"/>
      <c r="CTX19" s="48"/>
      <c r="CTY19" s="48"/>
      <c r="CTZ19" s="48"/>
      <c r="CUA19" s="48"/>
      <c r="CUB19" s="48"/>
      <c r="CUC19" s="48"/>
      <c r="CUD19" s="48"/>
      <c r="CUE19" s="48"/>
      <c r="CUF19" s="48"/>
      <c r="CUG19" s="48"/>
      <c r="CUH19" s="48"/>
      <c r="CUI19" s="48"/>
      <c r="CUJ19" s="48"/>
      <c r="CUK19" s="48"/>
      <c r="CUL19" s="48"/>
      <c r="CUM19" s="48"/>
      <c r="CUN19" s="48"/>
      <c r="CUO19" s="48"/>
      <c r="CUP19" s="48"/>
      <c r="CUQ19" s="48"/>
      <c r="CUR19" s="48"/>
      <c r="CUS19" s="48"/>
      <c r="CUT19" s="48"/>
      <c r="CUU19" s="48"/>
      <c r="CUV19" s="48"/>
      <c r="CUW19" s="48"/>
      <c r="CUX19" s="48"/>
      <c r="CUY19" s="48"/>
      <c r="CUZ19" s="48"/>
      <c r="CVA19" s="48"/>
      <c r="CVB19" s="48"/>
      <c r="CVC19" s="48"/>
      <c r="CVD19" s="48"/>
      <c r="CVE19" s="48"/>
      <c r="CVF19" s="48"/>
      <c r="CVG19" s="48"/>
      <c r="CVH19" s="48"/>
      <c r="CVI19" s="48"/>
      <c r="CVJ19" s="48"/>
      <c r="CVK19" s="48"/>
      <c r="CVL19" s="48"/>
      <c r="CVM19" s="48"/>
      <c r="CVN19" s="48"/>
      <c r="CVO19" s="48"/>
      <c r="CVP19" s="48"/>
      <c r="CVQ19" s="48"/>
      <c r="CVR19" s="48"/>
      <c r="CVS19" s="48"/>
      <c r="CVT19" s="48"/>
      <c r="CVU19" s="48"/>
      <c r="CVV19" s="48"/>
      <c r="CVW19" s="48"/>
      <c r="CVX19" s="48"/>
      <c r="CVY19" s="48"/>
      <c r="CVZ19" s="48"/>
      <c r="CWA19" s="48"/>
      <c r="CWB19" s="48"/>
      <c r="CWC19" s="48"/>
      <c r="CWD19" s="48"/>
      <c r="CWE19" s="48"/>
      <c r="CWF19" s="48"/>
      <c r="CWG19" s="48"/>
      <c r="CWH19" s="48"/>
      <c r="CWI19" s="48"/>
      <c r="CWJ19" s="48"/>
      <c r="CWK19" s="48"/>
      <c r="CWL19" s="48"/>
      <c r="CWM19" s="48"/>
      <c r="CWN19" s="48"/>
      <c r="CWO19" s="48"/>
      <c r="CWP19" s="48"/>
      <c r="CWQ19" s="48"/>
      <c r="CWR19" s="48"/>
      <c r="CWS19" s="48"/>
      <c r="CWT19" s="48"/>
      <c r="CWU19" s="48"/>
      <c r="CWV19" s="48"/>
      <c r="CWW19" s="48"/>
      <c r="CWX19" s="48"/>
      <c r="CWY19" s="48"/>
      <c r="CWZ19" s="48"/>
      <c r="CXA19" s="48"/>
      <c r="CXB19" s="48"/>
      <c r="CXC19" s="48"/>
      <c r="CXD19" s="48"/>
      <c r="CXE19" s="48"/>
      <c r="CXF19" s="48"/>
      <c r="CXG19" s="48"/>
      <c r="CXH19" s="48"/>
      <c r="CXI19" s="48"/>
      <c r="CXJ19" s="48"/>
      <c r="CXK19" s="48"/>
      <c r="CXL19" s="48"/>
      <c r="CXM19" s="48"/>
      <c r="CXN19" s="48"/>
      <c r="CXO19" s="48"/>
      <c r="CXP19" s="48"/>
      <c r="CXQ19" s="48"/>
      <c r="CXR19" s="48"/>
      <c r="CXS19" s="48"/>
      <c r="CXT19" s="48"/>
      <c r="CXU19" s="48"/>
      <c r="CXV19" s="48"/>
      <c r="CXW19" s="48"/>
      <c r="CXX19" s="48"/>
      <c r="CXY19" s="48"/>
      <c r="CXZ19" s="48"/>
      <c r="CYA19" s="48"/>
      <c r="CYB19" s="48"/>
      <c r="CYC19" s="48"/>
      <c r="CYD19" s="48"/>
      <c r="CYE19" s="48"/>
      <c r="CYF19" s="48"/>
      <c r="CYG19" s="48"/>
      <c r="CYH19" s="48"/>
      <c r="CYI19" s="48"/>
      <c r="CYJ19" s="48"/>
      <c r="CYK19" s="48"/>
      <c r="CYL19" s="48"/>
      <c r="CYM19" s="48"/>
      <c r="CYN19" s="48"/>
      <c r="CYO19" s="48"/>
      <c r="CYP19" s="48"/>
      <c r="CYQ19" s="48"/>
      <c r="CYR19" s="48"/>
      <c r="CYS19" s="48"/>
      <c r="CYT19" s="48"/>
      <c r="CYU19" s="48"/>
      <c r="CYV19" s="48"/>
      <c r="CYW19" s="48"/>
      <c r="CYX19" s="48"/>
      <c r="CYY19" s="48"/>
      <c r="CYZ19" s="48"/>
      <c r="CZA19" s="48"/>
      <c r="CZB19" s="48"/>
      <c r="CZC19" s="48"/>
      <c r="CZD19" s="48"/>
      <c r="CZE19" s="48"/>
      <c r="CZF19" s="48"/>
      <c r="CZG19" s="48"/>
      <c r="CZH19" s="48"/>
      <c r="CZI19" s="48"/>
      <c r="CZJ19" s="48"/>
      <c r="CZK19" s="48"/>
      <c r="CZL19" s="48"/>
      <c r="CZM19" s="48"/>
      <c r="CZN19" s="48"/>
      <c r="CZO19" s="48"/>
      <c r="CZP19" s="48"/>
      <c r="CZQ19" s="48"/>
      <c r="CZR19" s="48"/>
      <c r="CZS19" s="48"/>
      <c r="CZT19" s="48"/>
      <c r="CZU19" s="48"/>
      <c r="CZV19" s="48"/>
      <c r="CZW19" s="48"/>
      <c r="CZX19" s="48"/>
      <c r="CZY19" s="48"/>
      <c r="CZZ19" s="48"/>
      <c r="DAA19" s="48"/>
      <c r="DAB19" s="48"/>
      <c r="DAC19" s="48"/>
      <c r="DAD19" s="48"/>
      <c r="DAE19" s="48"/>
      <c r="DAF19" s="48"/>
      <c r="DAG19" s="48"/>
      <c r="DAH19" s="48"/>
      <c r="DAI19" s="48"/>
      <c r="DAJ19" s="48"/>
      <c r="DAK19" s="48"/>
      <c r="DAL19" s="48"/>
      <c r="DAM19" s="48"/>
      <c r="DAN19" s="48"/>
      <c r="DAO19" s="48"/>
      <c r="DAP19" s="48"/>
      <c r="DAQ19" s="48"/>
      <c r="DAR19" s="48"/>
      <c r="DAS19" s="48"/>
      <c r="DAT19" s="48"/>
      <c r="DAU19" s="48"/>
      <c r="DAV19" s="48"/>
      <c r="DAW19" s="48"/>
      <c r="DAX19" s="48"/>
      <c r="DAY19" s="48"/>
      <c r="DAZ19" s="48"/>
      <c r="DBA19" s="48"/>
      <c r="DBB19" s="48"/>
      <c r="DBC19" s="48"/>
      <c r="DBD19" s="48"/>
      <c r="DBE19" s="48"/>
      <c r="DBF19" s="48"/>
      <c r="DBG19" s="48"/>
      <c r="DBH19" s="48"/>
      <c r="DBI19" s="48"/>
      <c r="DBJ19" s="48"/>
      <c r="DBK19" s="48"/>
      <c r="DBL19" s="48"/>
      <c r="DBM19" s="48"/>
      <c r="DBN19" s="48"/>
      <c r="DBO19" s="48"/>
      <c r="DBP19" s="48"/>
      <c r="DBQ19" s="48"/>
      <c r="DBR19" s="48"/>
      <c r="DBS19" s="48"/>
      <c r="DBT19" s="48"/>
      <c r="DBU19" s="48"/>
      <c r="DBV19" s="48"/>
      <c r="DBW19" s="48"/>
      <c r="DBX19" s="48"/>
      <c r="DBY19" s="48"/>
      <c r="DBZ19" s="48"/>
      <c r="DCA19" s="48"/>
      <c r="DCB19" s="48"/>
      <c r="DCC19" s="48"/>
      <c r="DCD19" s="48"/>
      <c r="DCE19" s="48"/>
      <c r="DCF19" s="48"/>
      <c r="DCG19" s="48"/>
      <c r="DCH19" s="48"/>
      <c r="DCI19" s="48"/>
      <c r="DCJ19" s="48"/>
      <c r="DCK19" s="48"/>
      <c r="DCL19" s="48"/>
      <c r="DCM19" s="48"/>
      <c r="DCN19" s="48"/>
      <c r="DCO19" s="48"/>
      <c r="DCP19" s="48"/>
      <c r="DCQ19" s="48"/>
      <c r="DCR19" s="48"/>
      <c r="DCS19" s="48"/>
      <c r="DCT19" s="48"/>
      <c r="DCU19" s="48"/>
      <c r="DCV19" s="48"/>
      <c r="DCW19" s="48"/>
      <c r="DCX19" s="48"/>
      <c r="DCY19" s="48"/>
      <c r="DCZ19" s="48"/>
      <c r="DDA19" s="48"/>
      <c r="DDB19" s="48"/>
      <c r="DDC19" s="48"/>
      <c r="DDD19" s="48"/>
      <c r="DDE19" s="48"/>
      <c r="DDF19" s="48"/>
      <c r="DDG19" s="48"/>
      <c r="DDH19" s="48"/>
      <c r="DDI19" s="48"/>
      <c r="DDJ19" s="48"/>
      <c r="DDK19" s="48"/>
      <c r="DDL19" s="48"/>
      <c r="DDM19" s="48"/>
      <c r="DDN19" s="48"/>
      <c r="DDO19" s="48"/>
      <c r="DDP19" s="48"/>
      <c r="DDQ19" s="48"/>
      <c r="DDR19" s="48"/>
      <c r="DDS19" s="48"/>
      <c r="DDT19" s="48"/>
      <c r="DDU19" s="48"/>
      <c r="DDV19" s="48"/>
      <c r="DDW19" s="48"/>
      <c r="DDX19" s="48"/>
      <c r="DDY19" s="48"/>
      <c r="DDZ19" s="48"/>
      <c r="DEA19" s="48"/>
      <c r="DEB19" s="48"/>
      <c r="DEC19" s="48"/>
      <c r="DED19" s="48"/>
      <c r="DEE19" s="48"/>
      <c r="DEF19" s="48"/>
      <c r="DEG19" s="48"/>
      <c r="DEH19" s="48"/>
      <c r="DEI19" s="48"/>
      <c r="DEJ19" s="48"/>
      <c r="DEK19" s="48"/>
      <c r="DEL19" s="48"/>
      <c r="DEM19" s="48"/>
      <c r="DEN19" s="48"/>
      <c r="DEO19" s="48"/>
      <c r="DEP19" s="48"/>
      <c r="DEQ19" s="48"/>
      <c r="DER19" s="48"/>
      <c r="DES19" s="48"/>
      <c r="DET19" s="48"/>
      <c r="DEU19" s="48"/>
      <c r="DEV19" s="48"/>
      <c r="DEW19" s="48"/>
      <c r="DEX19" s="48"/>
      <c r="DEY19" s="48"/>
      <c r="DEZ19" s="48"/>
      <c r="DFA19" s="48"/>
      <c r="DFB19" s="48"/>
      <c r="DFC19" s="48"/>
      <c r="DFD19" s="48"/>
      <c r="DFE19" s="48"/>
      <c r="DFF19" s="48"/>
      <c r="DFG19" s="48"/>
      <c r="DFH19" s="48"/>
      <c r="DFI19" s="48"/>
      <c r="DFJ19" s="48"/>
      <c r="DFK19" s="48"/>
      <c r="DFL19" s="48"/>
      <c r="DFM19" s="48"/>
      <c r="DFN19" s="48"/>
      <c r="DFO19" s="48"/>
      <c r="DFP19" s="48"/>
      <c r="DFQ19" s="48"/>
      <c r="DFR19" s="48"/>
      <c r="DFS19" s="48"/>
      <c r="DFT19" s="48"/>
      <c r="DFU19" s="48"/>
      <c r="DFV19" s="48"/>
      <c r="DFW19" s="48"/>
      <c r="DFX19" s="48"/>
      <c r="DFY19" s="48"/>
      <c r="DFZ19" s="48"/>
      <c r="DGA19" s="48"/>
      <c r="DGB19" s="48"/>
      <c r="DGC19" s="48"/>
      <c r="DGD19" s="48"/>
      <c r="DGE19" s="48"/>
      <c r="DGF19" s="48"/>
      <c r="DGG19" s="48"/>
      <c r="DGH19" s="48"/>
      <c r="DGI19" s="48"/>
      <c r="DGJ19" s="48"/>
      <c r="DGK19" s="48"/>
      <c r="DGL19" s="48"/>
      <c r="DGM19" s="48"/>
      <c r="DGN19" s="48"/>
      <c r="DGO19" s="48"/>
      <c r="DGP19" s="48"/>
      <c r="DGQ19" s="48"/>
      <c r="DGR19" s="48"/>
      <c r="DGS19" s="48"/>
      <c r="DGT19" s="48"/>
      <c r="DGU19" s="48"/>
      <c r="DGV19" s="48"/>
      <c r="DGW19" s="48"/>
      <c r="DGX19" s="48"/>
      <c r="DGY19" s="48"/>
      <c r="DGZ19" s="48"/>
      <c r="DHA19" s="48"/>
      <c r="DHB19" s="48"/>
      <c r="DHC19" s="48"/>
      <c r="DHD19" s="48"/>
      <c r="DHE19" s="48"/>
      <c r="DHF19" s="48"/>
      <c r="DHG19" s="48"/>
      <c r="DHH19" s="48"/>
      <c r="DHI19" s="48"/>
      <c r="DHJ19" s="48"/>
      <c r="DHK19" s="48"/>
      <c r="DHL19" s="48"/>
      <c r="DHM19" s="48"/>
      <c r="DHN19" s="48"/>
      <c r="DHO19" s="48"/>
      <c r="DHP19" s="48"/>
      <c r="DHQ19" s="48"/>
      <c r="DHR19" s="48"/>
      <c r="DHS19" s="48"/>
      <c r="DHT19" s="48"/>
      <c r="DHU19" s="48"/>
      <c r="DHV19" s="48"/>
      <c r="DHW19" s="48"/>
      <c r="DHX19" s="48"/>
      <c r="DHY19" s="48"/>
      <c r="DHZ19" s="48"/>
      <c r="DIA19" s="48"/>
      <c r="DIB19" s="48"/>
      <c r="DIC19" s="48"/>
      <c r="DID19" s="48"/>
      <c r="DIE19" s="48"/>
      <c r="DIF19" s="48"/>
      <c r="DIG19" s="48"/>
      <c r="DIH19" s="48"/>
      <c r="DII19" s="48"/>
      <c r="DIJ19" s="48"/>
      <c r="DIK19" s="48"/>
      <c r="DIL19" s="48"/>
      <c r="DIM19" s="48"/>
      <c r="DIN19" s="48"/>
      <c r="DIO19" s="48"/>
      <c r="DIP19" s="48"/>
      <c r="DIQ19" s="48"/>
      <c r="DIR19" s="48"/>
      <c r="DIS19" s="48"/>
      <c r="DIT19" s="48"/>
      <c r="DIU19" s="48"/>
      <c r="DIV19" s="48"/>
      <c r="DIW19" s="48"/>
      <c r="DIX19" s="48"/>
      <c r="DIY19" s="48"/>
      <c r="DIZ19" s="48"/>
      <c r="DJA19" s="48"/>
      <c r="DJB19" s="48"/>
      <c r="DJC19" s="48"/>
      <c r="DJD19" s="48"/>
      <c r="DJE19" s="48"/>
      <c r="DJF19" s="48"/>
      <c r="DJG19" s="48"/>
      <c r="DJH19" s="48"/>
      <c r="DJI19" s="48"/>
      <c r="DJJ19" s="48"/>
      <c r="DJK19" s="48"/>
      <c r="DJL19" s="48"/>
      <c r="DJM19" s="48"/>
      <c r="DJN19" s="48"/>
      <c r="DJO19" s="48"/>
      <c r="DJP19" s="48"/>
      <c r="DJQ19" s="48"/>
      <c r="DJR19" s="48"/>
      <c r="DJS19" s="48"/>
      <c r="DJT19" s="48"/>
      <c r="DJU19" s="48"/>
      <c r="DJV19" s="48"/>
      <c r="DJW19" s="48"/>
      <c r="DJX19" s="48"/>
      <c r="DJY19" s="48"/>
      <c r="DJZ19" s="48"/>
      <c r="DKA19" s="48"/>
      <c r="DKB19" s="48"/>
      <c r="DKC19" s="48"/>
      <c r="DKD19" s="48"/>
      <c r="DKE19" s="48"/>
      <c r="DKF19" s="48"/>
      <c r="DKG19" s="48"/>
      <c r="DKH19" s="48"/>
      <c r="DKI19" s="48"/>
      <c r="DKJ19" s="48"/>
      <c r="DKK19" s="48"/>
      <c r="DKL19" s="48"/>
      <c r="DKM19" s="48"/>
      <c r="DKN19" s="48"/>
      <c r="DKO19" s="48"/>
      <c r="DKP19" s="48"/>
      <c r="DKQ19" s="48"/>
      <c r="DKR19" s="48"/>
      <c r="DKS19" s="48"/>
      <c r="DKT19" s="48"/>
      <c r="DKU19" s="48"/>
      <c r="DKV19" s="48"/>
      <c r="DKW19" s="48"/>
      <c r="DKX19" s="48"/>
      <c r="DKY19" s="48"/>
      <c r="DKZ19" s="48"/>
      <c r="DLA19" s="48"/>
      <c r="DLB19" s="48"/>
      <c r="DLC19" s="48"/>
      <c r="DLD19" s="48"/>
      <c r="DLE19" s="48"/>
      <c r="DLF19" s="48"/>
      <c r="DLG19" s="48"/>
      <c r="DLH19" s="48"/>
      <c r="DLI19" s="48"/>
      <c r="DLJ19" s="48"/>
      <c r="DLK19" s="48"/>
      <c r="DLL19" s="48"/>
      <c r="DLM19" s="48"/>
      <c r="DLN19" s="48"/>
      <c r="DLO19" s="48"/>
      <c r="DLP19" s="48"/>
      <c r="DLQ19" s="48"/>
      <c r="DLR19" s="48"/>
      <c r="DLS19" s="48"/>
      <c r="DLT19" s="48"/>
      <c r="DLU19" s="48"/>
      <c r="DLV19" s="48"/>
      <c r="DLW19" s="48"/>
      <c r="DLX19" s="48"/>
      <c r="DLY19" s="48"/>
      <c r="DLZ19" s="48"/>
      <c r="DMA19" s="48"/>
      <c r="DMB19" s="48"/>
      <c r="DMC19" s="48"/>
      <c r="DMD19" s="48"/>
      <c r="DME19" s="48"/>
      <c r="DMF19" s="48"/>
      <c r="DMG19" s="48"/>
      <c r="DMH19" s="48"/>
      <c r="DMI19" s="48"/>
      <c r="DMJ19" s="48"/>
      <c r="DMK19" s="48"/>
      <c r="DML19" s="48"/>
      <c r="DMM19" s="48"/>
      <c r="DMN19" s="48"/>
      <c r="DMO19" s="48"/>
      <c r="DMP19" s="48"/>
      <c r="DMQ19" s="48"/>
      <c r="DMR19" s="48"/>
      <c r="DMS19" s="48"/>
      <c r="DMT19" s="48"/>
      <c r="DMU19" s="48"/>
      <c r="DMV19" s="48"/>
      <c r="DMW19" s="48"/>
      <c r="DMX19" s="48"/>
      <c r="DMY19" s="48"/>
      <c r="DMZ19" s="48"/>
      <c r="DNA19" s="48"/>
      <c r="DNB19" s="48"/>
      <c r="DNC19" s="48"/>
      <c r="DND19" s="48"/>
      <c r="DNE19" s="48"/>
      <c r="DNF19" s="48"/>
      <c r="DNG19" s="48"/>
      <c r="DNH19" s="48"/>
      <c r="DNI19" s="48"/>
      <c r="DNJ19" s="48"/>
      <c r="DNK19" s="48"/>
      <c r="DNL19" s="48"/>
      <c r="DNM19" s="48"/>
      <c r="DNN19" s="48"/>
      <c r="DNO19" s="48"/>
      <c r="DNP19" s="48"/>
      <c r="DNQ19" s="48"/>
      <c r="DNR19" s="48"/>
      <c r="DNS19" s="48"/>
      <c r="DNT19" s="48"/>
      <c r="DNU19" s="48"/>
      <c r="DNV19" s="48"/>
      <c r="DNW19" s="48"/>
      <c r="DNX19" s="48"/>
      <c r="DNY19" s="48"/>
      <c r="DNZ19" s="48"/>
      <c r="DOA19" s="48"/>
      <c r="DOB19" s="48"/>
      <c r="DOC19" s="48"/>
      <c r="DOD19" s="48"/>
      <c r="DOE19" s="48"/>
      <c r="DOF19" s="48"/>
      <c r="DOG19" s="48"/>
      <c r="DOH19" s="48"/>
      <c r="DOI19" s="48"/>
      <c r="DOJ19" s="48"/>
      <c r="DOK19" s="48"/>
      <c r="DOL19" s="48"/>
      <c r="DOM19" s="48"/>
      <c r="DON19" s="48"/>
      <c r="DOO19" s="48"/>
      <c r="DOP19" s="48"/>
      <c r="DOQ19" s="48"/>
      <c r="DOR19" s="48"/>
      <c r="DOS19" s="48"/>
      <c r="DOT19" s="48"/>
      <c r="DOU19" s="48"/>
      <c r="DOV19" s="48"/>
      <c r="DOW19" s="48"/>
      <c r="DOX19" s="48"/>
      <c r="DOY19" s="48"/>
      <c r="DOZ19" s="48"/>
      <c r="DPA19" s="48"/>
      <c r="DPB19" s="48"/>
      <c r="DPC19" s="48"/>
      <c r="DPD19" s="48"/>
      <c r="DPE19" s="48"/>
      <c r="DPF19" s="48"/>
      <c r="DPG19" s="48"/>
      <c r="DPH19" s="48"/>
      <c r="DPI19" s="48"/>
      <c r="DPJ19" s="48"/>
      <c r="DPK19" s="48"/>
      <c r="DPL19" s="48"/>
      <c r="DPM19" s="48"/>
      <c r="DPN19" s="48"/>
      <c r="DPO19" s="48"/>
      <c r="DPP19" s="48"/>
      <c r="DPQ19" s="48"/>
      <c r="DPR19" s="48"/>
      <c r="DPS19" s="48"/>
      <c r="DPT19" s="48"/>
      <c r="DPU19" s="48"/>
      <c r="DPV19" s="48"/>
      <c r="DPW19" s="48"/>
      <c r="DPX19" s="48"/>
      <c r="DPY19" s="48"/>
      <c r="DPZ19" s="48"/>
      <c r="DQA19" s="48"/>
      <c r="DQB19" s="48"/>
      <c r="DQC19" s="48"/>
      <c r="DQD19" s="48"/>
      <c r="DQE19" s="48"/>
      <c r="DQF19" s="48"/>
      <c r="DQG19" s="48"/>
      <c r="DQH19" s="48"/>
      <c r="DQI19" s="48"/>
      <c r="DQJ19" s="48"/>
      <c r="DQK19" s="48"/>
      <c r="DQL19" s="48"/>
      <c r="DQM19" s="48"/>
      <c r="DQN19" s="48"/>
      <c r="DQO19" s="48"/>
      <c r="DQP19" s="48"/>
      <c r="DQQ19" s="48"/>
      <c r="DQR19" s="48"/>
      <c r="DQS19" s="48"/>
      <c r="DQT19" s="48"/>
      <c r="DQU19" s="48"/>
      <c r="DQV19" s="48"/>
      <c r="DQW19" s="48"/>
      <c r="DQX19" s="48"/>
      <c r="DQY19" s="48"/>
      <c r="DQZ19" s="48"/>
      <c r="DRA19" s="48"/>
      <c r="DRB19" s="48"/>
      <c r="DRC19" s="48"/>
      <c r="DRD19" s="48"/>
      <c r="DRE19" s="48"/>
      <c r="DRF19" s="48"/>
      <c r="DRG19" s="48"/>
      <c r="DRH19" s="48"/>
      <c r="DRI19" s="48"/>
      <c r="DRJ19" s="48"/>
      <c r="DRK19" s="48"/>
      <c r="DRL19" s="48"/>
      <c r="DRM19" s="48"/>
      <c r="DRN19" s="48"/>
      <c r="DRO19" s="48"/>
      <c r="DRP19" s="48"/>
      <c r="DRQ19" s="48"/>
      <c r="DRR19" s="48"/>
      <c r="DRS19" s="48"/>
      <c r="DRT19" s="48"/>
      <c r="DRU19" s="48"/>
      <c r="DRV19" s="48"/>
      <c r="DRW19" s="48"/>
      <c r="DRX19" s="48"/>
      <c r="DRY19" s="48"/>
      <c r="DRZ19" s="48"/>
      <c r="DSA19" s="48"/>
      <c r="DSB19" s="48"/>
      <c r="DSC19" s="48"/>
      <c r="DSD19" s="48"/>
      <c r="DSE19" s="48"/>
      <c r="DSF19" s="48"/>
      <c r="DSG19" s="48"/>
      <c r="DSH19" s="48"/>
      <c r="DSI19" s="48"/>
      <c r="DSJ19" s="48"/>
      <c r="DSK19" s="48"/>
      <c r="DSL19" s="48"/>
      <c r="DSM19" s="48"/>
      <c r="DSN19" s="48"/>
      <c r="DSO19" s="48"/>
      <c r="DSP19" s="48"/>
      <c r="DSQ19" s="48"/>
      <c r="DSR19" s="48"/>
      <c r="DSS19" s="48"/>
      <c r="DST19" s="48"/>
      <c r="DSU19" s="48"/>
      <c r="DSV19" s="48"/>
      <c r="DSW19" s="48"/>
      <c r="DSX19" s="48"/>
      <c r="DSY19" s="48"/>
      <c r="DSZ19" s="48"/>
      <c r="DTA19" s="48"/>
      <c r="DTB19" s="48"/>
      <c r="DTC19" s="48"/>
      <c r="DTD19" s="48"/>
      <c r="DTE19" s="48"/>
      <c r="DTF19" s="48"/>
      <c r="DTG19" s="48"/>
      <c r="DTH19" s="48"/>
      <c r="DTI19" s="48"/>
      <c r="DTJ19" s="48"/>
      <c r="DTK19" s="48"/>
      <c r="DTL19" s="48"/>
      <c r="DTM19" s="48"/>
      <c r="DTN19" s="48"/>
      <c r="DTO19" s="48"/>
      <c r="DTP19" s="48"/>
      <c r="DTQ19" s="48"/>
      <c r="DTR19" s="48"/>
      <c r="DTS19" s="48"/>
      <c r="DTT19" s="48"/>
      <c r="DTU19" s="48"/>
      <c r="DTV19" s="48"/>
      <c r="DTW19" s="48"/>
      <c r="DTX19" s="48"/>
      <c r="DTY19" s="48"/>
      <c r="DTZ19" s="48"/>
      <c r="DUA19" s="48"/>
      <c r="DUB19" s="48"/>
      <c r="DUC19" s="48"/>
      <c r="DUD19" s="48"/>
      <c r="DUE19" s="48"/>
      <c r="DUF19" s="48"/>
      <c r="DUG19" s="48"/>
      <c r="DUH19" s="48"/>
      <c r="DUI19" s="48"/>
      <c r="DUJ19" s="48"/>
      <c r="DUK19" s="48"/>
      <c r="DUL19" s="48"/>
      <c r="DUM19" s="48"/>
      <c r="DUN19" s="48"/>
      <c r="DUO19" s="48"/>
      <c r="DUP19" s="48"/>
      <c r="DUQ19" s="48"/>
      <c r="DUR19" s="48"/>
      <c r="DUS19" s="48"/>
      <c r="DUT19" s="48"/>
      <c r="DUU19" s="48"/>
      <c r="DUV19" s="48"/>
      <c r="DUW19" s="48"/>
      <c r="DUX19" s="48"/>
      <c r="DUY19" s="48"/>
      <c r="DUZ19" s="48"/>
      <c r="DVA19" s="48"/>
      <c r="DVB19" s="48"/>
      <c r="DVC19" s="48"/>
      <c r="DVD19" s="48"/>
      <c r="DVE19" s="48"/>
      <c r="DVF19" s="48"/>
      <c r="DVG19" s="48"/>
      <c r="DVH19" s="48"/>
      <c r="DVI19" s="48"/>
      <c r="DVJ19" s="48"/>
      <c r="DVK19" s="48"/>
      <c r="DVL19" s="48"/>
      <c r="DVM19" s="48"/>
      <c r="DVN19" s="48"/>
      <c r="DVO19" s="48"/>
      <c r="DVP19" s="48"/>
      <c r="DVQ19" s="48"/>
      <c r="DVR19" s="48"/>
      <c r="DVS19" s="48"/>
      <c r="DVT19" s="48"/>
      <c r="DVU19" s="48"/>
      <c r="DVV19" s="48"/>
      <c r="DVW19" s="48"/>
      <c r="DVX19" s="48"/>
      <c r="DVY19" s="48"/>
      <c r="DVZ19" s="48"/>
      <c r="DWA19" s="48"/>
      <c r="DWB19" s="48"/>
      <c r="DWC19" s="48"/>
      <c r="DWD19" s="48"/>
      <c r="DWE19" s="48"/>
      <c r="DWF19" s="48"/>
      <c r="DWG19" s="48"/>
      <c r="DWH19" s="48"/>
      <c r="DWI19" s="48"/>
      <c r="DWJ19" s="48"/>
      <c r="DWK19" s="48"/>
      <c r="DWL19" s="48"/>
      <c r="DWM19" s="48"/>
      <c r="DWN19" s="48"/>
      <c r="DWO19" s="48"/>
      <c r="DWP19" s="48"/>
      <c r="DWQ19" s="48"/>
      <c r="DWR19" s="48"/>
      <c r="DWS19" s="48"/>
      <c r="DWT19" s="48"/>
      <c r="DWU19" s="48"/>
      <c r="DWV19" s="48"/>
      <c r="DWW19" s="48"/>
      <c r="DWX19" s="48"/>
      <c r="DWY19" s="48"/>
      <c r="DWZ19" s="48"/>
      <c r="DXA19" s="48"/>
      <c r="DXB19" s="48"/>
      <c r="DXC19" s="48"/>
      <c r="DXD19" s="48"/>
      <c r="DXE19" s="48"/>
      <c r="DXF19" s="48"/>
      <c r="DXG19" s="48"/>
      <c r="DXH19" s="48"/>
      <c r="DXI19" s="48"/>
      <c r="DXJ19" s="48"/>
      <c r="DXK19" s="48"/>
      <c r="DXL19" s="48"/>
      <c r="DXM19" s="48"/>
      <c r="DXN19" s="48"/>
      <c r="DXO19" s="48"/>
      <c r="DXP19" s="48"/>
      <c r="DXQ19" s="48"/>
      <c r="DXR19" s="48"/>
      <c r="DXS19" s="48"/>
      <c r="DXT19" s="48"/>
      <c r="DXU19" s="48"/>
      <c r="DXV19" s="48"/>
      <c r="DXW19" s="48"/>
      <c r="DXX19" s="48"/>
      <c r="DXY19" s="48"/>
      <c r="DXZ19" s="48"/>
      <c r="DYA19" s="48"/>
      <c r="DYB19" s="48"/>
      <c r="DYC19" s="48"/>
      <c r="DYD19" s="48"/>
      <c r="DYE19" s="48"/>
      <c r="DYF19" s="48"/>
      <c r="DYG19" s="48"/>
      <c r="DYH19" s="48"/>
      <c r="DYI19" s="48"/>
      <c r="DYJ19" s="48"/>
      <c r="DYK19" s="48"/>
      <c r="DYL19" s="48"/>
      <c r="DYM19" s="48"/>
      <c r="DYN19" s="48"/>
      <c r="DYO19" s="48"/>
      <c r="DYP19" s="48"/>
      <c r="DYQ19" s="48"/>
      <c r="DYR19" s="48"/>
      <c r="DYS19" s="48"/>
      <c r="DYT19" s="48"/>
      <c r="DYU19" s="48"/>
      <c r="DYV19" s="48"/>
      <c r="DYW19" s="48"/>
      <c r="DYX19" s="48"/>
      <c r="DYY19" s="48"/>
      <c r="DYZ19" s="48"/>
      <c r="DZA19" s="48"/>
      <c r="DZB19" s="48"/>
      <c r="DZC19" s="48"/>
      <c r="DZD19" s="48"/>
      <c r="DZE19" s="48"/>
      <c r="DZF19" s="48"/>
      <c r="DZG19" s="48"/>
      <c r="DZH19" s="48"/>
      <c r="DZI19" s="48"/>
      <c r="DZJ19" s="48"/>
      <c r="DZK19" s="48"/>
      <c r="DZL19" s="48"/>
      <c r="DZM19" s="48"/>
      <c r="DZN19" s="48"/>
      <c r="DZO19" s="48"/>
      <c r="DZP19" s="48"/>
      <c r="DZQ19" s="48"/>
      <c r="DZR19" s="48"/>
      <c r="DZS19" s="48"/>
      <c r="DZT19" s="48"/>
      <c r="DZU19" s="48"/>
      <c r="DZV19" s="48"/>
      <c r="DZW19" s="48"/>
      <c r="DZX19" s="48"/>
      <c r="DZY19" s="48"/>
      <c r="DZZ19" s="48"/>
      <c r="EAA19" s="48"/>
      <c r="EAB19" s="48"/>
      <c r="EAC19" s="48"/>
      <c r="EAD19" s="48"/>
      <c r="EAE19" s="48"/>
      <c r="EAF19" s="48"/>
      <c r="EAG19" s="48"/>
      <c r="EAH19" s="48"/>
      <c r="EAI19" s="48"/>
      <c r="EAJ19" s="48"/>
      <c r="EAK19" s="48"/>
      <c r="EAL19" s="48"/>
      <c r="EAM19" s="48"/>
      <c r="EAN19" s="48"/>
      <c r="EAO19" s="48"/>
      <c r="EAP19" s="48"/>
      <c r="EAQ19" s="48"/>
      <c r="EAR19" s="48"/>
      <c r="EAS19" s="48"/>
      <c r="EAT19" s="48"/>
      <c r="EAU19" s="48"/>
      <c r="EAV19" s="48"/>
      <c r="EAW19" s="48"/>
      <c r="EAX19" s="48"/>
      <c r="EAY19" s="48"/>
      <c r="EAZ19" s="48"/>
      <c r="EBA19" s="48"/>
      <c r="EBB19" s="48"/>
      <c r="EBC19" s="48"/>
      <c r="EBD19" s="48"/>
      <c r="EBE19" s="48"/>
      <c r="EBF19" s="48"/>
      <c r="EBG19" s="48"/>
      <c r="EBH19" s="48"/>
      <c r="EBI19" s="48"/>
      <c r="EBJ19" s="48"/>
      <c r="EBK19" s="48"/>
      <c r="EBL19" s="48"/>
      <c r="EBM19" s="48"/>
      <c r="EBN19" s="48"/>
      <c r="EBO19" s="48"/>
      <c r="EBP19" s="48"/>
      <c r="EBQ19" s="48"/>
      <c r="EBR19" s="48"/>
      <c r="EBS19" s="48"/>
      <c r="EBT19" s="48"/>
      <c r="EBU19" s="48"/>
      <c r="EBV19" s="48"/>
      <c r="EBW19" s="48"/>
      <c r="EBX19" s="48"/>
      <c r="EBY19" s="48"/>
      <c r="EBZ19" s="48"/>
      <c r="ECA19" s="48"/>
      <c r="ECB19" s="48"/>
      <c r="ECC19" s="48"/>
      <c r="ECD19" s="48"/>
      <c r="ECE19" s="48"/>
      <c r="ECF19" s="48"/>
      <c r="ECG19" s="48"/>
      <c r="ECH19" s="48"/>
      <c r="ECI19" s="48"/>
      <c r="ECJ19" s="48"/>
      <c r="ECK19" s="48"/>
      <c r="ECL19" s="48"/>
      <c r="ECM19" s="48"/>
      <c r="ECN19" s="48"/>
      <c r="ECO19" s="48"/>
      <c r="ECP19" s="48"/>
      <c r="ECQ19" s="48"/>
      <c r="ECR19" s="48"/>
      <c r="ECS19" s="48"/>
      <c r="ECT19" s="48"/>
      <c r="ECU19" s="48"/>
      <c r="ECV19" s="48"/>
      <c r="ECW19" s="48"/>
      <c r="ECX19" s="48"/>
      <c r="ECY19" s="48"/>
      <c r="ECZ19" s="48"/>
      <c r="EDA19" s="48"/>
      <c r="EDB19" s="48"/>
      <c r="EDC19" s="48"/>
      <c r="EDD19" s="48"/>
      <c r="EDE19" s="48"/>
      <c r="EDF19" s="48"/>
      <c r="EDG19" s="48"/>
      <c r="EDH19" s="48"/>
      <c r="EDI19" s="48"/>
      <c r="EDJ19" s="48"/>
      <c r="EDK19" s="48"/>
      <c r="EDL19" s="48"/>
      <c r="EDM19" s="48"/>
      <c r="EDN19" s="48"/>
      <c r="EDO19" s="48"/>
      <c r="EDP19" s="48"/>
      <c r="EDQ19" s="48"/>
      <c r="EDR19" s="48"/>
      <c r="EDS19" s="48"/>
      <c r="EDT19" s="48"/>
      <c r="EDU19" s="48"/>
      <c r="EDV19" s="48"/>
      <c r="EDW19" s="48"/>
      <c r="EDX19" s="48"/>
      <c r="EDY19" s="48"/>
      <c r="EDZ19" s="48"/>
      <c r="EEA19" s="48"/>
      <c r="EEB19" s="48"/>
      <c r="EEC19" s="48"/>
      <c r="EED19" s="48"/>
      <c r="EEE19" s="48"/>
      <c r="EEF19" s="48"/>
      <c r="EEG19" s="48"/>
      <c r="EEH19" s="48"/>
      <c r="EEI19" s="48"/>
      <c r="EEJ19" s="48"/>
      <c r="EEK19" s="48"/>
      <c r="EEL19" s="48"/>
      <c r="EEM19" s="48"/>
      <c r="EEN19" s="48"/>
      <c r="EEO19" s="48"/>
      <c r="EEP19" s="48"/>
      <c r="EEQ19" s="48"/>
      <c r="EER19" s="48"/>
      <c r="EES19" s="48"/>
      <c r="EET19" s="48"/>
      <c r="EEU19" s="48"/>
      <c r="EEV19" s="48"/>
      <c r="EEW19" s="48"/>
      <c r="EEX19" s="48"/>
      <c r="EEY19" s="48"/>
      <c r="EEZ19" s="48"/>
      <c r="EFA19" s="48"/>
      <c r="EFB19" s="48"/>
      <c r="EFC19" s="48"/>
      <c r="EFD19" s="48"/>
      <c r="EFE19" s="48"/>
      <c r="EFF19" s="48"/>
      <c r="EFG19" s="48"/>
      <c r="EFH19" s="48"/>
      <c r="EFI19" s="48"/>
      <c r="EFJ19" s="48"/>
      <c r="EFK19" s="48"/>
      <c r="EFL19" s="48"/>
      <c r="EFM19" s="48"/>
      <c r="EFN19" s="48"/>
      <c r="EFO19" s="48"/>
      <c r="EFP19" s="48"/>
      <c r="EFQ19" s="48"/>
      <c r="EFR19" s="48"/>
      <c r="EFS19" s="48"/>
      <c r="EFT19" s="48"/>
      <c r="EFU19" s="48"/>
      <c r="EFV19" s="48"/>
      <c r="EFW19" s="48"/>
      <c r="EFX19" s="48"/>
      <c r="EFY19" s="48"/>
      <c r="EFZ19" s="48"/>
      <c r="EGA19" s="48"/>
      <c r="EGB19" s="48"/>
      <c r="EGC19" s="48"/>
      <c r="EGD19" s="48"/>
      <c r="EGE19" s="48"/>
      <c r="EGF19" s="48"/>
      <c r="EGG19" s="48"/>
      <c r="EGH19" s="48"/>
      <c r="EGI19" s="48"/>
      <c r="EGJ19" s="48"/>
      <c r="EGK19" s="48"/>
      <c r="EGL19" s="48"/>
      <c r="EGM19" s="48"/>
      <c r="EGN19" s="48"/>
      <c r="EGO19" s="48"/>
      <c r="EGP19" s="48"/>
      <c r="EGQ19" s="48"/>
      <c r="EGR19" s="48"/>
      <c r="EGS19" s="48"/>
      <c r="EGT19" s="48"/>
      <c r="EGU19" s="48"/>
      <c r="EGV19" s="48"/>
      <c r="EGW19" s="48"/>
      <c r="EGX19" s="48"/>
      <c r="EGY19" s="48"/>
      <c r="EGZ19" s="48"/>
      <c r="EHA19" s="48"/>
      <c r="EHB19" s="48"/>
      <c r="EHC19" s="48"/>
      <c r="EHD19" s="48"/>
      <c r="EHE19" s="48"/>
      <c r="EHF19" s="48"/>
      <c r="EHG19" s="48"/>
      <c r="EHH19" s="48"/>
      <c r="EHI19" s="48"/>
      <c r="EHJ19" s="48"/>
      <c r="EHK19" s="48"/>
      <c r="EHL19" s="48"/>
      <c r="EHM19" s="48"/>
      <c r="EHN19" s="48"/>
      <c r="EHO19" s="48"/>
      <c r="EHP19" s="48"/>
      <c r="EHQ19" s="48"/>
      <c r="EHR19" s="48"/>
      <c r="EHS19" s="48"/>
      <c r="EHT19" s="48"/>
      <c r="EHU19" s="48"/>
      <c r="EHV19" s="48"/>
      <c r="EHW19" s="48"/>
      <c r="EHX19" s="48"/>
      <c r="EHY19" s="48"/>
      <c r="EHZ19" s="48"/>
      <c r="EIA19" s="48"/>
      <c r="EIB19" s="48"/>
      <c r="EIC19" s="48"/>
      <c r="EID19" s="48"/>
      <c r="EIE19" s="48"/>
      <c r="EIF19" s="48"/>
      <c r="EIG19" s="48"/>
      <c r="EIH19" s="48"/>
      <c r="EII19" s="48"/>
      <c r="EIJ19" s="48"/>
      <c r="EIK19" s="48"/>
      <c r="EIL19" s="48"/>
      <c r="EIM19" s="48"/>
      <c r="EIN19" s="48"/>
      <c r="EIO19" s="48"/>
      <c r="EIP19" s="48"/>
      <c r="EIQ19" s="48"/>
      <c r="EIR19" s="48"/>
      <c r="EIS19" s="48"/>
      <c r="EIT19" s="48"/>
      <c r="EIU19" s="48"/>
      <c r="EIV19" s="48"/>
      <c r="EIW19" s="48"/>
      <c r="EIX19" s="48"/>
      <c r="EIY19" s="48"/>
      <c r="EIZ19" s="48"/>
      <c r="EJA19" s="48"/>
      <c r="EJB19" s="48"/>
      <c r="EJC19" s="48"/>
      <c r="EJD19" s="48"/>
      <c r="EJE19" s="48"/>
      <c r="EJF19" s="48"/>
      <c r="EJG19" s="48"/>
      <c r="EJH19" s="48"/>
      <c r="EJI19" s="48"/>
      <c r="EJJ19" s="48"/>
      <c r="EJK19" s="48"/>
      <c r="EJL19" s="48"/>
      <c r="EJM19" s="48"/>
      <c r="EJN19" s="48"/>
      <c r="EJO19" s="48"/>
      <c r="EJP19" s="48"/>
      <c r="EJQ19" s="48"/>
      <c r="EJR19" s="48"/>
      <c r="EJS19" s="48"/>
      <c r="EJT19" s="48"/>
      <c r="EJU19" s="48"/>
      <c r="EJV19" s="48"/>
      <c r="EJW19" s="48"/>
      <c r="EJX19" s="48"/>
      <c r="EJY19" s="48"/>
      <c r="EJZ19" s="48"/>
      <c r="EKA19" s="48"/>
      <c r="EKB19" s="48"/>
      <c r="EKC19" s="48"/>
      <c r="EKD19" s="48"/>
      <c r="EKE19" s="48"/>
      <c r="EKF19" s="48"/>
      <c r="EKG19" s="48"/>
      <c r="EKH19" s="48"/>
      <c r="EKI19" s="48"/>
      <c r="EKJ19" s="48"/>
      <c r="EKK19" s="48"/>
      <c r="EKL19" s="48"/>
      <c r="EKM19" s="48"/>
      <c r="EKN19" s="48"/>
      <c r="EKO19" s="48"/>
      <c r="EKP19" s="48"/>
      <c r="EKQ19" s="48"/>
      <c r="EKR19" s="48"/>
      <c r="EKS19" s="48"/>
      <c r="EKT19" s="48"/>
      <c r="EKU19" s="48"/>
      <c r="EKV19" s="48"/>
      <c r="EKW19" s="48"/>
      <c r="EKX19" s="48"/>
      <c r="EKY19" s="48"/>
      <c r="EKZ19" s="48"/>
      <c r="ELA19" s="48"/>
      <c r="ELB19" s="48"/>
      <c r="ELC19" s="48"/>
      <c r="ELD19" s="48"/>
      <c r="ELE19" s="48"/>
      <c r="ELF19" s="48"/>
      <c r="ELG19" s="48"/>
      <c r="ELH19" s="48"/>
      <c r="ELI19" s="48"/>
      <c r="ELJ19" s="48"/>
      <c r="ELK19" s="48"/>
      <c r="ELL19" s="48"/>
      <c r="ELM19" s="48"/>
      <c r="ELN19" s="48"/>
      <c r="ELO19" s="48"/>
      <c r="ELP19" s="48"/>
      <c r="ELQ19" s="48"/>
      <c r="ELR19" s="48"/>
      <c r="ELS19" s="48"/>
      <c r="ELT19" s="48"/>
      <c r="ELU19" s="48"/>
      <c r="ELV19" s="48"/>
      <c r="ELW19" s="48"/>
      <c r="ELX19" s="48"/>
      <c r="ELY19" s="48"/>
      <c r="ELZ19" s="48"/>
      <c r="EMA19" s="48"/>
      <c r="EMB19" s="48"/>
      <c r="EMC19" s="48"/>
      <c r="EMD19" s="48"/>
      <c r="EME19" s="48"/>
      <c r="EMF19" s="48"/>
      <c r="EMG19" s="48"/>
      <c r="EMH19" s="48"/>
      <c r="EMI19" s="48"/>
      <c r="EMJ19" s="48"/>
      <c r="EMK19" s="48"/>
      <c r="EML19" s="48"/>
      <c r="EMM19" s="48"/>
      <c r="EMN19" s="48"/>
      <c r="EMO19" s="48"/>
      <c r="EMP19" s="48"/>
      <c r="EMQ19" s="48"/>
      <c r="EMR19" s="48"/>
      <c r="EMS19" s="48"/>
      <c r="EMT19" s="48"/>
      <c r="EMU19" s="48"/>
      <c r="EMV19" s="48"/>
      <c r="EMW19" s="48"/>
      <c r="EMX19" s="48"/>
      <c r="EMY19" s="48"/>
      <c r="EMZ19" s="48"/>
      <c r="ENA19" s="48"/>
      <c r="ENB19" s="48"/>
      <c r="ENC19" s="48"/>
      <c r="END19" s="48"/>
      <c r="ENE19" s="48"/>
      <c r="ENF19" s="48"/>
      <c r="ENG19" s="48"/>
      <c r="ENH19" s="48"/>
      <c r="ENI19" s="48"/>
      <c r="ENJ19" s="48"/>
      <c r="ENK19" s="48"/>
      <c r="ENL19" s="48"/>
      <c r="ENM19" s="48"/>
      <c r="ENN19" s="48"/>
      <c r="ENO19" s="48"/>
      <c r="ENP19" s="48"/>
      <c r="ENQ19" s="48"/>
      <c r="ENR19" s="48"/>
      <c r="ENS19" s="48"/>
      <c r="ENT19" s="48"/>
      <c r="ENU19" s="48"/>
      <c r="ENV19" s="48"/>
      <c r="ENW19" s="48"/>
      <c r="ENX19" s="48"/>
      <c r="ENY19" s="48"/>
      <c r="ENZ19" s="48"/>
      <c r="EOA19" s="48"/>
      <c r="EOB19" s="48"/>
      <c r="EOC19" s="48"/>
      <c r="EOD19" s="48"/>
      <c r="EOE19" s="48"/>
      <c r="EOF19" s="48"/>
      <c r="EOG19" s="48"/>
      <c r="EOH19" s="48"/>
      <c r="EOI19" s="48"/>
      <c r="EOJ19" s="48"/>
      <c r="EOK19" s="48"/>
      <c r="EOL19" s="48"/>
      <c r="EOM19" s="48"/>
      <c r="EON19" s="48"/>
      <c r="EOO19" s="48"/>
      <c r="EOP19" s="48"/>
      <c r="EOQ19" s="48"/>
      <c r="EOR19" s="48"/>
      <c r="EOS19" s="48"/>
      <c r="EOT19" s="48"/>
      <c r="EOU19" s="48"/>
      <c r="EOV19" s="48"/>
      <c r="EOW19" s="48"/>
      <c r="EOX19" s="48"/>
      <c r="EOY19" s="48"/>
      <c r="EOZ19" s="48"/>
      <c r="EPA19" s="48"/>
      <c r="EPB19" s="48"/>
      <c r="EPC19" s="48"/>
      <c r="EPD19" s="48"/>
      <c r="EPE19" s="48"/>
      <c r="EPF19" s="48"/>
      <c r="EPG19" s="48"/>
      <c r="EPH19" s="48"/>
      <c r="EPI19" s="48"/>
      <c r="EPJ19" s="48"/>
      <c r="EPK19" s="48"/>
      <c r="EPL19" s="48"/>
      <c r="EPM19" s="48"/>
      <c r="EPN19" s="48"/>
      <c r="EPO19" s="48"/>
      <c r="EPP19" s="48"/>
      <c r="EPQ19" s="48"/>
      <c r="EPR19" s="48"/>
      <c r="EPS19" s="48"/>
      <c r="EPT19" s="48"/>
      <c r="EPU19" s="48"/>
      <c r="EPV19" s="48"/>
      <c r="EPW19" s="48"/>
      <c r="EPX19" s="48"/>
      <c r="EPY19" s="48"/>
      <c r="EPZ19" s="48"/>
      <c r="EQA19" s="48"/>
      <c r="EQB19" s="48"/>
      <c r="EQC19" s="48"/>
      <c r="EQD19" s="48"/>
      <c r="EQE19" s="48"/>
      <c r="EQF19" s="48"/>
      <c r="EQG19" s="48"/>
      <c r="EQH19" s="48"/>
      <c r="EQI19" s="48"/>
      <c r="EQJ19" s="48"/>
      <c r="EQK19" s="48"/>
      <c r="EQL19" s="48"/>
      <c r="EQM19" s="48"/>
      <c r="EQN19" s="48"/>
      <c r="EQO19" s="48"/>
      <c r="EQP19" s="48"/>
      <c r="EQQ19" s="48"/>
      <c r="EQR19" s="48"/>
      <c r="EQS19" s="48"/>
      <c r="EQT19" s="48"/>
      <c r="EQU19" s="48"/>
      <c r="EQV19" s="48"/>
      <c r="EQW19" s="48"/>
      <c r="EQX19" s="48"/>
      <c r="EQY19" s="48"/>
      <c r="EQZ19" s="48"/>
      <c r="ERA19" s="48"/>
      <c r="ERB19" s="48"/>
      <c r="ERC19" s="48"/>
      <c r="ERD19" s="48"/>
      <c r="ERE19" s="48"/>
      <c r="ERF19" s="48"/>
      <c r="ERG19" s="48"/>
      <c r="ERH19" s="48"/>
      <c r="ERI19" s="48"/>
      <c r="ERJ19" s="48"/>
      <c r="ERK19" s="48"/>
      <c r="ERL19" s="48"/>
      <c r="ERM19" s="48"/>
      <c r="ERN19" s="48"/>
      <c r="ERO19" s="48"/>
      <c r="ERP19" s="48"/>
      <c r="ERQ19" s="48"/>
      <c r="ERR19" s="48"/>
      <c r="ERS19" s="48"/>
      <c r="ERT19" s="48"/>
      <c r="ERU19" s="48"/>
      <c r="ERV19" s="48"/>
      <c r="ERW19" s="48"/>
      <c r="ERX19" s="48"/>
      <c r="ERY19" s="48"/>
      <c r="ERZ19" s="48"/>
      <c r="ESA19" s="48"/>
      <c r="ESB19" s="48"/>
      <c r="ESC19" s="48"/>
      <c r="ESD19" s="48"/>
      <c r="ESE19" s="48"/>
      <c r="ESF19" s="48"/>
      <c r="ESG19" s="48"/>
      <c r="ESH19" s="48"/>
      <c r="ESI19" s="48"/>
      <c r="ESJ19" s="48"/>
      <c r="ESK19" s="48"/>
      <c r="ESL19" s="48"/>
      <c r="ESM19" s="48"/>
      <c r="ESN19" s="48"/>
      <c r="ESO19" s="48"/>
      <c r="ESP19" s="48"/>
      <c r="ESQ19" s="48"/>
      <c r="ESR19" s="48"/>
      <c r="ESS19" s="48"/>
      <c r="EST19" s="48"/>
      <c r="ESU19" s="48"/>
      <c r="ESV19" s="48"/>
      <c r="ESW19" s="48"/>
      <c r="ESX19" s="48"/>
      <c r="ESY19" s="48"/>
      <c r="ESZ19" s="48"/>
      <c r="ETA19" s="48"/>
      <c r="ETB19" s="48"/>
      <c r="ETC19" s="48"/>
      <c r="ETD19" s="48"/>
      <c r="ETE19" s="48"/>
      <c r="ETF19" s="48"/>
      <c r="ETG19" s="48"/>
      <c r="ETH19" s="48"/>
      <c r="ETI19" s="48"/>
      <c r="ETJ19" s="48"/>
      <c r="ETK19" s="48"/>
      <c r="ETL19" s="48"/>
      <c r="ETM19" s="48"/>
      <c r="ETN19" s="48"/>
      <c r="ETO19" s="48"/>
      <c r="ETP19" s="48"/>
      <c r="ETQ19" s="48"/>
      <c r="ETR19" s="48"/>
      <c r="ETS19" s="48"/>
      <c r="ETT19" s="48"/>
      <c r="ETU19" s="48"/>
      <c r="ETV19" s="48"/>
      <c r="ETW19" s="48"/>
      <c r="ETX19" s="48"/>
      <c r="ETY19" s="48"/>
      <c r="ETZ19" s="48"/>
      <c r="EUA19" s="48"/>
      <c r="EUB19" s="48"/>
      <c r="EUC19" s="48"/>
      <c r="EUD19" s="48"/>
      <c r="EUE19" s="48"/>
      <c r="EUF19" s="48"/>
      <c r="EUG19" s="48"/>
      <c r="EUH19" s="48"/>
      <c r="EUI19" s="48"/>
      <c r="EUJ19" s="48"/>
      <c r="EUK19" s="48"/>
      <c r="EUL19" s="48"/>
      <c r="EUM19" s="48"/>
      <c r="EUN19" s="48"/>
      <c r="EUO19" s="48"/>
      <c r="EUP19" s="48"/>
      <c r="EUQ19" s="48"/>
      <c r="EUR19" s="48"/>
      <c r="EUS19" s="48"/>
      <c r="EUT19" s="48"/>
      <c r="EUU19" s="48"/>
      <c r="EUV19" s="48"/>
      <c r="EUW19" s="48"/>
      <c r="EUX19" s="48"/>
      <c r="EUY19" s="48"/>
      <c r="EUZ19" s="48"/>
      <c r="EVA19" s="48"/>
      <c r="EVB19" s="48"/>
      <c r="EVC19" s="48"/>
      <c r="EVD19" s="48"/>
      <c r="EVE19" s="48"/>
      <c r="EVF19" s="48"/>
      <c r="EVG19" s="48"/>
      <c r="EVH19" s="48"/>
      <c r="EVI19" s="48"/>
      <c r="EVJ19" s="48"/>
      <c r="EVK19" s="48"/>
      <c r="EVL19" s="48"/>
      <c r="EVM19" s="48"/>
      <c r="EVN19" s="48"/>
      <c r="EVO19" s="48"/>
      <c r="EVP19" s="48"/>
      <c r="EVQ19" s="48"/>
      <c r="EVR19" s="48"/>
      <c r="EVS19" s="48"/>
      <c r="EVT19" s="48"/>
      <c r="EVU19" s="48"/>
      <c r="EVV19" s="48"/>
      <c r="EVW19" s="48"/>
      <c r="EVX19" s="48"/>
      <c r="EVY19" s="48"/>
      <c r="EVZ19" s="48"/>
      <c r="EWA19" s="48"/>
      <c r="EWB19" s="48"/>
      <c r="EWC19" s="48"/>
      <c r="EWD19" s="48"/>
      <c r="EWE19" s="48"/>
      <c r="EWF19" s="48"/>
      <c r="EWG19" s="48"/>
      <c r="EWH19" s="48"/>
      <c r="EWI19" s="48"/>
      <c r="EWJ19" s="48"/>
      <c r="EWK19" s="48"/>
      <c r="EWL19" s="48"/>
      <c r="EWM19" s="48"/>
      <c r="EWN19" s="48"/>
      <c r="EWO19" s="48"/>
      <c r="EWP19" s="48"/>
      <c r="EWQ19" s="48"/>
      <c r="EWR19" s="48"/>
      <c r="EWS19" s="48"/>
      <c r="EWT19" s="48"/>
      <c r="EWU19" s="48"/>
      <c r="EWV19" s="48"/>
      <c r="EWW19" s="48"/>
      <c r="EWX19" s="48"/>
      <c r="EWY19" s="48"/>
      <c r="EWZ19" s="48"/>
      <c r="EXA19" s="48"/>
      <c r="EXB19" s="48"/>
      <c r="EXC19" s="48"/>
      <c r="EXD19" s="48"/>
      <c r="EXE19" s="48"/>
      <c r="EXF19" s="48"/>
      <c r="EXG19" s="48"/>
      <c r="EXH19" s="48"/>
      <c r="EXI19" s="48"/>
      <c r="EXJ19" s="48"/>
      <c r="EXK19" s="48"/>
      <c r="EXL19" s="48"/>
      <c r="EXM19" s="48"/>
      <c r="EXN19" s="48"/>
      <c r="EXO19" s="48"/>
      <c r="EXP19" s="48"/>
      <c r="EXQ19" s="48"/>
      <c r="EXR19" s="48"/>
      <c r="EXS19" s="48"/>
      <c r="EXT19" s="48"/>
      <c r="EXU19" s="48"/>
      <c r="EXV19" s="48"/>
      <c r="EXW19" s="48"/>
      <c r="EXX19" s="48"/>
      <c r="EXY19" s="48"/>
      <c r="EXZ19" s="48"/>
      <c r="EYA19" s="48"/>
      <c r="EYB19" s="48"/>
      <c r="EYC19" s="48"/>
      <c r="EYD19" s="48"/>
      <c r="EYE19" s="48"/>
      <c r="EYF19" s="48"/>
      <c r="EYG19" s="48"/>
      <c r="EYH19" s="48"/>
      <c r="EYI19" s="48"/>
      <c r="EYJ19" s="48"/>
      <c r="EYK19" s="48"/>
      <c r="EYL19" s="48"/>
      <c r="EYM19" s="48"/>
      <c r="EYN19" s="48"/>
      <c r="EYO19" s="48"/>
      <c r="EYP19" s="48"/>
      <c r="EYQ19" s="48"/>
      <c r="EYR19" s="48"/>
      <c r="EYS19" s="48"/>
      <c r="EYT19" s="48"/>
      <c r="EYU19" s="48"/>
      <c r="EYV19" s="48"/>
      <c r="EYW19" s="48"/>
      <c r="EYX19" s="48"/>
      <c r="EYY19" s="48"/>
      <c r="EYZ19" s="48"/>
      <c r="EZA19" s="48"/>
      <c r="EZB19" s="48"/>
      <c r="EZC19" s="48"/>
      <c r="EZD19" s="48"/>
      <c r="EZE19" s="48"/>
      <c r="EZF19" s="48"/>
      <c r="EZG19" s="48"/>
      <c r="EZH19" s="48"/>
      <c r="EZI19" s="48"/>
      <c r="EZJ19" s="48"/>
      <c r="EZK19" s="48"/>
      <c r="EZL19" s="48"/>
      <c r="EZM19" s="48"/>
      <c r="EZN19" s="48"/>
      <c r="EZO19" s="48"/>
      <c r="EZP19" s="48"/>
      <c r="EZQ19" s="48"/>
      <c r="EZR19" s="48"/>
      <c r="EZS19" s="48"/>
      <c r="EZT19" s="48"/>
      <c r="EZU19" s="48"/>
      <c r="EZV19" s="48"/>
      <c r="EZW19" s="48"/>
      <c r="EZX19" s="48"/>
      <c r="EZY19" s="48"/>
      <c r="EZZ19" s="48"/>
      <c r="FAA19" s="48"/>
      <c r="FAB19" s="48"/>
      <c r="FAC19" s="48"/>
      <c r="FAD19" s="48"/>
      <c r="FAE19" s="48"/>
      <c r="FAF19" s="48"/>
      <c r="FAG19" s="48"/>
      <c r="FAH19" s="48"/>
      <c r="FAI19" s="48"/>
      <c r="FAJ19" s="48"/>
      <c r="FAK19" s="48"/>
      <c r="FAL19" s="48"/>
      <c r="FAM19" s="48"/>
      <c r="FAN19" s="48"/>
      <c r="FAO19" s="48"/>
      <c r="FAP19" s="48"/>
      <c r="FAQ19" s="48"/>
      <c r="FAR19" s="48"/>
      <c r="FAS19" s="48"/>
      <c r="FAT19" s="48"/>
      <c r="FAU19" s="48"/>
      <c r="FAV19" s="48"/>
      <c r="FAW19" s="48"/>
      <c r="FAX19" s="48"/>
      <c r="FAY19" s="48"/>
      <c r="FAZ19" s="48"/>
      <c r="FBA19" s="48"/>
      <c r="FBB19" s="48"/>
      <c r="FBC19" s="48"/>
      <c r="FBD19" s="48"/>
      <c r="FBE19" s="48"/>
      <c r="FBF19" s="48"/>
      <c r="FBG19" s="48"/>
      <c r="FBH19" s="48"/>
      <c r="FBI19" s="48"/>
      <c r="FBJ19" s="48"/>
      <c r="FBK19" s="48"/>
      <c r="FBL19" s="48"/>
      <c r="FBM19" s="48"/>
      <c r="FBN19" s="48"/>
      <c r="FBO19" s="48"/>
      <c r="FBP19" s="48"/>
      <c r="FBQ19" s="48"/>
      <c r="FBR19" s="48"/>
      <c r="FBS19" s="48"/>
      <c r="FBT19" s="48"/>
      <c r="FBU19" s="48"/>
      <c r="FBV19" s="48"/>
      <c r="FBW19" s="48"/>
      <c r="FBX19" s="48"/>
      <c r="FBY19" s="48"/>
      <c r="FBZ19" s="48"/>
      <c r="FCA19" s="48"/>
      <c r="FCB19" s="48"/>
      <c r="FCC19" s="48"/>
      <c r="FCD19" s="48"/>
      <c r="FCE19" s="48"/>
      <c r="FCF19" s="48"/>
      <c r="FCG19" s="48"/>
      <c r="FCH19" s="48"/>
      <c r="FCI19" s="48"/>
      <c r="FCJ19" s="48"/>
      <c r="FCK19" s="48"/>
      <c r="FCL19" s="48"/>
      <c r="FCM19" s="48"/>
      <c r="FCN19" s="48"/>
      <c r="FCO19" s="48"/>
      <c r="FCP19" s="48"/>
      <c r="FCQ19" s="48"/>
      <c r="FCR19" s="48"/>
      <c r="FCS19" s="48"/>
      <c r="FCT19" s="48"/>
      <c r="FCU19" s="48"/>
      <c r="FCV19" s="48"/>
      <c r="FCW19" s="48"/>
      <c r="FCX19" s="48"/>
      <c r="FCY19" s="48"/>
      <c r="FCZ19" s="48"/>
      <c r="FDA19" s="48"/>
      <c r="FDB19" s="48"/>
      <c r="FDC19" s="48"/>
      <c r="FDD19" s="48"/>
      <c r="FDE19" s="48"/>
      <c r="FDF19" s="48"/>
      <c r="FDG19" s="48"/>
      <c r="FDH19" s="48"/>
      <c r="FDI19" s="48"/>
      <c r="FDJ19" s="48"/>
      <c r="FDK19" s="48"/>
      <c r="FDL19" s="48"/>
      <c r="FDM19" s="48"/>
      <c r="FDN19" s="48"/>
      <c r="FDO19" s="48"/>
      <c r="FDP19" s="48"/>
      <c r="FDQ19" s="48"/>
      <c r="FDR19" s="48"/>
      <c r="FDS19" s="48"/>
      <c r="FDT19" s="48"/>
      <c r="FDU19" s="48"/>
      <c r="FDV19" s="48"/>
      <c r="FDW19" s="48"/>
      <c r="FDX19" s="48"/>
      <c r="FDY19" s="48"/>
      <c r="FDZ19" s="48"/>
      <c r="FEA19" s="48"/>
      <c r="FEB19" s="48"/>
      <c r="FEC19" s="48"/>
      <c r="FED19" s="48"/>
      <c r="FEE19" s="48"/>
      <c r="FEF19" s="48"/>
      <c r="FEG19" s="48"/>
      <c r="FEH19" s="48"/>
      <c r="FEI19" s="48"/>
      <c r="FEJ19" s="48"/>
      <c r="FEK19" s="48"/>
      <c r="FEL19" s="48"/>
      <c r="FEM19" s="48"/>
      <c r="FEN19" s="48"/>
      <c r="FEO19" s="48"/>
      <c r="FEP19" s="48"/>
      <c r="FEQ19" s="48"/>
      <c r="FER19" s="48"/>
      <c r="FES19" s="48"/>
      <c r="FET19" s="48"/>
      <c r="FEU19" s="48"/>
      <c r="FEV19" s="48"/>
      <c r="FEW19" s="48"/>
      <c r="FEX19" s="48"/>
      <c r="FEY19" s="48"/>
      <c r="FEZ19" s="48"/>
      <c r="FFA19" s="48"/>
      <c r="FFB19" s="48"/>
      <c r="FFC19" s="48"/>
      <c r="FFD19" s="48"/>
      <c r="FFE19" s="48"/>
      <c r="FFF19" s="48"/>
      <c r="FFG19" s="48"/>
      <c r="FFH19" s="48"/>
      <c r="FFI19" s="48"/>
      <c r="FFJ19" s="48"/>
      <c r="FFK19" s="48"/>
      <c r="FFL19" s="48"/>
      <c r="FFM19" s="48"/>
      <c r="FFN19" s="48"/>
      <c r="FFO19" s="48"/>
      <c r="FFP19" s="48"/>
      <c r="FFQ19" s="48"/>
      <c r="FFR19" s="48"/>
      <c r="FFS19" s="48"/>
      <c r="FFT19" s="48"/>
      <c r="FFU19" s="48"/>
      <c r="FFV19" s="48"/>
      <c r="FFW19" s="48"/>
      <c r="FFX19" s="48"/>
      <c r="FFY19" s="48"/>
      <c r="FFZ19" s="48"/>
      <c r="FGA19" s="48"/>
      <c r="FGB19" s="48"/>
      <c r="FGC19" s="48"/>
      <c r="FGD19" s="48"/>
      <c r="FGE19" s="48"/>
      <c r="FGF19" s="48"/>
      <c r="FGG19" s="48"/>
      <c r="FGH19" s="48"/>
      <c r="FGI19" s="48"/>
      <c r="FGJ19" s="48"/>
      <c r="FGK19" s="48"/>
      <c r="FGL19" s="48"/>
      <c r="FGM19" s="48"/>
      <c r="FGN19" s="48"/>
      <c r="FGO19" s="48"/>
      <c r="FGP19" s="48"/>
      <c r="FGQ19" s="48"/>
      <c r="FGR19" s="48"/>
      <c r="FGS19" s="48"/>
      <c r="FGT19" s="48"/>
      <c r="FGU19" s="48"/>
      <c r="FGV19" s="48"/>
      <c r="FGW19" s="48"/>
      <c r="FGX19" s="48"/>
      <c r="FGY19" s="48"/>
      <c r="FGZ19" s="48"/>
      <c r="FHA19" s="48"/>
      <c r="FHB19" s="48"/>
      <c r="FHC19" s="48"/>
      <c r="FHD19" s="48"/>
      <c r="FHE19" s="48"/>
      <c r="FHF19" s="48"/>
      <c r="FHG19" s="48"/>
      <c r="FHH19" s="48"/>
      <c r="FHI19" s="48"/>
      <c r="FHJ19" s="48"/>
      <c r="FHK19" s="48"/>
      <c r="FHL19" s="48"/>
      <c r="FHM19" s="48"/>
      <c r="FHN19" s="48"/>
      <c r="FHO19" s="48"/>
      <c r="FHP19" s="48"/>
      <c r="FHQ19" s="48"/>
      <c r="FHR19" s="48"/>
      <c r="FHS19" s="48"/>
      <c r="FHT19" s="48"/>
      <c r="FHU19" s="48"/>
      <c r="FHV19" s="48"/>
      <c r="FHW19" s="48"/>
      <c r="FHX19" s="48"/>
      <c r="FHY19" s="48"/>
      <c r="FHZ19" s="48"/>
      <c r="FIA19" s="48"/>
      <c r="FIB19" s="48"/>
      <c r="FIC19" s="48"/>
      <c r="FID19" s="48"/>
      <c r="FIE19" s="48"/>
      <c r="FIF19" s="48"/>
      <c r="FIG19" s="48"/>
      <c r="FIH19" s="48"/>
      <c r="FII19" s="48"/>
      <c r="FIJ19" s="48"/>
      <c r="FIK19" s="48"/>
      <c r="FIL19" s="48"/>
      <c r="FIM19" s="48"/>
      <c r="FIN19" s="48"/>
      <c r="FIO19" s="48"/>
      <c r="FIP19" s="48"/>
      <c r="FIQ19" s="48"/>
      <c r="FIR19" s="48"/>
      <c r="FIS19" s="48"/>
      <c r="FIT19" s="48"/>
      <c r="FIU19" s="48"/>
      <c r="FIV19" s="48"/>
      <c r="FIW19" s="48"/>
      <c r="FIX19" s="48"/>
      <c r="FIY19" s="48"/>
      <c r="FIZ19" s="48"/>
      <c r="FJA19" s="48"/>
      <c r="FJB19" s="48"/>
      <c r="FJC19" s="48"/>
      <c r="FJD19" s="48"/>
      <c r="FJE19" s="48"/>
      <c r="FJF19" s="48"/>
      <c r="FJG19" s="48"/>
      <c r="FJH19" s="48"/>
      <c r="FJI19" s="48"/>
      <c r="FJJ19" s="48"/>
      <c r="FJK19" s="48"/>
      <c r="FJL19" s="48"/>
      <c r="FJM19" s="48"/>
      <c r="FJN19" s="48"/>
      <c r="FJO19" s="48"/>
      <c r="FJP19" s="48"/>
      <c r="FJQ19" s="48"/>
      <c r="FJR19" s="48"/>
      <c r="FJS19" s="48"/>
      <c r="FJT19" s="48"/>
      <c r="FJU19" s="48"/>
      <c r="FJV19" s="48"/>
      <c r="FJW19" s="48"/>
      <c r="FJX19" s="48"/>
      <c r="FJY19" s="48"/>
      <c r="FJZ19" s="48"/>
      <c r="FKA19" s="48"/>
      <c r="FKB19" s="48"/>
      <c r="FKC19" s="48"/>
      <c r="FKD19" s="48"/>
      <c r="FKE19" s="48"/>
      <c r="FKF19" s="48"/>
      <c r="FKG19" s="48"/>
      <c r="FKH19" s="48"/>
      <c r="FKI19" s="48"/>
      <c r="FKJ19" s="48"/>
      <c r="FKK19" s="48"/>
      <c r="FKL19" s="48"/>
      <c r="FKM19" s="48"/>
      <c r="FKN19" s="48"/>
      <c r="FKO19" s="48"/>
      <c r="FKP19" s="48"/>
      <c r="FKQ19" s="48"/>
      <c r="FKR19" s="48"/>
      <c r="FKS19" s="48"/>
      <c r="FKT19" s="48"/>
      <c r="FKU19" s="48"/>
      <c r="FKV19" s="48"/>
      <c r="FKW19" s="48"/>
      <c r="FKX19" s="48"/>
      <c r="FKY19" s="48"/>
      <c r="FKZ19" s="48"/>
      <c r="FLA19" s="48"/>
      <c r="FLB19" s="48"/>
      <c r="FLC19" s="48"/>
      <c r="FLD19" s="48"/>
      <c r="FLE19" s="48"/>
      <c r="FLF19" s="48"/>
      <c r="FLG19" s="48"/>
      <c r="FLH19" s="48"/>
      <c r="FLI19" s="48"/>
      <c r="FLJ19" s="48"/>
      <c r="FLK19" s="48"/>
      <c r="FLL19" s="48"/>
      <c r="FLM19" s="48"/>
      <c r="FLN19" s="48"/>
      <c r="FLO19" s="48"/>
      <c r="FLP19" s="48"/>
      <c r="FLQ19" s="48"/>
      <c r="FLR19" s="48"/>
      <c r="FLS19" s="48"/>
      <c r="FLT19" s="48"/>
      <c r="FLU19" s="48"/>
      <c r="FLV19" s="48"/>
      <c r="FLW19" s="48"/>
      <c r="FLX19" s="48"/>
      <c r="FLY19" s="48"/>
      <c r="FLZ19" s="48"/>
      <c r="FMA19" s="48"/>
      <c r="FMB19" s="48"/>
      <c r="FMC19" s="48"/>
      <c r="FMD19" s="48"/>
      <c r="FME19" s="48"/>
      <c r="FMF19" s="48"/>
      <c r="FMG19" s="48"/>
      <c r="FMH19" s="48"/>
      <c r="FMI19" s="48"/>
      <c r="FMJ19" s="48"/>
      <c r="FMK19" s="48"/>
      <c r="FML19" s="48"/>
      <c r="FMM19" s="48"/>
      <c r="FMN19" s="48"/>
      <c r="FMO19" s="48"/>
      <c r="FMP19" s="48"/>
      <c r="FMQ19" s="48"/>
      <c r="FMR19" s="48"/>
      <c r="FMS19" s="48"/>
      <c r="FMT19" s="48"/>
      <c r="FMU19" s="48"/>
      <c r="FMV19" s="48"/>
      <c r="FMW19" s="48"/>
      <c r="FMX19" s="48"/>
      <c r="FMY19" s="48"/>
      <c r="FMZ19" s="48"/>
      <c r="FNA19" s="48"/>
      <c r="FNB19" s="48"/>
      <c r="FNC19" s="48"/>
      <c r="FND19" s="48"/>
      <c r="FNE19" s="48"/>
      <c r="FNF19" s="48"/>
      <c r="FNG19" s="48"/>
      <c r="FNH19" s="48"/>
      <c r="FNI19" s="48"/>
      <c r="FNJ19" s="48"/>
      <c r="FNK19" s="48"/>
      <c r="FNL19" s="48"/>
      <c r="FNM19" s="48"/>
      <c r="FNN19" s="48"/>
      <c r="FNO19" s="48"/>
      <c r="FNP19" s="48"/>
      <c r="FNQ19" s="48"/>
      <c r="FNR19" s="48"/>
      <c r="FNS19" s="48"/>
      <c r="FNT19" s="48"/>
      <c r="FNU19" s="48"/>
      <c r="FNV19" s="48"/>
      <c r="FNW19" s="48"/>
      <c r="FNX19" s="48"/>
      <c r="FNY19" s="48"/>
      <c r="FNZ19" s="48"/>
      <c r="FOA19" s="48"/>
      <c r="FOB19" s="48"/>
      <c r="FOC19" s="48"/>
      <c r="FOD19" s="48"/>
      <c r="FOE19" s="48"/>
      <c r="FOF19" s="48"/>
      <c r="FOG19" s="48"/>
      <c r="FOH19" s="48"/>
      <c r="FOI19" s="48"/>
      <c r="FOJ19" s="48"/>
      <c r="FOK19" s="48"/>
      <c r="FOL19" s="48"/>
      <c r="FOM19" s="48"/>
      <c r="FON19" s="48"/>
      <c r="FOO19" s="48"/>
      <c r="FOP19" s="48"/>
      <c r="FOQ19" s="48"/>
      <c r="FOR19" s="48"/>
      <c r="FOS19" s="48"/>
      <c r="FOT19" s="48"/>
      <c r="FOU19" s="48"/>
      <c r="FOV19" s="48"/>
      <c r="FOW19" s="48"/>
      <c r="FOX19" s="48"/>
      <c r="FOY19" s="48"/>
      <c r="FOZ19" s="48"/>
      <c r="FPA19" s="48"/>
      <c r="FPB19" s="48"/>
      <c r="FPC19" s="48"/>
      <c r="FPD19" s="48"/>
      <c r="FPE19" s="48"/>
      <c r="FPF19" s="48"/>
      <c r="FPG19" s="48"/>
      <c r="FPH19" s="48"/>
      <c r="FPI19" s="48"/>
      <c r="FPJ19" s="48"/>
      <c r="FPK19" s="48"/>
      <c r="FPL19" s="48"/>
      <c r="FPM19" s="48"/>
      <c r="FPN19" s="48"/>
      <c r="FPO19" s="48"/>
      <c r="FPP19" s="48"/>
      <c r="FPQ19" s="48"/>
      <c r="FPR19" s="48"/>
      <c r="FPS19" s="48"/>
      <c r="FPT19" s="48"/>
      <c r="FPU19" s="48"/>
      <c r="FPV19" s="48"/>
      <c r="FPW19" s="48"/>
      <c r="FPX19" s="48"/>
      <c r="FPY19" s="48"/>
      <c r="FPZ19" s="48"/>
      <c r="FQA19" s="48"/>
      <c r="FQB19" s="48"/>
      <c r="FQC19" s="48"/>
      <c r="FQD19" s="48"/>
      <c r="FQE19" s="48"/>
      <c r="FQF19" s="48"/>
      <c r="FQG19" s="48"/>
      <c r="FQH19" s="48"/>
      <c r="FQI19" s="48"/>
      <c r="FQJ19" s="48"/>
      <c r="FQK19" s="48"/>
      <c r="FQL19" s="48"/>
      <c r="FQM19" s="48"/>
      <c r="FQN19" s="48"/>
      <c r="FQO19" s="48"/>
      <c r="FQP19" s="48"/>
      <c r="FQQ19" s="48"/>
      <c r="FQR19" s="48"/>
      <c r="FQS19" s="48"/>
      <c r="FQT19" s="48"/>
      <c r="FQU19" s="48"/>
      <c r="FQV19" s="48"/>
      <c r="FQW19" s="48"/>
      <c r="FQX19" s="48"/>
      <c r="FQY19" s="48"/>
      <c r="FQZ19" s="48"/>
      <c r="FRA19" s="48"/>
      <c r="FRB19" s="48"/>
      <c r="FRC19" s="48"/>
      <c r="FRD19" s="48"/>
      <c r="FRE19" s="48"/>
      <c r="FRF19" s="48"/>
      <c r="FRG19" s="48"/>
      <c r="FRH19" s="48"/>
      <c r="FRI19" s="48"/>
      <c r="FRJ19" s="48"/>
      <c r="FRK19" s="48"/>
      <c r="FRL19" s="48"/>
      <c r="FRM19" s="48"/>
      <c r="FRN19" s="48"/>
      <c r="FRO19" s="48"/>
      <c r="FRP19" s="48"/>
      <c r="FRQ19" s="48"/>
      <c r="FRR19" s="48"/>
      <c r="FRS19" s="48"/>
      <c r="FRT19" s="48"/>
      <c r="FRU19" s="48"/>
      <c r="FRV19" s="48"/>
      <c r="FRW19" s="48"/>
      <c r="FRX19" s="48"/>
      <c r="FRY19" s="48"/>
      <c r="FRZ19" s="48"/>
      <c r="FSA19" s="48"/>
      <c r="FSB19" s="48"/>
      <c r="FSC19" s="48"/>
      <c r="FSD19" s="48"/>
      <c r="FSE19" s="48"/>
      <c r="FSF19" s="48"/>
      <c r="FSG19" s="48"/>
      <c r="FSH19" s="48"/>
      <c r="FSI19" s="48"/>
      <c r="FSJ19" s="48"/>
      <c r="FSK19" s="48"/>
      <c r="FSL19" s="48"/>
      <c r="FSM19" s="48"/>
      <c r="FSN19" s="48"/>
      <c r="FSO19" s="48"/>
      <c r="FSP19" s="48"/>
      <c r="FSQ19" s="48"/>
      <c r="FSR19" s="48"/>
      <c r="FSS19" s="48"/>
      <c r="FST19" s="48"/>
      <c r="FSU19" s="48"/>
      <c r="FSV19" s="48"/>
      <c r="FSW19" s="48"/>
      <c r="FSX19" s="48"/>
      <c r="FSY19" s="48"/>
      <c r="FSZ19" s="48"/>
      <c r="FTA19" s="48"/>
      <c r="FTB19" s="48"/>
      <c r="FTC19" s="48"/>
      <c r="FTD19" s="48"/>
      <c r="FTE19" s="48"/>
      <c r="FTF19" s="48"/>
      <c r="FTG19" s="48"/>
      <c r="FTH19" s="48"/>
      <c r="FTI19" s="48"/>
      <c r="FTJ19" s="48"/>
      <c r="FTK19" s="48"/>
      <c r="FTL19" s="48"/>
      <c r="FTM19" s="48"/>
      <c r="FTN19" s="48"/>
      <c r="FTO19" s="48"/>
      <c r="FTP19" s="48"/>
      <c r="FTQ19" s="48"/>
      <c r="FTR19" s="48"/>
      <c r="FTS19" s="48"/>
      <c r="FTT19" s="48"/>
      <c r="FTU19" s="48"/>
      <c r="FTV19" s="48"/>
      <c r="FTW19" s="48"/>
      <c r="FTX19" s="48"/>
      <c r="FTY19" s="48"/>
      <c r="FTZ19" s="48"/>
      <c r="FUA19" s="48"/>
      <c r="FUB19" s="48"/>
      <c r="FUC19" s="48"/>
      <c r="FUD19" s="48"/>
      <c r="FUE19" s="48"/>
      <c r="FUF19" s="48"/>
      <c r="FUG19" s="48"/>
      <c r="FUH19" s="48"/>
      <c r="FUI19" s="48"/>
      <c r="FUJ19" s="48"/>
      <c r="FUK19" s="48"/>
      <c r="FUL19" s="48"/>
      <c r="FUM19" s="48"/>
      <c r="FUN19" s="48"/>
      <c r="FUO19" s="48"/>
      <c r="FUP19" s="48"/>
      <c r="FUQ19" s="48"/>
      <c r="FUR19" s="48"/>
      <c r="FUS19" s="48"/>
      <c r="FUT19" s="48"/>
      <c r="FUU19" s="48"/>
      <c r="FUV19" s="48"/>
      <c r="FUW19" s="48"/>
      <c r="FUX19" s="48"/>
      <c r="FUY19" s="48"/>
      <c r="FUZ19" s="48"/>
      <c r="FVA19" s="48"/>
      <c r="FVB19" s="48"/>
      <c r="FVC19" s="48"/>
      <c r="FVD19" s="48"/>
      <c r="FVE19" s="48"/>
      <c r="FVF19" s="48"/>
      <c r="FVG19" s="48"/>
      <c r="FVH19" s="48"/>
      <c r="FVI19" s="48"/>
      <c r="FVJ19" s="48"/>
      <c r="FVK19" s="48"/>
      <c r="FVL19" s="48"/>
      <c r="FVM19" s="48"/>
      <c r="FVN19" s="48"/>
      <c r="FVO19" s="48"/>
      <c r="FVP19" s="48"/>
      <c r="FVQ19" s="48"/>
      <c r="FVR19" s="48"/>
      <c r="FVS19" s="48"/>
      <c r="FVT19" s="48"/>
      <c r="FVU19" s="48"/>
      <c r="FVV19" s="48"/>
      <c r="FVW19" s="48"/>
      <c r="FVX19" s="48"/>
      <c r="FVY19" s="48"/>
      <c r="FVZ19" s="48"/>
      <c r="FWA19" s="48"/>
      <c r="FWB19" s="48"/>
      <c r="FWC19" s="48"/>
      <c r="FWD19" s="48"/>
      <c r="FWE19" s="48"/>
      <c r="FWF19" s="48"/>
      <c r="FWG19" s="48"/>
      <c r="FWH19" s="48"/>
      <c r="FWI19" s="48"/>
      <c r="FWJ19" s="48"/>
      <c r="FWK19" s="48"/>
      <c r="FWL19" s="48"/>
      <c r="FWM19" s="48"/>
      <c r="FWN19" s="48"/>
      <c r="FWO19" s="48"/>
      <c r="FWP19" s="48"/>
      <c r="FWQ19" s="48"/>
      <c r="FWR19" s="48"/>
      <c r="FWS19" s="48"/>
      <c r="FWT19" s="48"/>
      <c r="FWU19" s="48"/>
      <c r="FWV19" s="48"/>
      <c r="FWW19" s="48"/>
      <c r="FWX19" s="48"/>
      <c r="FWY19" s="48"/>
      <c r="FWZ19" s="48"/>
      <c r="FXA19" s="48"/>
      <c r="FXB19" s="48"/>
      <c r="FXC19" s="48"/>
      <c r="FXD19" s="48"/>
      <c r="FXE19" s="48"/>
      <c r="FXF19" s="48"/>
      <c r="FXG19" s="48"/>
      <c r="FXH19" s="48"/>
      <c r="FXI19" s="48"/>
      <c r="FXJ19" s="48"/>
      <c r="FXK19" s="48"/>
      <c r="FXL19" s="48"/>
      <c r="FXM19" s="48"/>
      <c r="FXN19" s="48"/>
      <c r="FXO19" s="48"/>
      <c r="FXP19" s="48"/>
      <c r="FXQ19" s="48"/>
      <c r="FXR19" s="48"/>
      <c r="FXS19" s="48"/>
      <c r="FXT19" s="48"/>
      <c r="FXU19" s="48"/>
      <c r="FXV19" s="48"/>
      <c r="FXW19" s="48"/>
      <c r="FXX19" s="48"/>
      <c r="FXY19" s="48"/>
      <c r="FXZ19" s="48"/>
      <c r="FYA19" s="48"/>
      <c r="FYB19" s="48"/>
      <c r="FYC19" s="48"/>
      <c r="FYD19" s="48"/>
      <c r="FYE19" s="48"/>
      <c r="FYF19" s="48"/>
      <c r="FYG19" s="48"/>
      <c r="FYH19" s="48"/>
      <c r="FYI19" s="48"/>
      <c r="FYJ19" s="48"/>
      <c r="FYK19" s="48"/>
      <c r="FYL19" s="48"/>
      <c r="FYM19" s="48"/>
      <c r="FYN19" s="48"/>
      <c r="FYO19" s="48"/>
      <c r="FYP19" s="48"/>
      <c r="FYQ19" s="48"/>
      <c r="FYR19" s="48"/>
      <c r="FYS19" s="48"/>
      <c r="FYT19" s="48"/>
      <c r="FYU19" s="48"/>
      <c r="FYV19" s="48"/>
      <c r="FYW19" s="48"/>
      <c r="FYX19" s="48"/>
      <c r="FYY19" s="48"/>
      <c r="FYZ19" s="48"/>
      <c r="FZA19" s="48"/>
      <c r="FZB19" s="48"/>
      <c r="FZC19" s="48"/>
      <c r="FZD19" s="48"/>
      <c r="FZE19" s="48"/>
      <c r="FZF19" s="48"/>
      <c r="FZG19" s="48"/>
      <c r="FZH19" s="48"/>
      <c r="FZI19" s="48"/>
      <c r="FZJ19" s="48"/>
      <c r="FZK19" s="48"/>
      <c r="FZL19" s="48"/>
      <c r="FZM19" s="48"/>
      <c r="FZN19" s="48"/>
      <c r="FZO19" s="48"/>
      <c r="FZP19" s="48"/>
      <c r="FZQ19" s="48"/>
      <c r="FZR19" s="48"/>
      <c r="FZS19" s="48"/>
      <c r="FZT19" s="48"/>
      <c r="FZU19" s="48"/>
      <c r="FZV19" s="48"/>
      <c r="FZW19" s="48"/>
      <c r="FZX19" s="48"/>
      <c r="FZY19" s="48"/>
      <c r="FZZ19" s="48"/>
      <c r="GAA19" s="48"/>
      <c r="GAB19" s="48"/>
      <c r="GAC19" s="48"/>
      <c r="GAD19" s="48"/>
      <c r="GAE19" s="48"/>
      <c r="GAF19" s="48"/>
      <c r="GAG19" s="48"/>
      <c r="GAH19" s="48"/>
      <c r="GAI19" s="48"/>
      <c r="GAJ19" s="48"/>
      <c r="GAK19" s="48"/>
      <c r="GAL19" s="48"/>
      <c r="GAM19" s="48"/>
      <c r="GAN19" s="48"/>
      <c r="GAO19" s="48"/>
      <c r="GAP19" s="48"/>
      <c r="GAQ19" s="48"/>
      <c r="GAR19" s="48"/>
      <c r="GAS19" s="48"/>
      <c r="GAT19" s="48"/>
      <c r="GAU19" s="48"/>
      <c r="GAV19" s="48"/>
      <c r="GAW19" s="48"/>
      <c r="GAX19" s="48"/>
      <c r="GAY19" s="48"/>
      <c r="GAZ19" s="48"/>
      <c r="GBA19" s="48"/>
      <c r="GBB19" s="48"/>
      <c r="GBC19" s="48"/>
      <c r="GBD19" s="48"/>
      <c r="GBE19" s="48"/>
      <c r="GBF19" s="48"/>
      <c r="GBG19" s="48"/>
      <c r="GBH19" s="48"/>
      <c r="GBI19" s="48"/>
      <c r="GBJ19" s="48"/>
      <c r="GBK19" s="48"/>
      <c r="GBL19" s="48"/>
      <c r="GBM19" s="48"/>
      <c r="GBN19" s="48"/>
      <c r="GBO19" s="48"/>
      <c r="GBP19" s="48"/>
      <c r="GBQ19" s="48"/>
      <c r="GBR19" s="48"/>
      <c r="GBS19" s="48"/>
      <c r="GBT19" s="48"/>
      <c r="GBU19" s="48"/>
      <c r="GBV19" s="48"/>
      <c r="GBW19" s="48"/>
      <c r="GBX19" s="48"/>
      <c r="GBY19" s="48"/>
      <c r="GBZ19" s="48"/>
      <c r="GCA19" s="48"/>
      <c r="GCB19" s="48"/>
      <c r="GCC19" s="48"/>
      <c r="GCD19" s="48"/>
      <c r="GCE19" s="48"/>
      <c r="GCF19" s="48"/>
      <c r="GCG19" s="48"/>
      <c r="GCH19" s="48"/>
      <c r="GCI19" s="48"/>
      <c r="GCJ19" s="48"/>
      <c r="GCK19" s="48"/>
      <c r="GCL19" s="48"/>
      <c r="GCM19" s="48"/>
      <c r="GCN19" s="48"/>
      <c r="GCO19" s="48"/>
      <c r="GCP19" s="48"/>
      <c r="GCQ19" s="48"/>
      <c r="GCR19" s="48"/>
      <c r="GCS19" s="48"/>
      <c r="GCT19" s="48"/>
      <c r="GCU19" s="48"/>
      <c r="GCV19" s="48"/>
      <c r="GCW19" s="48"/>
      <c r="GCX19" s="48"/>
      <c r="GCY19" s="48"/>
      <c r="GCZ19" s="48"/>
      <c r="GDA19" s="48"/>
      <c r="GDB19" s="48"/>
      <c r="GDC19" s="48"/>
      <c r="GDD19" s="48"/>
      <c r="GDE19" s="48"/>
      <c r="GDF19" s="48"/>
      <c r="GDG19" s="48"/>
      <c r="GDH19" s="48"/>
      <c r="GDI19" s="48"/>
      <c r="GDJ19" s="48"/>
      <c r="GDK19" s="48"/>
      <c r="GDL19" s="48"/>
      <c r="GDM19" s="48"/>
      <c r="GDN19" s="48"/>
      <c r="GDO19" s="48"/>
      <c r="GDP19" s="48"/>
      <c r="GDQ19" s="48"/>
      <c r="GDR19" s="48"/>
      <c r="GDS19" s="48"/>
      <c r="GDT19" s="48"/>
      <c r="GDU19" s="48"/>
      <c r="GDV19" s="48"/>
      <c r="GDW19" s="48"/>
      <c r="GDX19" s="48"/>
      <c r="GDY19" s="48"/>
      <c r="GDZ19" s="48"/>
      <c r="GEA19" s="48"/>
      <c r="GEB19" s="48"/>
      <c r="GEC19" s="48"/>
      <c r="GED19" s="48"/>
      <c r="GEE19" s="48"/>
      <c r="GEF19" s="48"/>
      <c r="GEG19" s="48"/>
      <c r="GEH19" s="48"/>
      <c r="GEI19" s="48"/>
      <c r="GEJ19" s="48"/>
      <c r="GEK19" s="48"/>
      <c r="GEL19" s="48"/>
      <c r="GEM19" s="48"/>
      <c r="GEN19" s="48"/>
      <c r="GEO19" s="48"/>
      <c r="GEP19" s="48"/>
      <c r="GEQ19" s="48"/>
      <c r="GER19" s="48"/>
      <c r="GES19" s="48"/>
      <c r="GET19" s="48"/>
      <c r="GEU19" s="48"/>
      <c r="GEV19" s="48"/>
      <c r="GEW19" s="48"/>
      <c r="GEX19" s="48"/>
      <c r="GEY19" s="48"/>
      <c r="GEZ19" s="48"/>
      <c r="GFA19" s="48"/>
      <c r="GFB19" s="48"/>
      <c r="GFC19" s="48"/>
      <c r="GFD19" s="48"/>
      <c r="GFE19" s="48"/>
      <c r="GFF19" s="48"/>
      <c r="GFG19" s="48"/>
      <c r="GFH19" s="48"/>
      <c r="GFI19" s="48"/>
      <c r="GFJ19" s="48"/>
      <c r="GFK19" s="48"/>
      <c r="GFL19" s="48"/>
      <c r="GFM19" s="48"/>
      <c r="GFN19" s="48"/>
      <c r="GFO19" s="48"/>
      <c r="GFP19" s="48"/>
      <c r="GFQ19" s="48"/>
      <c r="GFR19" s="48"/>
      <c r="GFS19" s="48"/>
      <c r="GFT19" s="48"/>
      <c r="GFU19" s="48"/>
      <c r="GFV19" s="48"/>
      <c r="GFW19" s="48"/>
      <c r="GFX19" s="48"/>
      <c r="GFY19" s="48"/>
      <c r="GFZ19" s="48"/>
      <c r="GGA19" s="48"/>
      <c r="GGB19" s="48"/>
      <c r="GGC19" s="48"/>
      <c r="GGD19" s="48"/>
      <c r="GGE19" s="48"/>
      <c r="GGF19" s="48"/>
      <c r="GGG19" s="48"/>
      <c r="GGH19" s="48"/>
      <c r="GGI19" s="48"/>
      <c r="GGJ19" s="48"/>
      <c r="GGK19" s="48"/>
      <c r="GGL19" s="48"/>
      <c r="GGM19" s="48"/>
      <c r="GGN19" s="48"/>
      <c r="GGO19" s="48"/>
      <c r="GGP19" s="48"/>
      <c r="GGQ19" s="48"/>
      <c r="GGR19" s="48"/>
      <c r="GGS19" s="48"/>
      <c r="GGT19" s="48"/>
      <c r="GGU19" s="48"/>
      <c r="GGV19" s="48"/>
      <c r="GGW19" s="48"/>
      <c r="GGX19" s="48"/>
      <c r="GGY19" s="48"/>
      <c r="GGZ19" s="48"/>
      <c r="GHA19" s="48"/>
      <c r="GHB19" s="48"/>
      <c r="GHC19" s="48"/>
      <c r="GHD19" s="48"/>
      <c r="GHE19" s="48"/>
      <c r="GHF19" s="48"/>
      <c r="GHG19" s="48"/>
      <c r="GHH19" s="48"/>
      <c r="GHI19" s="48"/>
      <c r="GHJ19" s="48"/>
      <c r="GHK19" s="48"/>
      <c r="GHL19" s="48"/>
      <c r="GHM19" s="48"/>
      <c r="GHN19" s="48"/>
      <c r="GHO19" s="48"/>
      <c r="GHP19" s="48"/>
      <c r="GHQ19" s="48"/>
      <c r="GHR19" s="48"/>
      <c r="GHS19" s="48"/>
      <c r="GHT19" s="48"/>
      <c r="GHU19" s="48"/>
      <c r="GHV19" s="48"/>
      <c r="GHW19" s="48"/>
      <c r="GHX19" s="48"/>
      <c r="GHY19" s="48"/>
      <c r="GHZ19" s="48"/>
      <c r="GIA19" s="48"/>
      <c r="GIB19" s="48"/>
      <c r="GIC19" s="48"/>
      <c r="GID19" s="48"/>
      <c r="GIE19" s="48"/>
      <c r="GIF19" s="48"/>
      <c r="GIG19" s="48"/>
      <c r="GIH19" s="48"/>
      <c r="GII19" s="48"/>
      <c r="GIJ19" s="48"/>
      <c r="GIK19" s="48"/>
      <c r="GIL19" s="48"/>
      <c r="GIM19" s="48"/>
      <c r="GIN19" s="48"/>
      <c r="GIO19" s="48"/>
      <c r="GIP19" s="48"/>
      <c r="GIQ19" s="48"/>
      <c r="GIR19" s="48"/>
      <c r="GIS19" s="48"/>
      <c r="GIT19" s="48"/>
      <c r="GIU19" s="48"/>
      <c r="GIV19" s="48"/>
      <c r="GIW19" s="48"/>
      <c r="GIX19" s="48"/>
      <c r="GIY19" s="48"/>
      <c r="GIZ19" s="48"/>
      <c r="GJA19" s="48"/>
      <c r="GJB19" s="48"/>
      <c r="GJC19" s="48"/>
      <c r="GJD19" s="48"/>
      <c r="GJE19" s="48"/>
      <c r="GJF19" s="48"/>
      <c r="GJG19" s="48"/>
      <c r="GJH19" s="48"/>
      <c r="GJI19" s="48"/>
      <c r="GJJ19" s="48"/>
      <c r="GJK19" s="48"/>
      <c r="GJL19" s="48"/>
      <c r="GJM19" s="48"/>
      <c r="GJN19" s="48"/>
      <c r="GJO19" s="48"/>
      <c r="GJP19" s="48"/>
      <c r="GJQ19" s="48"/>
      <c r="GJR19" s="48"/>
      <c r="GJS19" s="48"/>
      <c r="GJT19" s="48"/>
      <c r="GJU19" s="48"/>
      <c r="GJV19" s="48"/>
      <c r="GJW19" s="48"/>
      <c r="GJX19" s="48"/>
      <c r="GJY19" s="48"/>
      <c r="GJZ19" s="48"/>
      <c r="GKA19" s="48"/>
      <c r="GKB19" s="48"/>
      <c r="GKC19" s="48"/>
      <c r="GKD19" s="48"/>
      <c r="GKE19" s="48"/>
      <c r="GKF19" s="48"/>
      <c r="GKG19" s="48"/>
      <c r="GKH19" s="48"/>
      <c r="GKI19" s="48"/>
      <c r="GKJ19" s="48"/>
      <c r="GKK19" s="48"/>
      <c r="GKL19" s="48"/>
      <c r="GKM19" s="48"/>
      <c r="GKN19" s="48"/>
      <c r="GKO19" s="48"/>
      <c r="GKP19" s="48"/>
      <c r="GKQ19" s="48"/>
      <c r="GKR19" s="48"/>
      <c r="GKS19" s="48"/>
      <c r="GKT19" s="48"/>
      <c r="GKU19" s="48"/>
      <c r="GKV19" s="48"/>
      <c r="GKW19" s="48"/>
      <c r="GKX19" s="48"/>
      <c r="GKY19" s="48"/>
      <c r="GKZ19" s="48"/>
      <c r="GLA19" s="48"/>
      <c r="GLB19" s="48"/>
      <c r="GLC19" s="48"/>
      <c r="GLD19" s="48"/>
      <c r="GLE19" s="48"/>
      <c r="GLF19" s="48"/>
      <c r="GLG19" s="48"/>
      <c r="GLH19" s="48"/>
      <c r="GLI19" s="48"/>
      <c r="GLJ19" s="48"/>
      <c r="GLK19" s="48"/>
      <c r="GLL19" s="48"/>
      <c r="GLM19" s="48"/>
      <c r="GLN19" s="48"/>
      <c r="GLO19" s="48"/>
      <c r="GLP19" s="48"/>
      <c r="GLQ19" s="48"/>
      <c r="GLR19" s="48"/>
      <c r="GLS19" s="48"/>
      <c r="GLT19" s="48"/>
      <c r="GLU19" s="48"/>
      <c r="GLV19" s="48"/>
      <c r="GLW19" s="48"/>
      <c r="GLX19" s="48"/>
      <c r="GLY19" s="48"/>
      <c r="GLZ19" s="48"/>
      <c r="GMA19" s="48"/>
      <c r="GMB19" s="48"/>
      <c r="GMC19" s="48"/>
      <c r="GMD19" s="48"/>
      <c r="GME19" s="48"/>
      <c r="GMF19" s="48"/>
      <c r="GMG19" s="48"/>
      <c r="GMH19" s="48"/>
      <c r="GMI19" s="48"/>
      <c r="GMJ19" s="48"/>
      <c r="GMK19" s="48"/>
      <c r="GML19" s="48"/>
      <c r="GMM19" s="48"/>
      <c r="GMN19" s="48"/>
      <c r="GMO19" s="48"/>
      <c r="GMP19" s="48"/>
      <c r="GMQ19" s="48"/>
      <c r="GMR19" s="48"/>
      <c r="GMS19" s="48"/>
      <c r="GMT19" s="48"/>
      <c r="GMU19" s="48"/>
      <c r="GMV19" s="48"/>
      <c r="GMW19" s="48"/>
      <c r="GMX19" s="48"/>
      <c r="GMY19" s="48"/>
      <c r="GMZ19" s="48"/>
      <c r="GNA19" s="48"/>
      <c r="GNB19" s="48"/>
      <c r="GNC19" s="48"/>
      <c r="GND19" s="48"/>
      <c r="GNE19" s="48"/>
      <c r="GNF19" s="48"/>
      <c r="GNG19" s="48"/>
      <c r="GNH19" s="48"/>
      <c r="GNI19" s="48"/>
      <c r="GNJ19" s="48"/>
      <c r="GNK19" s="48"/>
      <c r="GNL19" s="48"/>
      <c r="GNM19" s="48"/>
      <c r="GNN19" s="48"/>
      <c r="GNO19" s="48"/>
      <c r="GNP19" s="48"/>
      <c r="GNQ19" s="48"/>
      <c r="GNR19" s="48"/>
      <c r="GNS19" s="48"/>
      <c r="GNT19" s="48"/>
      <c r="GNU19" s="48"/>
      <c r="GNV19" s="48"/>
      <c r="GNW19" s="48"/>
      <c r="GNX19" s="48"/>
      <c r="GNY19" s="48"/>
      <c r="GNZ19" s="48"/>
      <c r="GOA19" s="48"/>
      <c r="GOB19" s="48"/>
      <c r="GOC19" s="48"/>
      <c r="GOD19" s="48"/>
      <c r="GOE19" s="48"/>
      <c r="GOF19" s="48"/>
      <c r="GOG19" s="48"/>
      <c r="GOH19" s="48"/>
      <c r="GOI19" s="48"/>
      <c r="GOJ19" s="48"/>
      <c r="GOK19" s="48"/>
      <c r="GOL19" s="48"/>
      <c r="GOM19" s="48"/>
      <c r="GON19" s="48"/>
      <c r="GOO19" s="48"/>
      <c r="GOP19" s="48"/>
      <c r="GOQ19" s="48"/>
      <c r="GOR19" s="48"/>
      <c r="GOS19" s="48"/>
      <c r="GOT19" s="48"/>
      <c r="GOU19" s="48"/>
      <c r="GOV19" s="48"/>
      <c r="GOW19" s="48"/>
      <c r="GOX19" s="48"/>
      <c r="GOY19" s="48"/>
      <c r="GOZ19" s="48"/>
      <c r="GPA19" s="48"/>
      <c r="GPB19" s="48"/>
      <c r="GPC19" s="48"/>
      <c r="GPD19" s="48"/>
      <c r="GPE19" s="48"/>
      <c r="GPF19" s="48"/>
      <c r="GPG19" s="48"/>
      <c r="GPH19" s="48"/>
      <c r="GPI19" s="48"/>
      <c r="GPJ19" s="48"/>
      <c r="GPK19" s="48"/>
      <c r="GPL19" s="48"/>
      <c r="GPM19" s="48"/>
      <c r="GPN19" s="48"/>
      <c r="GPO19" s="48"/>
      <c r="GPP19" s="48"/>
      <c r="GPQ19" s="48"/>
      <c r="GPR19" s="48"/>
      <c r="GPS19" s="48"/>
      <c r="GPT19" s="48"/>
      <c r="GPU19" s="48"/>
      <c r="GPV19" s="48"/>
      <c r="GPW19" s="48"/>
      <c r="GPX19" s="48"/>
      <c r="GPY19" s="48"/>
      <c r="GPZ19" s="48"/>
      <c r="GQA19" s="48"/>
      <c r="GQB19" s="48"/>
      <c r="GQC19" s="48"/>
      <c r="GQD19" s="48"/>
      <c r="GQE19" s="48"/>
      <c r="GQF19" s="48"/>
      <c r="GQG19" s="48"/>
      <c r="GQH19" s="48"/>
      <c r="GQI19" s="48"/>
      <c r="GQJ19" s="48"/>
      <c r="GQK19" s="48"/>
      <c r="GQL19" s="48"/>
      <c r="GQM19" s="48"/>
      <c r="GQN19" s="48"/>
      <c r="GQO19" s="48"/>
      <c r="GQP19" s="48"/>
      <c r="GQQ19" s="48"/>
      <c r="GQR19" s="48"/>
      <c r="GQS19" s="48"/>
      <c r="GQT19" s="48"/>
      <c r="GQU19" s="48"/>
      <c r="GQV19" s="48"/>
      <c r="GQW19" s="48"/>
      <c r="GQX19" s="48"/>
      <c r="GQY19" s="48"/>
      <c r="GQZ19" s="48"/>
      <c r="GRA19" s="48"/>
      <c r="GRB19" s="48"/>
      <c r="GRC19" s="48"/>
      <c r="GRD19" s="48"/>
      <c r="GRE19" s="48"/>
      <c r="GRF19" s="48"/>
      <c r="GRG19" s="48"/>
      <c r="GRH19" s="48"/>
      <c r="GRI19" s="48"/>
      <c r="GRJ19" s="48"/>
      <c r="GRK19" s="48"/>
      <c r="GRL19" s="48"/>
      <c r="GRM19" s="48"/>
      <c r="GRN19" s="48"/>
      <c r="GRO19" s="48"/>
      <c r="GRP19" s="48"/>
      <c r="GRQ19" s="48"/>
      <c r="GRR19" s="48"/>
      <c r="GRS19" s="48"/>
      <c r="GRT19" s="48"/>
      <c r="GRU19" s="48"/>
      <c r="GRV19" s="48"/>
      <c r="GRW19" s="48"/>
      <c r="GRX19" s="48"/>
      <c r="GRY19" s="48"/>
      <c r="GRZ19" s="48"/>
      <c r="GSA19" s="48"/>
      <c r="GSB19" s="48"/>
      <c r="GSC19" s="48"/>
      <c r="GSD19" s="48"/>
      <c r="GSE19" s="48"/>
      <c r="GSF19" s="48"/>
      <c r="GSG19" s="48"/>
      <c r="GSH19" s="48"/>
      <c r="GSI19" s="48"/>
      <c r="GSJ19" s="48"/>
      <c r="GSK19" s="48"/>
      <c r="GSL19" s="48"/>
      <c r="GSM19" s="48"/>
      <c r="GSN19" s="48"/>
      <c r="GSO19" s="48"/>
      <c r="GSP19" s="48"/>
      <c r="GSQ19" s="48"/>
      <c r="GSR19" s="48"/>
      <c r="GSS19" s="48"/>
      <c r="GST19" s="48"/>
      <c r="GSU19" s="48"/>
      <c r="GSV19" s="48"/>
      <c r="GSW19" s="48"/>
      <c r="GSX19" s="48"/>
      <c r="GSY19" s="48"/>
      <c r="GSZ19" s="48"/>
      <c r="GTA19" s="48"/>
      <c r="GTB19" s="48"/>
      <c r="GTC19" s="48"/>
      <c r="GTD19" s="48"/>
      <c r="GTE19" s="48"/>
      <c r="GTF19" s="48"/>
      <c r="GTG19" s="48"/>
      <c r="GTH19" s="48"/>
      <c r="GTI19" s="48"/>
      <c r="GTJ19" s="48"/>
      <c r="GTK19" s="48"/>
      <c r="GTL19" s="48"/>
      <c r="GTM19" s="48"/>
      <c r="GTN19" s="48"/>
      <c r="GTO19" s="48"/>
      <c r="GTP19" s="48"/>
      <c r="GTQ19" s="48"/>
      <c r="GTR19" s="48"/>
      <c r="GTS19" s="48"/>
      <c r="GTT19" s="48"/>
      <c r="GTU19" s="48"/>
      <c r="GTV19" s="48"/>
      <c r="GTW19" s="48"/>
      <c r="GTX19" s="48"/>
      <c r="GTY19" s="48"/>
      <c r="GTZ19" s="48"/>
      <c r="GUA19" s="48"/>
      <c r="GUB19" s="48"/>
      <c r="GUC19" s="48"/>
      <c r="GUD19" s="48"/>
      <c r="GUE19" s="48"/>
      <c r="GUF19" s="48"/>
      <c r="GUG19" s="48"/>
      <c r="GUH19" s="48"/>
      <c r="GUI19" s="48"/>
      <c r="GUJ19" s="48"/>
      <c r="GUK19" s="48"/>
      <c r="GUL19" s="48"/>
      <c r="GUM19" s="48"/>
      <c r="GUN19" s="48"/>
      <c r="GUO19" s="48"/>
      <c r="GUP19" s="48"/>
      <c r="GUQ19" s="48"/>
      <c r="GUR19" s="48"/>
      <c r="GUS19" s="48"/>
      <c r="GUT19" s="48"/>
      <c r="GUU19" s="48"/>
      <c r="GUV19" s="48"/>
      <c r="GUW19" s="48"/>
      <c r="GUX19" s="48"/>
      <c r="GUY19" s="48"/>
      <c r="GUZ19" s="48"/>
      <c r="GVA19" s="48"/>
      <c r="GVB19" s="48"/>
      <c r="GVC19" s="48"/>
      <c r="GVD19" s="48"/>
      <c r="GVE19" s="48"/>
      <c r="GVF19" s="48"/>
      <c r="GVG19" s="48"/>
      <c r="GVH19" s="48"/>
      <c r="GVI19" s="48"/>
      <c r="GVJ19" s="48"/>
      <c r="GVK19" s="48"/>
      <c r="GVL19" s="48"/>
      <c r="GVM19" s="48"/>
      <c r="GVN19" s="48"/>
      <c r="GVO19" s="48"/>
      <c r="GVP19" s="48"/>
      <c r="GVQ19" s="48"/>
      <c r="GVR19" s="48"/>
      <c r="GVS19" s="48"/>
      <c r="GVT19" s="48"/>
      <c r="GVU19" s="48"/>
      <c r="GVV19" s="48"/>
      <c r="GVW19" s="48"/>
      <c r="GVX19" s="48"/>
      <c r="GVY19" s="48"/>
      <c r="GVZ19" s="48"/>
      <c r="GWA19" s="48"/>
      <c r="GWB19" s="48"/>
      <c r="GWC19" s="48"/>
      <c r="GWD19" s="48"/>
      <c r="GWE19" s="48"/>
      <c r="GWF19" s="48"/>
      <c r="GWG19" s="48"/>
      <c r="GWH19" s="48"/>
      <c r="GWI19" s="48"/>
      <c r="GWJ19" s="48"/>
      <c r="GWK19" s="48"/>
      <c r="GWL19" s="48"/>
      <c r="GWM19" s="48"/>
      <c r="GWN19" s="48"/>
      <c r="GWO19" s="48"/>
      <c r="GWP19" s="48"/>
      <c r="GWQ19" s="48"/>
      <c r="GWR19" s="48"/>
      <c r="GWS19" s="48"/>
      <c r="GWT19" s="48"/>
      <c r="GWU19" s="48"/>
      <c r="GWV19" s="48"/>
      <c r="GWW19" s="48"/>
      <c r="GWX19" s="48"/>
      <c r="GWY19" s="48"/>
      <c r="GWZ19" s="48"/>
      <c r="GXA19" s="48"/>
      <c r="GXB19" s="48"/>
      <c r="GXC19" s="48"/>
      <c r="GXD19" s="48"/>
      <c r="GXE19" s="48"/>
      <c r="GXF19" s="48"/>
      <c r="GXG19" s="48"/>
      <c r="GXH19" s="48"/>
      <c r="GXI19" s="48"/>
      <c r="GXJ19" s="48"/>
      <c r="GXK19" s="48"/>
      <c r="GXL19" s="48"/>
      <c r="GXM19" s="48"/>
      <c r="GXN19" s="48"/>
      <c r="GXO19" s="48"/>
      <c r="GXP19" s="48"/>
      <c r="GXQ19" s="48"/>
      <c r="GXR19" s="48"/>
      <c r="GXS19" s="48"/>
      <c r="GXT19" s="48"/>
      <c r="GXU19" s="48"/>
      <c r="GXV19" s="48"/>
      <c r="GXW19" s="48"/>
      <c r="GXX19" s="48"/>
      <c r="GXY19" s="48"/>
      <c r="GXZ19" s="48"/>
      <c r="GYA19" s="48"/>
      <c r="GYB19" s="48"/>
      <c r="GYC19" s="48"/>
      <c r="GYD19" s="48"/>
      <c r="GYE19" s="48"/>
      <c r="GYF19" s="48"/>
      <c r="GYG19" s="48"/>
      <c r="GYH19" s="48"/>
      <c r="GYI19" s="48"/>
      <c r="GYJ19" s="48"/>
      <c r="GYK19" s="48"/>
      <c r="GYL19" s="48"/>
      <c r="GYM19" s="48"/>
      <c r="GYN19" s="48"/>
      <c r="GYO19" s="48"/>
      <c r="GYP19" s="48"/>
      <c r="GYQ19" s="48"/>
      <c r="GYR19" s="48"/>
      <c r="GYS19" s="48"/>
      <c r="GYT19" s="48"/>
      <c r="GYU19" s="48"/>
      <c r="GYV19" s="48"/>
      <c r="GYW19" s="48"/>
      <c r="GYX19" s="48"/>
      <c r="GYY19" s="48"/>
      <c r="GYZ19" s="48"/>
      <c r="GZA19" s="48"/>
      <c r="GZB19" s="48"/>
      <c r="GZC19" s="48"/>
      <c r="GZD19" s="48"/>
      <c r="GZE19" s="48"/>
      <c r="GZF19" s="48"/>
      <c r="GZG19" s="48"/>
      <c r="GZH19" s="48"/>
      <c r="GZI19" s="48"/>
      <c r="GZJ19" s="48"/>
      <c r="GZK19" s="48"/>
      <c r="GZL19" s="48"/>
      <c r="GZM19" s="48"/>
      <c r="GZN19" s="48"/>
      <c r="GZO19" s="48"/>
      <c r="GZP19" s="48"/>
      <c r="GZQ19" s="48"/>
      <c r="GZR19" s="48"/>
      <c r="GZS19" s="48"/>
      <c r="GZT19" s="48"/>
      <c r="GZU19" s="48"/>
      <c r="GZV19" s="48"/>
      <c r="GZW19" s="48"/>
      <c r="GZX19" s="48"/>
      <c r="GZY19" s="48"/>
      <c r="GZZ19" s="48"/>
      <c r="HAA19" s="48"/>
      <c r="HAB19" s="48"/>
      <c r="HAC19" s="48"/>
      <c r="HAD19" s="48"/>
      <c r="HAE19" s="48"/>
      <c r="HAF19" s="48"/>
      <c r="HAG19" s="48"/>
      <c r="HAH19" s="48"/>
      <c r="HAI19" s="48"/>
      <c r="HAJ19" s="48"/>
      <c r="HAK19" s="48"/>
      <c r="HAL19" s="48"/>
      <c r="HAM19" s="48"/>
      <c r="HAN19" s="48"/>
      <c r="HAO19" s="48"/>
      <c r="HAP19" s="48"/>
      <c r="HAQ19" s="48"/>
      <c r="HAR19" s="48"/>
      <c r="HAS19" s="48"/>
      <c r="HAT19" s="48"/>
      <c r="HAU19" s="48"/>
      <c r="HAV19" s="48"/>
      <c r="HAW19" s="48"/>
      <c r="HAX19" s="48"/>
      <c r="HAY19" s="48"/>
      <c r="HAZ19" s="48"/>
      <c r="HBA19" s="48"/>
      <c r="HBB19" s="48"/>
      <c r="HBC19" s="48"/>
      <c r="HBD19" s="48"/>
      <c r="HBE19" s="48"/>
      <c r="HBF19" s="48"/>
      <c r="HBG19" s="48"/>
      <c r="HBH19" s="48"/>
      <c r="HBI19" s="48"/>
      <c r="HBJ19" s="48"/>
      <c r="HBK19" s="48"/>
      <c r="HBL19" s="48"/>
      <c r="HBM19" s="48"/>
      <c r="HBN19" s="48"/>
      <c r="HBO19" s="48"/>
      <c r="HBP19" s="48"/>
      <c r="HBQ19" s="48"/>
      <c r="HBR19" s="48"/>
      <c r="HBS19" s="48"/>
      <c r="HBT19" s="48"/>
      <c r="HBU19" s="48"/>
      <c r="HBV19" s="48"/>
      <c r="HBW19" s="48"/>
      <c r="HBX19" s="48"/>
      <c r="HBY19" s="48"/>
      <c r="HBZ19" s="48"/>
      <c r="HCA19" s="48"/>
      <c r="HCB19" s="48"/>
      <c r="HCC19" s="48"/>
      <c r="HCD19" s="48"/>
      <c r="HCE19" s="48"/>
      <c r="HCF19" s="48"/>
      <c r="HCG19" s="48"/>
      <c r="HCH19" s="48"/>
      <c r="HCI19" s="48"/>
      <c r="HCJ19" s="48"/>
      <c r="HCK19" s="48"/>
      <c r="HCL19" s="48"/>
      <c r="HCM19" s="48"/>
      <c r="HCN19" s="48"/>
      <c r="HCO19" s="48"/>
      <c r="HCP19" s="48"/>
      <c r="HCQ19" s="48"/>
      <c r="HCR19" s="48"/>
      <c r="HCS19" s="48"/>
      <c r="HCT19" s="48"/>
      <c r="HCU19" s="48"/>
      <c r="HCV19" s="48"/>
      <c r="HCW19" s="48"/>
      <c r="HCX19" s="48"/>
      <c r="HCY19" s="48"/>
      <c r="HCZ19" s="48"/>
      <c r="HDA19" s="48"/>
      <c r="HDB19" s="48"/>
      <c r="HDC19" s="48"/>
      <c r="HDD19" s="48"/>
      <c r="HDE19" s="48"/>
      <c r="HDF19" s="48"/>
      <c r="HDG19" s="48"/>
      <c r="HDH19" s="48"/>
      <c r="HDI19" s="48"/>
      <c r="HDJ19" s="48"/>
      <c r="HDK19" s="48"/>
      <c r="HDL19" s="48"/>
      <c r="HDM19" s="48"/>
      <c r="HDN19" s="48"/>
      <c r="HDO19" s="48"/>
      <c r="HDP19" s="48"/>
      <c r="HDQ19" s="48"/>
      <c r="HDR19" s="48"/>
      <c r="HDS19" s="48"/>
      <c r="HDT19" s="48"/>
      <c r="HDU19" s="48"/>
      <c r="HDV19" s="48"/>
      <c r="HDW19" s="48"/>
      <c r="HDX19" s="48"/>
      <c r="HDY19" s="48"/>
      <c r="HDZ19" s="48"/>
      <c r="HEA19" s="48"/>
      <c r="HEB19" s="48"/>
      <c r="HEC19" s="48"/>
      <c r="HED19" s="48"/>
      <c r="HEE19" s="48"/>
      <c r="HEF19" s="48"/>
      <c r="HEG19" s="48"/>
      <c r="HEH19" s="48"/>
      <c r="HEI19" s="48"/>
      <c r="HEJ19" s="48"/>
      <c r="HEK19" s="48"/>
      <c r="HEL19" s="48"/>
      <c r="HEM19" s="48"/>
      <c r="HEN19" s="48"/>
      <c r="HEO19" s="48"/>
      <c r="HEP19" s="48"/>
      <c r="HEQ19" s="48"/>
      <c r="HER19" s="48"/>
      <c r="HES19" s="48"/>
      <c r="HET19" s="48"/>
      <c r="HEU19" s="48"/>
      <c r="HEV19" s="48"/>
      <c r="HEW19" s="48"/>
      <c r="HEX19" s="48"/>
      <c r="HEY19" s="48"/>
      <c r="HEZ19" s="48"/>
      <c r="HFA19" s="48"/>
      <c r="HFB19" s="48"/>
      <c r="HFC19" s="48"/>
      <c r="HFD19" s="48"/>
      <c r="HFE19" s="48"/>
      <c r="HFF19" s="48"/>
      <c r="HFG19" s="48"/>
      <c r="HFH19" s="48"/>
      <c r="HFI19" s="48"/>
      <c r="HFJ19" s="48"/>
      <c r="HFK19" s="48"/>
      <c r="HFL19" s="48"/>
      <c r="HFM19" s="48"/>
      <c r="HFN19" s="48"/>
      <c r="HFO19" s="48"/>
      <c r="HFP19" s="48"/>
      <c r="HFQ19" s="48"/>
      <c r="HFR19" s="48"/>
      <c r="HFS19" s="48"/>
      <c r="HFT19" s="48"/>
      <c r="HFU19" s="48"/>
      <c r="HFV19" s="48"/>
      <c r="HFW19" s="48"/>
      <c r="HFX19" s="48"/>
      <c r="HFY19" s="48"/>
      <c r="HFZ19" s="48"/>
      <c r="HGA19" s="48"/>
      <c r="HGB19" s="48"/>
      <c r="HGC19" s="48"/>
      <c r="HGD19" s="48"/>
      <c r="HGE19" s="48"/>
      <c r="HGF19" s="48"/>
      <c r="HGG19" s="48"/>
      <c r="HGH19" s="48"/>
      <c r="HGI19" s="48"/>
      <c r="HGJ19" s="48"/>
      <c r="HGK19" s="48"/>
      <c r="HGL19" s="48"/>
      <c r="HGM19" s="48"/>
      <c r="HGN19" s="48"/>
      <c r="HGO19" s="48"/>
      <c r="HGP19" s="48"/>
      <c r="HGQ19" s="48"/>
      <c r="HGR19" s="48"/>
      <c r="HGS19" s="48"/>
      <c r="HGT19" s="48"/>
      <c r="HGU19" s="48"/>
      <c r="HGV19" s="48"/>
      <c r="HGW19" s="48"/>
      <c r="HGX19" s="48"/>
      <c r="HGY19" s="48"/>
      <c r="HGZ19" s="48"/>
      <c r="HHA19" s="48"/>
      <c r="HHB19" s="48"/>
      <c r="HHC19" s="48"/>
      <c r="HHD19" s="48"/>
      <c r="HHE19" s="48"/>
      <c r="HHF19" s="48"/>
      <c r="HHG19" s="48"/>
      <c r="HHH19" s="48"/>
      <c r="HHI19" s="48"/>
      <c r="HHJ19" s="48"/>
      <c r="HHK19" s="48"/>
      <c r="HHL19" s="48"/>
      <c r="HHM19" s="48"/>
      <c r="HHN19" s="48"/>
      <c r="HHO19" s="48"/>
      <c r="HHP19" s="48"/>
      <c r="HHQ19" s="48"/>
      <c r="HHR19" s="48"/>
      <c r="HHS19" s="48"/>
      <c r="HHT19" s="48"/>
      <c r="HHU19" s="48"/>
      <c r="HHV19" s="48"/>
      <c r="HHW19" s="48"/>
      <c r="HHX19" s="48"/>
      <c r="HHY19" s="48"/>
      <c r="HHZ19" s="48"/>
      <c r="HIA19" s="48"/>
      <c r="HIB19" s="48"/>
      <c r="HIC19" s="48"/>
      <c r="HID19" s="48"/>
      <c r="HIE19" s="48"/>
      <c r="HIF19" s="48"/>
      <c r="HIG19" s="48"/>
      <c r="HIH19" s="48"/>
      <c r="HII19" s="48"/>
      <c r="HIJ19" s="48"/>
      <c r="HIK19" s="48"/>
      <c r="HIL19" s="48"/>
      <c r="HIM19" s="48"/>
      <c r="HIN19" s="48"/>
      <c r="HIO19" s="48"/>
      <c r="HIP19" s="48"/>
      <c r="HIQ19" s="48"/>
      <c r="HIR19" s="48"/>
      <c r="HIS19" s="48"/>
      <c r="HIT19" s="48"/>
      <c r="HIU19" s="48"/>
      <c r="HIV19" s="48"/>
      <c r="HIW19" s="48"/>
      <c r="HIX19" s="48"/>
      <c r="HIY19" s="48"/>
      <c r="HIZ19" s="48"/>
      <c r="HJA19" s="48"/>
      <c r="HJB19" s="48"/>
      <c r="HJC19" s="48"/>
      <c r="HJD19" s="48"/>
      <c r="HJE19" s="48"/>
      <c r="HJF19" s="48"/>
      <c r="HJG19" s="48"/>
      <c r="HJH19" s="48"/>
      <c r="HJI19" s="48"/>
      <c r="HJJ19" s="48"/>
      <c r="HJK19" s="48"/>
      <c r="HJL19" s="48"/>
      <c r="HJM19" s="48"/>
      <c r="HJN19" s="48"/>
      <c r="HJO19" s="48"/>
      <c r="HJP19" s="48"/>
      <c r="HJQ19" s="48"/>
      <c r="HJR19" s="48"/>
      <c r="HJS19" s="48"/>
      <c r="HJT19" s="48"/>
      <c r="HJU19" s="48"/>
      <c r="HJV19" s="48"/>
      <c r="HJW19" s="48"/>
      <c r="HJX19" s="48"/>
      <c r="HJY19" s="48"/>
      <c r="HJZ19" s="48"/>
      <c r="HKA19" s="48"/>
      <c r="HKB19" s="48"/>
      <c r="HKC19" s="48"/>
      <c r="HKD19" s="48"/>
      <c r="HKE19" s="48"/>
      <c r="HKF19" s="48"/>
      <c r="HKG19" s="48"/>
      <c r="HKH19" s="48"/>
      <c r="HKI19" s="48"/>
      <c r="HKJ19" s="48"/>
      <c r="HKK19" s="48"/>
      <c r="HKL19" s="48"/>
      <c r="HKM19" s="48"/>
      <c r="HKN19" s="48"/>
      <c r="HKO19" s="48"/>
      <c r="HKP19" s="48"/>
      <c r="HKQ19" s="48"/>
      <c r="HKR19" s="48"/>
      <c r="HKS19" s="48"/>
      <c r="HKT19" s="48"/>
      <c r="HKU19" s="48"/>
      <c r="HKV19" s="48"/>
      <c r="HKW19" s="48"/>
      <c r="HKX19" s="48"/>
      <c r="HKY19" s="48"/>
      <c r="HKZ19" s="48"/>
      <c r="HLA19" s="48"/>
      <c r="HLB19" s="48"/>
      <c r="HLC19" s="48"/>
      <c r="HLD19" s="48"/>
      <c r="HLE19" s="48"/>
      <c r="HLF19" s="48"/>
      <c r="HLG19" s="48"/>
      <c r="HLH19" s="48"/>
      <c r="HLI19" s="48"/>
      <c r="HLJ19" s="48"/>
      <c r="HLK19" s="48"/>
      <c r="HLL19" s="48"/>
      <c r="HLM19" s="48"/>
      <c r="HLN19" s="48"/>
      <c r="HLO19" s="48"/>
      <c r="HLP19" s="48"/>
      <c r="HLQ19" s="48"/>
      <c r="HLR19" s="48"/>
      <c r="HLS19" s="48"/>
      <c r="HLT19" s="48"/>
      <c r="HLU19" s="48"/>
      <c r="HLV19" s="48"/>
      <c r="HLW19" s="48"/>
      <c r="HLX19" s="48"/>
      <c r="HLY19" s="48"/>
      <c r="HLZ19" s="48"/>
      <c r="HMA19" s="48"/>
      <c r="HMB19" s="48"/>
      <c r="HMC19" s="48"/>
      <c r="HMD19" s="48"/>
      <c r="HME19" s="48"/>
      <c r="HMF19" s="48"/>
      <c r="HMG19" s="48"/>
      <c r="HMH19" s="48"/>
      <c r="HMI19" s="48"/>
      <c r="HMJ19" s="48"/>
      <c r="HMK19" s="48"/>
      <c r="HML19" s="48"/>
      <c r="HMM19" s="48"/>
      <c r="HMN19" s="48"/>
      <c r="HMO19" s="48"/>
      <c r="HMP19" s="48"/>
      <c r="HMQ19" s="48"/>
      <c r="HMR19" s="48"/>
      <c r="HMS19" s="48"/>
      <c r="HMT19" s="48"/>
      <c r="HMU19" s="48"/>
      <c r="HMV19" s="48"/>
      <c r="HMW19" s="48"/>
      <c r="HMX19" s="48"/>
      <c r="HMY19" s="48"/>
      <c r="HMZ19" s="48"/>
      <c r="HNA19" s="48"/>
      <c r="HNB19" s="48"/>
      <c r="HNC19" s="48"/>
      <c r="HND19" s="48"/>
      <c r="HNE19" s="48"/>
      <c r="HNF19" s="48"/>
      <c r="HNG19" s="48"/>
      <c r="HNH19" s="48"/>
      <c r="HNI19" s="48"/>
      <c r="HNJ19" s="48"/>
      <c r="HNK19" s="48"/>
      <c r="HNL19" s="48"/>
      <c r="HNM19" s="48"/>
      <c r="HNN19" s="48"/>
      <c r="HNO19" s="48"/>
      <c r="HNP19" s="48"/>
      <c r="HNQ19" s="48"/>
      <c r="HNR19" s="48"/>
      <c r="HNS19" s="48"/>
      <c r="HNT19" s="48"/>
      <c r="HNU19" s="48"/>
      <c r="HNV19" s="48"/>
      <c r="HNW19" s="48"/>
      <c r="HNX19" s="48"/>
      <c r="HNY19" s="48"/>
      <c r="HNZ19" s="48"/>
      <c r="HOA19" s="48"/>
      <c r="HOB19" s="48"/>
      <c r="HOC19" s="48"/>
      <c r="HOD19" s="48"/>
      <c r="HOE19" s="48"/>
      <c r="HOF19" s="48"/>
      <c r="HOG19" s="48"/>
      <c r="HOH19" s="48"/>
      <c r="HOI19" s="48"/>
      <c r="HOJ19" s="48"/>
      <c r="HOK19" s="48"/>
      <c r="HOL19" s="48"/>
      <c r="HOM19" s="48"/>
      <c r="HON19" s="48"/>
      <c r="HOO19" s="48"/>
      <c r="HOP19" s="48"/>
      <c r="HOQ19" s="48"/>
      <c r="HOR19" s="48"/>
      <c r="HOS19" s="48"/>
      <c r="HOT19" s="48"/>
      <c r="HOU19" s="48"/>
      <c r="HOV19" s="48"/>
      <c r="HOW19" s="48"/>
      <c r="HOX19" s="48"/>
      <c r="HOY19" s="48"/>
      <c r="HOZ19" s="48"/>
      <c r="HPA19" s="48"/>
      <c r="HPB19" s="48"/>
      <c r="HPC19" s="48"/>
      <c r="HPD19" s="48"/>
      <c r="HPE19" s="48"/>
      <c r="HPF19" s="48"/>
      <c r="HPG19" s="48"/>
      <c r="HPH19" s="48"/>
      <c r="HPI19" s="48"/>
      <c r="HPJ19" s="48"/>
      <c r="HPK19" s="48"/>
      <c r="HPL19" s="48"/>
      <c r="HPM19" s="48"/>
      <c r="HPN19" s="48"/>
      <c r="HPO19" s="48"/>
      <c r="HPP19" s="48"/>
      <c r="HPQ19" s="48"/>
      <c r="HPR19" s="48"/>
      <c r="HPS19" s="48"/>
      <c r="HPT19" s="48"/>
      <c r="HPU19" s="48"/>
      <c r="HPV19" s="48"/>
      <c r="HPW19" s="48"/>
      <c r="HPX19" s="48"/>
      <c r="HPY19" s="48"/>
      <c r="HPZ19" s="48"/>
      <c r="HQA19" s="48"/>
      <c r="HQB19" s="48"/>
      <c r="HQC19" s="48"/>
      <c r="HQD19" s="48"/>
      <c r="HQE19" s="48"/>
      <c r="HQF19" s="48"/>
      <c r="HQG19" s="48"/>
      <c r="HQH19" s="48"/>
      <c r="HQI19" s="48"/>
      <c r="HQJ19" s="48"/>
      <c r="HQK19" s="48"/>
      <c r="HQL19" s="48"/>
      <c r="HQM19" s="48"/>
      <c r="HQN19" s="48"/>
      <c r="HQO19" s="48"/>
      <c r="HQP19" s="48"/>
      <c r="HQQ19" s="48"/>
      <c r="HQR19" s="48"/>
      <c r="HQS19" s="48"/>
      <c r="HQT19" s="48"/>
      <c r="HQU19" s="48"/>
      <c r="HQV19" s="48"/>
      <c r="HQW19" s="48"/>
      <c r="HQX19" s="48"/>
      <c r="HQY19" s="48"/>
      <c r="HQZ19" s="48"/>
      <c r="HRA19" s="48"/>
      <c r="HRB19" s="48"/>
      <c r="HRC19" s="48"/>
      <c r="HRD19" s="48"/>
      <c r="HRE19" s="48"/>
      <c r="HRF19" s="48"/>
      <c r="HRG19" s="48"/>
      <c r="HRH19" s="48"/>
      <c r="HRI19" s="48"/>
      <c r="HRJ19" s="48"/>
      <c r="HRK19" s="48"/>
      <c r="HRL19" s="48"/>
      <c r="HRM19" s="48"/>
      <c r="HRN19" s="48"/>
      <c r="HRO19" s="48"/>
      <c r="HRP19" s="48"/>
      <c r="HRQ19" s="48"/>
      <c r="HRR19" s="48"/>
      <c r="HRS19" s="48"/>
      <c r="HRT19" s="48"/>
      <c r="HRU19" s="48"/>
      <c r="HRV19" s="48"/>
      <c r="HRW19" s="48"/>
      <c r="HRX19" s="48"/>
      <c r="HRY19" s="48"/>
      <c r="HRZ19" s="48"/>
      <c r="HSA19" s="48"/>
      <c r="HSB19" s="48"/>
      <c r="HSC19" s="48"/>
      <c r="HSD19" s="48"/>
      <c r="HSE19" s="48"/>
      <c r="HSF19" s="48"/>
      <c r="HSG19" s="48"/>
      <c r="HSH19" s="48"/>
      <c r="HSI19" s="48"/>
      <c r="HSJ19" s="48"/>
      <c r="HSK19" s="48"/>
      <c r="HSL19" s="48"/>
      <c r="HSM19" s="48"/>
      <c r="HSN19" s="48"/>
      <c r="HSO19" s="48"/>
      <c r="HSP19" s="48"/>
      <c r="HSQ19" s="48"/>
      <c r="HSR19" s="48"/>
      <c r="HSS19" s="48"/>
      <c r="HST19" s="48"/>
      <c r="HSU19" s="48"/>
      <c r="HSV19" s="48"/>
      <c r="HSW19" s="48"/>
      <c r="HSX19" s="48"/>
      <c r="HSY19" s="48"/>
      <c r="HSZ19" s="48"/>
      <c r="HTA19" s="48"/>
      <c r="HTB19" s="48"/>
      <c r="HTC19" s="48"/>
      <c r="HTD19" s="48"/>
      <c r="HTE19" s="48"/>
      <c r="HTF19" s="48"/>
      <c r="HTG19" s="48"/>
      <c r="HTH19" s="48"/>
      <c r="HTI19" s="48"/>
      <c r="HTJ19" s="48"/>
      <c r="HTK19" s="48"/>
      <c r="HTL19" s="48"/>
      <c r="HTM19" s="48"/>
      <c r="HTN19" s="48"/>
      <c r="HTO19" s="48"/>
      <c r="HTP19" s="48"/>
      <c r="HTQ19" s="48"/>
      <c r="HTR19" s="48"/>
      <c r="HTS19" s="48"/>
      <c r="HTT19" s="48"/>
      <c r="HTU19" s="48"/>
      <c r="HTV19" s="48"/>
      <c r="HTW19" s="48"/>
      <c r="HTX19" s="48"/>
      <c r="HTY19" s="48"/>
      <c r="HTZ19" s="48"/>
      <c r="HUA19" s="48"/>
      <c r="HUB19" s="48"/>
      <c r="HUC19" s="48"/>
      <c r="HUD19" s="48"/>
      <c r="HUE19" s="48"/>
      <c r="HUF19" s="48"/>
      <c r="HUG19" s="48"/>
      <c r="HUH19" s="48"/>
      <c r="HUI19" s="48"/>
      <c r="HUJ19" s="48"/>
      <c r="HUK19" s="48"/>
      <c r="HUL19" s="48"/>
      <c r="HUM19" s="48"/>
      <c r="HUN19" s="48"/>
      <c r="HUO19" s="48"/>
      <c r="HUP19" s="48"/>
      <c r="HUQ19" s="48"/>
      <c r="HUR19" s="48"/>
      <c r="HUS19" s="48"/>
      <c r="HUT19" s="48"/>
      <c r="HUU19" s="48"/>
      <c r="HUV19" s="48"/>
      <c r="HUW19" s="48"/>
      <c r="HUX19" s="48"/>
      <c r="HUY19" s="48"/>
      <c r="HUZ19" s="48"/>
      <c r="HVA19" s="48"/>
      <c r="HVB19" s="48"/>
      <c r="HVC19" s="48"/>
      <c r="HVD19" s="48"/>
      <c r="HVE19" s="48"/>
      <c r="HVF19" s="48"/>
      <c r="HVG19" s="48"/>
      <c r="HVH19" s="48"/>
      <c r="HVI19" s="48"/>
      <c r="HVJ19" s="48"/>
      <c r="HVK19" s="48"/>
      <c r="HVL19" s="48"/>
      <c r="HVM19" s="48"/>
      <c r="HVN19" s="48"/>
      <c r="HVO19" s="48"/>
      <c r="HVP19" s="48"/>
      <c r="HVQ19" s="48"/>
      <c r="HVR19" s="48"/>
      <c r="HVS19" s="48"/>
      <c r="HVT19" s="48"/>
      <c r="HVU19" s="48"/>
      <c r="HVV19" s="48"/>
      <c r="HVW19" s="48"/>
      <c r="HVX19" s="48"/>
      <c r="HVY19" s="48"/>
      <c r="HVZ19" s="48"/>
      <c r="HWA19" s="48"/>
      <c r="HWB19" s="48"/>
      <c r="HWC19" s="48"/>
      <c r="HWD19" s="48"/>
      <c r="HWE19" s="48"/>
      <c r="HWF19" s="48"/>
      <c r="HWG19" s="48"/>
      <c r="HWH19" s="48"/>
      <c r="HWI19" s="48"/>
      <c r="HWJ19" s="48"/>
      <c r="HWK19" s="48"/>
      <c r="HWL19" s="48"/>
      <c r="HWM19" s="48"/>
      <c r="HWN19" s="48"/>
      <c r="HWO19" s="48"/>
      <c r="HWP19" s="48"/>
      <c r="HWQ19" s="48"/>
      <c r="HWR19" s="48"/>
      <c r="HWS19" s="48"/>
      <c r="HWT19" s="48"/>
      <c r="HWU19" s="48"/>
      <c r="HWV19" s="48"/>
      <c r="HWW19" s="48"/>
      <c r="HWX19" s="48"/>
      <c r="HWY19" s="48"/>
      <c r="HWZ19" s="48"/>
      <c r="HXA19" s="48"/>
      <c r="HXB19" s="48"/>
      <c r="HXC19" s="48"/>
      <c r="HXD19" s="48"/>
      <c r="HXE19" s="48"/>
      <c r="HXF19" s="48"/>
      <c r="HXG19" s="48"/>
      <c r="HXH19" s="48"/>
      <c r="HXI19" s="48"/>
      <c r="HXJ19" s="48"/>
      <c r="HXK19" s="48"/>
      <c r="HXL19" s="48"/>
      <c r="HXM19" s="48"/>
      <c r="HXN19" s="48"/>
      <c r="HXO19" s="48"/>
      <c r="HXP19" s="48"/>
      <c r="HXQ19" s="48"/>
      <c r="HXR19" s="48"/>
      <c r="HXS19" s="48"/>
      <c r="HXT19" s="48"/>
      <c r="HXU19" s="48"/>
      <c r="HXV19" s="48"/>
      <c r="HXW19" s="48"/>
      <c r="HXX19" s="48"/>
      <c r="HXY19" s="48"/>
      <c r="HXZ19" s="48"/>
      <c r="HYA19" s="48"/>
      <c r="HYB19" s="48"/>
      <c r="HYC19" s="48"/>
      <c r="HYD19" s="48"/>
      <c r="HYE19" s="48"/>
      <c r="HYF19" s="48"/>
      <c r="HYG19" s="48"/>
      <c r="HYH19" s="48"/>
      <c r="HYI19" s="48"/>
      <c r="HYJ19" s="48"/>
      <c r="HYK19" s="48"/>
      <c r="HYL19" s="48"/>
      <c r="HYM19" s="48"/>
      <c r="HYN19" s="48"/>
      <c r="HYO19" s="48"/>
      <c r="HYP19" s="48"/>
      <c r="HYQ19" s="48"/>
      <c r="HYR19" s="48"/>
      <c r="HYS19" s="48"/>
      <c r="HYT19" s="48"/>
      <c r="HYU19" s="48"/>
      <c r="HYV19" s="48"/>
      <c r="HYW19" s="48"/>
      <c r="HYX19" s="48"/>
      <c r="HYY19" s="48"/>
      <c r="HYZ19" s="48"/>
      <c r="HZA19" s="48"/>
      <c r="HZB19" s="48"/>
      <c r="HZC19" s="48"/>
      <c r="HZD19" s="48"/>
      <c r="HZE19" s="48"/>
      <c r="HZF19" s="48"/>
      <c r="HZG19" s="48"/>
      <c r="HZH19" s="48"/>
      <c r="HZI19" s="48"/>
      <c r="HZJ19" s="48"/>
      <c r="HZK19" s="48"/>
      <c r="HZL19" s="48"/>
      <c r="HZM19" s="48"/>
      <c r="HZN19" s="48"/>
      <c r="HZO19" s="48"/>
      <c r="HZP19" s="48"/>
      <c r="HZQ19" s="48"/>
      <c r="HZR19" s="48"/>
      <c r="HZS19" s="48"/>
      <c r="HZT19" s="48"/>
      <c r="HZU19" s="48"/>
      <c r="HZV19" s="48"/>
      <c r="HZW19" s="48"/>
      <c r="HZX19" s="48"/>
      <c r="HZY19" s="48"/>
      <c r="HZZ19" s="48"/>
      <c r="IAA19" s="48"/>
      <c r="IAB19" s="48"/>
      <c r="IAC19" s="48"/>
      <c r="IAD19" s="48"/>
      <c r="IAE19" s="48"/>
      <c r="IAF19" s="48"/>
      <c r="IAG19" s="48"/>
      <c r="IAH19" s="48"/>
      <c r="IAI19" s="48"/>
      <c r="IAJ19" s="48"/>
      <c r="IAK19" s="48"/>
      <c r="IAL19" s="48"/>
      <c r="IAM19" s="48"/>
      <c r="IAN19" s="48"/>
      <c r="IAO19" s="48"/>
      <c r="IAP19" s="48"/>
      <c r="IAQ19" s="48"/>
      <c r="IAR19" s="48"/>
      <c r="IAS19" s="48"/>
      <c r="IAT19" s="48"/>
      <c r="IAU19" s="48"/>
      <c r="IAV19" s="48"/>
      <c r="IAW19" s="48"/>
      <c r="IAX19" s="48"/>
      <c r="IAY19" s="48"/>
      <c r="IAZ19" s="48"/>
      <c r="IBA19" s="48"/>
      <c r="IBB19" s="48"/>
      <c r="IBC19" s="48"/>
      <c r="IBD19" s="48"/>
      <c r="IBE19" s="48"/>
      <c r="IBF19" s="48"/>
      <c r="IBG19" s="48"/>
      <c r="IBH19" s="48"/>
      <c r="IBI19" s="48"/>
      <c r="IBJ19" s="48"/>
      <c r="IBK19" s="48"/>
      <c r="IBL19" s="48"/>
      <c r="IBM19" s="48"/>
      <c r="IBN19" s="48"/>
      <c r="IBO19" s="48"/>
      <c r="IBP19" s="48"/>
      <c r="IBQ19" s="48"/>
      <c r="IBR19" s="48"/>
      <c r="IBS19" s="48"/>
      <c r="IBT19" s="48"/>
      <c r="IBU19" s="48"/>
      <c r="IBV19" s="48"/>
      <c r="IBW19" s="48"/>
      <c r="IBX19" s="48"/>
      <c r="IBY19" s="48"/>
      <c r="IBZ19" s="48"/>
      <c r="ICA19" s="48"/>
      <c r="ICB19" s="48"/>
      <c r="ICC19" s="48"/>
      <c r="ICD19" s="48"/>
      <c r="ICE19" s="48"/>
      <c r="ICF19" s="48"/>
      <c r="ICG19" s="48"/>
      <c r="ICH19" s="48"/>
      <c r="ICI19" s="48"/>
      <c r="ICJ19" s="48"/>
      <c r="ICK19" s="48"/>
      <c r="ICL19" s="48"/>
      <c r="ICM19" s="48"/>
      <c r="ICN19" s="48"/>
      <c r="ICO19" s="48"/>
      <c r="ICP19" s="48"/>
      <c r="ICQ19" s="48"/>
      <c r="ICR19" s="48"/>
      <c r="ICS19" s="48"/>
      <c r="ICT19" s="48"/>
      <c r="ICU19" s="48"/>
      <c r="ICV19" s="48"/>
      <c r="ICW19" s="48"/>
      <c r="ICX19" s="48"/>
      <c r="ICY19" s="48"/>
      <c r="ICZ19" s="48"/>
      <c r="IDA19" s="48"/>
      <c r="IDB19" s="48"/>
      <c r="IDC19" s="48"/>
      <c r="IDD19" s="48"/>
      <c r="IDE19" s="48"/>
      <c r="IDF19" s="48"/>
      <c r="IDG19" s="48"/>
      <c r="IDH19" s="48"/>
      <c r="IDI19" s="48"/>
      <c r="IDJ19" s="48"/>
      <c r="IDK19" s="48"/>
      <c r="IDL19" s="48"/>
      <c r="IDM19" s="48"/>
      <c r="IDN19" s="48"/>
      <c r="IDO19" s="48"/>
      <c r="IDP19" s="48"/>
      <c r="IDQ19" s="48"/>
      <c r="IDR19" s="48"/>
      <c r="IDS19" s="48"/>
      <c r="IDT19" s="48"/>
      <c r="IDU19" s="48"/>
      <c r="IDV19" s="48"/>
      <c r="IDW19" s="48"/>
      <c r="IDX19" s="48"/>
      <c r="IDY19" s="48"/>
      <c r="IDZ19" s="48"/>
      <c r="IEA19" s="48"/>
      <c r="IEB19" s="48"/>
      <c r="IEC19" s="48"/>
      <c r="IED19" s="48"/>
      <c r="IEE19" s="48"/>
      <c r="IEF19" s="48"/>
      <c r="IEG19" s="48"/>
      <c r="IEH19" s="48"/>
      <c r="IEI19" s="48"/>
      <c r="IEJ19" s="48"/>
      <c r="IEK19" s="48"/>
      <c r="IEL19" s="48"/>
      <c r="IEM19" s="48"/>
      <c r="IEN19" s="48"/>
      <c r="IEO19" s="48"/>
      <c r="IEP19" s="48"/>
      <c r="IEQ19" s="48"/>
      <c r="IER19" s="48"/>
      <c r="IES19" s="48"/>
      <c r="IET19" s="48"/>
      <c r="IEU19" s="48"/>
      <c r="IEV19" s="48"/>
      <c r="IEW19" s="48"/>
      <c r="IEX19" s="48"/>
      <c r="IEY19" s="48"/>
      <c r="IEZ19" s="48"/>
      <c r="IFA19" s="48"/>
      <c r="IFB19" s="48"/>
      <c r="IFC19" s="48"/>
      <c r="IFD19" s="48"/>
      <c r="IFE19" s="48"/>
      <c r="IFF19" s="48"/>
      <c r="IFG19" s="48"/>
      <c r="IFH19" s="48"/>
      <c r="IFI19" s="48"/>
      <c r="IFJ19" s="48"/>
      <c r="IFK19" s="48"/>
      <c r="IFL19" s="48"/>
      <c r="IFM19" s="48"/>
      <c r="IFN19" s="48"/>
      <c r="IFO19" s="48"/>
      <c r="IFP19" s="48"/>
      <c r="IFQ19" s="48"/>
      <c r="IFR19" s="48"/>
      <c r="IFS19" s="48"/>
      <c r="IFT19" s="48"/>
      <c r="IFU19" s="48"/>
      <c r="IFV19" s="48"/>
      <c r="IFW19" s="48"/>
      <c r="IFX19" s="48"/>
      <c r="IFY19" s="48"/>
      <c r="IFZ19" s="48"/>
      <c r="IGA19" s="48"/>
      <c r="IGB19" s="48"/>
      <c r="IGC19" s="48"/>
      <c r="IGD19" s="48"/>
      <c r="IGE19" s="48"/>
      <c r="IGF19" s="48"/>
      <c r="IGG19" s="48"/>
      <c r="IGH19" s="48"/>
      <c r="IGI19" s="48"/>
      <c r="IGJ19" s="48"/>
      <c r="IGK19" s="48"/>
      <c r="IGL19" s="48"/>
      <c r="IGM19" s="48"/>
      <c r="IGN19" s="48"/>
      <c r="IGO19" s="48"/>
      <c r="IGP19" s="48"/>
      <c r="IGQ19" s="48"/>
      <c r="IGR19" s="48"/>
      <c r="IGS19" s="48"/>
      <c r="IGT19" s="48"/>
      <c r="IGU19" s="48"/>
      <c r="IGV19" s="48"/>
      <c r="IGW19" s="48"/>
      <c r="IGX19" s="48"/>
      <c r="IGY19" s="48"/>
      <c r="IGZ19" s="48"/>
      <c r="IHA19" s="48"/>
      <c r="IHB19" s="48"/>
      <c r="IHC19" s="48"/>
      <c r="IHD19" s="48"/>
      <c r="IHE19" s="48"/>
      <c r="IHF19" s="48"/>
      <c r="IHG19" s="48"/>
      <c r="IHH19" s="48"/>
      <c r="IHI19" s="48"/>
      <c r="IHJ19" s="48"/>
      <c r="IHK19" s="48"/>
      <c r="IHL19" s="48"/>
      <c r="IHM19" s="48"/>
      <c r="IHN19" s="48"/>
      <c r="IHO19" s="48"/>
      <c r="IHP19" s="48"/>
      <c r="IHQ19" s="48"/>
      <c r="IHR19" s="48"/>
      <c r="IHS19" s="48"/>
      <c r="IHT19" s="48"/>
      <c r="IHU19" s="48"/>
      <c r="IHV19" s="48"/>
      <c r="IHW19" s="48"/>
      <c r="IHX19" s="48"/>
      <c r="IHY19" s="48"/>
      <c r="IHZ19" s="48"/>
      <c r="IIA19" s="48"/>
      <c r="IIB19" s="48"/>
      <c r="IIC19" s="48"/>
      <c r="IID19" s="48"/>
      <c r="IIE19" s="48"/>
      <c r="IIF19" s="48"/>
      <c r="IIG19" s="48"/>
      <c r="IIH19" s="48"/>
      <c r="III19" s="48"/>
      <c r="IIJ19" s="48"/>
      <c r="IIK19" s="48"/>
      <c r="IIL19" s="48"/>
      <c r="IIM19" s="48"/>
      <c r="IIN19" s="48"/>
      <c r="IIO19" s="48"/>
      <c r="IIP19" s="48"/>
      <c r="IIQ19" s="48"/>
      <c r="IIR19" s="48"/>
      <c r="IIS19" s="48"/>
      <c r="IIT19" s="48"/>
      <c r="IIU19" s="48"/>
      <c r="IIV19" s="48"/>
      <c r="IIW19" s="48"/>
      <c r="IIX19" s="48"/>
      <c r="IIY19" s="48"/>
      <c r="IIZ19" s="48"/>
      <c r="IJA19" s="48"/>
      <c r="IJB19" s="48"/>
      <c r="IJC19" s="48"/>
      <c r="IJD19" s="48"/>
      <c r="IJE19" s="48"/>
      <c r="IJF19" s="48"/>
      <c r="IJG19" s="48"/>
      <c r="IJH19" s="48"/>
      <c r="IJI19" s="48"/>
      <c r="IJJ19" s="48"/>
      <c r="IJK19" s="48"/>
      <c r="IJL19" s="48"/>
      <c r="IJM19" s="48"/>
      <c r="IJN19" s="48"/>
      <c r="IJO19" s="48"/>
      <c r="IJP19" s="48"/>
      <c r="IJQ19" s="48"/>
      <c r="IJR19" s="48"/>
      <c r="IJS19" s="48"/>
      <c r="IJT19" s="48"/>
      <c r="IJU19" s="48"/>
      <c r="IJV19" s="48"/>
      <c r="IJW19" s="48"/>
      <c r="IJX19" s="48"/>
      <c r="IJY19" s="48"/>
      <c r="IJZ19" s="48"/>
      <c r="IKA19" s="48"/>
      <c r="IKB19" s="48"/>
      <c r="IKC19" s="48"/>
      <c r="IKD19" s="48"/>
      <c r="IKE19" s="48"/>
      <c r="IKF19" s="48"/>
      <c r="IKG19" s="48"/>
      <c r="IKH19" s="48"/>
      <c r="IKI19" s="48"/>
      <c r="IKJ19" s="48"/>
      <c r="IKK19" s="48"/>
      <c r="IKL19" s="48"/>
      <c r="IKM19" s="48"/>
      <c r="IKN19" s="48"/>
      <c r="IKO19" s="48"/>
      <c r="IKP19" s="48"/>
      <c r="IKQ19" s="48"/>
      <c r="IKR19" s="48"/>
      <c r="IKS19" s="48"/>
      <c r="IKT19" s="48"/>
      <c r="IKU19" s="48"/>
      <c r="IKV19" s="48"/>
      <c r="IKW19" s="48"/>
      <c r="IKX19" s="48"/>
      <c r="IKY19" s="48"/>
      <c r="IKZ19" s="48"/>
      <c r="ILA19" s="48"/>
      <c r="ILB19" s="48"/>
      <c r="ILC19" s="48"/>
      <c r="ILD19" s="48"/>
      <c r="ILE19" s="48"/>
      <c r="ILF19" s="48"/>
      <c r="ILG19" s="48"/>
      <c r="ILH19" s="48"/>
      <c r="ILI19" s="48"/>
      <c r="ILJ19" s="48"/>
      <c r="ILK19" s="48"/>
      <c r="ILL19" s="48"/>
      <c r="ILM19" s="48"/>
      <c r="ILN19" s="48"/>
      <c r="ILO19" s="48"/>
      <c r="ILP19" s="48"/>
      <c r="ILQ19" s="48"/>
      <c r="ILR19" s="48"/>
      <c r="ILS19" s="48"/>
      <c r="ILT19" s="48"/>
      <c r="ILU19" s="48"/>
      <c r="ILV19" s="48"/>
      <c r="ILW19" s="48"/>
      <c r="ILX19" s="48"/>
      <c r="ILY19" s="48"/>
      <c r="ILZ19" s="48"/>
      <c r="IMA19" s="48"/>
      <c r="IMB19" s="48"/>
      <c r="IMC19" s="48"/>
      <c r="IMD19" s="48"/>
      <c r="IME19" s="48"/>
      <c r="IMF19" s="48"/>
      <c r="IMG19" s="48"/>
      <c r="IMH19" s="48"/>
      <c r="IMI19" s="48"/>
      <c r="IMJ19" s="48"/>
      <c r="IMK19" s="48"/>
      <c r="IML19" s="48"/>
      <c r="IMM19" s="48"/>
      <c r="IMN19" s="48"/>
      <c r="IMO19" s="48"/>
      <c r="IMP19" s="48"/>
      <c r="IMQ19" s="48"/>
      <c r="IMR19" s="48"/>
      <c r="IMS19" s="48"/>
      <c r="IMT19" s="48"/>
      <c r="IMU19" s="48"/>
      <c r="IMV19" s="48"/>
      <c r="IMW19" s="48"/>
      <c r="IMX19" s="48"/>
      <c r="IMY19" s="48"/>
      <c r="IMZ19" s="48"/>
      <c r="INA19" s="48"/>
      <c r="INB19" s="48"/>
      <c r="INC19" s="48"/>
      <c r="IND19" s="48"/>
      <c r="INE19" s="48"/>
      <c r="INF19" s="48"/>
      <c r="ING19" s="48"/>
      <c r="INH19" s="48"/>
      <c r="INI19" s="48"/>
      <c r="INJ19" s="48"/>
      <c r="INK19" s="48"/>
      <c r="INL19" s="48"/>
      <c r="INM19" s="48"/>
      <c r="INN19" s="48"/>
      <c r="INO19" s="48"/>
      <c r="INP19" s="48"/>
      <c r="INQ19" s="48"/>
      <c r="INR19" s="48"/>
      <c r="INS19" s="48"/>
      <c r="INT19" s="48"/>
      <c r="INU19" s="48"/>
      <c r="INV19" s="48"/>
      <c r="INW19" s="48"/>
      <c r="INX19" s="48"/>
      <c r="INY19" s="48"/>
      <c r="INZ19" s="48"/>
      <c r="IOA19" s="48"/>
      <c r="IOB19" s="48"/>
      <c r="IOC19" s="48"/>
      <c r="IOD19" s="48"/>
      <c r="IOE19" s="48"/>
      <c r="IOF19" s="48"/>
      <c r="IOG19" s="48"/>
      <c r="IOH19" s="48"/>
      <c r="IOI19" s="48"/>
      <c r="IOJ19" s="48"/>
      <c r="IOK19" s="48"/>
      <c r="IOL19" s="48"/>
      <c r="IOM19" s="48"/>
      <c r="ION19" s="48"/>
      <c r="IOO19" s="48"/>
      <c r="IOP19" s="48"/>
      <c r="IOQ19" s="48"/>
      <c r="IOR19" s="48"/>
      <c r="IOS19" s="48"/>
      <c r="IOT19" s="48"/>
      <c r="IOU19" s="48"/>
      <c r="IOV19" s="48"/>
      <c r="IOW19" s="48"/>
      <c r="IOX19" s="48"/>
      <c r="IOY19" s="48"/>
      <c r="IOZ19" s="48"/>
      <c r="IPA19" s="48"/>
      <c r="IPB19" s="48"/>
      <c r="IPC19" s="48"/>
      <c r="IPD19" s="48"/>
      <c r="IPE19" s="48"/>
      <c r="IPF19" s="48"/>
      <c r="IPG19" s="48"/>
      <c r="IPH19" s="48"/>
      <c r="IPI19" s="48"/>
      <c r="IPJ19" s="48"/>
      <c r="IPK19" s="48"/>
      <c r="IPL19" s="48"/>
      <c r="IPM19" s="48"/>
      <c r="IPN19" s="48"/>
      <c r="IPO19" s="48"/>
      <c r="IPP19" s="48"/>
      <c r="IPQ19" s="48"/>
      <c r="IPR19" s="48"/>
      <c r="IPS19" s="48"/>
      <c r="IPT19" s="48"/>
      <c r="IPU19" s="48"/>
      <c r="IPV19" s="48"/>
      <c r="IPW19" s="48"/>
      <c r="IPX19" s="48"/>
      <c r="IPY19" s="48"/>
      <c r="IPZ19" s="48"/>
      <c r="IQA19" s="48"/>
      <c r="IQB19" s="48"/>
      <c r="IQC19" s="48"/>
      <c r="IQD19" s="48"/>
      <c r="IQE19" s="48"/>
      <c r="IQF19" s="48"/>
      <c r="IQG19" s="48"/>
      <c r="IQH19" s="48"/>
      <c r="IQI19" s="48"/>
      <c r="IQJ19" s="48"/>
      <c r="IQK19" s="48"/>
      <c r="IQL19" s="48"/>
      <c r="IQM19" s="48"/>
      <c r="IQN19" s="48"/>
      <c r="IQO19" s="48"/>
      <c r="IQP19" s="48"/>
      <c r="IQQ19" s="48"/>
      <c r="IQR19" s="48"/>
      <c r="IQS19" s="48"/>
      <c r="IQT19" s="48"/>
      <c r="IQU19" s="48"/>
      <c r="IQV19" s="48"/>
      <c r="IQW19" s="48"/>
      <c r="IQX19" s="48"/>
      <c r="IQY19" s="48"/>
      <c r="IQZ19" s="48"/>
      <c r="IRA19" s="48"/>
      <c r="IRB19" s="48"/>
      <c r="IRC19" s="48"/>
      <c r="IRD19" s="48"/>
      <c r="IRE19" s="48"/>
      <c r="IRF19" s="48"/>
      <c r="IRG19" s="48"/>
      <c r="IRH19" s="48"/>
      <c r="IRI19" s="48"/>
      <c r="IRJ19" s="48"/>
      <c r="IRK19" s="48"/>
      <c r="IRL19" s="48"/>
      <c r="IRM19" s="48"/>
      <c r="IRN19" s="48"/>
      <c r="IRO19" s="48"/>
      <c r="IRP19" s="48"/>
      <c r="IRQ19" s="48"/>
      <c r="IRR19" s="48"/>
      <c r="IRS19" s="48"/>
      <c r="IRT19" s="48"/>
      <c r="IRU19" s="48"/>
      <c r="IRV19" s="48"/>
      <c r="IRW19" s="48"/>
      <c r="IRX19" s="48"/>
      <c r="IRY19" s="48"/>
      <c r="IRZ19" s="48"/>
      <c r="ISA19" s="48"/>
      <c r="ISB19" s="48"/>
      <c r="ISC19" s="48"/>
      <c r="ISD19" s="48"/>
      <c r="ISE19" s="48"/>
      <c r="ISF19" s="48"/>
      <c r="ISG19" s="48"/>
      <c r="ISH19" s="48"/>
      <c r="ISI19" s="48"/>
      <c r="ISJ19" s="48"/>
      <c r="ISK19" s="48"/>
      <c r="ISL19" s="48"/>
      <c r="ISM19" s="48"/>
      <c r="ISN19" s="48"/>
      <c r="ISO19" s="48"/>
      <c r="ISP19" s="48"/>
      <c r="ISQ19" s="48"/>
      <c r="ISR19" s="48"/>
      <c r="ISS19" s="48"/>
      <c r="IST19" s="48"/>
      <c r="ISU19" s="48"/>
      <c r="ISV19" s="48"/>
      <c r="ISW19" s="48"/>
      <c r="ISX19" s="48"/>
      <c r="ISY19" s="48"/>
      <c r="ISZ19" s="48"/>
      <c r="ITA19" s="48"/>
      <c r="ITB19" s="48"/>
      <c r="ITC19" s="48"/>
      <c r="ITD19" s="48"/>
      <c r="ITE19" s="48"/>
      <c r="ITF19" s="48"/>
      <c r="ITG19" s="48"/>
      <c r="ITH19" s="48"/>
      <c r="ITI19" s="48"/>
      <c r="ITJ19" s="48"/>
      <c r="ITK19" s="48"/>
      <c r="ITL19" s="48"/>
      <c r="ITM19" s="48"/>
      <c r="ITN19" s="48"/>
      <c r="ITO19" s="48"/>
      <c r="ITP19" s="48"/>
      <c r="ITQ19" s="48"/>
      <c r="ITR19" s="48"/>
      <c r="ITS19" s="48"/>
      <c r="ITT19" s="48"/>
      <c r="ITU19" s="48"/>
      <c r="ITV19" s="48"/>
      <c r="ITW19" s="48"/>
      <c r="ITX19" s="48"/>
      <c r="ITY19" s="48"/>
      <c r="ITZ19" s="48"/>
      <c r="IUA19" s="48"/>
      <c r="IUB19" s="48"/>
      <c r="IUC19" s="48"/>
      <c r="IUD19" s="48"/>
      <c r="IUE19" s="48"/>
      <c r="IUF19" s="48"/>
      <c r="IUG19" s="48"/>
      <c r="IUH19" s="48"/>
      <c r="IUI19" s="48"/>
      <c r="IUJ19" s="48"/>
      <c r="IUK19" s="48"/>
      <c r="IUL19" s="48"/>
      <c r="IUM19" s="48"/>
      <c r="IUN19" s="48"/>
      <c r="IUO19" s="48"/>
      <c r="IUP19" s="48"/>
      <c r="IUQ19" s="48"/>
      <c r="IUR19" s="48"/>
      <c r="IUS19" s="48"/>
      <c r="IUT19" s="48"/>
      <c r="IUU19" s="48"/>
      <c r="IUV19" s="48"/>
      <c r="IUW19" s="48"/>
      <c r="IUX19" s="48"/>
      <c r="IUY19" s="48"/>
      <c r="IUZ19" s="48"/>
      <c r="IVA19" s="48"/>
      <c r="IVB19" s="48"/>
      <c r="IVC19" s="48"/>
      <c r="IVD19" s="48"/>
      <c r="IVE19" s="48"/>
      <c r="IVF19" s="48"/>
      <c r="IVG19" s="48"/>
      <c r="IVH19" s="48"/>
      <c r="IVI19" s="48"/>
      <c r="IVJ19" s="48"/>
      <c r="IVK19" s="48"/>
      <c r="IVL19" s="48"/>
      <c r="IVM19" s="48"/>
      <c r="IVN19" s="48"/>
      <c r="IVO19" s="48"/>
      <c r="IVP19" s="48"/>
      <c r="IVQ19" s="48"/>
      <c r="IVR19" s="48"/>
      <c r="IVS19" s="48"/>
      <c r="IVT19" s="48"/>
      <c r="IVU19" s="48"/>
      <c r="IVV19" s="48"/>
      <c r="IVW19" s="48"/>
      <c r="IVX19" s="48"/>
      <c r="IVY19" s="48"/>
      <c r="IVZ19" s="48"/>
      <c r="IWA19" s="48"/>
      <c r="IWB19" s="48"/>
      <c r="IWC19" s="48"/>
      <c r="IWD19" s="48"/>
      <c r="IWE19" s="48"/>
      <c r="IWF19" s="48"/>
      <c r="IWG19" s="48"/>
      <c r="IWH19" s="48"/>
      <c r="IWI19" s="48"/>
      <c r="IWJ19" s="48"/>
      <c r="IWK19" s="48"/>
      <c r="IWL19" s="48"/>
      <c r="IWM19" s="48"/>
      <c r="IWN19" s="48"/>
      <c r="IWO19" s="48"/>
      <c r="IWP19" s="48"/>
      <c r="IWQ19" s="48"/>
      <c r="IWR19" s="48"/>
      <c r="IWS19" s="48"/>
      <c r="IWT19" s="48"/>
      <c r="IWU19" s="48"/>
      <c r="IWV19" s="48"/>
      <c r="IWW19" s="48"/>
      <c r="IWX19" s="48"/>
      <c r="IWY19" s="48"/>
      <c r="IWZ19" s="48"/>
      <c r="IXA19" s="48"/>
      <c r="IXB19" s="48"/>
      <c r="IXC19" s="48"/>
      <c r="IXD19" s="48"/>
      <c r="IXE19" s="48"/>
      <c r="IXF19" s="48"/>
      <c r="IXG19" s="48"/>
      <c r="IXH19" s="48"/>
      <c r="IXI19" s="48"/>
      <c r="IXJ19" s="48"/>
      <c r="IXK19" s="48"/>
      <c r="IXL19" s="48"/>
      <c r="IXM19" s="48"/>
      <c r="IXN19" s="48"/>
      <c r="IXO19" s="48"/>
      <c r="IXP19" s="48"/>
      <c r="IXQ19" s="48"/>
      <c r="IXR19" s="48"/>
      <c r="IXS19" s="48"/>
      <c r="IXT19" s="48"/>
      <c r="IXU19" s="48"/>
      <c r="IXV19" s="48"/>
      <c r="IXW19" s="48"/>
      <c r="IXX19" s="48"/>
      <c r="IXY19" s="48"/>
      <c r="IXZ19" s="48"/>
      <c r="IYA19" s="48"/>
      <c r="IYB19" s="48"/>
      <c r="IYC19" s="48"/>
      <c r="IYD19" s="48"/>
      <c r="IYE19" s="48"/>
      <c r="IYF19" s="48"/>
      <c r="IYG19" s="48"/>
      <c r="IYH19" s="48"/>
      <c r="IYI19" s="48"/>
      <c r="IYJ19" s="48"/>
      <c r="IYK19" s="48"/>
      <c r="IYL19" s="48"/>
      <c r="IYM19" s="48"/>
      <c r="IYN19" s="48"/>
      <c r="IYO19" s="48"/>
      <c r="IYP19" s="48"/>
      <c r="IYQ19" s="48"/>
      <c r="IYR19" s="48"/>
      <c r="IYS19" s="48"/>
      <c r="IYT19" s="48"/>
      <c r="IYU19" s="48"/>
      <c r="IYV19" s="48"/>
      <c r="IYW19" s="48"/>
      <c r="IYX19" s="48"/>
      <c r="IYY19" s="48"/>
      <c r="IYZ19" s="48"/>
      <c r="IZA19" s="48"/>
      <c r="IZB19" s="48"/>
      <c r="IZC19" s="48"/>
      <c r="IZD19" s="48"/>
      <c r="IZE19" s="48"/>
      <c r="IZF19" s="48"/>
      <c r="IZG19" s="48"/>
      <c r="IZH19" s="48"/>
      <c r="IZI19" s="48"/>
      <c r="IZJ19" s="48"/>
      <c r="IZK19" s="48"/>
      <c r="IZL19" s="48"/>
      <c r="IZM19" s="48"/>
      <c r="IZN19" s="48"/>
      <c r="IZO19" s="48"/>
      <c r="IZP19" s="48"/>
      <c r="IZQ19" s="48"/>
      <c r="IZR19" s="48"/>
      <c r="IZS19" s="48"/>
      <c r="IZT19" s="48"/>
      <c r="IZU19" s="48"/>
      <c r="IZV19" s="48"/>
      <c r="IZW19" s="48"/>
      <c r="IZX19" s="48"/>
      <c r="IZY19" s="48"/>
      <c r="IZZ19" s="48"/>
      <c r="JAA19" s="48"/>
      <c r="JAB19" s="48"/>
      <c r="JAC19" s="48"/>
      <c r="JAD19" s="48"/>
      <c r="JAE19" s="48"/>
      <c r="JAF19" s="48"/>
      <c r="JAG19" s="48"/>
      <c r="JAH19" s="48"/>
      <c r="JAI19" s="48"/>
      <c r="JAJ19" s="48"/>
      <c r="JAK19" s="48"/>
      <c r="JAL19" s="48"/>
      <c r="JAM19" s="48"/>
      <c r="JAN19" s="48"/>
      <c r="JAO19" s="48"/>
      <c r="JAP19" s="48"/>
      <c r="JAQ19" s="48"/>
      <c r="JAR19" s="48"/>
      <c r="JAS19" s="48"/>
      <c r="JAT19" s="48"/>
      <c r="JAU19" s="48"/>
      <c r="JAV19" s="48"/>
      <c r="JAW19" s="48"/>
      <c r="JAX19" s="48"/>
      <c r="JAY19" s="48"/>
      <c r="JAZ19" s="48"/>
      <c r="JBA19" s="48"/>
      <c r="JBB19" s="48"/>
      <c r="JBC19" s="48"/>
      <c r="JBD19" s="48"/>
      <c r="JBE19" s="48"/>
      <c r="JBF19" s="48"/>
      <c r="JBG19" s="48"/>
      <c r="JBH19" s="48"/>
      <c r="JBI19" s="48"/>
      <c r="JBJ19" s="48"/>
      <c r="JBK19" s="48"/>
      <c r="JBL19" s="48"/>
      <c r="JBM19" s="48"/>
      <c r="JBN19" s="48"/>
      <c r="JBO19" s="48"/>
      <c r="JBP19" s="48"/>
      <c r="JBQ19" s="48"/>
      <c r="JBR19" s="48"/>
      <c r="JBS19" s="48"/>
      <c r="JBT19" s="48"/>
      <c r="JBU19" s="48"/>
      <c r="JBV19" s="48"/>
      <c r="JBW19" s="48"/>
      <c r="JBX19" s="48"/>
      <c r="JBY19" s="48"/>
      <c r="JBZ19" s="48"/>
      <c r="JCA19" s="48"/>
      <c r="JCB19" s="48"/>
      <c r="JCC19" s="48"/>
      <c r="JCD19" s="48"/>
      <c r="JCE19" s="48"/>
      <c r="JCF19" s="48"/>
      <c r="JCG19" s="48"/>
      <c r="JCH19" s="48"/>
      <c r="JCI19" s="48"/>
      <c r="JCJ19" s="48"/>
      <c r="JCK19" s="48"/>
      <c r="JCL19" s="48"/>
      <c r="JCM19" s="48"/>
      <c r="JCN19" s="48"/>
      <c r="JCO19" s="48"/>
      <c r="JCP19" s="48"/>
      <c r="JCQ19" s="48"/>
      <c r="JCR19" s="48"/>
      <c r="JCS19" s="48"/>
      <c r="JCT19" s="48"/>
      <c r="JCU19" s="48"/>
      <c r="JCV19" s="48"/>
      <c r="JCW19" s="48"/>
      <c r="JCX19" s="48"/>
      <c r="JCY19" s="48"/>
      <c r="JCZ19" s="48"/>
      <c r="JDA19" s="48"/>
      <c r="JDB19" s="48"/>
      <c r="JDC19" s="48"/>
      <c r="JDD19" s="48"/>
      <c r="JDE19" s="48"/>
      <c r="JDF19" s="48"/>
      <c r="JDG19" s="48"/>
      <c r="JDH19" s="48"/>
      <c r="JDI19" s="48"/>
      <c r="JDJ19" s="48"/>
      <c r="JDK19" s="48"/>
      <c r="JDL19" s="48"/>
      <c r="JDM19" s="48"/>
      <c r="JDN19" s="48"/>
      <c r="JDO19" s="48"/>
      <c r="JDP19" s="48"/>
      <c r="JDQ19" s="48"/>
      <c r="JDR19" s="48"/>
      <c r="JDS19" s="48"/>
      <c r="JDT19" s="48"/>
      <c r="JDU19" s="48"/>
      <c r="JDV19" s="48"/>
      <c r="JDW19" s="48"/>
      <c r="JDX19" s="48"/>
      <c r="JDY19" s="48"/>
      <c r="JDZ19" s="48"/>
      <c r="JEA19" s="48"/>
      <c r="JEB19" s="48"/>
      <c r="JEC19" s="48"/>
      <c r="JED19" s="48"/>
      <c r="JEE19" s="48"/>
      <c r="JEF19" s="48"/>
      <c r="JEG19" s="48"/>
      <c r="JEH19" s="48"/>
      <c r="JEI19" s="48"/>
      <c r="JEJ19" s="48"/>
      <c r="JEK19" s="48"/>
      <c r="JEL19" s="48"/>
      <c r="JEM19" s="48"/>
      <c r="JEN19" s="48"/>
      <c r="JEO19" s="48"/>
      <c r="JEP19" s="48"/>
      <c r="JEQ19" s="48"/>
      <c r="JER19" s="48"/>
      <c r="JES19" s="48"/>
      <c r="JET19" s="48"/>
      <c r="JEU19" s="48"/>
      <c r="JEV19" s="48"/>
      <c r="JEW19" s="48"/>
      <c r="JEX19" s="48"/>
      <c r="JEY19" s="48"/>
      <c r="JEZ19" s="48"/>
      <c r="JFA19" s="48"/>
      <c r="JFB19" s="48"/>
      <c r="JFC19" s="48"/>
      <c r="JFD19" s="48"/>
      <c r="JFE19" s="48"/>
      <c r="JFF19" s="48"/>
      <c r="JFG19" s="48"/>
      <c r="JFH19" s="48"/>
      <c r="JFI19" s="48"/>
      <c r="JFJ19" s="48"/>
      <c r="JFK19" s="48"/>
      <c r="JFL19" s="48"/>
      <c r="JFM19" s="48"/>
      <c r="JFN19" s="48"/>
      <c r="JFO19" s="48"/>
      <c r="JFP19" s="48"/>
      <c r="JFQ19" s="48"/>
      <c r="JFR19" s="48"/>
      <c r="JFS19" s="48"/>
      <c r="JFT19" s="48"/>
      <c r="JFU19" s="48"/>
      <c r="JFV19" s="48"/>
      <c r="JFW19" s="48"/>
      <c r="JFX19" s="48"/>
      <c r="JFY19" s="48"/>
      <c r="JFZ19" s="48"/>
      <c r="JGA19" s="48"/>
      <c r="JGB19" s="48"/>
      <c r="JGC19" s="48"/>
      <c r="JGD19" s="48"/>
      <c r="JGE19" s="48"/>
      <c r="JGF19" s="48"/>
      <c r="JGG19" s="48"/>
      <c r="JGH19" s="48"/>
      <c r="JGI19" s="48"/>
      <c r="JGJ19" s="48"/>
      <c r="JGK19" s="48"/>
      <c r="JGL19" s="48"/>
      <c r="JGM19" s="48"/>
      <c r="JGN19" s="48"/>
      <c r="JGO19" s="48"/>
      <c r="JGP19" s="48"/>
      <c r="JGQ19" s="48"/>
      <c r="JGR19" s="48"/>
      <c r="JGS19" s="48"/>
      <c r="JGT19" s="48"/>
      <c r="JGU19" s="48"/>
      <c r="JGV19" s="48"/>
      <c r="JGW19" s="48"/>
      <c r="JGX19" s="48"/>
      <c r="JGY19" s="48"/>
      <c r="JGZ19" s="48"/>
      <c r="JHA19" s="48"/>
      <c r="JHB19" s="48"/>
      <c r="JHC19" s="48"/>
      <c r="JHD19" s="48"/>
      <c r="JHE19" s="48"/>
      <c r="JHF19" s="48"/>
      <c r="JHG19" s="48"/>
      <c r="JHH19" s="48"/>
      <c r="JHI19" s="48"/>
      <c r="JHJ19" s="48"/>
      <c r="JHK19" s="48"/>
      <c r="JHL19" s="48"/>
      <c r="JHM19" s="48"/>
      <c r="JHN19" s="48"/>
      <c r="JHO19" s="48"/>
      <c r="JHP19" s="48"/>
      <c r="JHQ19" s="48"/>
      <c r="JHR19" s="48"/>
      <c r="JHS19" s="48"/>
      <c r="JHT19" s="48"/>
      <c r="JHU19" s="48"/>
      <c r="JHV19" s="48"/>
      <c r="JHW19" s="48"/>
      <c r="JHX19" s="48"/>
      <c r="JHY19" s="48"/>
      <c r="JHZ19" s="48"/>
      <c r="JIA19" s="48"/>
      <c r="JIB19" s="48"/>
      <c r="JIC19" s="48"/>
      <c r="JID19" s="48"/>
      <c r="JIE19" s="48"/>
      <c r="JIF19" s="48"/>
      <c r="JIG19" s="48"/>
      <c r="JIH19" s="48"/>
      <c r="JII19" s="48"/>
      <c r="JIJ19" s="48"/>
      <c r="JIK19" s="48"/>
      <c r="JIL19" s="48"/>
      <c r="JIM19" s="48"/>
      <c r="JIN19" s="48"/>
      <c r="JIO19" s="48"/>
      <c r="JIP19" s="48"/>
      <c r="JIQ19" s="48"/>
      <c r="JIR19" s="48"/>
      <c r="JIS19" s="48"/>
      <c r="JIT19" s="48"/>
      <c r="JIU19" s="48"/>
      <c r="JIV19" s="48"/>
      <c r="JIW19" s="48"/>
      <c r="JIX19" s="48"/>
      <c r="JIY19" s="48"/>
      <c r="JIZ19" s="48"/>
      <c r="JJA19" s="48"/>
      <c r="JJB19" s="48"/>
      <c r="JJC19" s="48"/>
      <c r="JJD19" s="48"/>
      <c r="JJE19" s="48"/>
      <c r="JJF19" s="48"/>
      <c r="JJG19" s="48"/>
      <c r="JJH19" s="48"/>
      <c r="JJI19" s="48"/>
      <c r="JJJ19" s="48"/>
      <c r="JJK19" s="48"/>
      <c r="JJL19" s="48"/>
      <c r="JJM19" s="48"/>
      <c r="JJN19" s="48"/>
      <c r="JJO19" s="48"/>
      <c r="JJP19" s="48"/>
      <c r="JJQ19" s="48"/>
      <c r="JJR19" s="48"/>
      <c r="JJS19" s="48"/>
      <c r="JJT19" s="48"/>
      <c r="JJU19" s="48"/>
      <c r="JJV19" s="48"/>
      <c r="JJW19" s="48"/>
      <c r="JJX19" s="48"/>
      <c r="JJY19" s="48"/>
      <c r="JJZ19" s="48"/>
      <c r="JKA19" s="48"/>
      <c r="JKB19" s="48"/>
      <c r="JKC19" s="48"/>
      <c r="JKD19" s="48"/>
      <c r="JKE19" s="48"/>
      <c r="JKF19" s="48"/>
      <c r="JKG19" s="48"/>
      <c r="JKH19" s="48"/>
      <c r="JKI19" s="48"/>
      <c r="JKJ19" s="48"/>
      <c r="JKK19" s="48"/>
      <c r="JKL19" s="48"/>
      <c r="JKM19" s="48"/>
      <c r="JKN19" s="48"/>
      <c r="JKO19" s="48"/>
      <c r="JKP19" s="48"/>
      <c r="JKQ19" s="48"/>
      <c r="JKR19" s="48"/>
      <c r="JKS19" s="48"/>
      <c r="JKT19" s="48"/>
      <c r="JKU19" s="48"/>
      <c r="JKV19" s="48"/>
      <c r="JKW19" s="48"/>
      <c r="JKX19" s="48"/>
      <c r="JKY19" s="48"/>
      <c r="JKZ19" s="48"/>
      <c r="JLA19" s="48"/>
      <c r="JLB19" s="48"/>
      <c r="JLC19" s="48"/>
      <c r="JLD19" s="48"/>
      <c r="JLE19" s="48"/>
      <c r="JLF19" s="48"/>
      <c r="JLG19" s="48"/>
      <c r="JLH19" s="48"/>
      <c r="JLI19" s="48"/>
      <c r="JLJ19" s="48"/>
      <c r="JLK19" s="48"/>
      <c r="JLL19" s="48"/>
      <c r="JLM19" s="48"/>
      <c r="JLN19" s="48"/>
      <c r="JLO19" s="48"/>
      <c r="JLP19" s="48"/>
      <c r="JLQ19" s="48"/>
      <c r="JLR19" s="48"/>
      <c r="JLS19" s="48"/>
      <c r="JLT19" s="48"/>
      <c r="JLU19" s="48"/>
      <c r="JLV19" s="48"/>
      <c r="JLW19" s="48"/>
      <c r="JLX19" s="48"/>
      <c r="JLY19" s="48"/>
      <c r="JLZ19" s="48"/>
      <c r="JMA19" s="48"/>
      <c r="JMB19" s="48"/>
      <c r="JMC19" s="48"/>
      <c r="JMD19" s="48"/>
      <c r="JME19" s="48"/>
      <c r="JMF19" s="48"/>
      <c r="JMG19" s="48"/>
      <c r="JMH19" s="48"/>
      <c r="JMI19" s="48"/>
      <c r="JMJ19" s="48"/>
      <c r="JMK19" s="48"/>
      <c r="JML19" s="48"/>
      <c r="JMM19" s="48"/>
      <c r="JMN19" s="48"/>
      <c r="JMO19" s="48"/>
      <c r="JMP19" s="48"/>
      <c r="JMQ19" s="48"/>
      <c r="JMR19" s="48"/>
      <c r="JMS19" s="48"/>
      <c r="JMT19" s="48"/>
      <c r="JMU19" s="48"/>
      <c r="JMV19" s="48"/>
      <c r="JMW19" s="48"/>
      <c r="JMX19" s="48"/>
      <c r="JMY19" s="48"/>
      <c r="JMZ19" s="48"/>
      <c r="JNA19" s="48"/>
      <c r="JNB19" s="48"/>
      <c r="JNC19" s="48"/>
      <c r="JND19" s="48"/>
      <c r="JNE19" s="48"/>
      <c r="JNF19" s="48"/>
      <c r="JNG19" s="48"/>
      <c r="JNH19" s="48"/>
      <c r="JNI19" s="48"/>
      <c r="JNJ19" s="48"/>
      <c r="JNK19" s="48"/>
      <c r="JNL19" s="48"/>
      <c r="JNM19" s="48"/>
      <c r="JNN19" s="48"/>
      <c r="JNO19" s="48"/>
      <c r="JNP19" s="48"/>
      <c r="JNQ19" s="48"/>
      <c r="JNR19" s="48"/>
      <c r="JNS19" s="48"/>
      <c r="JNT19" s="48"/>
      <c r="JNU19" s="48"/>
      <c r="JNV19" s="48"/>
      <c r="JNW19" s="48"/>
      <c r="JNX19" s="48"/>
      <c r="JNY19" s="48"/>
      <c r="JNZ19" s="48"/>
      <c r="JOA19" s="48"/>
      <c r="JOB19" s="48"/>
      <c r="JOC19" s="48"/>
      <c r="JOD19" s="48"/>
      <c r="JOE19" s="48"/>
      <c r="JOF19" s="48"/>
      <c r="JOG19" s="48"/>
      <c r="JOH19" s="48"/>
      <c r="JOI19" s="48"/>
      <c r="JOJ19" s="48"/>
      <c r="JOK19" s="48"/>
      <c r="JOL19" s="48"/>
      <c r="JOM19" s="48"/>
      <c r="JON19" s="48"/>
      <c r="JOO19" s="48"/>
      <c r="JOP19" s="48"/>
      <c r="JOQ19" s="48"/>
      <c r="JOR19" s="48"/>
      <c r="JOS19" s="48"/>
      <c r="JOT19" s="48"/>
      <c r="JOU19" s="48"/>
      <c r="JOV19" s="48"/>
      <c r="JOW19" s="48"/>
      <c r="JOX19" s="48"/>
      <c r="JOY19" s="48"/>
      <c r="JOZ19" s="48"/>
      <c r="JPA19" s="48"/>
      <c r="JPB19" s="48"/>
      <c r="JPC19" s="48"/>
      <c r="JPD19" s="48"/>
      <c r="JPE19" s="48"/>
      <c r="JPF19" s="48"/>
      <c r="JPG19" s="48"/>
      <c r="JPH19" s="48"/>
      <c r="JPI19" s="48"/>
      <c r="JPJ19" s="48"/>
      <c r="JPK19" s="48"/>
      <c r="JPL19" s="48"/>
      <c r="JPM19" s="48"/>
      <c r="JPN19" s="48"/>
      <c r="JPO19" s="48"/>
      <c r="JPP19" s="48"/>
      <c r="JPQ19" s="48"/>
      <c r="JPR19" s="48"/>
      <c r="JPS19" s="48"/>
      <c r="JPT19" s="48"/>
      <c r="JPU19" s="48"/>
      <c r="JPV19" s="48"/>
      <c r="JPW19" s="48"/>
      <c r="JPX19" s="48"/>
      <c r="JPY19" s="48"/>
      <c r="JPZ19" s="48"/>
      <c r="JQA19" s="48"/>
      <c r="JQB19" s="48"/>
      <c r="JQC19" s="48"/>
      <c r="JQD19" s="48"/>
      <c r="JQE19" s="48"/>
      <c r="JQF19" s="48"/>
      <c r="JQG19" s="48"/>
      <c r="JQH19" s="48"/>
      <c r="JQI19" s="48"/>
      <c r="JQJ19" s="48"/>
      <c r="JQK19" s="48"/>
      <c r="JQL19" s="48"/>
      <c r="JQM19" s="48"/>
      <c r="JQN19" s="48"/>
      <c r="JQO19" s="48"/>
      <c r="JQP19" s="48"/>
      <c r="JQQ19" s="48"/>
      <c r="JQR19" s="48"/>
      <c r="JQS19" s="48"/>
      <c r="JQT19" s="48"/>
      <c r="JQU19" s="48"/>
      <c r="JQV19" s="48"/>
      <c r="JQW19" s="48"/>
      <c r="JQX19" s="48"/>
      <c r="JQY19" s="48"/>
      <c r="JQZ19" s="48"/>
      <c r="JRA19" s="48"/>
      <c r="JRB19" s="48"/>
      <c r="JRC19" s="48"/>
      <c r="JRD19" s="48"/>
      <c r="JRE19" s="48"/>
      <c r="JRF19" s="48"/>
      <c r="JRG19" s="48"/>
      <c r="JRH19" s="48"/>
      <c r="JRI19" s="48"/>
      <c r="JRJ19" s="48"/>
      <c r="JRK19" s="48"/>
      <c r="JRL19" s="48"/>
      <c r="JRM19" s="48"/>
      <c r="JRN19" s="48"/>
      <c r="JRO19" s="48"/>
      <c r="JRP19" s="48"/>
      <c r="JRQ19" s="48"/>
      <c r="JRR19" s="48"/>
      <c r="JRS19" s="48"/>
      <c r="JRT19" s="48"/>
      <c r="JRU19" s="48"/>
      <c r="JRV19" s="48"/>
      <c r="JRW19" s="48"/>
      <c r="JRX19" s="48"/>
      <c r="JRY19" s="48"/>
      <c r="JRZ19" s="48"/>
      <c r="JSA19" s="48"/>
      <c r="JSB19" s="48"/>
      <c r="JSC19" s="48"/>
      <c r="JSD19" s="48"/>
      <c r="JSE19" s="48"/>
      <c r="JSF19" s="48"/>
      <c r="JSG19" s="48"/>
      <c r="JSH19" s="48"/>
      <c r="JSI19" s="48"/>
      <c r="JSJ19" s="48"/>
      <c r="JSK19" s="48"/>
      <c r="JSL19" s="48"/>
      <c r="JSM19" s="48"/>
      <c r="JSN19" s="48"/>
      <c r="JSO19" s="48"/>
      <c r="JSP19" s="48"/>
      <c r="JSQ19" s="48"/>
      <c r="JSR19" s="48"/>
      <c r="JSS19" s="48"/>
      <c r="JST19" s="48"/>
      <c r="JSU19" s="48"/>
      <c r="JSV19" s="48"/>
      <c r="JSW19" s="48"/>
      <c r="JSX19" s="48"/>
      <c r="JSY19" s="48"/>
      <c r="JSZ19" s="48"/>
      <c r="JTA19" s="48"/>
      <c r="JTB19" s="48"/>
      <c r="JTC19" s="48"/>
      <c r="JTD19" s="48"/>
      <c r="JTE19" s="48"/>
      <c r="JTF19" s="48"/>
      <c r="JTG19" s="48"/>
      <c r="JTH19" s="48"/>
      <c r="JTI19" s="48"/>
      <c r="JTJ19" s="48"/>
      <c r="JTK19" s="48"/>
      <c r="JTL19" s="48"/>
      <c r="JTM19" s="48"/>
      <c r="JTN19" s="48"/>
      <c r="JTO19" s="48"/>
      <c r="JTP19" s="48"/>
      <c r="JTQ19" s="48"/>
      <c r="JTR19" s="48"/>
      <c r="JTS19" s="48"/>
      <c r="JTT19" s="48"/>
      <c r="JTU19" s="48"/>
      <c r="JTV19" s="48"/>
      <c r="JTW19" s="48"/>
      <c r="JTX19" s="48"/>
      <c r="JTY19" s="48"/>
      <c r="JTZ19" s="48"/>
      <c r="JUA19" s="48"/>
      <c r="JUB19" s="48"/>
      <c r="JUC19" s="48"/>
      <c r="JUD19" s="48"/>
      <c r="JUE19" s="48"/>
      <c r="JUF19" s="48"/>
      <c r="JUG19" s="48"/>
      <c r="JUH19" s="48"/>
      <c r="JUI19" s="48"/>
      <c r="JUJ19" s="48"/>
      <c r="JUK19" s="48"/>
      <c r="JUL19" s="48"/>
      <c r="JUM19" s="48"/>
      <c r="JUN19" s="48"/>
      <c r="JUO19" s="48"/>
      <c r="JUP19" s="48"/>
      <c r="JUQ19" s="48"/>
      <c r="JUR19" s="48"/>
      <c r="JUS19" s="48"/>
      <c r="JUT19" s="48"/>
      <c r="JUU19" s="48"/>
      <c r="JUV19" s="48"/>
      <c r="JUW19" s="48"/>
      <c r="JUX19" s="48"/>
      <c r="JUY19" s="48"/>
      <c r="JUZ19" s="48"/>
      <c r="JVA19" s="48"/>
      <c r="JVB19" s="48"/>
      <c r="JVC19" s="48"/>
      <c r="JVD19" s="48"/>
      <c r="JVE19" s="48"/>
      <c r="JVF19" s="48"/>
      <c r="JVG19" s="48"/>
      <c r="JVH19" s="48"/>
      <c r="JVI19" s="48"/>
      <c r="JVJ19" s="48"/>
      <c r="JVK19" s="48"/>
      <c r="JVL19" s="48"/>
      <c r="JVM19" s="48"/>
      <c r="JVN19" s="48"/>
      <c r="JVO19" s="48"/>
      <c r="JVP19" s="48"/>
      <c r="JVQ19" s="48"/>
      <c r="JVR19" s="48"/>
      <c r="JVS19" s="48"/>
      <c r="JVT19" s="48"/>
      <c r="JVU19" s="48"/>
      <c r="JVV19" s="48"/>
      <c r="JVW19" s="48"/>
      <c r="JVX19" s="48"/>
      <c r="JVY19" s="48"/>
      <c r="JVZ19" s="48"/>
      <c r="JWA19" s="48"/>
      <c r="JWB19" s="48"/>
      <c r="JWC19" s="48"/>
      <c r="JWD19" s="48"/>
      <c r="JWE19" s="48"/>
      <c r="JWF19" s="48"/>
      <c r="JWG19" s="48"/>
      <c r="JWH19" s="48"/>
      <c r="JWI19" s="48"/>
      <c r="JWJ19" s="48"/>
      <c r="JWK19" s="48"/>
      <c r="JWL19" s="48"/>
      <c r="JWM19" s="48"/>
      <c r="JWN19" s="48"/>
      <c r="JWO19" s="48"/>
      <c r="JWP19" s="48"/>
      <c r="JWQ19" s="48"/>
      <c r="JWR19" s="48"/>
      <c r="JWS19" s="48"/>
      <c r="JWT19" s="48"/>
      <c r="JWU19" s="48"/>
      <c r="JWV19" s="48"/>
      <c r="JWW19" s="48"/>
      <c r="JWX19" s="48"/>
      <c r="JWY19" s="48"/>
      <c r="JWZ19" s="48"/>
      <c r="JXA19" s="48"/>
      <c r="JXB19" s="48"/>
      <c r="JXC19" s="48"/>
      <c r="JXD19" s="48"/>
      <c r="JXE19" s="48"/>
      <c r="JXF19" s="48"/>
      <c r="JXG19" s="48"/>
      <c r="JXH19" s="48"/>
      <c r="JXI19" s="48"/>
      <c r="JXJ19" s="48"/>
      <c r="JXK19" s="48"/>
      <c r="JXL19" s="48"/>
      <c r="JXM19" s="48"/>
      <c r="JXN19" s="48"/>
      <c r="JXO19" s="48"/>
      <c r="JXP19" s="48"/>
      <c r="JXQ19" s="48"/>
      <c r="JXR19" s="48"/>
      <c r="JXS19" s="48"/>
      <c r="JXT19" s="48"/>
      <c r="JXU19" s="48"/>
      <c r="JXV19" s="48"/>
      <c r="JXW19" s="48"/>
      <c r="JXX19" s="48"/>
      <c r="JXY19" s="48"/>
      <c r="JXZ19" s="48"/>
      <c r="JYA19" s="48"/>
      <c r="JYB19" s="48"/>
      <c r="JYC19" s="48"/>
      <c r="JYD19" s="48"/>
      <c r="JYE19" s="48"/>
      <c r="JYF19" s="48"/>
      <c r="JYG19" s="48"/>
      <c r="JYH19" s="48"/>
      <c r="JYI19" s="48"/>
      <c r="JYJ19" s="48"/>
      <c r="JYK19" s="48"/>
      <c r="JYL19" s="48"/>
      <c r="JYM19" s="48"/>
      <c r="JYN19" s="48"/>
      <c r="JYO19" s="48"/>
      <c r="JYP19" s="48"/>
      <c r="JYQ19" s="48"/>
      <c r="JYR19" s="48"/>
      <c r="JYS19" s="48"/>
      <c r="JYT19" s="48"/>
      <c r="JYU19" s="48"/>
      <c r="JYV19" s="48"/>
      <c r="JYW19" s="48"/>
      <c r="JYX19" s="48"/>
      <c r="JYY19" s="48"/>
      <c r="JYZ19" s="48"/>
      <c r="JZA19" s="48"/>
      <c r="JZB19" s="48"/>
      <c r="JZC19" s="48"/>
      <c r="JZD19" s="48"/>
      <c r="JZE19" s="48"/>
      <c r="JZF19" s="48"/>
      <c r="JZG19" s="48"/>
      <c r="JZH19" s="48"/>
      <c r="JZI19" s="48"/>
      <c r="JZJ19" s="48"/>
      <c r="JZK19" s="48"/>
      <c r="JZL19" s="48"/>
      <c r="JZM19" s="48"/>
      <c r="JZN19" s="48"/>
      <c r="JZO19" s="48"/>
      <c r="JZP19" s="48"/>
      <c r="JZQ19" s="48"/>
      <c r="JZR19" s="48"/>
      <c r="JZS19" s="48"/>
      <c r="JZT19" s="48"/>
      <c r="JZU19" s="48"/>
      <c r="JZV19" s="48"/>
      <c r="JZW19" s="48"/>
      <c r="JZX19" s="48"/>
      <c r="JZY19" s="48"/>
      <c r="JZZ19" s="48"/>
      <c r="KAA19" s="48"/>
      <c r="KAB19" s="48"/>
      <c r="KAC19" s="48"/>
      <c r="KAD19" s="48"/>
      <c r="KAE19" s="48"/>
      <c r="KAF19" s="48"/>
      <c r="KAG19" s="48"/>
      <c r="KAH19" s="48"/>
      <c r="KAI19" s="48"/>
      <c r="KAJ19" s="48"/>
      <c r="KAK19" s="48"/>
      <c r="KAL19" s="48"/>
      <c r="KAM19" s="48"/>
      <c r="KAN19" s="48"/>
      <c r="KAO19" s="48"/>
      <c r="KAP19" s="48"/>
      <c r="KAQ19" s="48"/>
      <c r="KAR19" s="48"/>
      <c r="KAS19" s="48"/>
      <c r="KAT19" s="48"/>
      <c r="KAU19" s="48"/>
      <c r="KAV19" s="48"/>
      <c r="KAW19" s="48"/>
      <c r="KAX19" s="48"/>
      <c r="KAY19" s="48"/>
      <c r="KAZ19" s="48"/>
      <c r="KBA19" s="48"/>
      <c r="KBB19" s="48"/>
      <c r="KBC19" s="48"/>
      <c r="KBD19" s="48"/>
      <c r="KBE19" s="48"/>
      <c r="KBF19" s="48"/>
      <c r="KBG19" s="48"/>
      <c r="KBH19" s="48"/>
      <c r="KBI19" s="48"/>
      <c r="KBJ19" s="48"/>
      <c r="KBK19" s="48"/>
      <c r="KBL19" s="48"/>
      <c r="KBM19" s="48"/>
      <c r="KBN19" s="48"/>
      <c r="KBO19" s="48"/>
      <c r="KBP19" s="48"/>
      <c r="KBQ19" s="48"/>
      <c r="KBR19" s="48"/>
      <c r="KBS19" s="48"/>
      <c r="KBT19" s="48"/>
      <c r="KBU19" s="48"/>
      <c r="KBV19" s="48"/>
      <c r="KBW19" s="48"/>
      <c r="KBX19" s="48"/>
      <c r="KBY19" s="48"/>
      <c r="KBZ19" s="48"/>
      <c r="KCA19" s="48"/>
      <c r="KCB19" s="48"/>
      <c r="KCC19" s="48"/>
      <c r="KCD19" s="48"/>
      <c r="KCE19" s="48"/>
      <c r="KCF19" s="48"/>
      <c r="KCG19" s="48"/>
      <c r="KCH19" s="48"/>
      <c r="KCI19" s="48"/>
      <c r="KCJ19" s="48"/>
      <c r="KCK19" s="48"/>
      <c r="KCL19" s="48"/>
      <c r="KCM19" s="48"/>
      <c r="KCN19" s="48"/>
      <c r="KCO19" s="48"/>
      <c r="KCP19" s="48"/>
      <c r="KCQ19" s="48"/>
      <c r="KCR19" s="48"/>
      <c r="KCS19" s="48"/>
      <c r="KCT19" s="48"/>
      <c r="KCU19" s="48"/>
      <c r="KCV19" s="48"/>
      <c r="KCW19" s="48"/>
      <c r="KCX19" s="48"/>
      <c r="KCY19" s="48"/>
      <c r="KCZ19" s="48"/>
      <c r="KDA19" s="48"/>
      <c r="KDB19" s="48"/>
      <c r="KDC19" s="48"/>
      <c r="KDD19" s="48"/>
      <c r="KDE19" s="48"/>
      <c r="KDF19" s="48"/>
      <c r="KDG19" s="48"/>
      <c r="KDH19" s="48"/>
      <c r="KDI19" s="48"/>
      <c r="KDJ19" s="48"/>
      <c r="KDK19" s="48"/>
      <c r="KDL19" s="48"/>
      <c r="KDM19" s="48"/>
      <c r="KDN19" s="48"/>
      <c r="KDO19" s="48"/>
      <c r="KDP19" s="48"/>
      <c r="KDQ19" s="48"/>
      <c r="KDR19" s="48"/>
      <c r="KDS19" s="48"/>
      <c r="KDT19" s="48"/>
      <c r="KDU19" s="48"/>
      <c r="KDV19" s="48"/>
      <c r="KDW19" s="48"/>
      <c r="KDX19" s="48"/>
      <c r="KDY19" s="48"/>
      <c r="KDZ19" s="48"/>
      <c r="KEA19" s="48"/>
      <c r="KEB19" s="48"/>
      <c r="KEC19" s="48"/>
      <c r="KED19" s="48"/>
      <c r="KEE19" s="48"/>
      <c r="KEF19" s="48"/>
      <c r="KEG19" s="48"/>
      <c r="KEH19" s="48"/>
      <c r="KEI19" s="48"/>
      <c r="KEJ19" s="48"/>
      <c r="KEK19" s="48"/>
      <c r="KEL19" s="48"/>
      <c r="KEM19" s="48"/>
      <c r="KEN19" s="48"/>
      <c r="KEO19" s="48"/>
      <c r="KEP19" s="48"/>
      <c r="KEQ19" s="48"/>
      <c r="KER19" s="48"/>
      <c r="KES19" s="48"/>
      <c r="KET19" s="48"/>
      <c r="KEU19" s="48"/>
      <c r="KEV19" s="48"/>
      <c r="KEW19" s="48"/>
      <c r="KEX19" s="48"/>
      <c r="KEY19" s="48"/>
      <c r="KEZ19" s="48"/>
      <c r="KFA19" s="48"/>
      <c r="KFB19" s="48"/>
      <c r="KFC19" s="48"/>
      <c r="KFD19" s="48"/>
      <c r="KFE19" s="48"/>
      <c r="KFF19" s="48"/>
      <c r="KFG19" s="48"/>
      <c r="KFH19" s="48"/>
      <c r="KFI19" s="48"/>
      <c r="KFJ19" s="48"/>
      <c r="KFK19" s="48"/>
      <c r="KFL19" s="48"/>
      <c r="KFM19" s="48"/>
      <c r="KFN19" s="48"/>
      <c r="KFO19" s="48"/>
      <c r="KFP19" s="48"/>
      <c r="KFQ19" s="48"/>
      <c r="KFR19" s="48"/>
      <c r="KFS19" s="48"/>
      <c r="KFT19" s="48"/>
      <c r="KFU19" s="48"/>
      <c r="KFV19" s="48"/>
      <c r="KFW19" s="48"/>
      <c r="KFX19" s="48"/>
      <c r="KFY19" s="48"/>
      <c r="KFZ19" s="48"/>
      <c r="KGA19" s="48"/>
      <c r="KGB19" s="48"/>
      <c r="KGC19" s="48"/>
      <c r="KGD19" s="48"/>
      <c r="KGE19" s="48"/>
      <c r="KGF19" s="48"/>
      <c r="KGG19" s="48"/>
      <c r="KGH19" s="48"/>
      <c r="KGI19" s="48"/>
      <c r="KGJ19" s="48"/>
      <c r="KGK19" s="48"/>
      <c r="KGL19" s="48"/>
      <c r="KGM19" s="48"/>
      <c r="KGN19" s="48"/>
      <c r="KGO19" s="48"/>
      <c r="KGP19" s="48"/>
      <c r="KGQ19" s="48"/>
      <c r="KGR19" s="48"/>
      <c r="KGS19" s="48"/>
      <c r="KGT19" s="48"/>
      <c r="KGU19" s="48"/>
      <c r="KGV19" s="48"/>
      <c r="KGW19" s="48"/>
      <c r="KGX19" s="48"/>
      <c r="KGY19" s="48"/>
      <c r="KGZ19" s="48"/>
      <c r="KHA19" s="48"/>
      <c r="KHB19" s="48"/>
      <c r="KHC19" s="48"/>
      <c r="KHD19" s="48"/>
      <c r="KHE19" s="48"/>
      <c r="KHF19" s="48"/>
      <c r="KHG19" s="48"/>
      <c r="KHH19" s="48"/>
      <c r="KHI19" s="48"/>
      <c r="KHJ19" s="48"/>
      <c r="KHK19" s="48"/>
      <c r="KHL19" s="48"/>
      <c r="KHM19" s="48"/>
      <c r="KHN19" s="48"/>
      <c r="KHO19" s="48"/>
      <c r="KHP19" s="48"/>
      <c r="KHQ19" s="48"/>
      <c r="KHR19" s="48"/>
      <c r="KHS19" s="48"/>
      <c r="KHT19" s="48"/>
      <c r="KHU19" s="48"/>
      <c r="KHV19" s="48"/>
      <c r="KHW19" s="48"/>
      <c r="KHX19" s="48"/>
      <c r="KHY19" s="48"/>
      <c r="KHZ19" s="48"/>
      <c r="KIA19" s="48"/>
      <c r="KIB19" s="48"/>
      <c r="KIC19" s="48"/>
      <c r="KID19" s="48"/>
      <c r="KIE19" s="48"/>
      <c r="KIF19" s="48"/>
      <c r="KIG19" s="48"/>
      <c r="KIH19" s="48"/>
      <c r="KII19" s="48"/>
      <c r="KIJ19" s="48"/>
      <c r="KIK19" s="48"/>
      <c r="KIL19" s="48"/>
      <c r="KIM19" s="48"/>
      <c r="KIN19" s="48"/>
      <c r="KIO19" s="48"/>
      <c r="KIP19" s="48"/>
      <c r="KIQ19" s="48"/>
      <c r="KIR19" s="48"/>
      <c r="KIS19" s="48"/>
      <c r="KIT19" s="48"/>
      <c r="KIU19" s="48"/>
      <c r="KIV19" s="48"/>
      <c r="KIW19" s="48"/>
      <c r="KIX19" s="48"/>
      <c r="KIY19" s="48"/>
      <c r="KIZ19" s="48"/>
      <c r="KJA19" s="48"/>
      <c r="KJB19" s="48"/>
      <c r="KJC19" s="48"/>
      <c r="KJD19" s="48"/>
      <c r="KJE19" s="48"/>
      <c r="KJF19" s="48"/>
      <c r="KJG19" s="48"/>
      <c r="KJH19" s="48"/>
      <c r="KJI19" s="48"/>
      <c r="KJJ19" s="48"/>
      <c r="KJK19" s="48"/>
      <c r="KJL19" s="48"/>
      <c r="KJM19" s="48"/>
      <c r="KJN19" s="48"/>
      <c r="KJO19" s="48"/>
      <c r="KJP19" s="48"/>
      <c r="KJQ19" s="48"/>
      <c r="KJR19" s="48"/>
      <c r="KJS19" s="48"/>
      <c r="KJT19" s="48"/>
      <c r="KJU19" s="48"/>
      <c r="KJV19" s="48"/>
      <c r="KJW19" s="48"/>
      <c r="KJX19" s="48"/>
      <c r="KJY19" s="48"/>
      <c r="KJZ19" s="48"/>
      <c r="KKA19" s="48"/>
      <c r="KKB19" s="48"/>
      <c r="KKC19" s="48"/>
      <c r="KKD19" s="48"/>
      <c r="KKE19" s="48"/>
      <c r="KKF19" s="48"/>
      <c r="KKG19" s="48"/>
      <c r="KKH19" s="48"/>
      <c r="KKI19" s="48"/>
      <c r="KKJ19" s="48"/>
      <c r="KKK19" s="48"/>
      <c r="KKL19" s="48"/>
      <c r="KKM19" s="48"/>
      <c r="KKN19" s="48"/>
      <c r="KKO19" s="48"/>
      <c r="KKP19" s="48"/>
      <c r="KKQ19" s="48"/>
      <c r="KKR19" s="48"/>
      <c r="KKS19" s="48"/>
      <c r="KKT19" s="48"/>
      <c r="KKU19" s="48"/>
      <c r="KKV19" s="48"/>
      <c r="KKW19" s="48"/>
      <c r="KKX19" s="48"/>
      <c r="KKY19" s="48"/>
      <c r="KKZ19" s="48"/>
      <c r="KLA19" s="48"/>
      <c r="KLB19" s="48"/>
      <c r="KLC19" s="48"/>
      <c r="KLD19" s="48"/>
      <c r="KLE19" s="48"/>
      <c r="KLF19" s="48"/>
      <c r="KLG19" s="48"/>
      <c r="KLH19" s="48"/>
      <c r="KLI19" s="48"/>
      <c r="KLJ19" s="48"/>
      <c r="KLK19" s="48"/>
      <c r="KLL19" s="48"/>
      <c r="KLM19" s="48"/>
      <c r="KLN19" s="48"/>
      <c r="KLO19" s="48"/>
      <c r="KLP19" s="48"/>
      <c r="KLQ19" s="48"/>
      <c r="KLR19" s="48"/>
      <c r="KLS19" s="48"/>
      <c r="KLT19" s="48"/>
      <c r="KLU19" s="48"/>
      <c r="KLV19" s="48"/>
      <c r="KLW19" s="48"/>
      <c r="KLX19" s="48"/>
      <c r="KLY19" s="48"/>
      <c r="KLZ19" s="48"/>
      <c r="KMA19" s="48"/>
      <c r="KMB19" s="48"/>
      <c r="KMC19" s="48"/>
      <c r="KMD19" s="48"/>
      <c r="KME19" s="48"/>
      <c r="KMF19" s="48"/>
      <c r="KMG19" s="48"/>
      <c r="KMH19" s="48"/>
      <c r="KMI19" s="48"/>
      <c r="KMJ19" s="48"/>
      <c r="KMK19" s="48"/>
      <c r="KML19" s="48"/>
      <c r="KMM19" s="48"/>
      <c r="KMN19" s="48"/>
      <c r="KMO19" s="48"/>
      <c r="KMP19" s="48"/>
      <c r="KMQ19" s="48"/>
      <c r="KMR19" s="48"/>
      <c r="KMS19" s="48"/>
      <c r="KMT19" s="48"/>
      <c r="KMU19" s="48"/>
      <c r="KMV19" s="48"/>
      <c r="KMW19" s="48"/>
      <c r="KMX19" s="48"/>
      <c r="KMY19" s="48"/>
      <c r="KMZ19" s="48"/>
      <c r="KNA19" s="48"/>
      <c r="KNB19" s="48"/>
      <c r="KNC19" s="48"/>
      <c r="KND19" s="48"/>
      <c r="KNE19" s="48"/>
      <c r="KNF19" s="48"/>
      <c r="KNG19" s="48"/>
      <c r="KNH19" s="48"/>
      <c r="KNI19" s="48"/>
      <c r="KNJ19" s="48"/>
      <c r="KNK19" s="48"/>
      <c r="KNL19" s="48"/>
      <c r="KNM19" s="48"/>
      <c r="KNN19" s="48"/>
      <c r="KNO19" s="48"/>
      <c r="KNP19" s="48"/>
      <c r="KNQ19" s="48"/>
      <c r="KNR19" s="48"/>
      <c r="KNS19" s="48"/>
      <c r="KNT19" s="48"/>
      <c r="KNU19" s="48"/>
      <c r="KNV19" s="48"/>
      <c r="KNW19" s="48"/>
      <c r="KNX19" s="48"/>
      <c r="KNY19" s="48"/>
      <c r="KNZ19" s="48"/>
      <c r="KOA19" s="48"/>
      <c r="KOB19" s="48"/>
      <c r="KOC19" s="48"/>
      <c r="KOD19" s="48"/>
      <c r="KOE19" s="48"/>
      <c r="KOF19" s="48"/>
      <c r="KOG19" s="48"/>
      <c r="KOH19" s="48"/>
      <c r="KOI19" s="48"/>
      <c r="KOJ19" s="48"/>
      <c r="KOK19" s="48"/>
      <c r="KOL19" s="48"/>
      <c r="KOM19" s="48"/>
      <c r="KON19" s="48"/>
      <c r="KOO19" s="48"/>
      <c r="KOP19" s="48"/>
      <c r="KOQ19" s="48"/>
      <c r="KOR19" s="48"/>
      <c r="KOS19" s="48"/>
      <c r="KOT19" s="48"/>
      <c r="KOU19" s="48"/>
      <c r="KOV19" s="48"/>
      <c r="KOW19" s="48"/>
      <c r="KOX19" s="48"/>
      <c r="KOY19" s="48"/>
      <c r="KOZ19" s="48"/>
      <c r="KPA19" s="48"/>
      <c r="KPB19" s="48"/>
      <c r="KPC19" s="48"/>
      <c r="KPD19" s="48"/>
      <c r="KPE19" s="48"/>
      <c r="KPF19" s="48"/>
      <c r="KPG19" s="48"/>
      <c r="KPH19" s="48"/>
      <c r="KPI19" s="48"/>
      <c r="KPJ19" s="48"/>
      <c r="KPK19" s="48"/>
      <c r="KPL19" s="48"/>
      <c r="KPM19" s="48"/>
      <c r="KPN19" s="48"/>
      <c r="KPO19" s="48"/>
      <c r="KPP19" s="48"/>
      <c r="KPQ19" s="48"/>
      <c r="KPR19" s="48"/>
      <c r="KPS19" s="48"/>
      <c r="KPT19" s="48"/>
      <c r="KPU19" s="48"/>
      <c r="KPV19" s="48"/>
      <c r="KPW19" s="48"/>
      <c r="KPX19" s="48"/>
      <c r="KPY19" s="48"/>
      <c r="KPZ19" s="48"/>
      <c r="KQA19" s="48"/>
      <c r="KQB19" s="48"/>
      <c r="KQC19" s="48"/>
      <c r="KQD19" s="48"/>
      <c r="KQE19" s="48"/>
      <c r="KQF19" s="48"/>
      <c r="KQG19" s="48"/>
      <c r="KQH19" s="48"/>
      <c r="KQI19" s="48"/>
      <c r="KQJ19" s="48"/>
      <c r="KQK19" s="48"/>
      <c r="KQL19" s="48"/>
      <c r="KQM19" s="48"/>
      <c r="KQN19" s="48"/>
      <c r="KQO19" s="48"/>
      <c r="KQP19" s="48"/>
      <c r="KQQ19" s="48"/>
      <c r="KQR19" s="48"/>
      <c r="KQS19" s="48"/>
      <c r="KQT19" s="48"/>
      <c r="KQU19" s="48"/>
      <c r="KQV19" s="48"/>
      <c r="KQW19" s="48"/>
      <c r="KQX19" s="48"/>
      <c r="KQY19" s="48"/>
      <c r="KQZ19" s="48"/>
      <c r="KRA19" s="48"/>
      <c r="KRB19" s="48"/>
      <c r="KRC19" s="48"/>
      <c r="KRD19" s="48"/>
      <c r="KRE19" s="48"/>
      <c r="KRF19" s="48"/>
      <c r="KRG19" s="48"/>
      <c r="KRH19" s="48"/>
      <c r="KRI19" s="48"/>
      <c r="KRJ19" s="48"/>
      <c r="KRK19" s="48"/>
      <c r="KRL19" s="48"/>
      <c r="KRM19" s="48"/>
      <c r="KRN19" s="48"/>
      <c r="KRO19" s="48"/>
      <c r="KRP19" s="48"/>
      <c r="KRQ19" s="48"/>
      <c r="KRR19" s="48"/>
      <c r="KRS19" s="48"/>
      <c r="KRT19" s="48"/>
      <c r="KRU19" s="48"/>
      <c r="KRV19" s="48"/>
      <c r="KRW19" s="48"/>
      <c r="KRX19" s="48"/>
      <c r="KRY19" s="48"/>
      <c r="KRZ19" s="48"/>
      <c r="KSA19" s="48"/>
      <c r="KSB19" s="48"/>
      <c r="KSC19" s="48"/>
      <c r="KSD19" s="48"/>
      <c r="KSE19" s="48"/>
      <c r="KSF19" s="48"/>
      <c r="KSG19" s="48"/>
      <c r="KSH19" s="48"/>
      <c r="KSI19" s="48"/>
      <c r="KSJ19" s="48"/>
      <c r="KSK19" s="48"/>
      <c r="KSL19" s="48"/>
      <c r="KSM19" s="48"/>
      <c r="KSN19" s="48"/>
      <c r="KSO19" s="48"/>
      <c r="KSP19" s="48"/>
      <c r="KSQ19" s="48"/>
      <c r="KSR19" s="48"/>
      <c r="KSS19" s="48"/>
      <c r="KST19" s="48"/>
      <c r="KSU19" s="48"/>
      <c r="KSV19" s="48"/>
      <c r="KSW19" s="48"/>
      <c r="KSX19" s="48"/>
      <c r="KSY19" s="48"/>
      <c r="KSZ19" s="48"/>
      <c r="KTA19" s="48"/>
      <c r="KTB19" s="48"/>
      <c r="KTC19" s="48"/>
      <c r="KTD19" s="48"/>
      <c r="KTE19" s="48"/>
      <c r="KTF19" s="48"/>
      <c r="KTG19" s="48"/>
      <c r="KTH19" s="48"/>
      <c r="KTI19" s="48"/>
      <c r="KTJ19" s="48"/>
      <c r="KTK19" s="48"/>
      <c r="KTL19" s="48"/>
      <c r="KTM19" s="48"/>
      <c r="KTN19" s="48"/>
      <c r="KTO19" s="48"/>
      <c r="KTP19" s="48"/>
      <c r="KTQ19" s="48"/>
      <c r="KTR19" s="48"/>
      <c r="KTS19" s="48"/>
      <c r="KTT19" s="48"/>
      <c r="KTU19" s="48"/>
      <c r="KTV19" s="48"/>
      <c r="KTW19" s="48"/>
      <c r="KTX19" s="48"/>
      <c r="KTY19" s="48"/>
      <c r="KTZ19" s="48"/>
      <c r="KUA19" s="48"/>
      <c r="KUB19" s="48"/>
      <c r="KUC19" s="48"/>
      <c r="KUD19" s="48"/>
      <c r="KUE19" s="48"/>
      <c r="KUF19" s="48"/>
      <c r="KUG19" s="48"/>
      <c r="KUH19" s="48"/>
      <c r="KUI19" s="48"/>
      <c r="KUJ19" s="48"/>
      <c r="KUK19" s="48"/>
      <c r="KUL19" s="48"/>
      <c r="KUM19" s="48"/>
      <c r="KUN19" s="48"/>
      <c r="KUO19" s="48"/>
      <c r="KUP19" s="48"/>
      <c r="KUQ19" s="48"/>
      <c r="KUR19" s="48"/>
      <c r="KUS19" s="48"/>
      <c r="KUT19" s="48"/>
      <c r="KUU19" s="48"/>
      <c r="KUV19" s="48"/>
      <c r="KUW19" s="48"/>
      <c r="KUX19" s="48"/>
      <c r="KUY19" s="48"/>
      <c r="KUZ19" s="48"/>
      <c r="KVA19" s="48"/>
      <c r="KVB19" s="48"/>
      <c r="KVC19" s="48"/>
      <c r="KVD19" s="48"/>
      <c r="KVE19" s="48"/>
      <c r="KVF19" s="48"/>
      <c r="KVG19" s="48"/>
      <c r="KVH19" s="48"/>
      <c r="KVI19" s="48"/>
      <c r="KVJ19" s="48"/>
      <c r="KVK19" s="48"/>
      <c r="KVL19" s="48"/>
      <c r="KVM19" s="48"/>
      <c r="KVN19" s="48"/>
      <c r="KVO19" s="48"/>
      <c r="KVP19" s="48"/>
      <c r="KVQ19" s="48"/>
      <c r="KVR19" s="48"/>
      <c r="KVS19" s="48"/>
      <c r="KVT19" s="48"/>
      <c r="KVU19" s="48"/>
      <c r="KVV19" s="48"/>
      <c r="KVW19" s="48"/>
      <c r="KVX19" s="48"/>
      <c r="KVY19" s="48"/>
      <c r="KVZ19" s="48"/>
      <c r="KWA19" s="48"/>
      <c r="KWB19" s="48"/>
      <c r="KWC19" s="48"/>
      <c r="KWD19" s="48"/>
      <c r="KWE19" s="48"/>
      <c r="KWF19" s="48"/>
      <c r="KWG19" s="48"/>
      <c r="KWH19" s="48"/>
      <c r="KWI19" s="48"/>
      <c r="KWJ19" s="48"/>
      <c r="KWK19" s="48"/>
      <c r="KWL19" s="48"/>
      <c r="KWM19" s="48"/>
      <c r="KWN19" s="48"/>
      <c r="KWO19" s="48"/>
      <c r="KWP19" s="48"/>
      <c r="KWQ19" s="48"/>
      <c r="KWR19" s="48"/>
      <c r="KWS19" s="48"/>
      <c r="KWT19" s="48"/>
      <c r="KWU19" s="48"/>
      <c r="KWV19" s="48"/>
      <c r="KWW19" s="48"/>
      <c r="KWX19" s="48"/>
      <c r="KWY19" s="48"/>
      <c r="KWZ19" s="48"/>
      <c r="KXA19" s="48"/>
      <c r="KXB19" s="48"/>
      <c r="KXC19" s="48"/>
      <c r="KXD19" s="48"/>
      <c r="KXE19" s="48"/>
      <c r="KXF19" s="48"/>
      <c r="KXG19" s="48"/>
      <c r="KXH19" s="48"/>
      <c r="KXI19" s="48"/>
      <c r="KXJ19" s="48"/>
      <c r="KXK19" s="48"/>
      <c r="KXL19" s="48"/>
      <c r="KXM19" s="48"/>
      <c r="KXN19" s="48"/>
      <c r="KXO19" s="48"/>
      <c r="KXP19" s="48"/>
      <c r="KXQ19" s="48"/>
      <c r="KXR19" s="48"/>
      <c r="KXS19" s="48"/>
      <c r="KXT19" s="48"/>
      <c r="KXU19" s="48"/>
      <c r="KXV19" s="48"/>
      <c r="KXW19" s="48"/>
      <c r="KXX19" s="48"/>
      <c r="KXY19" s="48"/>
      <c r="KXZ19" s="48"/>
      <c r="KYA19" s="48"/>
      <c r="KYB19" s="48"/>
      <c r="KYC19" s="48"/>
      <c r="KYD19" s="48"/>
      <c r="KYE19" s="48"/>
      <c r="KYF19" s="48"/>
      <c r="KYG19" s="48"/>
      <c r="KYH19" s="48"/>
      <c r="KYI19" s="48"/>
      <c r="KYJ19" s="48"/>
      <c r="KYK19" s="48"/>
      <c r="KYL19" s="48"/>
      <c r="KYM19" s="48"/>
      <c r="KYN19" s="48"/>
      <c r="KYO19" s="48"/>
      <c r="KYP19" s="48"/>
      <c r="KYQ19" s="48"/>
      <c r="KYR19" s="48"/>
      <c r="KYS19" s="48"/>
      <c r="KYT19" s="48"/>
      <c r="KYU19" s="48"/>
      <c r="KYV19" s="48"/>
      <c r="KYW19" s="48"/>
      <c r="KYX19" s="48"/>
      <c r="KYY19" s="48"/>
      <c r="KYZ19" s="48"/>
      <c r="KZA19" s="48"/>
      <c r="KZB19" s="48"/>
      <c r="KZC19" s="48"/>
      <c r="KZD19" s="48"/>
      <c r="KZE19" s="48"/>
      <c r="KZF19" s="48"/>
      <c r="KZG19" s="48"/>
      <c r="KZH19" s="48"/>
      <c r="KZI19" s="48"/>
      <c r="KZJ19" s="48"/>
      <c r="KZK19" s="48"/>
      <c r="KZL19" s="48"/>
      <c r="KZM19" s="48"/>
      <c r="KZN19" s="48"/>
      <c r="KZO19" s="48"/>
      <c r="KZP19" s="48"/>
      <c r="KZQ19" s="48"/>
      <c r="KZR19" s="48"/>
      <c r="KZS19" s="48"/>
      <c r="KZT19" s="48"/>
      <c r="KZU19" s="48"/>
      <c r="KZV19" s="48"/>
      <c r="KZW19" s="48"/>
      <c r="KZX19" s="48"/>
      <c r="KZY19" s="48"/>
      <c r="KZZ19" s="48"/>
      <c r="LAA19" s="48"/>
      <c r="LAB19" s="48"/>
      <c r="LAC19" s="48"/>
      <c r="LAD19" s="48"/>
      <c r="LAE19" s="48"/>
      <c r="LAF19" s="48"/>
      <c r="LAG19" s="48"/>
      <c r="LAH19" s="48"/>
      <c r="LAI19" s="48"/>
      <c r="LAJ19" s="48"/>
      <c r="LAK19" s="48"/>
      <c r="LAL19" s="48"/>
      <c r="LAM19" s="48"/>
      <c r="LAN19" s="48"/>
      <c r="LAO19" s="48"/>
      <c r="LAP19" s="48"/>
      <c r="LAQ19" s="48"/>
      <c r="LAR19" s="48"/>
      <c r="LAS19" s="48"/>
      <c r="LAT19" s="48"/>
      <c r="LAU19" s="48"/>
      <c r="LAV19" s="48"/>
      <c r="LAW19" s="48"/>
      <c r="LAX19" s="48"/>
      <c r="LAY19" s="48"/>
      <c r="LAZ19" s="48"/>
      <c r="LBA19" s="48"/>
      <c r="LBB19" s="48"/>
      <c r="LBC19" s="48"/>
      <c r="LBD19" s="48"/>
      <c r="LBE19" s="48"/>
      <c r="LBF19" s="48"/>
      <c r="LBG19" s="48"/>
      <c r="LBH19" s="48"/>
      <c r="LBI19" s="48"/>
      <c r="LBJ19" s="48"/>
      <c r="LBK19" s="48"/>
      <c r="LBL19" s="48"/>
      <c r="LBM19" s="48"/>
      <c r="LBN19" s="48"/>
      <c r="LBO19" s="48"/>
      <c r="LBP19" s="48"/>
      <c r="LBQ19" s="48"/>
      <c r="LBR19" s="48"/>
      <c r="LBS19" s="48"/>
      <c r="LBT19" s="48"/>
      <c r="LBU19" s="48"/>
      <c r="LBV19" s="48"/>
      <c r="LBW19" s="48"/>
      <c r="LBX19" s="48"/>
      <c r="LBY19" s="48"/>
      <c r="LBZ19" s="48"/>
      <c r="LCA19" s="48"/>
      <c r="LCB19" s="48"/>
      <c r="LCC19" s="48"/>
      <c r="LCD19" s="48"/>
      <c r="LCE19" s="48"/>
      <c r="LCF19" s="48"/>
      <c r="LCG19" s="48"/>
      <c r="LCH19" s="48"/>
      <c r="LCI19" s="48"/>
      <c r="LCJ19" s="48"/>
      <c r="LCK19" s="48"/>
      <c r="LCL19" s="48"/>
      <c r="LCM19" s="48"/>
      <c r="LCN19" s="48"/>
      <c r="LCO19" s="48"/>
      <c r="LCP19" s="48"/>
      <c r="LCQ19" s="48"/>
      <c r="LCR19" s="48"/>
      <c r="LCS19" s="48"/>
      <c r="LCT19" s="48"/>
      <c r="LCU19" s="48"/>
      <c r="LCV19" s="48"/>
      <c r="LCW19" s="48"/>
      <c r="LCX19" s="48"/>
      <c r="LCY19" s="48"/>
      <c r="LCZ19" s="48"/>
      <c r="LDA19" s="48"/>
      <c r="LDB19" s="48"/>
      <c r="LDC19" s="48"/>
      <c r="LDD19" s="48"/>
      <c r="LDE19" s="48"/>
      <c r="LDF19" s="48"/>
      <c r="LDG19" s="48"/>
      <c r="LDH19" s="48"/>
      <c r="LDI19" s="48"/>
      <c r="LDJ19" s="48"/>
      <c r="LDK19" s="48"/>
      <c r="LDL19" s="48"/>
      <c r="LDM19" s="48"/>
      <c r="LDN19" s="48"/>
      <c r="LDO19" s="48"/>
      <c r="LDP19" s="48"/>
      <c r="LDQ19" s="48"/>
      <c r="LDR19" s="48"/>
      <c r="LDS19" s="48"/>
      <c r="LDT19" s="48"/>
      <c r="LDU19" s="48"/>
      <c r="LDV19" s="48"/>
      <c r="LDW19" s="48"/>
      <c r="LDX19" s="48"/>
      <c r="LDY19" s="48"/>
      <c r="LDZ19" s="48"/>
      <c r="LEA19" s="48"/>
      <c r="LEB19" s="48"/>
      <c r="LEC19" s="48"/>
      <c r="LED19" s="48"/>
      <c r="LEE19" s="48"/>
      <c r="LEF19" s="48"/>
      <c r="LEG19" s="48"/>
      <c r="LEH19" s="48"/>
      <c r="LEI19" s="48"/>
      <c r="LEJ19" s="48"/>
      <c r="LEK19" s="48"/>
      <c r="LEL19" s="48"/>
      <c r="LEM19" s="48"/>
      <c r="LEN19" s="48"/>
      <c r="LEO19" s="48"/>
      <c r="LEP19" s="48"/>
      <c r="LEQ19" s="48"/>
      <c r="LER19" s="48"/>
      <c r="LES19" s="48"/>
      <c r="LET19" s="48"/>
      <c r="LEU19" s="48"/>
      <c r="LEV19" s="48"/>
      <c r="LEW19" s="48"/>
      <c r="LEX19" s="48"/>
      <c r="LEY19" s="48"/>
      <c r="LEZ19" s="48"/>
      <c r="LFA19" s="48"/>
      <c r="LFB19" s="48"/>
      <c r="LFC19" s="48"/>
      <c r="LFD19" s="48"/>
      <c r="LFE19" s="48"/>
      <c r="LFF19" s="48"/>
      <c r="LFG19" s="48"/>
      <c r="LFH19" s="48"/>
      <c r="LFI19" s="48"/>
      <c r="LFJ19" s="48"/>
      <c r="LFK19" s="48"/>
      <c r="LFL19" s="48"/>
      <c r="LFM19" s="48"/>
      <c r="LFN19" s="48"/>
      <c r="LFO19" s="48"/>
      <c r="LFP19" s="48"/>
      <c r="LFQ19" s="48"/>
      <c r="LFR19" s="48"/>
      <c r="LFS19" s="48"/>
      <c r="LFT19" s="48"/>
      <c r="LFU19" s="48"/>
      <c r="LFV19" s="48"/>
      <c r="LFW19" s="48"/>
      <c r="LFX19" s="48"/>
      <c r="LFY19" s="48"/>
      <c r="LFZ19" s="48"/>
      <c r="LGA19" s="48"/>
      <c r="LGB19" s="48"/>
      <c r="LGC19" s="48"/>
      <c r="LGD19" s="48"/>
      <c r="LGE19" s="48"/>
      <c r="LGF19" s="48"/>
      <c r="LGG19" s="48"/>
      <c r="LGH19" s="48"/>
      <c r="LGI19" s="48"/>
      <c r="LGJ19" s="48"/>
      <c r="LGK19" s="48"/>
      <c r="LGL19" s="48"/>
      <c r="LGM19" s="48"/>
      <c r="LGN19" s="48"/>
      <c r="LGO19" s="48"/>
      <c r="LGP19" s="48"/>
      <c r="LGQ19" s="48"/>
      <c r="LGR19" s="48"/>
      <c r="LGS19" s="48"/>
      <c r="LGT19" s="48"/>
      <c r="LGU19" s="48"/>
      <c r="LGV19" s="48"/>
      <c r="LGW19" s="48"/>
      <c r="LGX19" s="48"/>
      <c r="LGY19" s="48"/>
      <c r="LGZ19" s="48"/>
      <c r="LHA19" s="48"/>
      <c r="LHB19" s="48"/>
      <c r="LHC19" s="48"/>
      <c r="LHD19" s="48"/>
      <c r="LHE19" s="48"/>
      <c r="LHF19" s="48"/>
      <c r="LHG19" s="48"/>
      <c r="LHH19" s="48"/>
      <c r="LHI19" s="48"/>
      <c r="LHJ19" s="48"/>
      <c r="LHK19" s="48"/>
      <c r="LHL19" s="48"/>
      <c r="LHM19" s="48"/>
      <c r="LHN19" s="48"/>
      <c r="LHO19" s="48"/>
      <c r="LHP19" s="48"/>
      <c r="LHQ19" s="48"/>
      <c r="LHR19" s="48"/>
      <c r="LHS19" s="48"/>
      <c r="LHT19" s="48"/>
      <c r="LHU19" s="48"/>
      <c r="LHV19" s="48"/>
      <c r="LHW19" s="48"/>
      <c r="LHX19" s="48"/>
      <c r="LHY19" s="48"/>
      <c r="LHZ19" s="48"/>
      <c r="LIA19" s="48"/>
      <c r="LIB19" s="48"/>
      <c r="LIC19" s="48"/>
      <c r="LID19" s="48"/>
      <c r="LIE19" s="48"/>
      <c r="LIF19" s="48"/>
      <c r="LIG19" s="48"/>
      <c r="LIH19" s="48"/>
      <c r="LII19" s="48"/>
      <c r="LIJ19" s="48"/>
      <c r="LIK19" s="48"/>
      <c r="LIL19" s="48"/>
      <c r="LIM19" s="48"/>
      <c r="LIN19" s="48"/>
      <c r="LIO19" s="48"/>
      <c r="LIP19" s="48"/>
      <c r="LIQ19" s="48"/>
      <c r="LIR19" s="48"/>
      <c r="LIS19" s="48"/>
      <c r="LIT19" s="48"/>
      <c r="LIU19" s="48"/>
      <c r="LIV19" s="48"/>
      <c r="LIW19" s="48"/>
      <c r="LIX19" s="48"/>
      <c r="LIY19" s="48"/>
      <c r="LIZ19" s="48"/>
      <c r="LJA19" s="48"/>
      <c r="LJB19" s="48"/>
      <c r="LJC19" s="48"/>
      <c r="LJD19" s="48"/>
      <c r="LJE19" s="48"/>
      <c r="LJF19" s="48"/>
      <c r="LJG19" s="48"/>
      <c r="LJH19" s="48"/>
      <c r="LJI19" s="48"/>
      <c r="LJJ19" s="48"/>
      <c r="LJK19" s="48"/>
      <c r="LJL19" s="48"/>
      <c r="LJM19" s="48"/>
      <c r="LJN19" s="48"/>
      <c r="LJO19" s="48"/>
      <c r="LJP19" s="48"/>
      <c r="LJQ19" s="48"/>
      <c r="LJR19" s="48"/>
      <c r="LJS19" s="48"/>
      <c r="LJT19" s="48"/>
      <c r="LJU19" s="48"/>
      <c r="LJV19" s="48"/>
      <c r="LJW19" s="48"/>
      <c r="LJX19" s="48"/>
      <c r="LJY19" s="48"/>
      <c r="LJZ19" s="48"/>
      <c r="LKA19" s="48"/>
      <c r="LKB19" s="48"/>
      <c r="LKC19" s="48"/>
      <c r="LKD19" s="48"/>
      <c r="LKE19" s="48"/>
      <c r="LKF19" s="48"/>
      <c r="LKG19" s="48"/>
      <c r="LKH19" s="48"/>
      <c r="LKI19" s="48"/>
      <c r="LKJ19" s="48"/>
      <c r="LKK19" s="48"/>
      <c r="LKL19" s="48"/>
      <c r="LKM19" s="48"/>
      <c r="LKN19" s="48"/>
      <c r="LKO19" s="48"/>
      <c r="LKP19" s="48"/>
      <c r="LKQ19" s="48"/>
      <c r="LKR19" s="48"/>
      <c r="LKS19" s="48"/>
      <c r="LKT19" s="48"/>
      <c r="LKU19" s="48"/>
      <c r="LKV19" s="48"/>
      <c r="LKW19" s="48"/>
      <c r="LKX19" s="48"/>
      <c r="LKY19" s="48"/>
      <c r="LKZ19" s="48"/>
      <c r="LLA19" s="48"/>
      <c r="LLB19" s="48"/>
      <c r="LLC19" s="48"/>
      <c r="LLD19" s="48"/>
      <c r="LLE19" s="48"/>
      <c r="LLF19" s="48"/>
      <c r="LLG19" s="48"/>
      <c r="LLH19" s="48"/>
      <c r="LLI19" s="48"/>
      <c r="LLJ19" s="48"/>
      <c r="LLK19" s="48"/>
      <c r="LLL19" s="48"/>
      <c r="LLM19" s="48"/>
      <c r="LLN19" s="48"/>
      <c r="LLO19" s="48"/>
      <c r="LLP19" s="48"/>
      <c r="LLQ19" s="48"/>
      <c r="LLR19" s="48"/>
      <c r="LLS19" s="48"/>
      <c r="LLT19" s="48"/>
      <c r="LLU19" s="48"/>
      <c r="LLV19" s="48"/>
      <c r="LLW19" s="48"/>
      <c r="LLX19" s="48"/>
      <c r="LLY19" s="48"/>
      <c r="LLZ19" s="48"/>
      <c r="LMA19" s="48"/>
      <c r="LMB19" s="48"/>
      <c r="LMC19" s="48"/>
      <c r="LMD19" s="48"/>
      <c r="LME19" s="48"/>
      <c r="LMF19" s="48"/>
      <c r="LMG19" s="48"/>
      <c r="LMH19" s="48"/>
      <c r="LMI19" s="48"/>
      <c r="LMJ19" s="48"/>
      <c r="LMK19" s="48"/>
      <c r="LML19" s="48"/>
      <c r="LMM19" s="48"/>
      <c r="LMN19" s="48"/>
      <c r="LMO19" s="48"/>
      <c r="LMP19" s="48"/>
      <c r="LMQ19" s="48"/>
      <c r="LMR19" s="48"/>
      <c r="LMS19" s="48"/>
      <c r="LMT19" s="48"/>
      <c r="LMU19" s="48"/>
      <c r="LMV19" s="48"/>
      <c r="LMW19" s="48"/>
      <c r="LMX19" s="48"/>
      <c r="LMY19" s="48"/>
      <c r="LMZ19" s="48"/>
      <c r="LNA19" s="48"/>
      <c r="LNB19" s="48"/>
      <c r="LNC19" s="48"/>
      <c r="LND19" s="48"/>
      <c r="LNE19" s="48"/>
      <c r="LNF19" s="48"/>
      <c r="LNG19" s="48"/>
      <c r="LNH19" s="48"/>
      <c r="LNI19" s="48"/>
      <c r="LNJ19" s="48"/>
      <c r="LNK19" s="48"/>
      <c r="LNL19" s="48"/>
      <c r="LNM19" s="48"/>
      <c r="LNN19" s="48"/>
      <c r="LNO19" s="48"/>
      <c r="LNP19" s="48"/>
      <c r="LNQ19" s="48"/>
      <c r="LNR19" s="48"/>
      <c r="LNS19" s="48"/>
      <c r="LNT19" s="48"/>
      <c r="LNU19" s="48"/>
      <c r="LNV19" s="48"/>
      <c r="LNW19" s="48"/>
      <c r="LNX19" s="48"/>
      <c r="LNY19" s="48"/>
      <c r="LNZ19" s="48"/>
      <c r="LOA19" s="48"/>
      <c r="LOB19" s="48"/>
      <c r="LOC19" s="48"/>
      <c r="LOD19" s="48"/>
      <c r="LOE19" s="48"/>
      <c r="LOF19" s="48"/>
      <c r="LOG19" s="48"/>
      <c r="LOH19" s="48"/>
      <c r="LOI19" s="48"/>
      <c r="LOJ19" s="48"/>
      <c r="LOK19" s="48"/>
      <c r="LOL19" s="48"/>
      <c r="LOM19" s="48"/>
      <c r="LON19" s="48"/>
      <c r="LOO19" s="48"/>
      <c r="LOP19" s="48"/>
      <c r="LOQ19" s="48"/>
      <c r="LOR19" s="48"/>
      <c r="LOS19" s="48"/>
      <c r="LOT19" s="48"/>
      <c r="LOU19" s="48"/>
      <c r="LOV19" s="48"/>
      <c r="LOW19" s="48"/>
      <c r="LOX19" s="48"/>
      <c r="LOY19" s="48"/>
      <c r="LOZ19" s="48"/>
      <c r="LPA19" s="48"/>
      <c r="LPB19" s="48"/>
      <c r="LPC19" s="48"/>
      <c r="LPD19" s="48"/>
      <c r="LPE19" s="48"/>
      <c r="LPF19" s="48"/>
      <c r="LPG19" s="48"/>
      <c r="LPH19" s="48"/>
      <c r="LPI19" s="48"/>
      <c r="LPJ19" s="48"/>
      <c r="LPK19" s="48"/>
      <c r="LPL19" s="48"/>
      <c r="LPM19" s="48"/>
      <c r="LPN19" s="48"/>
      <c r="LPO19" s="48"/>
      <c r="LPP19" s="48"/>
      <c r="LPQ19" s="48"/>
      <c r="LPR19" s="48"/>
      <c r="LPS19" s="48"/>
      <c r="LPT19" s="48"/>
      <c r="LPU19" s="48"/>
      <c r="LPV19" s="48"/>
      <c r="LPW19" s="48"/>
      <c r="LPX19" s="48"/>
      <c r="LPY19" s="48"/>
      <c r="LPZ19" s="48"/>
      <c r="LQA19" s="48"/>
      <c r="LQB19" s="48"/>
      <c r="LQC19" s="48"/>
      <c r="LQD19" s="48"/>
      <c r="LQE19" s="48"/>
      <c r="LQF19" s="48"/>
      <c r="LQG19" s="48"/>
      <c r="LQH19" s="48"/>
      <c r="LQI19" s="48"/>
      <c r="LQJ19" s="48"/>
      <c r="LQK19" s="48"/>
      <c r="LQL19" s="48"/>
      <c r="LQM19" s="48"/>
      <c r="LQN19" s="48"/>
      <c r="LQO19" s="48"/>
      <c r="LQP19" s="48"/>
      <c r="LQQ19" s="48"/>
      <c r="LQR19" s="48"/>
      <c r="LQS19" s="48"/>
      <c r="LQT19" s="48"/>
      <c r="LQU19" s="48"/>
      <c r="LQV19" s="48"/>
      <c r="LQW19" s="48"/>
      <c r="LQX19" s="48"/>
      <c r="LQY19" s="48"/>
      <c r="LQZ19" s="48"/>
      <c r="LRA19" s="48"/>
      <c r="LRB19" s="48"/>
      <c r="LRC19" s="48"/>
      <c r="LRD19" s="48"/>
      <c r="LRE19" s="48"/>
      <c r="LRF19" s="48"/>
      <c r="LRG19" s="48"/>
      <c r="LRH19" s="48"/>
      <c r="LRI19" s="48"/>
      <c r="LRJ19" s="48"/>
      <c r="LRK19" s="48"/>
      <c r="LRL19" s="48"/>
      <c r="LRM19" s="48"/>
      <c r="LRN19" s="48"/>
      <c r="LRO19" s="48"/>
      <c r="LRP19" s="48"/>
      <c r="LRQ19" s="48"/>
      <c r="LRR19" s="48"/>
      <c r="LRS19" s="48"/>
      <c r="LRT19" s="48"/>
      <c r="LRU19" s="48"/>
      <c r="LRV19" s="48"/>
      <c r="LRW19" s="48"/>
      <c r="LRX19" s="48"/>
      <c r="LRY19" s="48"/>
      <c r="LRZ19" s="48"/>
      <c r="LSA19" s="48"/>
      <c r="LSB19" s="48"/>
      <c r="LSC19" s="48"/>
      <c r="LSD19" s="48"/>
      <c r="LSE19" s="48"/>
      <c r="LSF19" s="48"/>
      <c r="LSG19" s="48"/>
      <c r="LSH19" s="48"/>
      <c r="LSI19" s="48"/>
      <c r="LSJ19" s="48"/>
      <c r="LSK19" s="48"/>
      <c r="LSL19" s="48"/>
      <c r="LSM19" s="48"/>
      <c r="LSN19" s="48"/>
      <c r="LSO19" s="48"/>
      <c r="LSP19" s="48"/>
      <c r="LSQ19" s="48"/>
      <c r="LSR19" s="48"/>
      <c r="LSS19" s="48"/>
      <c r="LST19" s="48"/>
      <c r="LSU19" s="48"/>
      <c r="LSV19" s="48"/>
      <c r="LSW19" s="48"/>
      <c r="LSX19" s="48"/>
      <c r="LSY19" s="48"/>
      <c r="LSZ19" s="48"/>
      <c r="LTA19" s="48"/>
      <c r="LTB19" s="48"/>
      <c r="LTC19" s="48"/>
      <c r="LTD19" s="48"/>
      <c r="LTE19" s="48"/>
      <c r="LTF19" s="48"/>
      <c r="LTG19" s="48"/>
      <c r="LTH19" s="48"/>
      <c r="LTI19" s="48"/>
      <c r="LTJ19" s="48"/>
      <c r="LTK19" s="48"/>
      <c r="LTL19" s="48"/>
      <c r="LTM19" s="48"/>
      <c r="LTN19" s="48"/>
      <c r="LTO19" s="48"/>
      <c r="LTP19" s="48"/>
      <c r="LTQ19" s="48"/>
      <c r="LTR19" s="48"/>
      <c r="LTS19" s="48"/>
      <c r="LTT19" s="48"/>
      <c r="LTU19" s="48"/>
      <c r="LTV19" s="48"/>
      <c r="LTW19" s="48"/>
      <c r="LTX19" s="48"/>
      <c r="LTY19" s="48"/>
      <c r="LTZ19" s="48"/>
      <c r="LUA19" s="48"/>
      <c r="LUB19" s="48"/>
      <c r="LUC19" s="48"/>
      <c r="LUD19" s="48"/>
      <c r="LUE19" s="48"/>
      <c r="LUF19" s="48"/>
      <c r="LUG19" s="48"/>
      <c r="LUH19" s="48"/>
      <c r="LUI19" s="48"/>
      <c r="LUJ19" s="48"/>
      <c r="LUK19" s="48"/>
      <c r="LUL19" s="48"/>
      <c r="LUM19" s="48"/>
      <c r="LUN19" s="48"/>
      <c r="LUO19" s="48"/>
      <c r="LUP19" s="48"/>
      <c r="LUQ19" s="48"/>
      <c r="LUR19" s="48"/>
      <c r="LUS19" s="48"/>
      <c r="LUT19" s="48"/>
      <c r="LUU19" s="48"/>
      <c r="LUV19" s="48"/>
      <c r="LUW19" s="48"/>
      <c r="LUX19" s="48"/>
      <c r="LUY19" s="48"/>
      <c r="LUZ19" s="48"/>
      <c r="LVA19" s="48"/>
      <c r="LVB19" s="48"/>
      <c r="LVC19" s="48"/>
      <c r="LVD19" s="48"/>
      <c r="LVE19" s="48"/>
      <c r="LVF19" s="48"/>
      <c r="LVG19" s="48"/>
      <c r="LVH19" s="48"/>
      <c r="LVI19" s="48"/>
      <c r="LVJ19" s="48"/>
      <c r="LVK19" s="48"/>
      <c r="LVL19" s="48"/>
      <c r="LVM19" s="48"/>
      <c r="LVN19" s="48"/>
      <c r="LVO19" s="48"/>
      <c r="LVP19" s="48"/>
      <c r="LVQ19" s="48"/>
      <c r="LVR19" s="48"/>
      <c r="LVS19" s="48"/>
      <c r="LVT19" s="48"/>
      <c r="LVU19" s="48"/>
      <c r="LVV19" s="48"/>
      <c r="LVW19" s="48"/>
      <c r="LVX19" s="48"/>
      <c r="LVY19" s="48"/>
      <c r="LVZ19" s="48"/>
      <c r="LWA19" s="48"/>
      <c r="LWB19" s="48"/>
      <c r="LWC19" s="48"/>
      <c r="LWD19" s="48"/>
      <c r="LWE19" s="48"/>
      <c r="LWF19" s="48"/>
      <c r="LWG19" s="48"/>
      <c r="LWH19" s="48"/>
      <c r="LWI19" s="48"/>
      <c r="LWJ19" s="48"/>
      <c r="LWK19" s="48"/>
      <c r="LWL19" s="48"/>
      <c r="LWM19" s="48"/>
      <c r="LWN19" s="48"/>
      <c r="LWO19" s="48"/>
      <c r="LWP19" s="48"/>
      <c r="LWQ19" s="48"/>
      <c r="LWR19" s="48"/>
      <c r="LWS19" s="48"/>
      <c r="LWT19" s="48"/>
      <c r="LWU19" s="48"/>
      <c r="LWV19" s="48"/>
      <c r="LWW19" s="48"/>
      <c r="LWX19" s="48"/>
      <c r="LWY19" s="48"/>
      <c r="LWZ19" s="48"/>
      <c r="LXA19" s="48"/>
      <c r="LXB19" s="48"/>
      <c r="LXC19" s="48"/>
      <c r="LXD19" s="48"/>
      <c r="LXE19" s="48"/>
      <c r="LXF19" s="48"/>
      <c r="LXG19" s="48"/>
      <c r="LXH19" s="48"/>
      <c r="LXI19" s="48"/>
      <c r="LXJ19" s="48"/>
      <c r="LXK19" s="48"/>
      <c r="LXL19" s="48"/>
      <c r="LXM19" s="48"/>
      <c r="LXN19" s="48"/>
      <c r="LXO19" s="48"/>
      <c r="LXP19" s="48"/>
      <c r="LXQ19" s="48"/>
      <c r="LXR19" s="48"/>
      <c r="LXS19" s="48"/>
      <c r="LXT19" s="48"/>
      <c r="LXU19" s="48"/>
      <c r="LXV19" s="48"/>
      <c r="LXW19" s="48"/>
      <c r="LXX19" s="48"/>
      <c r="LXY19" s="48"/>
      <c r="LXZ19" s="48"/>
      <c r="LYA19" s="48"/>
      <c r="LYB19" s="48"/>
      <c r="LYC19" s="48"/>
      <c r="LYD19" s="48"/>
      <c r="LYE19" s="48"/>
      <c r="LYF19" s="48"/>
      <c r="LYG19" s="48"/>
      <c r="LYH19" s="48"/>
      <c r="LYI19" s="48"/>
      <c r="LYJ19" s="48"/>
      <c r="LYK19" s="48"/>
      <c r="LYL19" s="48"/>
      <c r="LYM19" s="48"/>
      <c r="LYN19" s="48"/>
      <c r="LYO19" s="48"/>
      <c r="LYP19" s="48"/>
      <c r="LYQ19" s="48"/>
      <c r="LYR19" s="48"/>
      <c r="LYS19" s="48"/>
      <c r="LYT19" s="48"/>
      <c r="LYU19" s="48"/>
      <c r="LYV19" s="48"/>
      <c r="LYW19" s="48"/>
      <c r="LYX19" s="48"/>
      <c r="LYY19" s="48"/>
      <c r="LYZ19" s="48"/>
      <c r="LZA19" s="48"/>
      <c r="LZB19" s="48"/>
      <c r="LZC19" s="48"/>
      <c r="LZD19" s="48"/>
      <c r="LZE19" s="48"/>
      <c r="LZF19" s="48"/>
      <c r="LZG19" s="48"/>
      <c r="LZH19" s="48"/>
      <c r="LZI19" s="48"/>
      <c r="LZJ19" s="48"/>
      <c r="LZK19" s="48"/>
      <c r="LZL19" s="48"/>
      <c r="LZM19" s="48"/>
      <c r="LZN19" s="48"/>
      <c r="LZO19" s="48"/>
      <c r="LZP19" s="48"/>
      <c r="LZQ19" s="48"/>
      <c r="LZR19" s="48"/>
      <c r="LZS19" s="48"/>
      <c r="LZT19" s="48"/>
      <c r="LZU19" s="48"/>
      <c r="LZV19" s="48"/>
      <c r="LZW19" s="48"/>
      <c r="LZX19" s="48"/>
      <c r="LZY19" s="48"/>
      <c r="LZZ19" s="48"/>
      <c r="MAA19" s="48"/>
      <c r="MAB19" s="48"/>
      <c r="MAC19" s="48"/>
      <c r="MAD19" s="48"/>
      <c r="MAE19" s="48"/>
      <c r="MAF19" s="48"/>
      <c r="MAG19" s="48"/>
      <c r="MAH19" s="48"/>
      <c r="MAI19" s="48"/>
      <c r="MAJ19" s="48"/>
      <c r="MAK19" s="48"/>
      <c r="MAL19" s="48"/>
      <c r="MAM19" s="48"/>
      <c r="MAN19" s="48"/>
      <c r="MAO19" s="48"/>
      <c r="MAP19" s="48"/>
      <c r="MAQ19" s="48"/>
      <c r="MAR19" s="48"/>
      <c r="MAS19" s="48"/>
      <c r="MAT19" s="48"/>
      <c r="MAU19" s="48"/>
      <c r="MAV19" s="48"/>
      <c r="MAW19" s="48"/>
      <c r="MAX19" s="48"/>
      <c r="MAY19" s="48"/>
      <c r="MAZ19" s="48"/>
      <c r="MBA19" s="48"/>
      <c r="MBB19" s="48"/>
      <c r="MBC19" s="48"/>
      <c r="MBD19" s="48"/>
      <c r="MBE19" s="48"/>
      <c r="MBF19" s="48"/>
      <c r="MBG19" s="48"/>
      <c r="MBH19" s="48"/>
      <c r="MBI19" s="48"/>
      <c r="MBJ19" s="48"/>
      <c r="MBK19" s="48"/>
      <c r="MBL19" s="48"/>
      <c r="MBM19" s="48"/>
      <c r="MBN19" s="48"/>
      <c r="MBO19" s="48"/>
      <c r="MBP19" s="48"/>
      <c r="MBQ19" s="48"/>
      <c r="MBR19" s="48"/>
      <c r="MBS19" s="48"/>
      <c r="MBT19" s="48"/>
      <c r="MBU19" s="48"/>
      <c r="MBV19" s="48"/>
      <c r="MBW19" s="48"/>
      <c r="MBX19" s="48"/>
      <c r="MBY19" s="48"/>
      <c r="MBZ19" s="48"/>
      <c r="MCA19" s="48"/>
      <c r="MCB19" s="48"/>
      <c r="MCC19" s="48"/>
      <c r="MCD19" s="48"/>
      <c r="MCE19" s="48"/>
      <c r="MCF19" s="48"/>
      <c r="MCG19" s="48"/>
      <c r="MCH19" s="48"/>
      <c r="MCI19" s="48"/>
      <c r="MCJ19" s="48"/>
      <c r="MCK19" s="48"/>
      <c r="MCL19" s="48"/>
      <c r="MCM19" s="48"/>
      <c r="MCN19" s="48"/>
      <c r="MCO19" s="48"/>
      <c r="MCP19" s="48"/>
      <c r="MCQ19" s="48"/>
      <c r="MCR19" s="48"/>
      <c r="MCS19" s="48"/>
      <c r="MCT19" s="48"/>
      <c r="MCU19" s="48"/>
      <c r="MCV19" s="48"/>
      <c r="MCW19" s="48"/>
      <c r="MCX19" s="48"/>
      <c r="MCY19" s="48"/>
      <c r="MCZ19" s="48"/>
      <c r="MDA19" s="48"/>
      <c r="MDB19" s="48"/>
      <c r="MDC19" s="48"/>
      <c r="MDD19" s="48"/>
      <c r="MDE19" s="48"/>
      <c r="MDF19" s="48"/>
      <c r="MDG19" s="48"/>
      <c r="MDH19" s="48"/>
      <c r="MDI19" s="48"/>
      <c r="MDJ19" s="48"/>
      <c r="MDK19" s="48"/>
      <c r="MDL19" s="48"/>
      <c r="MDM19" s="48"/>
      <c r="MDN19" s="48"/>
      <c r="MDO19" s="48"/>
      <c r="MDP19" s="48"/>
      <c r="MDQ19" s="48"/>
      <c r="MDR19" s="48"/>
      <c r="MDS19" s="48"/>
      <c r="MDT19" s="48"/>
      <c r="MDU19" s="48"/>
      <c r="MDV19" s="48"/>
      <c r="MDW19" s="48"/>
      <c r="MDX19" s="48"/>
      <c r="MDY19" s="48"/>
      <c r="MDZ19" s="48"/>
      <c r="MEA19" s="48"/>
      <c r="MEB19" s="48"/>
      <c r="MEC19" s="48"/>
      <c r="MED19" s="48"/>
      <c r="MEE19" s="48"/>
      <c r="MEF19" s="48"/>
      <c r="MEG19" s="48"/>
      <c r="MEH19" s="48"/>
      <c r="MEI19" s="48"/>
      <c r="MEJ19" s="48"/>
      <c r="MEK19" s="48"/>
      <c r="MEL19" s="48"/>
      <c r="MEM19" s="48"/>
      <c r="MEN19" s="48"/>
      <c r="MEO19" s="48"/>
      <c r="MEP19" s="48"/>
      <c r="MEQ19" s="48"/>
      <c r="MER19" s="48"/>
      <c r="MES19" s="48"/>
      <c r="MET19" s="48"/>
      <c r="MEU19" s="48"/>
      <c r="MEV19" s="48"/>
      <c r="MEW19" s="48"/>
      <c r="MEX19" s="48"/>
      <c r="MEY19" s="48"/>
      <c r="MEZ19" s="48"/>
      <c r="MFA19" s="48"/>
      <c r="MFB19" s="48"/>
      <c r="MFC19" s="48"/>
      <c r="MFD19" s="48"/>
      <c r="MFE19" s="48"/>
      <c r="MFF19" s="48"/>
      <c r="MFG19" s="48"/>
      <c r="MFH19" s="48"/>
      <c r="MFI19" s="48"/>
      <c r="MFJ19" s="48"/>
      <c r="MFK19" s="48"/>
      <c r="MFL19" s="48"/>
      <c r="MFM19" s="48"/>
      <c r="MFN19" s="48"/>
      <c r="MFO19" s="48"/>
      <c r="MFP19" s="48"/>
      <c r="MFQ19" s="48"/>
      <c r="MFR19" s="48"/>
      <c r="MFS19" s="48"/>
      <c r="MFT19" s="48"/>
      <c r="MFU19" s="48"/>
      <c r="MFV19" s="48"/>
      <c r="MFW19" s="48"/>
      <c r="MFX19" s="48"/>
      <c r="MFY19" s="48"/>
      <c r="MFZ19" s="48"/>
      <c r="MGA19" s="48"/>
      <c r="MGB19" s="48"/>
      <c r="MGC19" s="48"/>
      <c r="MGD19" s="48"/>
      <c r="MGE19" s="48"/>
      <c r="MGF19" s="48"/>
      <c r="MGG19" s="48"/>
      <c r="MGH19" s="48"/>
      <c r="MGI19" s="48"/>
      <c r="MGJ19" s="48"/>
      <c r="MGK19" s="48"/>
      <c r="MGL19" s="48"/>
      <c r="MGM19" s="48"/>
      <c r="MGN19" s="48"/>
      <c r="MGO19" s="48"/>
      <c r="MGP19" s="48"/>
      <c r="MGQ19" s="48"/>
      <c r="MGR19" s="48"/>
      <c r="MGS19" s="48"/>
      <c r="MGT19" s="48"/>
      <c r="MGU19" s="48"/>
      <c r="MGV19" s="48"/>
      <c r="MGW19" s="48"/>
      <c r="MGX19" s="48"/>
      <c r="MGY19" s="48"/>
      <c r="MGZ19" s="48"/>
      <c r="MHA19" s="48"/>
      <c r="MHB19" s="48"/>
      <c r="MHC19" s="48"/>
      <c r="MHD19" s="48"/>
      <c r="MHE19" s="48"/>
      <c r="MHF19" s="48"/>
      <c r="MHG19" s="48"/>
      <c r="MHH19" s="48"/>
      <c r="MHI19" s="48"/>
      <c r="MHJ19" s="48"/>
      <c r="MHK19" s="48"/>
      <c r="MHL19" s="48"/>
      <c r="MHM19" s="48"/>
      <c r="MHN19" s="48"/>
      <c r="MHO19" s="48"/>
      <c r="MHP19" s="48"/>
      <c r="MHQ19" s="48"/>
      <c r="MHR19" s="48"/>
      <c r="MHS19" s="48"/>
      <c r="MHT19" s="48"/>
      <c r="MHU19" s="48"/>
      <c r="MHV19" s="48"/>
      <c r="MHW19" s="48"/>
      <c r="MHX19" s="48"/>
      <c r="MHY19" s="48"/>
      <c r="MHZ19" s="48"/>
      <c r="MIA19" s="48"/>
      <c r="MIB19" s="48"/>
      <c r="MIC19" s="48"/>
      <c r="MID19" s="48"/>
      <c r="MIE19" s="48"/>
      <c r="MIF19" s="48"/>
      <c r="MIG19" s="48"/>
      <c r="MIH19" s="48"/>
      <c r="MII19" s="48"/>
      <c r="MIJ19" s="48"/>
      <c r="MIK19" s="48"/>
      <c r="MIL19" s="48"/>
      <c r="MIM19" s="48"/>
      <c r="MIN19" s="48"/>
      <c r="MIO19" s="48"/>
      <c r="MIP19" s="48"/>
      <c r="MIQ19" s="48"/>
      <c r="MIR19" s="48"/>
      <c r="MIS19" s="48"/>
      <c r="MIT19" s="48"/>
      <c r="MIU19" s="48"/>
      <c r="MIV19" s="48"/>
      <c r="MIW19" s="48"/>
      <c r="MIX19" s="48"/>
      <c r="MIY19" s="48"/>
      <c r="MIZ19" s="48"/>
      <c r="MJA19" s="48"/>
      <c r="MJB19" s="48"/>
      <c r="MJC19" s="48"/>
      <c r="MJD19" s="48"/>
      <c r="MJE19" s="48"/>
      <c r="MJF19" s="48"/>
      <c r="MJG19" s="48"/>
      <c r="MJH19" s="48"/>
      <c r="MJI19" s="48"/>
      <c r="MJJ19" s="48"/>
      <c r="MJK19" s="48"/>
      <c r="MJL19" s="48"/>
      <c r="MJM19" s="48"/>
      <c r="MJN19" s="48"/>
      <c r="MJO19" s="48"/>
      <c r="MJP19" s="48"/>
      <c r="MJQ19" s="48"/>
      <c r="MJR19" s="48"/>
      <c r="MJS19" s="48"/>
      <c r="MJT19" s="48"/>
      <c r="MJU19" s="48"/>
      <c r="MJV19" s="48"/>
      <c r="MJW19" s="48"/>
      <c r="MJX19" s="48"/>
      <c r="MJY19" s="48"/>
      <c r="MJZ19" s="48"/>
      <c r="MKA19" s="48"/>
      <c r="MKB19" s="48"/>
      <c r="MKC19" s="48"/>
      <c r="MKD19" s="48"/>
      <c r="MKE19" s="48"/>
      <c r="MKF19" s="48"/>
      <c r="MKG19" s="48"/>
      <c r="MKH19" s="48"/>
      <c r="MKI19" s="48"/>
      <c r="MKJ19" s="48"/>
      <c r="MKK19" s="48"/>
      <c r="MKL19" s="48"/>
      <c r="MKM19" s="48"/>
      <c r="MKN19" s="48"/>
      <c r="MKO19" s="48"/>
      <c r="MKP19" s="48"/>
      <c r="MKQ19" s="48"/>
      <c r="MKR19" s="48"/>
      <c r="MKS19" s="48"/>
      <c r="MKT19" s="48"/>
      <c r="MKU19" s="48"/>
      <c r="MKV19" s="48"/>
      <c r="MKW19" s="48"/>
      <c r="MKX19" s="48"/>
      <c r="MKY19" s="48"/>
      <c r="MKZ19" s="48"/>
      <c r="MLA19" s="48"/>
      <c r="MLB19" s="48"/>
      <c r="MLC19" s="48"/>
      <c r="MLD19" s="48"/>
      <c r="MLE19" s="48"/>
      <c r="MLF19" s="48"/>
      <c r="MLG19" s="48"/>
      <c r="MLH19" s="48"/>
      <c r="MLI19" s="48"/>
      <c r="MLJ19" s="48"/>
      <c r="MLK19" s="48"/>
      <c r="MLL19" s="48"/>
      <c r="MLM19" s="48"/>
      <c r="MLN19" s="48"/>
      <c r="MLO19" s="48"/>
      <c r="MLP19" s="48"/>
      <c r="MLQ19" s="48"/>
      <c r="MLR19" s="48"/>
      <c r="MLS19" s="48"/>
      <c r="MLT19" s="48"/>
      <c r="MLU19" s="48"/>
      <c r="MLV19" s="48"/>
      <c r="MLW19" s="48"/>
      <c r="MLX19" s="48"/>
      <c r="MLY19" s="48"/>
      <c r="MLZ19" s="48"/>
      <c r="MMA19" s="48"/>
      <c r="MMB19" s="48"/>
      <c r="MMC19" s="48"/>
      <c r="MMD19" s="48"/>
      <c r="MME19" s="48"/>
      <c r="MMF19" s="48"/>
      <c r="MMG19" s="48"/>
      <c r="MMH19" s="48"/>
      <c r="MMI19" s="48"/>
      <c r="MMJ19" s="48"/>
      <c r="MMK19" s="48"/>
      <c r="MML19" s="48"/>
      <c r="MMM19" s="48"/>
      <c r="MMN19" s="48"/>
      <c r="MMO19" s="48"/>
      <c r="MMP19" s="48"/>
      <c r="MMQ19" s="48"/>
      <c r="MMR19" s="48"/>
      <c r="MMS19" s="48"/>
      <c r="MMT19" s="48"/>
      <c r="MMU19" s="48"/>
      <c r="MMV19" s="48"/>
      <c r="MMW19" s="48"/>
      <c r="MMX19" s="48"/>
      <c r="MMY19" s="48"/>
      <c r="MMZ19" s="48"/>
      <c r="MNA19" s="48"/>
      <c r="MNB19" s="48"/>
      <c r="MNC19" s="48"/>
      <c r="MND19" s="48"/>
      <c r="MNE19" s="48"/>
      <c r="MNF19" s="48"/>
      <c r="MNG19" s="48"/>
      <c r="MNH19" s="48"/>
      <c r="MNI19" s="48"/>
      <c r="MNJ19" s="48"/>
      <c r="MNK19" s="48"/>
      <c r="MNL19" s="48"/>
      <c r="MNM19" s="48"/>
      <c r="MNN19" s="48"/>
      <c r="MNO19" s="48"/>
      <c r="MNP19" s="48"/>
      <c r="MNQ19" s="48"/>
      <c r="MNR19" s="48"/>
      <c r="MNS19" s="48"/>
      <c r="MNT19" s="48"/>
      <c r="MNU19" s="48"/>
      <c r="MNV19" s="48"/>
      <c r="MNW19" s="48"/>
      <c r="MNX19" s="48"/>
      <c r="MNY19" s="48"/>
      <c r="MNZ19" s="48"/>
      <c r="MOA19" s="48"/>
      <c r="MOB19" s="48"/>
      <c r="MOC19" s="48"/>
      <c r="MOD19" s="48"/>
      <c r="MOE19" s="48"/>
      <c r="MOF19" s="48"/>
      <c r="MOG19" s="48"/>
      <c r="MOH19" s="48"/>
      <c r="MOI19" s="48"/>
      <c r="MOJ19" s="48"/>
      <c r="MOK19" s="48"/>
      <c r="MOL19" s="48"/>
      <c r="MOM19" s="48"/>
      <c r="MON19" s="48"/>
      <c r="MOO19" s="48"/>
      <c r="MOP19" s="48"/>
      <c r="MOQ19" s="48"/>
      <c r="MOR19" s="48"/>
      <c r="MOS19" s="48"/>
      <c r="MOT19" s="48"/>
      <c r="MOU19" s="48"/>
      <c r="MOV19" s="48"/>
      <c r="MOW19" s="48"/>
      <c r="MOX19" s="48"/>
      <c r="MOY19" s="48"/>
      <c r="MOZ19" s="48"/>
      <c r="MPA19" s="48"/>
      <c r="MPB19" s="48"/>
      <c r="MPC19" s="48"/>
      <c r="MPD19" s="48"/>
      <c r="MPE19" s="48"/>
      <c r="MPF19" s="48"/>
      <c r="MPG19" s="48"/>
      <c r="MPH19" s="48"/>
      <c r="MPI19" s="48"/>
      <c r="MPJ19" s="48"/>
      <c r="MPK19" s="48"/>
      <c r="MPL19" s="48"/>
      <c r="MPM19" s="48"/>
      <c r="MPN19" s="48"/>
      <c r="MPO19" s="48"/>
      <c r="MPP19" s="48"/>
      <c r="MPQ19" s="48"/>
      <c r="MPR19" s="48"/>
      <c r="MPS19" s="48"/>
      <c r="MPT19" s="48"/>
      <c r="MPU19" s="48"/>
      <c r="MPV19" s="48"/>
      <c r="MPW19" s="48"/>
      <c r="MPX19" s="48"/>
      <c r="MPY19" s="48"/>
      <c r="MPZ19" s="48"/>
      <c r="MQA19" s="48"/>
      <c r="MQB19" s="48"/>
      <c r="MQC19" s="48"/>
      <c r="MQD19" s="48"/>
      <c r="MQE19" s="48"/>
      <c r="MQF19" s="48"/>
      <c r="MQG19" s="48"/>
      <c r="MQH19" s="48"/>
      <c r="MQI19" s="48"/>
      <c r="MQJ19" s="48"/>
      <c r="MQK19" s="48"/>
      <c r="MQL19" s="48"/>
      <c r="MQM19" s="48"/>
      <c r="MQN19" s="48"/>
      <c r="MQO19" s="48"/>
      <c r="MQP19" s="48"/>
      <c r="MQQ19" s="48"/>
      <c r="MQR19" s="48"/>
      <c r="MQS19" s="48"/>
      <c r="MQT19" s="48"/>
      <c r="MQU19" s="48"/>
      <c r="MQV19" s="48"/>
      <c r="MQW19" s="48"/>
      <c r="MQX19" s="48"/>
      <c r="MQY19" s="48"/>
      <c r="MQZ19" s="48"/>
      <c r="MRA19" s="48"/>
      <c r="MRB19" s="48"/>
      <c r="MRC19" s="48"/>
      <c r="MRD19" s="48"/>
      <c r="MRE19" s="48"/>
      <c r="MRF19" s="48"/>
      <c r="MRG19" s="48"/>
      <c r="MRH19" s="48"/>
      <c r="MRI19" s="48"/>
      <c r="MRJ19" s="48"/>
      <c r="MRK19" s="48"/>
      <c r="MRL19" s="48"/>
      <c r="MRM19" s="48"/>
      <c r="MRN19" s="48"/>
      <c r="MRO19" s="48"/>
      <c r="MRP19" s="48"/>
      <c r="MRQ19" s="48"/>
      <c r="MRR19" s="48"/>
      <c r="MRS19" s="48"/>
      <c r="MRT19" s="48"/>
      <c r="MRU19" s="48"/>
      <c r="MRV19" s="48"/>
      <c r="MRW19" s="48"/>
      <c r="MRX19" s="48"/>
      <c r="MRY19" s="48"/>
      <c r="MRZ19" s="48"/>
      <c r="MSA19" s="48"/>
      <c r="MSB19" s="48"/>
      <c r="MSC19" s="48"/>
      <c r="MSD19" s="48"/>
      <c r="MSE19" s="48"/>
      <c r="MSF19" s="48"/>
      <c r="MSG19" s="48"/>
      <c r="MSH19" s="48"/>
      <c r="MSI19" s="48"/>
      <c r="MSJ19" s="48"/>
      <c r="MSK19" s="48"/>
      <c r="MSL19" s="48"/>
      <c r="MSM19" s="48"/>
      <c r="MSN19" s="48"/>
      <c r="MSO19" s="48"/>
      <c r="MSP19" s="48"/>
      <c r="MSQ19" s="48"/>
      <c r="MSR19" s="48"/>
      <c r="MSS19" s="48"/>
      <c r="MST19" s="48"/>
      <c r="MSU19" s="48"/>
      <c r="MSV19" s="48"/>
      <c r="MSW19" s="48"/>
      <c r="MSX19" s="48"/>
      <c r="MSY19" s="48"/>
      <c r="MSZ19" s="48"/>
      <c r="MTA19" s="48"/>
      <c r="MTB19" s="48"/>
      <c r="MTC19" s="48"/>
      <c r="MTD19" s="48"/>
      <c r="MTE19" s="48"/>
      <c r="MTF19" s="48"/>
      <c r="MTG19" s="48"/>
      <c r="MTH19" s="48"/>
      <c r="MTI19" s="48"/>
      <c r="MTJ19" s="48"/>
      <c r="MTK19" s="48"/>
      <c r="MTL19" s="48"/>
      <c r="MTM19" s="48"/>
      <c r="MTN19" s="48"/>
      <c r="MTO19" s="48"/>
      <c r="MTP19" s="48"/>
      <c r="MTQ19" s="48"/>
      <c r="MTR19" s="48"/>
      <c r="MTS19" s="48"/>
      <c r="MTT19" s="48"/>
      <c r="MTU19" s="48"/>
      <c r="MTV19" s="48"/>
      <c r="MTW19" s="48"/>
      <c r="MTX19" s="48"/>
      <c r="MTY19" s="48"/>
      <c r="MTZ19" s="48"/>
      <c r="MUA19" s="48"/>
      <c r="MUB19" s="48"/>
      <c r="MUC19" s="48"/>
      <c r="MUD19" s="48"/>
      <c r="MUE19" s="48"/>
      <c r="MUF19" s="48"/>
      <c r="MUG19" s="48"/>
      <c r="MUH19" s="48"/>
      <c r="MUI19" s="48"/>
      <c r="MUJ19" s="48"/>
      <c r="MUK19" s="48"/>
      <c r="MUL19" s="48"/>
      <c r="MUM19" s="48"/>
      <c r="MUN19" s="48"/>
      <c r="MUO19" s="48"/>
      <c r="MUP19" s="48"/>
      <c r="MUQ19" s="48"/>
      <c r="MUR19" s="48"/>
      <c r="MUS19" s="48"/>
      <c r="MUT19" s="48"/>
      <c r="MUU19" s="48"/>
      <c r="MUV19" s="48"/>
      <c r="MUW19" s="48"/>
      <c r="MUX19" s="48"/>
      <c r="MUY19" s="48"/>
      <c r="MUZ19" s="48"/>
      <c r="MVA19" s="48"/>
      <c r="MVB19" s="48"/>
      <c r="MVC19" s="48"/>
      <c r="MVD19" s="48"/>
      <c r="MVE19" s="48"/>
      <c r="MVF19" s="48"/>
      <c r="MVG19" s="48"/>
      <c r="MVH19" s="48"/>
      <c r="MVI19" s="48"/>
      <c r="MVJ19" s="48"/>
      <c r="MVK19" s="48"/>
      <c r="MVL19" s="48"/>
      <c r="MVM19" s="48"/>
      <c r="MVN19" s="48"/>
      <c r="MVO19" s="48"/>
      <c r="MVP19" s="48"/>
      <c r="MVQ19" s="48"/>
      <c r="MVR19" s="48"/>
      <c r="MVS19" s="48"/>
      <c r="MVT19" s="48"/>
      <c r="MVU19" s="48"/>
      <c r="MVV19" s="48"/>
      <c r="MVW19" s="48"/>
      <c r="MVX19" s="48"/>
      <c r="MVY19" s="48"/>
      <c r="MVZ19" s="48"/>
      <c r="MWA19" s="48"/>
      <c r="MWB19" s="48"/>
      <c r="MWC19" s="48"/>
      <c r="MWD19" s="48"/>
      <c r="MWE19" s="48"/>
      <c r="MWF19" s="48"/>
      <c r="MWG19" s="48"/>
      <c r="MWH19" s="48"/>
      <c r="MWI19" s="48"/>
      <c r="MWJ19" s="48"/>
      <c r="MWK19" s="48"/>
      <c r="MWL19" s="48"/>
      <c r="MWM19" s="48"/>
      <c r="MWN19" s="48"/>
      <c r="MWO19" s="48"/>
      <c r="MWP19" s="48"/>
      <c r="MWQ19" s="48"/>
      <c r="MWR19" s="48"/>
      <c r="MWS19" s="48"/>
      <c r="MWT19" s="48"/>
      <c r="MWU19" s="48"/>
      <c r="MWV19" s="48"/>
      <c r="MWW19" s="48"/>
      <c r="MWX19" s="48"/>
      <c r="MWY19" s="48"/>
      <c r="MWZ19" s="48"/>
      <c r="MXA19" s="48"/>
      <c r="MXB19" s="48"/>
      <c r="MXC19" s="48"/>
      <c r="MXD19" s="48"/>
      <c r="MXE19" s="48"/>
      <c r="MXF19" s="48"/>
      <c r="MXG19" s="48"/>
      <c r="MXH19" s="48"/>
      <c r="MXI19" s="48"/>
      <c r="MXJ19" s="48"/>
      <c r="MXK19" s="48"/>
      <c r="MXL19" s="48"/>
      <c r="MXM19" s="48"/>
      <c r="MXN19" s="48"/>
      <c r="MXO19" s="48"/>
      <c r="MXP19" s="48"/>
      <c r="MXQ19" s="48"/>
      <c r="MXR19" s="48"/>
      <c r="MXS19" s="48"/>
      <c r="MXT19" s="48"/>
      <c r="MXU19" s="48"/>
      <c r="MXV19" s="48"/>
      <c r="MXW19" s="48"/>
      <c r="MXX19" s="48"/>
      <c r="MXY19" s="48"/>
      <c r="MXZ19" s="48"/>
      <c r="MYA19" s="48"/>
      <c r="MYB19" s="48"/>
      <c r="MYC19" s="48"/>
      <c r="MYD19" s="48"/>
      <c r="MYE19" s="48"/>
      <c r="MYF19" s="48"/>
      <c r="MYG19" s="48"/>
      <c r="MYH19" s="48"/>
      <c r="MYI19" s="48"/>
      <c r="MYJ19" s="48"/>
      <c r="MYK19" s="48"/>
      <c r="MYL19" s="48"/>
      <c r="MYM19" s="48"/>
      <c r="MYN19" s="48"/>
      <c r="MYO19" s="48"/>
      <c r="MYP19" s="48"/>
      <c r="MYQ19" s="48"/>
      <c r="MYR19" s="48"/>
      <c r="MYS19" s="48"/>
      <c r="MYT19" s="48"/>
      <c r="MYU19" s="48"/>
      <c r="MYV19" s="48"/>
      <c r="MYW19" s="48"/>
      <c r="MYX19" s="48"/>
      <c r="MYY19" s="48"/>
      <c r="MYZ19" s="48"/>
      <c r="MZA19" s="48"/>
      <c r="MZB19" s="48"/>
      <c r="MZC19" s="48"/>
      <c r="MZD19" s="48"/>
      <c r="MZE19" s="48"/>
      <c r="MZF19" s="48"/>
      <c r="MZG19" s="48"/>
      <c r="MZH19" s="48"/>
      <c r="MZI19" s="48"/>
      <c r="MZJ19" s="48"/>
      <c r="MZK19" s="48"/>
      <c r="MZL19" s="48"/>
      <c r="MZM19" s="48"/>
      <c r="MZN19" s="48"/>
      <c r="MZO19" s="48"/>
      <c r="MZP19" s="48"/>
      <c r="MZQ19" s="48"/>
      <c r="MZR19" s="48"/>
      <c r="MZS19" s="48"/>
      <c r="MZT19" s="48"/>
      <c r="MZU19" s="48"/>
      <c r="MZV19" s="48"/>
      <c r="MZW19" s="48"/>
      <c r="MZX19" s="48"/>
      <c r="MZY19" s="48"/>
      <c r="MZZ19" s="48"/>
      <c r="NAA19" s="48"/>
      <c r="NAB19" s="48"/>
      <c r="NAC19" s="48"/>
      <c r="NAD19" s="48"/>
      <c r="NAE19" s="48"/>
      <c r="NAF19" s="48"/>
      <c r="NAG19" s="48"/>
      <c r="NAH19" s="48"/>
      <c r="NAI19" s="48"/>
      <c r="NAJ19" s="48"/>
      <c r="NAK19" s="48"/>
      <c r="NAL19" s="48"/>
      <c r="NAM19" s="48"/>
      <c r="NAN19" s="48"/>
      <c r="NAO19" s="48"/>
      <c r="NAP19" s="48"/>
      <c r="NAQ19" s="48"/>
      <c r="NAR19" s="48"/>
      <c r="NAS19" s="48"/>
      <c r="NAT19" s="48"/>
      <c r="NAU19" s="48"/>
      <c r="NAV19" s="48"/>
      <c r="NAW19" s="48"/>
      <c r="NAX19" s="48"/>
      <c r="NAY19" s="48"/>
      <c r="NAZ19" s="48"/>
      <c r="NBA19" s="48"/>
      <c r="NBB19" s="48"/>
      <c r="NBC19" s="48"/>
      <c r="NBD19" s="48"/>
      <c r="NBE19" s="48"/>
      <c r="NBF19" s="48"/>
      <c r="NBG19" s="48"/>
      <c r="NBH19" s="48"/>
      <c r="NBI19" s="48"/>
      <c r="NBJ19" s="48"/>
      <c r="NBK19" s="48"/>
      <c r="NBL19" s="48"/>
      <c r="NBM19" s="48"/>
      <c r="NBN19" s="48"/>
      <c r="NBO19" s="48"/>
      <c r="NBP19" s="48"/>
      <c r="NBQ19" s="48"/>
      <c r="NBR19" s="48"/>
      <c r="NBS19" s="48"/>
      <c r="NBT19" s="48"/>
      <c r="NBU19" s="48"/>
      <c r="NBV19" s="48"/>
      <c r="NBW19" s="48"/>
      <c r="NBX19" s="48"/>
      <c r="NBY19" s="48"/>
      <c r="NBZ19" s="48"/>
      <c r="NCA19" s="48"/>
      <c r="NCB19" s="48"/>
      <c r="NCC19" s="48"/>
      <c r="NCD19" s="48"/>
      <c r="NCE19" s="48"/>
      <c r="NCF19" s="48"/>
      <c r="NCG19" s="48"/>
      <c r="NCH19" s="48"/>
      <c r="NCI19" s="48"/>
      <c r="NCJ19" s="48"/>
      <c r="NCK19" s="48"/>
      <c r="NCL19" s="48"/>
      <c r="NCM19" s="48"/>
      <c r="NCN19" s="48"/>
      <c r="NCO19" s="48"/>
      <c r="NCP19" s="48"/>
      <c r="NCQ19" s="48"/>
      <c r="NCR19" s="48"/>
      <c r="NCS19" s="48"/>
      <c r="NCT19" s="48"/>
      <c r="NCU19" s="48"/>
      <c r="NCV19" s="48"/>
      <c r="NCW19" s="48"/>
      <c r="NCX19" s="48"/>
      <c r="NCY19" s="48"/>
      <c r="NCZ19" s="48"/>
      <c r="NDA19" s="48"/>
      <c r="NDB19" s="48"/>
      <c r="NDC19" s="48"/>
      <c r="NDD19" s="48"/>
      <c r="NDE19" s="48"/>
      <c r="NDF19" s="48"/>
      <c r="NDG19" s="48"/>
      <c r="NDH19" s="48"/>
      <c r="NDI19" s="48"/>
      <c r="NDJ19" s="48"/>
      <c r="NDK19" s="48"/>
      <c r="NDL19" s="48"/>
      <c r="NDM19" s="48"/>
      <c r="NDN19" s="48"/>
      <c r="NDO19" s="48"/>
      <c r="NDP19" s="48"/>
      <c r="NDQ19" s="48"/>
      <c r="NDR19" s="48"/>
      <c r="NDS19" s="48"/>
      <c r="NDT19" s="48"/>
      <c r="NDU19" s="48"/>
      <c r="NDV19" s="48"/>
      <c r="NDW19" s="48"/>
      <c r="NDX19" s="48"/>
      <c r="NDY19" s="48"/>
      <c r="NDZ19" s="48"/>
      <c r="NEA19" s="48"/>
      <c r="NEB19" s="48"/>
      <c r="NEC19" s="48"/>
      <c r="NED19" s="48"/>
      <c r="NEE19" s="48"/>
      <c r="NEF19" s="48"/>
      <c r="NEG19" s="48"/>
      <c r="NEH19" s="48"/>
      <c r="NEI19" s="48"/>
      <c r="NEJ19" s="48"/>
      <c r="NEK19" s="48"/>
      <c r="NEL19" s="48"/>
      <c r="NEM19" s="48"/>
      <c r="NEN19" s="48"/>
      <c r="NEO19" s="48"/>
      <c r="NEP19" s="48"/>
      <c r="NEQ19" s="48"/>
      <c r="NER19" s="48"/>
      <c r="NES19" s="48"/>
      <c r="NET19" s="48"/>
      <c r="NEU19" s="48"/>
      <c r="NEV19" s="48"/>
      <c r="NEW19" s="48"/>
      <c r="NEX19" s="48"/>
      <c r="NEY19" s="48"/>
      <c r="NEZ19" s="48"/>
      <c r="NFA19" s="48"/>
      <c r="NFB19" s="48"/>
      <c r="NFC19" s="48"/>
      <c r="NFD19" s="48"/>
      <c r="NFE19" s="48"/>
      <c r="NFF19" s="48"/>
      <c r="NFG19" s="48"/>
      <c r="NFH19" s="48"/>
      <c r="NFI19" s="48"/>
      <c r="NFJ19" s="48"/>
      <c r="NFK19" s="48"/>
      <c r="NFL19" s="48"/>
      <c r="NFM19" s="48"/>
      <c r="NFN19" s="48"/>
      <c r="NFO19" s="48"/>
      <c r="NFP19" s="48"/>
      <c r="NFQ19" s="48"/>
      <c r="NFR19" s="48"/>
      <c r="NFS19" s="48"/>
      <c r="NFT19" s="48"/>
      <c r="NFU19" s="48"/>
      <c r="NFV19" s="48"/>
      <c r="NFW19" s="48"/>
      <c r="NFX19" s="48"/>
      <c r="NFY19" s="48"/>
      <c r="NFZ19" s="48"/>
      <c r="NGA19" s="48"/>
      <c r="NGB19" s="48"/>
      <c r="NGC19" s="48"/>
      <c r="NGD19" s="48"/>
      <c r="NGE19" s="48"/>
      <c r="NGF19" s="48"/>
      <c r="NGG19" s="48"/>
      <c r="NGH19" s="48"/>
      <c r="NGI19" s="48"/>
      <c r="NGJ19" s="48"/>
      <c r="NGK19" s="48"/>
      <c r="NGL19" s="48"/>
      <c r="NGM19" s="48"/>
      <c r="NGN19" s="48"/>
      <c r="NGO19" s="48"/>
      <c r="NGP19" s="48"/>
      <c r="NGQ19" s="48"/>
      <c r="NGR19" s="48"/>
      <c r="NGS19" s="48"/>
      <c r="NGT19" s="48"/>
      <c r="NGU19" s="48"/>
      <c r="NGV19" s="48"/>
      <c r="NGW19" s="48"/>
      <c r="NGX19" s="48"/>
      <c r="NGY19" s="48"/>
      <c r="NGZ19" s="48"/>
      <c r="NHA19" s="48"/>
      <c r="NHB19" s="48"/>
      <c r="NHC19" s="48"/>
      <c r="NHD19" s="48"/>
      <c r="NHE19" s="48"/>
      <c r="NHF19" s="48"/>
      <c r="NHG19" s="48"/>
      <c r="NHH19" s="48"/>
      <c r="NHI19" s="48"/>
      <c r="NHJ19" s="48"/>
      <c r="NHK19" s="48"/>
      <c r="NHL19" s="48"/>
      <c r="NHM19" s="48"/>
      <c r="NHN19" s="48"/>
      <c r="NHO19" s="48"/>
      <c r="NHP19" s="48"/>
      <c r="NHQ19" s="48"/>
      <c r="NHR19" s="48"/>
      <c r="NHS19" s="48"/>
      <c r="NHT19" s="48"/>
      <c r="NHU19" s="48"/>
      <c r="NHV19" s="48"/>
      <c r="NHW19" s="48"/>
      <c r="NHX19" s="48"/>
      <c r="NHY19" s="48"/>
      <c r="NHZ19" s="48"/>
      <c r="NIA19" s="48"/>
      <c r="NIB19" s="48"/>
      <c r="NIC19" s="48"/>
      <c r="NID19" s="48"/>
      <c r="NIE19" s="48"/>
      <c r="NIF19" s="48"/>
      <c r="NIG19" s="48"/>
      <c r="NIH19" s="48"/>
      <c r="NII19" s="48"/>
      <c r="NIJ19" s="48"/>
      <c r="NIK19" s="48"/>
      <c r="NIL19" s="48"/>
      <c r="NIM19" s="48"/>
      <c r="NIN19" s="48"/>
      <c r="NIO19" s="48"/>
      <c r="NIP19" s="48"/>
      <c r="NIQ19" s="48"/>
      <c r="NIR19" s="48"/>
      <c r="NIS19" s="48"/>
      <c r="NIT19" s="48"/>
      <c r="NIU19" s="48"/>
      <c r="NIV19" s="48"/>
      <c r="NIW19" s="48"/>
      <c r="NIX19" s="48"/>
      <c r="NIY19" s="48"/>
      <c r="NIZ19" s="48"/>
      <c r="NJA19" s="48"/>
      <c r="NJB19" s="48"/>
      <c r="NJC19" s="48"/>
      <c r="NJD19" s="48"/>
      <c r="NJE19" s="48"/>
      <c r="NJF19" s="48"/>
      <c r="NJG19" s="48"/>
      <c r="NJH19" s="48"/>
      <c r="NJI19" s="48"/>
      <c r="NJJ19" s="48"/>
      <c r="NJK19" s="48"/>
      <c r="NJL19" s="48"/>
      <c r="NJM19" s="48"/>
      <c r="NJN19" s="48"/>
      <c r="NJO19" s="48"/>
      <c r="NJP19" s="48"/>
      <c r="NJQ19" s="48"/>
      <c r="NJR19" s="48"/>
      <c r="NJS19" s="48"/>
      <c r="NJT19" s="48"/>
      <c r="NJU19" s="48"/>
      <c r="NJV19" s="48"/>
      <c r="NJW19" s="48"/>
      <c r="NJX19" s="48"/>
      <c r="NJY19" s="48"/>
      <c r="NJZ19" s="48"/>
      <c r="NKA19" s="48"/>
      <c r="NKB19" s="48"/>
      <c r="NKC19" s="48"/>
      <c r="NKD19" s="48"/>
      <c r="NKE19" s="48"/>
      <c r="NKF19" s="48"/>
      <c r="NKG19" s="48"/>
      <c r="NKH19" s="48"/>
      <c r="NKI19" s="48"/>
      <c r="NKJ19" s="48"/>
      <c r="NKK19" s="48"/>
      <c r="NKL19" s="48"/>
      <c r="NKM19" s="48"/>
      <c r="NKN19" s="48"/>
      <c r="NKO19" s="48"/>
      <c r="NKP19" s="48"/>
      <c r="NKQ19" s="48"/>
      <c r="NKR19" s="48"/>
      <c r="NKS19" s="48"/>
      <c r="NKT19" s="48"/>
      <c r="NKU19" s="48"/>
      <c r="NKV19" s="48"/>
      <c r="NKW19" s="48"/>
      <c r="NKX19" s="48"/>
      <c r="NKY19" s="48"/>
      <c r="NKZ19" s="48"/>
      <c r="NLA19" s="48"/>
      <c r="NLB19" s="48"/>
      <c r="NLC19" s="48"/>
      <c r="NLD19" s="48"/>
      <c r="NLE19" s="48"/>
      <c r="NLF19" s="48"/>
      <c r="NLG19" s="48"/>
      <c r="NLH19" s="48"/>
      <c r="NLI19" s="48"/>
      <c r="NLJ19" s="48"/>
      <c r="NLK19" s="48"/>
      <c r="NLL19" s="48"/>
      <c r="NLM19" s="48"/>
      <c r="NLN19" s="48"/>
      <c r="NLO19" s="48"/>
      <c r="NLP19" s="48"/>
      <c r="NLQ19" s="48"/>
      <c r="NLR19" s="48"/>
      <c r="NLS19" s="48"/>
      <c r="NLT19" s="48"/>
      <c r="NLU19" s="48"/>
      <c r="NLV19" s="48"/>
      <c r="NLW19" s="48"/>
      <c r="NLX19" s="48"/>
      <c r="NLY19" s="48"/>
      <c r="NLZ19" s="48"/>
      <c r="NMA19" s="48"/>
      <c r="NMB19" s="48"/>
      <c r="NMC19" s="48"/>
      <c r="NMD19" s="48"/>
      <c r="NME19" s="48"/>
      <c r="NMF19" s="48"/>
      <c r="NMG19" s="48"/>
      <c r="NMH19" s="48"/>
      <c r="NMI19" s="48"/>
      <c r="NMJ19" s="48"/>
      <c r="NMK19" s="48"/>
      <c r="NML19" s="48"/>
      <c r="NMM19" s="48"/>
      <c r="NMN19" s="48"/>
      <c r="NMO19" s="48"/>
      <c r="NMP19" s="48"/>
      <c r="NMQ19" s="48"/>
      <c r="NMR19" s="48"/>
      <c r="NMS19" s="48"/>
      <c r="NMT19" s="48"/>
      <c r="NMU19" s="48"/>
      <c r="NMV19" s="48"/>
      <c r="NMW19" s="48"/>
      <c r="NMX19" s="48"/>
      <c r="NMY19" s="48"/>
      <c r="NMZ19" s="48"/>
      <c r="NNA19" s="48"/>
      <c r="NNB19" s="48"/>
      <c r="NNC19" s="48"/>
      <c r="NND19" s="48"/>
      <c r="NNE19" s="48"/>
      <c r="NNF19" s="48"/>
      <c r="NNG19" s="48"/>
      <c r="NNH19" s="48"/>
      <c r="NNI19" s="48"/>
      <c r="NNJ19" s="48"/>
      <c r="NNK19" s="48"/>
      <c r="NNL19" s="48"/>
      <c r="NNM19" s="48"/>
      <c r="NNN19" s="48"/>
      <c r="NNO19" s="48"/>
      <c r="NNP19" s="48"/>
      <c r="NNQ19" s="48"/>
      <c r="NNR19" s="48"/>
      <c r="NNS19" s="48"/>
      <c r="NNT19" s="48"/>
      <c r="NNU19" s="48"/>
      <c r="NNV19" s="48"/>
      <c r="NNW19" s="48"/>
      <c r="NNX19" s="48"/>
      <c r="NNY19" s="48"/>
      <c r="NNZ19" s="48"/>
      <c r="NOA19" s="48"/>
      <c r="NOB19" s="48"/>
      <c r="NOC19" s="48"/>
      <c r="NOD19" s="48"/>
      <c r="NOE19" s="48"/>
      <c r="NOF19" s="48"/>
      <c r="NOG19" s="48"/>
      <c r="NOH19" s="48"/>
      <c r="NOI19" s="48"/>
      <c r="NOJ19" s="48"/>
      <c r="NOK19" s="48"/>
      <c r="NOL19" s="48"/>
      <c r="NOM19" s="48"/>
      <c r="NON19" s="48"/>
      <c r="NOO19" s="48"/>
      <c r="NOP19" s="48"/>
      <c r="NOQ19" s="48"/>
      <c r="NOR19" s="48"/>
      <c r="NOS19" s="48"/>
      <c r="NOT19" s="48"/>
      <c r="NOU19" s="48"/>
      <c r="NOV19" s="48"/>
      <c r="NOW19" s="48"/>
      <c r="NOX19" s="48"/>
      <c r="NOY19" s="48"/>
      <c r="NOZ19" s="48"/>
      <c r="NPA19" s="48"/>
      <c r="NPB19" s="48"/>
      <c r="NPC19" s="48"/>
      <c r="NPD19" s="48"/>
      <c r="NPE19" s="48"/>
      <c r="NPF19" s="48"/>
      <c r="NPG19" s="48"/>
      <c r="NPH19" s="48"/>
      <c r="NPI19" s="48"/>
      <c r="NPJ19" s="48"/>
      <c r="NPK19" s="48"/>
      <c r="NPL19" s="48"/>
      <c r="NPM19" s="48"/>
      <c r="NPN19" s="48"/>
      <c r="NPO19" s="48"/>
      <c r="NPP19" s="48"/>
      <c r="NPQ19" s="48"/>
      <c r="NPR19" s="48"/>
      <c r="NPS19" s="48"/>
      <c r="NPT19" s="48"/>
      <c r="NPU19" s="48"/>
      <c r="NPV19" s="48"/>
      <c r="NPW19" s="48"/>
      <c r="NPX19" s="48"/>
      <c r="NPY19" s="48"/>
      <c r="NPZ19" s="48"/>
      <c r="NQA19" s="48"/>
      <c r="NQB19" s="48"/>
      <c r="NQC19" s="48"/>
      <c r="NQD19" s="48"/>
      <c r="NQE19" s="48"/>
      <c r="NQF19" s="48"/>
      <c r="NQG19" s="48"/>
      <c r="NQH19" s="48"/>
      <c r="NQI19" s="48"/>
      <c r="NQJ19" s="48"/>
      <c r="NQK19" s="48"/>
      <c r="NQL19" s="48"/>
      <c r="NQM19" s="48"/>
      <c r="NQN19" s="48"/>
      <c r="NQO19" s="48"/>
      <c r="NQP19" s="48"/>
      <c r="NQQ19" s="48"/>
      <c r="NQR19" s="48"/>
      <c r="NQS19" s="48"/>
      <c r="NQT19" s="48"/>
      <c r="NQU19" s="48"/>
      <c r="NQV19" s="48"/>
      <c r="NQW19" s="48"/>
      <c r="NQX19" s="48"/>
      <c r="NQY19" s="48"/>
      <c r="NQZ19" s="48"/>
      <c r="NRA19" s="48"/>
      <c r="NRB19" s="48"/>
      <c r="NRC19" s="48"/>
      <c r="NRD19" s="48"/>
      <c r="NRE19" s="48"/>
      <c r="NRF19" s="48"/>
      <c r="NRG19" s="48"/>
      <c r="NRH19" s="48"/>
      <c r="NRI19" s="48"/>
      <c r="NRJ19" s="48"/>
      <c r="NRK19" s="48"/>
      <c r="NRL19" s="48"/>
      <c r="NRM19" s="48"/>
      <c r="NRN19" s="48"/>
      <c r="NRO19" s="48"/>
      <c r="NRP19" s="48"/>
      <c r="NRQ19" s="48"/>
      <c r="NRR19" s="48"/>
      <c r="NRS19" s="48"/>
      <c r="NRT19" s="48"/>
      <c r="NRU19" s="48"/>
      <c r="NRV19" s="48"/>
      <c r="NRW19" s="48"/>
      <c r="NRX19" s="48"/>
      <c r="NRY19" s="48"/>
      <c r="NRZ19" s="48"/>
      <c r="NSA19" s="48"/>
      <c r="NSB19" s="48"/>
      <c r="NSC19" s="48"/>
      <c r="NSD19" s="48"/>
      <c r="NSE19" s="48"/>
      <c r="NSF19" s="48"/>
      <c r="NSG19" s="48"/>
      <c r="NSH19" s="48"/>
      <c r="NSI19" s="48"/>
      <c r="NSJ19" s="48"/>
      <c r="NSK19" s="48"/>
      <c r="NSL19" s="48"/>
      <c r="NSM19" s="48"/>
      <c r="NSN19" s="48"/>
      <c r="NSO19" s="48"/>
      <c r="NSP19" s="48"/>
      <c r="NSQ19" s="48"/>
      <c r="NSR19" s="48"/>
      <c r="NSS19" s="48"/>
      <c r="NST19" s="48"/>
      <c r="NSU19" s="48"/>
      <c r="NSV19" s="48"/>
      <c r="NSW19" s="48"/>
      <c r="NSX19" s="48"/>
      <c r="NSY19" s="48"/>
      <c r="NSZ19" s="48"/>
      <c r="NTA19" s="48"/>
      <c r="NTB19" s="48"/>
      <c r="NTC19" s="48"/>
      <c r="NTD19" s="48"/>
      <c r="NTE19" s="48"/>
      <c r="NTF19" s="48"/>
      <c r="NTG19" s="48"/>
      <c r="NTH19" s="48"/>
      <c r="NTI19" s="48"/>
      <c r="NTJ19" s="48"/>
      <c r="NTK19" s="48"/>
      <c r="NTL19" s="48"/>
      <c r="NTM19" s="48"/>
      <c r="NTN19" s="48"/>
      <c r="NTO19" s="48"/>
      <c r="NTP19" s="48"/>
      <c r="NTQ19" s="48"/>
      <c r="NTR19" s="48"/>
      <c r="NTS19" s="48"/>
      <c r="NTT19" s="48"/>
      <c r="NTU19" s="48"/>
      <c r="NTV19" s="48"/>
      <c r="NTW19" s="48"/>
      <c r="NTX19" s="48"/>
      <c r="NTY19" s="48"/>
      <c r="NTZ19" s="48"/>
      <c r="NUA19" s="48"/>
      <c r="NUB19" s="48"/>
      <c r="NUC19" s="48"/>
      <c r="NUD19" s="48"/>
      <c r="NUE19" s="48"/>
      <c r="NUF19" s="48"/>
      <c r="NUG19" s="48"/>
      <c r="NUH19" s="48"/>
      <c r="NUI19" s="48"/>
      <c r="NUJ19" s="48"/>
      <c r="NUK19" s="48"/>
      <c r="NUL19" s="48"/>
      <c r="NUM19" s="48"/>
      <c r="NUN19" s="48"/>
      <c r="NUO19" s="48"/>
      <c r="NUP19" s="48"/>
      <c r="NUQ19" s="48"/>
      <c r="NUR19" s="48"/>
      <c r="NUS19" s="48"/>
      <c r="NUT19" s="48"/>
      <c r="NUU19" s="48"/>
      <c r="NUV19" s="48"/>
      <c r="NUW19" s="48"/>
      <c r="NUX19" s="48"/>
      <c r="NUY19" s="48"/>
      <c r="NUZ19" s="48"/>
      <c r="NVA19" s="48"/>
      <c r="NVB19" s="48"/>
      <c r="NVC19" s="48"/>
      <c r="NVD19" s="48"/>
      <c r="NVE19" s="48"/>
      <c r="NVF19" s="48"/>
      <c r="NVG19" s="48"/>
      <c r="NVH19" s="48"/>
      <c r="NVI19" s="48"/>
      <c r="NVJ19" s="48"/>
      <c r="NVK19" s="48"/>
      <c r="NVL19" s="48"/>
      <c r="NVM19" s="48"/>
      <c r="NVN19" s="48"/>
      <c r="NVO19" s="48"/>
      <c r="NVP19" s="48"/>
      <c r="NVQ19" s="48"/>
      <c r="NVR19" s="48"/>
      <c r="NVS19" s="48"/>
      <c r="NVT19" s="48"/>
      <c r="NVU19" s="48"/>
      <c r="NVV19" s="48"/>
      <c r="NVW19" s="48"/>
      <c r="NVX19" s="48"/>
      <c r="NVY19" s="48"/>
      <c r="NVZ19" s="48"/>
      <c r="NWA19" s="48"/>
      <c r="NWB19" s="48"/>
      <c r="NWC19" s="48"/>
      <c r="NWD19" s="48"/>
      <c r="NWE19" s="48"/>
      <c r="NWF19" s="48"/>
      <c r="NWG19" s="48"/>
      <c r="NWH19" s="48"/>
      <c r="NWI19" s="48"/>
      <c r="NWJ19" s="48"/>
      <c r="NWK19" s="48"/>
      <c r="NWL19" s="48"/>
      <c r="NWM19" s="48"/>
      <c r="NWN19" s="48"/>
      <c r="NWO19" s="48"/>
      <c r="NWP19" s="48"/>
      <c r="NWQ19" s="48"/>
      <c r="NWR19" s="48"/>
      <c r="NWS19" s="48"/>
      <c r="NWT19" s="48"/>
      <c r="NWU19" s="48"/>
      <c r="NWV19" s="48"/>
      <c r="NWW19" s="48"/>
      <c r="NWX19" s="48"/>
      <c r="NWY19" s="48"/>
      <c r="NWZ19" s="48"/>
      <c r="NXA19" s="48"/>
      <c r="NXB19" s="48"/>
      <c r="NXC19" s="48"/>
      <c r="NXD19" s="48"/>
      <c r="NXE19" s="48"/>
      <c r="NXF19" s="48"/>
      <c r="NXG19" s="48"/>
      <c r="NXH19" s="48"/>
      <c r="NXI19" s="48"/>
      <c r="NXJ19" s="48"/>
      <c r="NXK19" s="48"/>
      <c r="NXL19" s="48"/>
      <c r="NXM19" s="48"/>
      <c r="NXN19" s="48"/>
      <c r="NXO19" s="48"/>
      <c r="NXP19" s="48"/>
      <c r="NXQ19" s="48"/>
      <c r="NXR19" s="48"/>
      <c r="NXS19" s="48"/>
      <c r="NXT19" s="48"/>
      <c r="NXU19" s="48"/>
      <c r="NXV19" s="48"/>
      <c r="NXW19" s="48"/>
      <c r="NXX19" s="48"/>
      <c r="NXY19" s="48"/>
      <c r="NXZ19" s="48"/>
      <c r="NYA19" s="48"/>
      <c r="NYB19" s="48"/>
      <c r="NYC19" s="48"/>
      <c r="NYD19" s="48"/>
      <c r="NYE19" s="48"/>
      <c r="NYF19" s="48"/>
      <c r="NYG19" s="48"/>
      <c r="NYH19" s="48"/>
      <c r="NYI19" s="48"/>
      <c r="NYJ19" s="48"/>
      <c r="NYK19" s="48"/>
      <c r="NYL19" s="48"/>
      <c r="NYM19" s="48"/>
      <c r="NYN19" s="48"/>
      <c r="NYO19" s="48"/>
      <c r="NYP19" s="48"/>
      <c r="NYQ19" s="48"/>
      <c r="NYR19" s="48"/>
      <c r="NYS19" s="48"/>
      <c r="NYT19" s="48"/>
      <c r="NYU19" s="48"/>
      <c r="NYV19" s="48"/>
      <c r="NYW19" s="48"/>
      <c r="NYX19" s="48"/>
      <c r="NYY19" s="48"/>
      <c r="NYZ19" s="48"/>
      <c r="NZA19" s="48"/>
      <c r="NZB19" s="48"/>
      <c r="NZC19" s="48"/>
      <c r="NZD19" s="48"/>
      <c r="NZE19" s="48"/>
      <c r="NZF19" s="48"/>
      <c r="NZG19" s="48"/>
      <c r="NZH19" s="48"/>
      <c r="NZI19" s="48"/>
      <c r="NZJ19" s="48"/>
      <c r="NZK19" s="48"/>
      <c r="NZL19" s="48"/>
      <c r="NZM19" s="48"/>
      <c r="NZN19" s="48"/>
      <c r="NZO19" s="48"/>
      <c r="NZP19" s="48"/>
      <c r="NZQ19" s="48"/>
      <c r="NZR19" s="48"/>
      <c r="NZS19" s="48"/>
      <c r="NZT19" s="48"/>
      <c r="NZU19" s="48"/>
      <c r="NZV19" s="48"/>
      <c r="NZW19" s="48"/>
      <c r="NZX19" s="48"/>
      <c r="NZY19" s="48"/>
      <c r="NZZ19" s="48"/>
      <c r="OAA19" s="48"/>
      <c r="OAB19" s="48"/>
      <c r="OAC19" s="48"/>
      <c r="OAD19" s="48"/>
      <c r="OAE19" s="48"/>
      <c r="OAF19" s="48"/>
      <c r="OAG19" s="48"/>
      <c r="OAH19" s="48"/>
      <c r="OAI19" s="48"/>
      <c r="OAJ19" s="48"/>
      <c r="OAK19" s="48"/>
      <c r="OAL19" s="48"/>
      <c r="OAM19" s="48"/>
      <c r="OAN19" s="48"/>
      <c r="OAO19" s="48"/>
      <c r="OAP19" s="48"/>
      <c r="OAQ19" s="48"/>
      <c r="OAR19" s="48"/>
      <c r="OAS19" s="48"/>
      <c r="OAT19" s="48"/>
      <c r="OAU19" s="48"/>
      <c r="OAV19" s="48"/>
      <c r="OAW19" s="48"/>
      <c r="OAX19" s="48"/>
      <c r="OAY19" s="48"/>
      <c r="OAZ19" s="48"/>
      <c r="OBA19" s="48"/>
      <c r="OBB19" s="48"/>
      <c r="OBC19" s="48"/>
      <c r="OBD19" s="48"/>
      <c r="OBE19" s="48"/>
      <c r="OBF19" s="48"/>
      <c r="OBG19" s="48"/>
      <c r="OBH19" s="48"/>
      <c r="OBI19" s="48"/>
      <c r="OBJ19" s="48"/>
      <c r="OBK19" s="48"/>
      <c r="OBL19" s="48"/>
      <c r="OBM19" s="48"/>
      <c r="OBN19" s="48"/>
      <c r="OBO19" s="48"/>
      <c r="OBP19" s="48"/>
      <c r="OBQ19" s="48"/>
      <c r="OBR19" s="48"/>
      <c r="OBS19" s="48"/>
      <c r="OBT19" s="48"/>
      <c r="OBU19" s="48"/>
      <c r="OBV19" s="48"/>
      <c r="OBW19" s="48"/>
      <c r="OBX19" s="48"/>
      <c r="OBY19" s="48"/>
      <c r="OBZ19" s="48"/>
      <c r="OCA19" s="48"/>
      <c r="OCB19" s="48"/>
      <c r="OCC19" s="48"/>
      <c r="OCD19" s="48"/>
      <c r="OCE19" s="48"/>
      <c r="OCF19" s="48"/>
      <c r="OCG19" s="48"/>
      <c r="OCH19" s="48"/>
      <c r="OCI19" s="48"/>
      <c r="OCJ19" s="48"/>
      <c r="OCK19" s="48"/>
      <c r="OCL19" s="48"/>
      <c r="OCM19" s="48"/>
      <c r="OCN19" s="48"/>
      <c r="OCO19" s="48"/>
      <c r="OCP19" s="48"/>
      <c r="OCQ19" s="48"/>
      <c r="OCR19" s="48"/>
      <c r="OCS19" s="48"/>
      <c r="OCT19" s="48"/>
      <c r="OCU19" s="48"/>
      <c r="OCV19" s="48"/>
      <c r="OCW19" s="48"/>
      <c r="OCX19" s="48"/>
      <c r="OCY19" s="48"/>
      <c r="OCZ19" s="48"/>
      <c r="ODA19" s="48"/>
      <c r="ODB19" s="48"/>
      <c r="ODC19" s="48"/>
      <c r="ODD19" s="48"/>
      <c r="ODE19" s="48"/>
      <c r="ODF19" s="48"/>
      <c r="ODG19" s="48"/>
      <c r="ODH19" s="48"/>
      <c r="ODI19" s="48"/>
      <c r="ODJ19" s="48"/>
      <c r="ODK19" s="48"/>
      <c r="ODL19" s="48"/>
      <c r="ODM19" s="48"/>
      <c r="ODN19" s="48"/>
      <c r="ODO19" s="48"/>
      <c r="ODP19" s="48"/>
      <c r="ODQ19" s="48"/>
      <c r="ODR19" s="48"/>
      <c r="ODS19" s="48"/>
      <c r="ODT19" s="48"/>
      <c r="ODU19" s="48"/>
      <c r="ODV19" s="48"/>
      <c r="ODW19" s="48"/>
      <c r="ODX19" s="48"/>
      <c r="ODY19" s="48"/>
      <c r="ODZ19" s="48"/>
      <c r="OEA19" s="48"/>
      <c r="OEB19" s="48"/>
      <c r="OEC19" s="48"/>
      <c r="OED19" s="48"/>
      <c r="OEE19" s="48"/>
      <c r="OEF19" s="48"/>
      <c r="OEG19" s="48"/>
      <c r="OEH19" s="48"/>
      <c r="OEI19" s="48"/>
      <c r="OEJ19" s="48"/>
      <c r="OEK19" s="48"/>
      <c r="OEL19" s="48"/>
      <c r="OEM19" s="48"/>
      <c r="OEN19" s="48"/>
      <c r="OEO19" s="48"/>
      <c r="OEP19" s="48"/>
      <c r="OEQ19" s="48"/>
      <c r="OER19" s="48"/>
      <c r="OES19" s="48"/>
      <c r="OET19" s="48"/>
      <c r="OEU19" s="48"/>
      <c r="OEV19" s="48"/>
      <c r="OEW19" s="48"/>
      <c r="OEX19" s="48"/>
      <c r="OEY19" s="48"/>
      <c r="OEZ19" s="48"/>
      <c r="OFA19" s="48"/>
      <c r="OFB19" s="48"/>
      <c r="OFC19" s="48"/>
      <c r="OFD19" s="48"/>
      <c r="OFE19" s="48"/>
      <c r="OFF19" s="48"/>
      <c r="OFG19" s="48"/>
      <c r="OFH19" s="48"/>
      <c r="OFI19" s="48"/>
      <c r="OFJ19" s="48"/>
      <c r="OFK19" s="48"/>
      <c r="OFL19" s="48"/>
      <c r="OFM19" s="48"/>
      <c r="OFN19" s="48"/>
      <c r="OFO19" s="48"/>
      <c r="OFP19" s="48"/>
      <c r="OFQ19" s="48"/>
      <c r="OFR19" s="48"/>
      <c r="OFS19" s="48"/>
      <c r="OFT19" s="48"/>
      <c r="OFU19" s="48"/>
      <c r="OFV19" s="48"/>
      <c r="OFW19" s="48"/>
      <c r="OFX19" s="48"/>
      <c r="OFY19" s="48"/>
      <c r="OFZ19" s="48"/>
      <c r="OGA19" s="48"/>
      <c r="OGB19" s="48"/>
      <c r="OGC19" s="48"/>
      <c r="OGD19" s="48"/>
      <c r="OGE19" s="48"/>
      <c r="OGF19" s="48"/>
      <c r="OGG19" s="48"/>
      <c r="OGH19" s="48"/>
      <c r="OGI19" s="48"/>
      <c r="OGJ19" s="48"/>
      <c r="OGK19" s="48"/>
      <c r="OGL19" s="48"/>
      <c r="OGM19" s="48"/>
      <c r="OGN19" s="48"/>
      <c r="OGO19" s="48"/>
      <c r="OGP19" s="48"/>
      <c r="OGQ19" s="48"/>
      <c r="OGR19" s="48"/>
      <c r="OGS19" s="48"/>
      <c r="OGT19" s="48"/>
      <c r="OGU19" s="48"/>
      <c r="OGV19" s="48"/>
      <c r="OGW19" s="48"/>
      <c r="OGX19" s="48"/>
      <c r="OGY19" s="48"/>
      <c r="OGZ19" s="48"/>
      <c r="OHA19" s="48"/>
      <c r="OHB19" s="48"/>
      <c r="OHC19" s="48"/>
      <c r="OHD19" s="48"/>
      <c r="OHE19" s="48"/>
      <c r="OHF19" s="48"/>
      <c r="OHG19" s="48"/>
      <c r="OHH19" s="48"/>
      <c r="OHI19" s="48"/>
      <c r="OHJ19" s="48"/>
      <c r="OHK19" s="48"/>
      <c r="OHL19" s="48"/>
      <c r="OHM19" s="48"/>
      <c r="OHN19" s="48"/>
      <c r="OHO19" s="48"/>
      <c r="OHP19" s="48"/>
      <c r="OHQ19" s="48"/>
      <c r="OHR19" s="48"/>
      <c r="OHS19" s="48"/>
      <c r="OHT19" s="48"/>
      <c r="OHU19" s="48"/>
      <c r="OHV19" s="48"/>
      <c r="OHW19" s="48"/>
      <c r="OHX19" s="48"/>
      <c r="OHY19" s="48"/>
      <c r="OHZ19" s="48"/>
      <c r="OIA19" s="48"/>
      <c r="OIB19" s="48"/>
      <c r="OIC19" s="48"/>
      <c r="OID19" s="48"/>
      <c r="OIE19" s="48"/>
      <c r="OIF19" s="48"/>
      <c r="OIG19" s="48"/>
      <c r="OIH19" s="48"/>
      <c r="OII19" s="48"/>
      <c r="OIJ19" s="48"/>
      <c r="OIK19" s="48"/>
      <c r="OIL19" s="48"/>
      <c r="OIM19" s="48"/>
      <c r="OIN19" s="48"/>
      <c r="OIO19" s="48"/>
      <c r="OIP19" s="48"/>
      <c r="OIQ19" s="48"/>
      <c r="OIR19" s="48"/>
      <c r="OIS19" s="48"/>
      <c r="OIT19" s="48"/>
      <c r="OIU19" s="48"/>
      <c r="OIV19" s="48"/>
      <c r="OIW19" s="48"/>
      <c r="OIX19" s="48"/>
      <c r="OIY19" s="48"/>
      <c r="OIZ19" s="48"/>
      <c r="OJA19" s="48"/>
      <c r="OJB19" s="48"/>
      <c r="OJC19" s="48"/>
      <c r="OJD19" s="48"/>
      <c r="OJE19" s="48"/>
      <c r="OJF19" s="48"/>
      <c r="OJG19" s="48"/>
      <c r="OJH19" s="48"/>
      <c r="OJI19" s="48"/>
      <c r="OJJ19" s="48"/>
      <c r="OJK19" s="48"/>
      <c r="OJL19" s="48"/>
      <c r="OJM19" s="48"/>
      <c r="OJN19" s="48"/>
      <c r="OJO19" s="48"/>
      <c r="OJP19" s="48"/>
      <c r="OJQ19" s="48"/>
      <c r="OJR19" s="48"/>
      <c r="OJS19" s="48"/>
      <c r="OJT19" s="48"/>
      <c r="OJU19" s="48"/>
      <c r="OJV19" s="48"/>
      <c r="OJW19" s="48"/>
      <c r="OJX19" s="48"/>
      <c r="OJY19" s="48"/>
      <c r="OJZ19" s="48"/>
      <c r="OKA19" s="48"/>
      <c r="OKB19" s="48"/>
      <c r="OKC19" s="48"/>
      <c r="OKD19" s="48"/>
      <c r="OKE19" s="48"/>
      <c r="OKF19" s="48"/>
      <c r="OKG19" s="48"/>
      <c r="OKH19" s="48"/>
      <c r="OKI19" s="48"/>
      <c r="OKJ19" s="48"/>
      <c r="OKK19" s="48"/>
      <c r="OKL19" s="48"/>
      <c r="OKM19" s="48"/>
      <c r="OKN19" s="48"/>
      <c r="OKO19" s="48"/>
      <c r="OKP19" s="48"/>
      <c r="OKQ19" s="48"/>
      <c r="OKR19" s="48"/>
      <c r="OKS19" s="48"/>
      <c r="OKT19" s="48"/>
      <c r="OKU19" s="48"/>
      <c r="OKV19" s="48"/>
      <c r="OKW19" s="48"/>
      <c r="OKX19" s="48"/>
      <c r="OKY19" s="48"/>
      <c r="OKZ19" s="48"/>
      <c r="OLA19" s="48"/>
      <c r="OLB19" s="48"/>
      <c r="OLC19" s="48"/>
      <c r="OLD19" s="48"/>
      <c r="OLE19" s="48"/>
      <c r="OLF19" s="48"/>
      <c r="OLG19" s="48"/>
      <c r="OLH19" s="48"/>
      <c r="OLI19" s="48"/>
      <c r="OLJ19" s="48"/>
      <c r="OLK19" s="48"/>
      <c r="OLL19" s="48"/>
      <c r="OLM19" s="48"/>
      <c r="OLN19" s="48"/>
      <c r="OLO19" s="48"/>
      <c r="OLP19" s="48"/>
      <c r="OLQ19" s="48"/>
      <c r="OLR19" s="48"/>
      <c r="OLS19" s="48"/>
      <c r="OLT19" s="48"/>
      <c r="OLU19" s="48"/>
      <c r="OLV19" s="48"/>
      <c r="OLW19" s="48"/>
      <c r="OLX19" s="48"/>
      <c r="OLY19" s="48"/>
      <c r="OLZ19" s="48"/>
      <c r="OMA19" s="48"/>
      <c r="OMB19" s="48"/>
      <c r="OMC19" s="48"/>
      <c r="OMD19" s="48"/>
      <c r="OME19" s="48"/>
      <c r="OMF19" s="48"/>
      <c r="OMG19" s="48"/>
      <c r="OMH19" s="48"/>
      <c r="OMI19" s="48"/>
      <c r="OMJ19" s="48"/>
      <c r="OMK19" s="48"/>
      <c r="OML19" s="48"/>
      <c r="OMM19" s="48"/>
      <c r="OMN19" s="48"/>
      <c r="OMO19" s="48"/>
      <c r="OMP19" s="48"/>
      <c r="OMQ19" s="48"/>
      <c r="OMR19" s="48"/>
      <c r="OMS19" s="48"/>
      <c r="OMT19" s="48"/>
      <c r="OMU19" s="48"/>
      <c r="OMV19" s="48"/>
      <c r="OMW19" s="48"/>
      <c r="OMX19" s="48"/>
      <c r="OMY19" s="48"/>
      <c r="OMZ19" s="48"/>
      <c r="ONA19" s="48"/>
      <c r="ONB19" s="48"/>
      <c r="ONC19" s="48"/>
      <c r="OND19" s="48"/>
      <c r="ONE19" s="48"/>
      <c r="ONF19" s="48"/>
      <c r="ONG19" s="48"/>
      <c r="ONH19" s="48"/>
      <c r="ONI19" s="48"/>
      <c r="ONJ19" s="48"/>
      <c r="ONK19" s="48"/>
      <c r="ONL19" s="48"/>
      <c r="ONM19" s="48"/>
      <c r="ONN19" s="48"/>
      <c r="ONO19" s="48"/>
      <c r="ONP19" s="48"/>
      <c r="ONQ19" s="48"/>
      <c r="ONR19" s="48"/>
      <c r="ONS19" s="48"/>
      <c r="ONT19" s="48"/>
      <c r="ONU19" s="48"/>
      <c r="ONV19" s="48"/>
      <c r="ONW19" s="48"/>
      <c r="ONX19" s="48"/>
      <c r="ONY19" s="48"/>
      <c r="ONZ19" s="48"/>
      <c r="OOA19" s="48"/>
      <c r="OOB19" s="48"/>
      <c r="OOC19" s="48"/>
      <c r="OOD19" s="48"/>
      <c r="OOE19" s="48"/>
      <c r="OOF19" s="48"/>
      <c r="OOG19" s="48"/>
      <c r="OOH19" s="48"/>
      <c r="OOI19" s="48"/>
      <c r="OOJ19" s="48"/>
      <c r="OOK19" s="48"/>
      <c r="OOL19" s="48"/>
      <c r="OOM19" s="48"/>
      <c r="OON19" s="48"/>
      <c r="OOO19" s="48"/>
      <c r="OOP19" s="48"/>
      <c r="OOQ19" s="48"/>
      <c r="OOR19" s="48"/>
      <c r="OOS19" s="48"/>
      <c r="OOT19" s="48"/>
      <c r="OOU19" s="48"/>
      <c r="OOV19" s="48"/>
      <c r="OOW19" s="48"/>
      <c r="OOX19" s="48"/>
      <c r="OOY19" s="48"/>
      <c r="OOZ19" s="48"/>
      <c r="OPA19" s="48"/>
      <c r="OPB19" s="48"/>
      <c r="OPC19" s="48"/>
      <c r="OPD19" s="48"/>
      <c r="OPE19" s="48"/>
      <c r="OPF19" s="48"/>
      <c r="OPG19" s="48"/>
      <c r="OPH19" s="48"/>
      <c r="OPI19" s="48"/>
      <c r="OPJ19" s="48"/>
      <c r="OPK19" s="48"/>
      <c r="OPL19" s="48"/>
      <c r="OPM19" s="48"/>
      <c r="OPN19" s="48"/>
      <c r="OPO19" s="48"/>
      <c r="OPP19" s="48"/>
      <c r="OPQ19" s="48"/>
      <c r="OPR19" s="48"/>
      <c r="OPS19" s="48"/>
      <c r="OPT19" s="48"/>
      <c r="OPU19" s="48"/>
      <c r="OPV19" s="48"/>
      <c r="OPW19" s="48"/>
      <c r="OPX19" s="48"/>
      <c r="OPY19" s="48"/>
      <c r="OPZ19" s="48"/>
      <c r="OQA19" s="48"/>
      <c r="OQB19" s="48"/>
      <c r="OQC19" s="48"/>
      <c r="OQD19" s="48"/>
      <c r="OQE19" s="48"/>
      <c r="OQF19" s="48"/>
      <c r="OQG19" s="48"/>
      <c r="OQH19" s="48"/>
      <c r="OQI19" s="48"/>
      <c r="OQJ19" s="48"/>
      <c r="OQK19" s="48"/>
      <c r="OQL19" s="48"/>
      <c r="OQM19" s="48"/>
      <c r="OQN19" s="48"/>
      <c r="OQO19" s="48"/>
      <c r="OQP19" s="48"/>
      <c r="OQQ19" s="48"/>
      <c r="OQR19" s="48"/>
      <c r="OQS19" s="48"/>
      <c r="OQT19" s="48"/>
      <c r="OQU19" s="48"/>
      <c r="OQV19" s="48"/>
      <c r="OQW19" s="48"/>
      <c r="OQX19" s="48"/>
      <c r="OQY19" s="48"/>
      <c r="OQZ19" s="48"/>
      <c r="ORA19" s="48"/>
      <c r="ORB19" s="48"/>
      <c r="ORC19" s="48"/>
      <c r="ORD19" s="48"/>
      <c r="ORE19" s="48"/>
      <c r="ORF19" s="48"/>
      <c r="ORG19" s="48"/>
      <c r="ORH19" s="48"/>
      <c r="ORI19" s="48"/>
      <c r="ORJ19" s="48"/>
      <c r="ORK19" s="48"/>
      <c r="ORL19" s="48"/>
      <c r="ORM19" s="48"/>
      <c r="ORN19" s="48"/>
      <c r="ORO19" s="48"/>
      <c r="ORP19" s="48"/>
      <c r="ORQ19" s="48"/>
      <c r="ORR19" s="48"/>
      <c r="ORS19" s="48"/>
      <c r="ORT19" s="48"/>
      <c r="ORU19" s="48"/>
      <c r="ORV19" s="48"/>
      <c r="ORW19" s="48"/>
      <c r="ORX19" s="48"/>
      <c r="ORY19" s="48"/>
      <c r="ORZ19" s="48"/>
      <c r="OSA19" s="48"/>
      <c r="OSB19" s="48"/>
      <c r="OSC19" s="48"/>
      <c r="OSD19" s="48"/>
      <c r="OSE19" s="48"/>
      <c r="OSF19" s="48"/>
      <c r="OSG19" s="48"/>
      <c r="OSH19" s="48"/>
      <c r="OSI19" s="48"/>
      <c r="OSJ19" s="48"/>
      <c r="OSK19" s="48"/>
      <c r="OSL19" s="48"/>
      <c r="OSM19" s="48"/>
      <c r="OSN19" s="48"/>
      <c r="OSO19" s="48"/>
      <c r="OSP19" s="48"/>
      <c r="OSQ19" s="48"/>
      <c r="OSR19" s="48"/>
      <c r="OSS19" s="48"/>
      <c r="OST19" s="48"/>
      <c r="OSU19" s="48"/>
      <c r="OSV19" s="48"/>
      <c r="OSW19" s="48"/>
      <c r="OSX19" s="48"/>
      <c r="OSY19" s="48"/>
      <c r="OSZ19" s="48"/>
      <c r="OTA19" s="48"/>
      <c r="OTB19" s="48"/>
      <c r="OTC19" s="48"/>
      <c r="OTD19" s="48"/>
      <c r="OTE19" s="48"/>
      <c r="OTF19" s="48"/>
      <c r="OTG19" s="48"/>
      <c r="OTH19" s="48"/>
      <c r="OTI19" s="48"/>
      <c r="OTJ19" s="48"/>
      <c r="OTK19" s="48"/>
      <c r="OTL19" s="48"/>
      <c r="OTM19" s="48"/>
      <c r="OTN19" s="48"/>
      <c r="OTO19" s="48"/>
      <c r="OTP19" s="48"/>
      <c r="OTQ19" s="48"/>
      <c r="OTR19" s="48"/>
      <c r="OTS19" s="48"/>
      <c r="OTT19" s="48"/>
      <c r="OTU19" s="48"/>
      <c r="OTV19" s="48"/>
      <c r="OTW19" s="48"/>
      <c r="OTX19" s="48"/>
      <c r="OTY19" s="48"/>
      <c r="OTZ19" s="48"/>
      <c r="OUA19" s="48"/>
      <c r="OUB19" s="48"/>
      <c r="OUC19" s="48"/>
      <c r="OUD19" s="48"/>
      <c r="OUE19" s="48"/>
      <c r="OUF19" s="48"/>
      <c r="OUG19" s="48"/>
      <c r="OUH19" s="48"/>
      <c r="OUI19" s="48"/>
      <c r="OUJ19" s="48"/>
      <c r="OUK19" s="48"/>
      <c r="OUL19" s="48"/>
      <c r="OUM19" s="48"/>
      <c r="OUN19" s="48"/>
      <c r="OUO19" s="48"/>
      <c r="OUP19" s="48"/>
      <c r="OUQ19" s="48"/>
      <c r="OUR19" s="48"/>
      <c r="OUS19" s="48"/>
      <c r="OUT19" s="48"/>
      <c r="OUU19" s="48"/>
      <c r="OUV19" s="48"/>
      <c r="OUW19" s="48"/>
      <c r="OUX19" s="48"/>
      <c r="OUY19" s="48"/>
      <c r="OUZ19" s="48"/>
      <c r="OVA19" s="48"/>
      <c r="OVB19" s="48"/>
      <c r="OVC19" s="48"/>
      <c r="OVD19" s="48"/>
      <c r="OVE19" s="48"/>
      <c r="OVF19" s="48"/>
      <c r="OVG19" s="48"/>
      <c r="OVH19" s="48"/>
      <c r="OVI19" s="48"/>
      <c r="OVJ19" s="48"/>
      <c r="OVK19" s="48"/>
      <c r="OVL19" s="48"/>
      <c r="OVM19" s="48"/>
      <c r="OVN19" s="48"/>
      <c r="OVO19" s="48"/>
      <c r="OVP19" s="48"/>
      <c r="OVQ19" s="48"/>
      <c r="OVR19" s="48"/>
      <c r="OVS19" s="48"/>
      <c r="OVT19" s="48"/>
      <c r="OVU19" s="48"/>
      <c r="OVV19" s="48"/>
      <c r="OVW19" s="48"/>
      <c r="OVX19" s="48"/>
      <c r="OVY19" s="48"/>
      <c r="OVZ19" s="48"/>
      <c r="OWA19" s="48"/>
      <c r="OWB19" s="48"/>
      <c r="OWC19" s="48"/>
      <c r="OWD19" s="48"/>
      <c r="OWE19" s="48"/>
      <c r="OWF19" s="48"/>
      <c r="OWG19" s="48"/>
      <c r="OWH19" s="48"/>
      <c r="OWI19" s="48"/>
      <c r="OWJ19" s="48"/>
      <c r="OWK19" s="48"/>
      <c r="OWL19" s="48"/>
      <c r="OWM19" s="48"/>
      <c r="OWN19" s="48"/>
      <c r="OWO19" s="48"/>
      <c r="OWP19" s="48"/>
      <c r="OWQ19" s="48"/>
      <c r="OWR19" s="48"/>
      <c r="OWS19" s="48"/>
      <c r="OWT19" s="48"/>
      <c r="OWU19" s="48"/>
      <c r="OWV19" s="48"/>
      <c r="OWW19" s="48"/>
      <c r="OWX19" s="48"/>
      <c r="OWY19" s="48"/>
      <c r="OWZ19" s="48"/>
      <c r="OXA19" s="48"/>
      <c r="OXB19" s="48"/>
      <c r="OXC19" s="48"/>
      <c r="OXD19" s="48"/>
      <c r="OXE19" s="48"/>
      <c r="OXF19" s="48"/>
      <c r="OXG19" s="48"/>
      <c r="OXH19" s="48"/>
      <c r="OXI19" s="48"/>
      <c r="OXJ19" s="48"/>
      <c r="OXK19" s="48"/>
      <c r="OXL19" s="48"/>
      <c r="OXM19" s="48"/>
      <c r="OXN19" s="48"/>
      <c r="OXO19" s="48"/>
      <c r="OXP19" s="48"/>
      <c r="OXQ19" s="48"/>
      <c r="OXR19" s="48"/>
      <c r="OXS19" s="48"/>
      <c r="OXT19" s="48"/>
      <c r="OXU19" s="48"/>
      <c r="OXV19" s="48"/>
      <c r="OXW19" s="48"/>
      <c r="OXX19" s="48"/>
      <c r="OXY19" s="48"/>
      <c r="OXZ19" s="48"/>
      <c r="OYA19" s="48"/>
      <c r="OYB19" s="48"/>
      <c r="OYC19" s="48"/>
      <c r="OYD19" s="48"/>
      <c r="OYE19" s="48"/>
      <c r="OYF19" s="48"/>
      <c r="OYG19" s="48"/>
      <c r="OYH19" s="48"/>
      <c r="OYI19" s="48"/>
      <c r="OYJ19" s="48"/>
      <c r="OYK19" s="48"/>
      <c r="OYL19" s="48"/>
      <c r="OYM19" s="48"/>
      <c r="OYN19" s="48"/>
      <c r="OYO19" s="48"/>
      <c r="OYP19" s="48"/>
      <c r="OYQ19" s="48"/>
      <c r="OYR19" s="48"/>
      <c r="OYS19" s="48"/>
      <c r="OYT19" s="48"/>
      <c r="OYU19" s="48"/>
      <c r="OYV19" s="48"/>
      <c r="OYW19" s="48"/>
      <c r="OYX19" s="48"/>
      <c r="OYY19" s="48"/>
      <c r="OYZ19" s="48"/>
      <c r="OZA19" s="48"/>
      <c r="OZB19" s="48"/>
      <c r="OZC19" s="48"/>
      <c r="OZD19" s="48"/>
      <c r="OZE19" s="48"/>
      <c r="OZF19" s="48"/>
      <c r="OZG19" s="48"/>
      <c r="OZH19" s="48"/>
      <c r="OZI19" s="48"/>
      <c r="OZJ19" s="48"/>
      <c r="OZK19" s="48"/>
      <c r="OZL19" s="48"/>
      <c r="OZM19" s="48"/>
      <c r="OZN19" s="48"/>
      <c r="OZO19" s="48"/>
      <c r="OZP19" s="48"/>
      <c r="OZQ19" s="48"/>
      <c r="OZR19" s="48"/>
      <c r="OZS19" s="48"/>
      <c r="OZT19" s="48"/>
      <c r="OZU19" s="48"/>
      <c r="OZV19" s="48"/>
      <c r="OZW19" s="48"/>
      <c r="OZX19" s="48"/>
      <c r="OZY19" s="48"/>
      <c r="OZZ19" s="48"/>
      <c r="PAA19" s="48"/>
      <c r="PAB19" s="48"/>
      <c r="PAC19" s="48"/>
      <c r="PAD19" s="48"/>
      <c r="PAE19" s="48"/>
      <c r="PAF19" s="48"/>
      <c r="PAG19" s="48"/>
      <c r="PAH19" s="48"/>
      <c r="PAI19" s="48"/>
      <c r="PAJ19" s="48"/>
      <c r="PAK19" s="48"/>
      <c r="PAL19" s="48"/>
      <c r="PAM19" s="48"/>
      <c r="PAN19" s="48"/>
      <c r="PAO19" s="48"/>
      <c r="PAP19" s="48"/>
      <c r="PAQ19" s="48"/>
      <c r="PAR19" s="48"/>
      <c r="PAS19" s="48"/>
      <c r="PAT19" s="48"/>
      <c r="PAU19" s="48"/>
      <c r="PAV19" s="48"/>
      <c r="PAW19" s="48"/>
      <c r="PAX19" s="48"/>
      <c r="PAY19" s="48"/>
      <c r="PAZ19" s="48"/>
      <c r="PBA19" s="48"/>
      <c r="PBB19" s="48"/>
      <c r="PBC19" s="48"/>
      <c r="PBD19" s="48"/>
      <c r="PBE19" s="48"/>
      <c r="PBF19" s="48"/>
      <c r="PBG19" s="48"/>
      <c r="PBH19" s="48"/>
      <c r="PBI19" s="48"/>
      <c r="PBJ19" s="48"/>
      <c r="PBK19" s="48"/>
      <c r="PBL19" s="48"/>
      <c r="PBM19" s="48"/>
      <c r="PBN19" s="48"/>
      <c r="PBO19" s="48"/>
      <c r="PBP19" s="48"/>
      <c r="PBQ19" s="48"/>
      <c r="PBR19" s="48"/>
      <c r="PBS19" s="48"/>
      <c r="PBT19" s="48"/>
      <c r="PBU19" s="48"/>
      <c r="PBV19" s="48"/>
      <c r="PBW19" s="48"/>
      <c r="PBX19" s="48"/>
      <c r="PBY19" s="48"/>
      <c r="PBZ19" s="48"/>
      <c r="PCA19" s="48"/>
      <c r="PCB19" s="48"/>
      <c r="PCC19" s="48"/>
      <c r="PCD19" s="48"/>
      <c r="PCE19" s="48"/>
      <c r="PCF19" s="48"/>
      <c r="PCG19" s="48"/>
      <c r="PCH19" s="48"/>
      <c r="PCI19" s="48"/>
      <c r="PCJ19" s="48"/>
      <c r="PCK19" s="48"/>
      <c r="PCL19" s="48"/>
      <c r="PCM19" s="48"/>
      <c r="PCN19" s="48"/>
      <c r="PCO19" s="48"/>
      <c r="PCP19" s="48"/>
      <c r="PCQ19" s="48"/>
      <c r="PCR19" s="48"/>
      <c r="PCS19" s="48"/>
      <c r="PCT19" s="48"/>
      <c r="PCU19" s="48"/>
      <c r="PCV19" s="48"/>
      <c r="PCW19" s="48"/>
      <c r="PCX19" s="48"/>
      <c r="PCY19" s="48"/>
      <c r="PCZ19" s="48"/>
      <c r="PDA19" s="48"/>
      <c r="PDB19" s="48"/>
      <c r="PDC19" s="48"/>
      <c r="PDD19" s="48"/>
      <c r="PDE19" s="48"/>
      <c r="PDF19" s="48"/>
      <c r="PDG19" s="48"/>
      <c r="PDH19" s="48"/>
      <c r="PDI19" s="48"/>
      <c r="PDJ19" s="48"/>
      <c r="PDK19" s="48"/>
      <c r="PDL19" s="48"/>
      <c r="PDM19" s="48"/>
      <c r="PDN19" s="48"/>
      <c r="PDO19" s="48"/>
      <c r="PDP19" s="48"/>
      <c r="PDQ19" s="48"/>
      <c r="PDR19" s="48"/>
      <c r="PDS19" s="48"/>
      <c r="PDT19" s="48"/>
      <c r="PDU19" s="48"/>
      <c r="PDV19" s="48"/>
      <c r="PDW19" s="48"/>
      <c r="PDX19" s="48"/>
      <c r="PDY19" s="48"/>
      <c r="PDZ19" s="48"/>
      <c r="PEA19" s="48"/>
      <c r="PEB19" s="48"/>
      <c r="PEC19" s="48"/>
      <c r="PED19" s="48"/>
      <c r="PEE19" s="48"/>
      <c r="PEF19" s="48"/>
      <c r="PEG19" s="48"/>
      <c r="PEH19" s="48"/>
      <c r="PEI19" s="48"/>
      <c r="PEJ19" s="48"/>
      <c r="PEK19" s="48"/>
      <c r="PEL19" s="48"/>
      <c r="PEM19" s="48"/>
      <c r="PEN19" s="48"/>
      <c r="PEO19" s="48"/>
      <c r="PEP19" s="48"/>
      <c r="PEQ19" s="48"/>
      <c r="PER19" s="48"/>
      <c r="PES19" s="48"/>
      <c r="PET19" s="48"/>
      <c r="PEU19" s="48"/>
      <c r="PEV19" s="48"/>
      <c r="PEW19" s="48"/>
      <c r="PEX19" s="48"/>
      <c r="PEY19" s="48"/>
      <c r="PEZ19" s="48"/>
      <c r="PFA19" s="48"/>
      <c r="PFB19" s="48"/>
      <c r="PFC19" s="48"/>
      <c r="PFD19" s="48"/>
      <c r="PFE19" s="48"/>
      <c r="PFF19" s="48"/>
      <c r="PFG19" s="48"/>
      <c r="PFH19" s="48"/>
      <c r="PFI19" s="48"/>
      <c r="PFJ19" s="48"/>
      <c r="PFK19" s="48"/>
      <c r="PFL19" s="48"/>
      <c r="PFM19" s="48"/>
      <c r="PFN19" s="48"/>
      <c r="PFO19" s="48"/>
      <c r="PFP19" s="48"/>
      <c r="PFQ19" s="48"/>
      <c r="PFR19" s="48"/>
      <c r="PFS19" s="48"/>
      <c r="PFT19" s="48"/>
      <c r="PFU19" s="48"/>
      <c r="PFV19" s="48"/>
      <c r="PFW19" s="48"/>
      <c r="PFX19" s="48"/>
      <c r="PFY19" s="48"/>
      <c r="PFZ19" s="48"/>
      <c r="PGA19" s="48"/>
      <c r="PGB19" s="48"/>
      <c r="PGC19" s="48"/>
      <c r="PGD19" s="48"/>
      <c r="PGE19" s="48"/>
      <c r="PGF19" s="48"/>
      <c r="PGG19" s="48"/>
      <c r="PGH19" s="48"/>
      <c r="PGI19" s="48"/>
      <c r="PGJ19" s="48"/>
      <c r="PGK19" s="48"/>
      <c r="PGL19" s="48"/>
      <c r="PGM19" s="48"/>
      <c r="PGN19" s="48"/>
      <c r="PGO19" s="48"/>
      <c r="PGP19" s="48"/>
      <c r="PGQ19" s="48"/>
      <c r="PGR19" s="48"/>
      <c r="PGS19" s="48"/>
      <c r="PGT19" s="48"/>
      <c r="PGU19" s="48"/>
      <c r="PGV19" s="48"/>
      <c r="PGW19" s="48"/>
      <c r="PGX19" s="48"/>
      <c r="PGY19" s="48"/>
      <c r="PGZ19" s="48"/>
      <c r="PHA19" s="48"/>
      <c r="PHB19" s="48"/>
      <c r="PHC19" s="48"/>
      <c r="PHD19" s="48"/>
      <c r="PHE19" s="48"/>
      <c r="PHF19" s="48"/>
      <c r="PHG19" s="48"/>
      <c r="PHH19" s="48"/>
      <c r="PHI19" s="48"/>
      <c r="PHJ19" s="48"/>
      <c r="PHK19" s="48"/>
      <c r="PHL19" s="48"/>
      <c r="PHM19" s="48"/>
      <c r="PHN19" s="48"/>
      <c r="PHO19" s="48"/>
      <c r="PHP19" s="48"/>
      <c r="PHQ19" s="48"/>
      <c r="PHR19" s="48"/>
      <c r="PHS19" s="48"/>
      <c r="PHT19" s="48"/>
      <c r="PHU19" s="48"/>
      <c r="PHV19" s="48"/>
      <c r="PHW19" s="48"/>
      <c r="PHX19" s="48"/>
      <c r="PHY19" s="48"/>
      <c r="PHZ19" s="48"/>
      <c r="PIA19" s="48"/>
      <c r="PIB19" s="48"/>
      <c r="PIC19" s="48"/>
      <c r="PID19" s="48"/>
      <c r="PIE19" s="48"/>
      <c r="PIF19" s="48"/>
      <c r="PIG19" s="48"/>
      <c r="PIH19" s="48"/>
      <c r="PII19" s="48"/>
      <c r="PIJ19" s="48"/>
      <c r="PIK19" s="48"/>
      <c r="PIL19" s="48"/>
      <c r="PIM19" s="48"/>
      <c r="PIN19" s="48"/>
      <c r="PIO19" s="48"/>
      <c r="PIP19" s="48"/>
      <c r="PIQ19" s="48"/>
      <c r="PIR19" s="48"/>
      <c r="PIS19" s="48"/>
      <c r="PIT19" s="48"/>
      <c r="PIU19" s="48"/>
      <c r="PIV19" s="48"/>
      <c r="PIW19" s="48"/>
      <c r="PIX19" s="48"/>
      <c r="PIY19" s="48"/>
      <c r="PIZ19" s="48"/>
      <c r="PJA19" s="48"/>
      <c r="PJB19" s="48"/>
      <c r="PJC19" s="48"/>
      <c r="PJD19" s="48"/>
      <c r="PJE19" s="48"/>
      <c r="PJF19" s="48"/>
      <c r="PJG19" s="48"/>
      <c r="PJH19" s="48"/>
      <c r="PJI19" s="48"/>
      <c r="PJJ19" s="48"/>
      <c r="PJK19" s="48"/>
      <c r="PJL19" s="48"/>
      <c r="PJM19" s="48"/>
      <c r="PJN19" s="48"/>
      <c r="PJO19" s="48"/>
      <c r="PJP19" s="48"/>
      <c r="PJQ19" s="48"/>
      <c r="PJR19" s="48"/>
      <c r="PJS19" s="48"/>
      <c r="PJT19" s="48"/>
      <c r="PJU19" s="48"/>
      <c r="PJV19" s="48"/>
      <c r="PJW19" s="48"/>
      <c r="PJX19" s="48"/>
      <c r="PJY19" s="48"/>
      <c r="PJZ19" s="48"/>
      <c r="PKA19" s="48"/>
      <c r="PKB19" s="48"/>
      <c r="PKC19" s="48"/>
      <c r="PKD19" s="48"/>
      <c r="PKE19" s="48"/>
      <c r="PKF19" s="48"/>
      <c r="PKG19" s="48"/>
      <c r="PKH19" s="48"/>
      <c r="PKI19" s="48"/>
      <c r="PKJ19" s="48"/>
      <c r="PKK19" s="48"/>
      <c r="PKL19" s="48"/>
      <c r="PKM19" s="48"/>
      <c r="PKN19" s="48"/>
      <c r="PKO19" s="48"/>
      <c r="PKP19" s="48"/>
      <c r="PKQ19" s="48"/>
      <c r="PKR19" s="48"/>
      <c r="PKS19" s="48"/>
      <c r="PKT19" s="48"/>
      <c r="PKU19" s="48"/>
      <c r="PKV19" s="48"/>
      <c r="PKW19" s="48"/>
      <c r="PKX19" s="48"/>
      <c r="PKY19" s="48"/>
      <c r="PKZ19" s="48"/>
      <c r="PLA19" s="48"/>
      <c r="PLB19" s="48"/>
      <c r="PLC19" s="48"/>
      <c r="PLD19" s="48"/>
      <c r="PLE19" s="48"/>
      <c r="PLF19" s="48"/>
      <c r="PLG19" s="48"/>
      <c r="PLH19" s="48"/>
      <c r="PLI19" s="48"/>
      <c r="PLJ19" s="48"/>
      <c r="PLK19" s="48"/>
      <c r="PLL19" s="48"/>
      <c r="PLM19" s="48"/>
      <c r="PLN19" s="48"/>
      <c r="PLO19" s="48"/>
      <c r="PLP19" s="48"/>
      <c r="PLQ19" s="48"/>
      <c r="PLR19" s="48"/>
      <c r="PLS19" s="48"/>
      <c r="PLT19" s="48"/>
      <c r="PLU19" s="48"/>
      <c r="PLV19" s="48"/>
      <c r="PLW19" s="48"/>
      <c r="PLX19" s="48"/>
      <c r="PLY19" s="48"/>
      <c r="PLZ19" s="48"/>
      <c r="PMA19" s="48"/>
      <c r="PMB19" s="48"/>
      <c r="PMC19" s="48"/>
      <c r="PMD19" s="48"/>
      <c r="PME19" s="48"/>
      <c r="PMF19" s="48"/>
      <c r="PMG19" s="48"/>
      <c r="PMH19" s="48"/>
      <c r="PMI19" s="48"/>
      <c r="PMJ19" s="48"/>
      <c r="PMK19" s="48"/>
      <c r="PML19" s="48"/>
      <c r="PMM19" s="48"/>
      <c r="PMN19" s="48"/>
      <c r="PMO19" s="48"/>
      <c r="PMP19" s="48"/>
      <c r="PMQ19" s="48"/>
      <c r="PMR19" s="48"/>
      <c r="PMS19" s="48"/>
      <c r="PMT19" s="48"/>
      <c r="PMU19" s="48"/>
      <c r="PMV19" s="48"/>
      <c r="PMW19" s="48"/>
      <c r="PMX19" s="48"/>
      <c r="PMY19" s="48"/>
      <c r="PMZ19" s="48"/>
      <c r="PNA19" s="48"/>
      <c r="PNB19" s="48"/>
      <c r="PNC19" s="48"/>
      <c r="PND19" s="48"/>
      <c r="PNE19" s="48"/>
      <c r="PNF19" s="48"/>
      <c r="PNG19" s="48"/>
      <c r="PNH19" s="48"/>
      <c r="PNI19" s="48"/>
      <c r="PNJ19" s="48"/>
      <c r="PNK19" s="48"/>
      <c r="PNL19" s="48"/>
      <c r="PNM19" s="48"/>
      <c r="PNN19" s="48"/>
      <c r="PNO19" s="48"/>
      <c r="PNP19" s="48"/>
      <c r="PNQ19" s="48"/>
      <c r="PNR19" s="48"/>
      <c r="PNS19" s="48"/>
      <c r="PNT19" s="48"/>
      <c r="PNU19" s="48"/>
      <c r="PNV19" s="48"/>
      <c r="PNW19" s="48"/>
      <c r="PNX19" s="48"/>
      <c r="PNY19" s="48"/>
      <c r="PNZ19" s="48"/>
      <c r="POA19" s="48"/>
      <c r="POB19" s="48"/>
      <c r="POC19" s="48"/>
      <c r="POD19" s="48"/>
      <c r="POE19" s="48"/>
      <c r="POF19" s="48"/>
      <c r="POG19" s="48"/>
      <c r="POH19" s="48"/>
      <c r="POI19" s="48"/>
      <c r="POJ19" s="48"/>
      <c r="POK19" s="48"/>
      <c r="POL19" s="48"/>
      <c r="POM19" s="48"/>
      <c r="PON19" s="48"/>
      <c r="POO19" s="48"/>
      <c r="POP19" s="48"/>
      <c r="POQ19" s="48"/>
      <c r="POR19" s="48"/>
      <c r="POS19" s="48"/>
      <c r="POT19" s="48"/>
      <c r="POU19" s="48"/>
      <c r="POV19" s="48"/>
      <c r="POW19" s="48"/>
      <c r="POX19" s="48"/>
      <c r="POY19" s="48"/>
      <c r="POZ19" s="48"/>
      <c r="PPA19" s="48"/>
      <c r="PPB19" s="48"/>
      <c r="PPC19" s="48"/>
      <c r="PPD19" s="48"/>
      <c r="PPE19" s="48"/>
      <c r="PPF19" s="48"/>
      <c r="PPG19" s="48"/>
      <c r="PPH19" s="48"/>
      <c r="PPI19" s="48"/>
      <c r="PPJ19" s="48"/>
      <c r="PPK19" s="48"/>
      <c r="PPL19" s="48"/>
      <c r="PPM19" s="48"/>
      <c r="PPN19" s="48"/>
      <c r="PPO19" s="48"/>
      <c r="PPP19" s="48"/>
      <c r="PPQ19" s="48"/>
      <c r="PPR19" s="48"/>
      <c r="PPS19" s="48"/>
      <c r="PPT19" s="48"/>
      <c r="PPU19" s="48"/>
      <c r="PPV19" s="48"/>
      <c r="PPW19" s="48"/>
      <c r="PPX19" s="48"/>
      <c r="PPY19" s="48"/>
      <c r="PPZ19" s="48"/>
      <c r="PQA19" s="48"/>
      <c r="PQB19" s="48"/>
      <c r="PQC19" s="48"/>
      <c r="PQD19" s="48"/>
      <c r="PQE19" s="48"/>
      <c r="PQF19" s="48"/>
      <c r="PQG19" s="48"/>
      <c r="PQH19" s="48"/>
      <c r="PQI19" s="48"/>
      <c r="PQJ19" s="48"/>
      <c r="PQK19" s="48"/>
      <c r="PQL19" s="48"/>
      <c r="PQM19" s="48"/>
      <c r="PQN19" s="48"/>
      <c r="PQO19" s="48"/>
      <c r="PQP19" s="48"/>
      <c r="PQQ19" s="48"/>
      <c r="PQR19" s="48"/>
      <c r="PQS19" s="48"/>
      <c r="PQT19" s="48"/>
      <c r="PQU19" s="48"/>
      <c r="PQV19" s="48"/>
      <c r="PQW19" s="48"/>
      <c r="PQX19" s="48"/>
      <c r="PQY19" s="48"/>
      <c r="PQZ19" s="48"/>
      <c r="PRA19" s="48"/>
      <c r="PRB19" s="48"/>
      <c r="PRC19" s="48"/>
      <c r="PRD19" s="48"/>
      <c r="PRE19" s="48"/>
      <c r="PRF19" s="48"/>
      <c r="PRG19" s="48"/>
      <c r="PRH19" s="48"/>
      <c r="PRI19" s="48"/>
      <c r="PRJ19" s="48"/>
      <c r="PRK19" s="48"/>
      <c r="PRL19" s="48"/>
      <c r="PRM19" s="48"/>
      <c r="PRN19" s="48"/>
      <c r="PRO19" s="48"/>
      <c r="PRP19" s="48"/>
      <c r="PRQ19" s="48"/>
      <c r="PRR19" s="48"/>
      <c r="PRS19" s="48"/>
      <c r="PRT19" s="48"/>
      <c r="PRU19" s="48"/>
      <c r="PRV19" s="48"/>
      <c r="PRW19" s="48"/>
      <c r="PRX19" s="48"/>
      <c r="PRY19" s="48"/>
      <c r="PRZ19" s="48"/>
      <c r="PSA19" s="48"/>
      <c r="PSB19" s="48"/>
      <c r="PSC19" s="48"/>
      <c r="PSD19" s="48"/>
      <c r="PSE19" s="48"/>
      <c r="PSF19" s="48"/>
      <c r="PSG19" s="48"/>
      <c r="PSH19" s="48"/>
      <c r="PSI19" s="48"/>
      <c r="PSJ19" s="48"/>
      <c r="PSK19" s="48"/>
      <c r="PSL19" s="48"/>
      <c r="PSM19" s="48"/>
      <c r="PSN19" s="48"/>
      <c r="PSO19" s="48"/>
      <c r="PSP19" s="48"/>
      <c r="PSQ19" s="48"/>
      <c r="PSR19" s="48"/>
      <c r="PSS19" s="48"/>
      <c r="PST19" s="48"/>
      <c r="PSU19" s="48"/>
      <c r="PSV19" s="48"/>
      <c r="PSW19" s="48"/>
      <c r="PSX19" s="48"/>
      <c r="PSY19" s="48"/>
      <c r="PSZ19" s="48"/>
      <c r="PTA19" s="48"/>
      <c r="PTB19" s="48"/>
      <c r="PTC19" s="48"/>
      <c r="PTD19" s="48"/>
      <c r="PTE19" s="48"/>
      <c r="PTF19" s="48"/>
      <c r="PTG19" s="48"/>
      <c r="PTH19" s="48"/>
      <c r="PTI19" s="48"/>
      <c r="PTJ19" s="48"/>
      <c r="PTK19" s="48"/>
      <c r="PTL19" s="48"/>
      <c r="PTM19" s="48"/>
      <c r="PTN19" s="48"/>
      <c r="PTO19" s="48"/>
      <c r="PTP19" s="48"/>
      <c r="PTQ19" s="48"/>
      <c r="PTR19" s="48"/>
      <c r="PTS19" s="48"/>
      <c r="PTT19" s="48"/>
      <c r="PTU19" s="48"/>
      <c r="PTV19" s="48"/>
      <c r="PTW19" s="48"/>
      <c r="PTX19" s="48"/>
      <c r="PTY19" s="48"/>
      <c r="PTZ19" s="48"/>
      <c r="PUA19" s="48"/>
      <c r="PUB19" s="48"/>
      <c r="PUC19" s="48"/>
      <c r="PUD19" s="48"/>
      <c r="PUE19" s="48"/>
      <c r="PUF19" s="48"/>
      <c r="PUG19" s="48"/>
      <c r="PUH19" s="48"/>
      <c r="PUI19" s="48"/>
      <c r="PUJ19" s="48"/>
      <c r="PUK19" s="48"/>
      <c r="PUL19" s="48"/>
      <c r="PUM19" s="48"/>
      <c r="PUN19" s="48"/>
      <c r="PUO19" s="48"/>
      <c r="PUP19" s="48"/>
      <c r="PUQ19" s="48"/>
      <c r="PUR19" s="48"/>
      <c r="PUS19" s="48"/>
      <c r="PUT19" s="48"/>
      <c r="PUU19" s="48"/>
      <c r="PUV19" s="48"/>
      <c r="PUW19" s="48"/>
      <c r="PUX19" s="48"/>
      <c r="PUY19" s="48"/>
      <c r="PUZ19" s="48"/>
      <c r="PVA19" s="48"/>
      <c r="PVB19" s="48"/>
      <c r="PVC19" s="48"/>
      <c r="PVD19" s="48"/>
      <c r="PVE19" s="48"/>
      <c r="PVF19" s="48"/>
      <c r="PVG19" s="48"/>
      <c r="PVH19" s="48"/>
      <c r="PVI19" s="48"/>
      <c r="PVJ19" s="48"/>
      <c r="PVK19" s="48"/>
      <c r="PVL19" s="48"/>
      <c r="PVM19" s="48"/>
      <c r="PVN19" s="48"/>
      <c r="PVO19" s="48"/>
      <c r="PVP19" s="48"/>
      <c r="PVQ19" s="48"/>
      <c r="PVR19" s="48"/>
      <c r="PVS19" s="48"/>
      <c r="PVT19" s="48"/>
      <c r="PVU19" s="48"/>
      <c r="PVV19" s="48"/>
      <c r="PVW19" s="48"/>
      <c r="PVX19" s="48"/>
      <c r="PVY19" s="48"/>
      <c r="PVZ19" s="48"/>
      <c r="PWA19" s="48"/>
      <c r="PWB19" s="48"/>
      <c r="PWC19" s="48"/>
      <c r="PWD19" s="48"/>
      <c r="PWE19" s="48"/>
      <c r="PWF19" s="48"/>
      <c r="PWG19" s="48"/>
      <c r="PWH19" s="48"/>
      <c r="PWI19" s="48"/>
      <c r="PWJ19" s="48"/>
      <c r="PWK19" s="48"/>
      <c r="PWL19" s="48"/>
      <c r="PWM19" s="48"/>
      <c r="PWN19" s="48"/>
      <c r="PWO19" s="48"/>
      <c r="PWP19" s="48"/>
      <c r="PWQ19" s="48"/>
      <c r="PWR19" s="48"/>
      <c r="PWS19" s="48"/>
      <c r="PWT19" s="48"/>
      <c r="PWU19" s="48"/>
      <c r="PWV19" s="48"/>
      <c r="PWW19" s="48"/>
      <c r="PWX19" s="48"/>
      <c r="PWY19" s="48"/>
      <c r="PWZ19" s="48"/>
      <c r="PXA19" s="48"/>
      <c r="PXB19" s="48"/>
      <c r="PXC19" s="48"/>
      <c r="PXD19" s="48"/>
      <c r="PXE19" s="48"/>
      <c r="PXF19" s="48"/>
      <c r="PXG19" s="48"/>
      <c r="PXH19" s="48"/>
      <c r="PXI19" s="48"/>
      <c r="PXJ19" s="48"/>
      <c r="PXK19" s="48"/>
      <c r="PXL19" s="48"/>
      <c r="PXM19" s="48"/>
      <c r="PXN19" s="48"/>
      <c r="PXO19" s="48"/>
      <c r="PXP19" s="48"/>
      <c r="PXQ19" s="48"/>
      <c r="PXR19" s="48"/>
      <c r="PXS19" s="48"/>
      <c r="PXT19" s="48"/>
      <c r="PXU19" s="48"/>
      <c r="PXV19" s="48"/>
      <c r="PXW19" s="48"/>
      <c r="PXX19" s="48"/>
      <c r="PXY19" s="48"/>
      <c r="PXZ19" s="48"/>
      <c r="PYA19" s="48"/>
      <c r="PYB19" s="48"/>
      <c r="PYC19" s="48"/>
      <c r="PYD19" s="48"/>
      <c r="PYE19" s="48"/>
      <c r="PYF19" s="48"/>
      <c r="PYG19" s="48"/>
      <c r="PYH19" s="48"/>
      <c r="PYI19" s="48"/>
      <c r="PYJ19" s="48"/>
      <c r="PYK19" s="48"/>
      <c r="PYL19" s="48"/>
      <c r="PYM19" s="48"/>
      <c r="PYN19" s="48"/>
      <c r="PYO19" s="48"/>
      <c r="PYP19" s="48"/>
      <c r="PYQ19" s="48"/>
      <c r="PYR19" s="48"/>
      <c r="PYS19" s="48"/>
      <c r="PYT19" s="48"/>
      <c r="PYU19" s="48"/>
      <c r="PYV19" s="48"/>
      <c r="PYW19" s="48"/>
      <c r="PYX19" s="48"/>
      <c r="PYY19" s="48"/>
      <c r="PYZ19" s="48"/>
      <c r="PZA19" s="48"/>
      <c r="PZB19" s="48"/>
      <c r="PZC19" s="48"/>
      <c r="PZD19" s="48"/>
      <c r="PZE19" s="48"/>
      <c r="PZF19" s="48"/>
      <c r="PZG19" s="48"/>
      <c r="PZH19" s="48"/>
      <c r="PZI19" s="48"/>
      <c r="PZJ19" s="48"/>
      <c r="PZK19" s="48"/>
      <c r="PZL19" s="48"/>
      <c r="PZM19" s="48"/>
      <c r="PZN19" s="48"/>
      <c r="PZO19" s="48"/>
      <c r="PZP19" s="48"/>
      <c r="PZQ19" s="48"/>
      <c r="PZR19" s="48"/>
      <c r="PZS19" s="48"/>
      <c r="PZT19" s="48"/>
      <c r="PZU19" s="48"/>
      <c r="PZV19" s="48"/>
      <c r="PZW19" s="48"/>
      <c r="PZX19" s="48"/>
      <c r="PZY19" s="48"/>
      <c r="PZZ19" s="48"/>
      <c r="QAA19" s="48"/>
      <c r="QAB19" s="48"/>
      <c r="QAC19" s="48"/>
      <c r="QAD19" s="48"/>
      <c r="QAE19" s="48"/>
      <c r="QAF19" s="48"/>
      <c r="QAG19" s="48"/>
      <c r="QAH19" s="48"/>
      <c r="QAI19" s="48"/>
      <c r="QAJ19" s="48"/>
      <c r="QAK19" s="48"/>
      <c r="QAL19" s="48"/>
      <c r="QAM19" s="48"/>
      <c r="QAN19" s="48"/>
      <c r="QAO19" s="48"/>
      <c r="QAP19" s="48"/>
      <c r="QAQ19" s="48"/>
      <c r="QAR19" s="48"/>
      <c r="QAS19" s="48"/>
      <c r="QAT19" s="48"/>
      <c r="QAU19" s="48"/>
      <c r="QAV19" s="48"/>
      <c r="QAW19" s="48"/>
      <c r="QAX19" s="48"/>
      <c r="QAY19" s="48"/>
      <c r="QAZ19" s="48"/>
      <c r="QBA19" s="48"/>
      <c r="QBB19" s="48"/>
      <c r="QBC19" s="48"/>
      <c r="QBD19" s="48"/>
      <c r="QBE19" s="48"/>
      <c r="QBF19" s="48"/>
      <c r="QBG19" s="48"/>
      <c r="QBH19" s="48"/>
      <c r="QBI19" s="48"/>
      <c r="QBJ19" s="48"/>
      <c r="QBK19" s="48"/>
      <c r="QBL19" s="48"/>
      <c r="QBM19" s="48"/>
      <c r="QBN19" s="48"/>
      <c r="QBO19" s="48"/>
      <c r="QBP19" s="48"/>
      <c r="QBQ19" s="48"/>
      <c r="QBR19" s="48"/>
      <c r="QBS19" s="48"/>
      <c r="QBT19" s="48"/>
      <c r="QBU19" s="48"/>
      <c r="QBV19" s="48"/>
      <c r="QBW19" s="48"/>
      <c r="QBX19" s="48"/>
      <c r="QBY19" s="48"/>
      <c r="QBZ19" s="48"/>
      <c r="QCA19" s="48"/>
      <c r="QCB19" s="48"/>
      <c r="QCC19" s="48"/>
      <c r="QCD19" s="48"/>
      <c r="QCE19" s="48"/>
      <c r="QCF19" s="48"/>
      <c r="QCG19" s="48"/>
      <c r="QCH19" s="48"/>
      <c r="QCI19" s="48"/>
      <c r="QCJ19" s="48"/>
      <c r="QCK19" s="48"/>
      <c r="QCL19" s="48"/>
      <c r="QCM19" s="48"/>
      <c r="QCN19" s="48"/>
      <c r="QCO19" s="48"/>
      <c r="QCP19" s="48"/>
      <c r="QCQ19" s="48"/>
      <c r="QCR19" s="48"/>
      <c r="QCS19" s="48"/>
      <c r="QCT19" s="48"/>
      <c r="QCU19" s="48"/>
      <c r="QCV19" s="48"/>
      <c r="QCW19" s="48"/>
      <c r="QCX19" s="48"/>
      <c r="QCY19" s="48"/>
      <c r="QCZ19" s="48"/>
      <c r="QDA19" s="48"/>
      <c r="QDB19" s="48"/>
      <c r="QDC19" s="48"/>
      <c r="QDD19" s="48"/>
      <c r="QDE19" s="48"/>
      <c r="QDF19" s="48"/>
      <c r="QDG19" s="48"/>
      <c r="QDH19" s="48"/>
      <c r="QDI19" s="48"/>
      <c r="QDJ19" s="48"/>
      <c r="QDK19" s="48"/>
      <c r="QDL19" s="48"/>
      <c r="QDM19" s="48"/>
      <c r="QDN19" s="48"/>
      <c r="QDO19" s="48"/>
      <c r="QDP19" s="48"/>
      <c r="QDQ19" s="48"/>
      <c r="QDR19" s="48"/>
      <c r="QDS19" s="48"/>
      <c r="QDT19" s="48"/>
      <c r="QDU19" s="48"/>
      <c r="QDV19" s="48"/>
      <c r="QDW19" s="48"/>
      <c r="QDX19" s="48"/>
      <c r="QDY19" s="48"/>
      <c r="QDZ19" s="48"/>
      <c r="QEA19" s="48"/>
      <c r="QEB19" s="48"/>
      <c r="QEC19" s="48"/>
      <c r="QED19" s="48"/>
      <c r="QEE19" s="48"/>
      <c r="QEF19" s="48"/>
      <c r="QEG19" s="48"/>
      <c r="QEH19" s="48"/>
      <c r="QEI19" s="48"/>
      <c r="QEJ19" s="48"/>
      <c r="QEK19" s="48"/>
      <c r="QEL19" s="48"/>
      <c r="QEM19" s="48"/>
      <c r="QEN19" s="48"/>
      <c r="QEO19" s="48"/>
      <c r="QEP19" s="48"/>
      <c r="QEQ19" s="48"/>
      <c r="QER19" s="48"/>
      <c r="QES19" s="48"/>
      <c r="QET19" s="48"/>
      <c r="QEU19" s="48"/>
      <c r="QEV19" s="48"/>
      <c r="QEW19" s="48"/>
      <c r="QEX19" s="48"/>
      <c r="QEY19" s="48"/>
      <c r="QEZ19" s="48"/>
      <c r="QFA19" s="48"/>
      <c r="QFB19" s="48"/>
      <c r="QFC19" s="48"/>
      <c r="QFD19" s="48"/>
      <c r="QFE19" s="48"/>
      <c r="QFF19" s="48"/>
      <c r="QFG19" s="48"/>
      <c r="QFH19" s="48"/>
      <c r="QFI19" s="48"/>
      <c r="QFJ19" s="48"/>
      <c r="QFK19" s="48"/>
      <c r="QFL19" s="48"/>
      <c r="QFM19" s="48"/>
      <c r="QFN19" s="48"/>
      <c r="QFO19" s="48"/>
      <c r="QFP19" s="48"/>
      <c r="QFQ19" s="48"/>
      <c r="QFR19" s="48"/>
      <c r="QFS19" s="48"/>
      <c r="QFT19" s="48"/>
      <c r="QFU19" s="48"/>
      <c r="QFV19" s="48"/>
      <c r="QFW19" s="48"/>
      <c r="QFX19" s="48"/>
      <c r="QFY19" s="48"/>
      <c r="QFZ19" s="48"/>
      <c r="QGA19" s="48"/>
      <c r="QGB19" s="48"/>
      <c r="QGC19" s="48"/>
      <c r="QGD19" s="48"/>
      <c r="QGE19" s="48"/>
      <c r="QGF19" s="48"/>
      <c r="QGG19" s="48"/>
      <c r="QGH19" s="48"/>
      <c r="QGI19" s="48"/>
      <c r="QGJ19" s="48"/>
      <c r="QGK19" s="48"/>
      <c r="QGL19" s="48"/>
      <c r="QGM19" s="48"/>
      <c r="QGN19" s="48"/>
      <c r="QGO19" s="48"/>
      <c r="QGP19" s="48"/>
      <c r="QGQ19" s="48"/>
      <c r="QGR19" s="48"/>
      <c r="QGS19" s="48"/>
      <c r="QGT19" s="48"/>
      <c r="QGU19" s="48"/>
      <c r="QGV19" s="48"/>
      <c r="QGW19" s="48"/>
      <c r="QGX19" s="48"/>
      <c r="QGY19" s="48"/>
      <c r="QGZ19" s="48"/>
      <c r="QHA19" s="48"/>
      <c r="QHB19" s="48"/>
      <c r="QHC19" s="48"/>
      <c r="QHD19" s="48"/>
      <c r="QHE19" s="48"/>
      <c r="QHF19" s="48"/>
      <c r="QHG19" s="48"/>
      <c r="QHH19" s="48"/>
      <c r="QHI19" s="48"/>
      <c r="QHJ19" s="48"/>
      <c r="QHK19" s="48"/>
      <c r="QHL19" s="48"/>
      <c r="QHM19" s="48"/>
      <c r="QHN19" s="48"/>
      <c r="QHO19" s="48"/>
      <c r="QHP19" s="48"/>
      <c r="QHQ19" s="48"/>
      <c r="QHR19" s="48"/>
      <c r="QHS19" s="48"/>
      <c r="QHT19" s="48"/>
      <c r="QHU19" s="48"/>
      <c r="QHV19" s="48"/>
      <c r="QHW19" s="48"/>
      <c r="QHX19" s="48"/>
      <c r="QHY19" s="48"/>
      <c r="QHZ19" s="48"/>
      <c r="QIA19" s="48"/>
      <c r="QIB19" s="48"/>
      <c r="QIC19" s="48"/>
      <c r="QID19" s="48"/>
      <c r="QIE19" s="48"/>
      <c r="QIF19" s="48"/>
      <c r="QIG19" s="48"/>
      <c r="QIH19" s="48"/>
      <c r="QII19" s="48"/>
      <c r="QIJ19" s="48"/>
      <c r="QIK19" s="48"/>
      <c r="QIL19" s="48"/>
      <c r="QIM19" s="48"/>
      <c r="QIN19" s="48"/>
      <c r="QIO19" s="48"/>
      <c r="QIP19" s="48"/>
      <c r="QIQ19" s="48"/>
      <c r="QIR19" s="48"/>
      <c r="QIS19" s="48"/>
      <c r="QIT19" s="48"/>
      <c r="QIU19" s="48"/>
      <c r="QIV19" s="48"/>
      <c r="QIW19" s="48"/>
      <c r="QIX19" s="48"/>
      <c r="QIY19" s="48"/>
      <c r="QIZ19" s="48"/>
      <c r="QJA19" s="48"/>
      <c r="QJB19" s="48"/>
      <c r="QJC19" s="48"/>
      <c r="QJD19" s="48"/>
      <c r="QJE19" s="48"/>
      <c r="QJF19" s="48"/>
      <c r="QJG19" s="48"/>
      <c r="QJH19" s="48"/>
      <c r="QJI19" s="48"/>
      <c r="QJJ19" s="48"/>
      <c r="QJK19" s="48"/>
      <c r="QJL19" s="48"/>
      <c r="QJM19" s="48"/>
      <c r="QJN19" s="48"/>
      <c r="QJO19" s="48"/>
      <c r="QJP19" s="48"/>
      <c r="QJQ19" s="48"/>
      <c r="QJR19" s="48"/>
      <c r="QJS19" s="48"/>
      <c r="QJT19" s="48"/>
      <c r="QJU19" s="48"/>
      <c r="QJV19" s="48"/>
      <c r="QJW19" s="48"/>
      <c r="QJX19" s="48"/>
      <c r="QJY19" s="48"/>
      <c r="QJZ19" s="48"/>
      <c r="QKA19" s="48"/>
      <c r="QKB19" s="48"/>
      <c r="QKC19" s="48"/>
      <c r="QKD19" s="48"/>
      <c r="QKE19" s="48"/>
      <c r="QKF19" s="48"/>
      <c r="QKG19" s="48"/>
      <c r="QKH19" s="48"/>
      <c r="QKI19" s="48"/>
      <c r="QKJ19" s="48"/>
      <c r="QKK19" s="48"/>
      <c r="QKL19" s="48"/>
      <c r="QKM19" s="48"/>
      <c r="QKN19" s="48"/>
      <c r="QKO19" s="48"/>
      <c r="QKP19" s="48"/>
      <c r="QKQ19" s="48"/>
      <c r="QKR19" s="48"/>
      <c r="QKS19" s="48"/>
      <c r="QKT19" s="48"/>
      <c r="QKU19" s="48"/>
      <c r="QKV19" s="48"/>
      <c r="QKW19" s="48"/>
      <c r="QKX19" s="48"/>
      <c r="QKY19" s="48"/>
      <c r="QKZ19" s="48"/>
      <c r="QLA19" s="48"/>
      <c r="QLB19" s="48"/>
      <c r="QLC19" s="48"/>
      <c r="QLD19" s="48"/>
      <c r="QLE19" s="48"/>
      <c r="QLF19" s="48"/>
      <c r="QLG19" s="48"/>
      <c r="QLH19" s="48"/>
      <c r="QLI19" s="48"/>
      <c r="QLJ19" s="48"/>
      <c r="QLK19" s="48"/>
      <c r="QLL19" s="48"/>
      <c r="QLM19" s="48"/>
      <c r="QLN19" s="48"/>
      <c r="QLO19" s="48"/>
      <c r="QLP19" s="48"/>
      <c r="QLQ19" s="48"/>
      <c r="QLR19" s="48"/>
      <c r="QLS19" s="48"/>
      <c r="QLT19" s="48"/>
      <c r="QLU19" s="48"/>
      <c r="QLV19" s="48"/>
      <c r="QLW19" s="48"/>
      <c r="QLX19" s="48"/>
      <c r="QLY19" s="48"/>
      <c r="QLZ19" s="48"/>
      <c r="QMA19" s="48"/>
      <c r="QMB19" s="48"/>
      <c r="QMC19" s="48"/>
      <c r="QMD19" s="48"/>
      <c r="QME19" s="48"/>
      <c r="QMF19" s="48"/>
      <c r="QMG19" s="48"/>
      <c r="QMH19" s="48"/>
      <c r="QMI19" s="48"/>
      <c r="QMJ19" s="48"/>
      <c r="QMK19" s="48"/>
      <c r="QML19" s="48"/>
      <c r="QMM19" s="48"/>
      <c r="QMN19" s="48"/>
      <c r="QMO19" s="48"/>
      <c r="QMP19" s="48"/>
      <c r="QMQ19" s="48"/>
      <c r="QMR19" s="48"/>
      <c r="QMS19" s="48"/>
      <c r="QMT19" s="48"/>
      <c r="QMU19" s="48"/>
      <c r="QMV19" s="48"/>
      <c r="QMW19" s="48"/>
      <c r="QMX19" s="48"/>
      <c r="QMY19" s="48"/>
      <c r="QMZ19" s="48"/>
      <c r="QNA19" s="48"/>
      <c r="QNB19" s="48"/>
      <c r="QNC19" s="48"/>
      <c r="QND19" s="48"/>
      <c r="QNE19" s="48"/>
      <c r="QNF19" s="48"/>
      <c r="QNG19" s="48"/>
      <c r="QNH19" s="48"/>
      <c r="QNI19" s="48"/>
      <c r="QNJ19" s="48"/>
      <c r="QNK19" s="48"/>
      <c r="QNL19" s="48"/>
      <c r="QNM19" s="48"/>
      <c r="QNN19" s="48"/>
      <c r="QNO19" s="48"/>
      <c r="QNP19" s="48"/>
      <c r="QNQ19" s="48"/>
      <c r="QNR19" s="48"/>
      <c r="QNS19" s="48"/>
      <c r="QNT19" s="48"/>
      <c r="QNU19" s="48"/>
      <c r="QNV19" s="48"/>
      <c r="QNW19" s="48"/>
      <c r="QNX19" s="48"/>
      <c r="QNY19" s="48"/>
      <c r="QNZ19" s="48"/>
      <c r="QOA19" s="48"/>
      <c r="QOB19" s="48"/>
      <c r="QOC19" s="48"/>
      <c r="QOD19" s="48"/>
      <c r="QOE19" s="48"/>
      <c r="QOF19" s="48"/>
      <c r="QOG19" s="48"/>
      <c r="QOH19" s="48"/>
      <c r="QOI19" s="48"/>
      <c r="QOJ19" s="48"/>
      <c r="QOK19" s="48"/>
      <c r="QOL19" s="48"/>
      <c r="QOM19" s="48"/>
      <c r="QON19" s="48"/>
      <c r="QOO19" s="48"/>
      <c r="QOP19" s="48"/>
      <c r="QOQ19" s="48"/>
      <c r="QOR19" s="48"/>
      <c r="QOS19" s="48"/>
      <c r="QOT19" s="48"/>
      <c r="QOU19" s="48"/>
      <c r="QOV19" s="48"/>
      <c r="QOW19" s="48"/>
      <c r="QOX19" s="48"/>
      <c r="QOY19" s="48"/>
      <c r="QOZ19" s="48"/>
      <c r="QPA19" s="48"/>
      <c r="QPB19" s="48"/>
      <c r="QPC19" s="48"/>
      <c r="QPD19" s="48"/>
      <c r="QPE19" s="48"/>
      <c r="QPF19" s="48"/>
      <c r="QPG19" s="48"/>
      <c r="QPH19" s="48"/>
      <c r="QPI19" s="48"/>
      <c r="QPJ19" s="48"/>
      <c r="QPK19" s="48"/>
      <c r="QPL19" s="48"/>
      <c r="QPM19" s="48"/>
      <c r="QPN19" s="48"/>
      <c r="QPO19" s="48"/>
      <c r="QPP19" s="48"/>
      <c r="QPQ19" s="48"/>
      <c r="QPR19" s="48"/>
      <c r="QPS19" s="48"/>
      <c r="QPT19" s="48"/>
      <c r="QPU19" s="48"/>
      <c r="QPV19" s="48"/>
      <c r="QPW19" s="48"/>
      <c r="QPX19" s="48"/>
      <c r="QPY19" s="48"/>
      <c r="QPZ19" s="48"/>
      <c r="QQA19" s="48"/>
      <c r="QQB19" s="48"/>
      <c r="QQC19" s="48"/>
      <c r="QQD19" s="48"/>
      <c r="QQE19" s="48"/>
      <c r="QQF19" s="48"/>
      <c r="QQG19" s="48"/>
      <c r="QQH19" s="48"/>
      <c r="QQI19" s="48"/>
      <c r="QQJ19" s="48"/>
      <c r="QQK19" s="48"/>
      <c r="QQL19" s="48"/>
      <c r="QQM19" s="48"/>
      <c r="QQN19" s="48"/>
      <c r="QQO19" s="48"/>
      <c r="QQP19" s="48"/>
      <c r="QQQ19" s="48"/>
      <c r="QQR19" s="48"/>
      <c r="QQS19" s="48"/>
      <c r="QQT19" s="48"/>
      <c r="QQU19" s="48"/>
      <c r="QQV19" s="48"/>
      <c r="QQW19" s="48"/>
      <c r="QQX19" s="48"/>
      <c r="QQY19" s="48"/>
      <c r="QQZ19" s="48"/>
      <c r="QRA19" s="48"/>
      <c r="QRB19" s="48"/>
      <c r="QRC19" s="48"/>
      <c r="QRD19" s="48"/>
      <c r="QRE19" s="48"/>
      <c r="QRF19" s="48"/>
      <c r="QRG19" s="48"/>
      <c r="QRH19" s="48"/>
      <c r="QRI19" s="48"/>
      <c r="QRJ19" s="48"/>
      <c r="QRK19" s="48"/>
      <c r="QRL19" s="48"/>
      <c r="QRM19" s="48"/>
      <c r="QRN19" s="48"/>
      <c r="QRO19" s="48"/>
      <c r="QRP19" s="48"/>
      <c r="QRQ19" s="48"/>
      <c r="QRR19" s="48"/>
      <c r="QRS19" s="48"/>
      <c r="QRT19" s="48"/>
      <c r="QRU19" s="48"/>
      <c r="QRV19" s="48"/>
      <c r="QRW19" s="48"/>
      <c r="QRX19" s="48"/>
      <c r="QRY19" s="48"/>
      <c r="QRZ19" s="48"/>
      <c r="QSA19" s="48"/>
      <c r="QSB19" s="48"/>
      <c r="QSC19" s="48"/>
      <c r="QSD19" s="48"/>
      <c r="QSE19" s="48"/>
      <c r="QSF19" s="48"/>
      <c r="QSG19" s="48"/>
      <c r="QSH19" s="48"/>
      <c r="QSI19" s="48"/>
      <c r="QSJ19" s="48"/>
      <c r="QSK19" s="48"/>
      <c r="QSL19" s="48"/>
      <c r="QSM19" s="48"/>
      <c r="QSN19" s="48"/>
      <c r="QSO19" s="48"/>
      <c r="QSP19" s="48"/>
      <c r="QSQ19" s="48"/>
      <c r="QSR19" s="48"/>
      <c r="QSS19" s="48"/>
      <c r="QST19" s="48"/>
      <c r="QSU19" s="48"/>
      <c r="QSV19" s="48"/>
      <c r="QSW19" s="48"/>
      <c r="QSX19" s="48"/>
      <c r="QSY19" s="48"/>
      <c r="QSZ19" s="48"/>
      <c r="QTA19" s="48"/>
      <c r="QTB19" s="48"/>
      <c r="QTC19" s="48"/>
      <c r="QTD19" s="48"/>
      <c r="QTE19" s="48"/>
      <c r="QTF19" s="48"/>
      <c r="QTG19" s="48"/>
      <c r="QTH19" s="48"/>
      <c r="QTI19" s="48"/>
      <c r="QTJ19" s="48"/>
      <c r="QTK19" s="48"/>
      <c r="QTL19" s="48"/>
      <c r="QTM19" s="48"/>
      <c r="QTN19" s="48"/>
      <c r="QTO19" s="48"/>
      <c r="QTP19" s="48"/>
      <c r="QTQ19" s="48"/>
      <c r="QTR19" s="48"/>
      <c r="QTS19" s="48"/>
      <c r="QTT19" s="48"/>
      <c r="QTU19" s="48"/>
      <c r="QTV19" s="48"/>
      <c r="QTW19" s="48"/>
      <c r="QTX19" s="48"/>
      <c r="QTY19" s="48"/>
      <c r="QTZ19" s="48"/>
      <c r="QUA19" s="48"/>
      <c r="QUB19" s="48"/>
      <c r="QUC19" s="48"/>
      <c r="QUD19" s="48"/>
      <c r="QUE19" s="48"/>
      <c r="QUF19" s="48"/>
      <c r="QUG19" s="48"/>
      <c r="QUH19" s="48"/>
      <c r="QUI19" s="48"/>
      <c r="QUJ19" s="48"/>
      <c r="QUK19" s="48"/>
      <c r="QUL19" s="48"/>
      <c r="QUM19" s="48"/>
      <c r="QUN19" s="48"/>
      <c r="QUO19" s="48"/>
      <c r="QUP19" s="48"/>
      <c r="QUQ19" s="48"/>
      <c r="QUR19" s="48"/>
      <c r="QUS19" s="48"/>
      <c r="QUT19" s="48"/>
      <c r="QUU19" s="48"/>
      <c r="QUV19" s="48"/>
      <c r="QUW19" s="48"/>
      <c r="QUX19" s="48"/>
      <c r="QUY19" s="48"/>
      <c r="QUZ19" s="48"/>
      <c r="QVA19" s="48"/>
      <c r="QVB19" s="48"/>
      <c r="QVC19" s="48"/>
      <c r="QVD19" s="48"/>
      <c r="QVE19" s="48"/>
      <c r="QVF19" s="48"/>
      <c r="QVG19" s="48"/>
      <c r="QVH19" s="48"/>
      <c r="QVI19" s="48"/>
      <c r="QVJ19" s="48"/>
      <c r="QVK19" s="48"/>
      <c r="QVL19" s="48"/>
      <c r="QVM19" s="48"/>
      <c r="QVN19" s="48"/>
      <c r="QVO19" s="48"/>
      <c r="QVP19" s="48"/>
      <c r="QVQ19" s="48"/>
      <c r="QVR19" s="48"/>
      <c r="QVS19" s="48"/>
      <c r="QVT19" s="48"/>
      <c r="QVU19" s="48"/>
      <c r="QVV19" s="48"/>
      <c r="QVW19" s="48"/>
      <c r="QVX19" s="48"/>
      <c r="QVY19" s="48"/>
      <c r="QVZ19" s="48"/>
      <c r="QWA19" s="48"/>
      <c r="QWB19" s="48"/>
      <c r="QWC19" s="48"/>
      <c r="QWD19" s="48"/>
      <c r="QWE19" s="48"/>
      <c r="QWF19" s="48"/>
      <c r="QWG19" s="48"/>
      <c r="QWH19" s="48"/>
      <c r="QWI19" s="48"/>
      <c r="QWJ19" s="48"/>
      <c r="QWK19" s="48"/>
      <c r="QWL19" s="48"/>
      <c r="QWM19" s="48"/>
      <c r="QWN19" s="48"/>
      <c r="QWO19" s="48"/>
      <c r="QWP19" s="48"/>
      <c r="QWQ19" s="48"/>
      <c r="QWR19" s="48"/>
      <c r="QWS19" s="48"/>
      <c r="QWT19" s="48"/>
      <c r="QWU19" s="48"/>
      <c r="QWV19" s="48"/>
      <c r="QWW19" s="48"/>
      <c r="QWX19" s="48"/>
      <c r="QWY19" s="48"/>
      <c r="QWZ19" s="48"/>
      <c r="QXA19" s="48"/>
      <c r="QXB19" s="48"/>
      <c r="QXC19" s="48"/>
      <c r="QXD19" s="48"/>
      <c r="QXE19" s="48"/>
      <c r="QXF19" s="48"/>
      <c r="QXG19" s="48"/>
      <c r="QXH19" s="48"/>
      <c r="QXI19" s="48"/>
      <c r="QXJ19" s="48"/>
      <c r="QXK19" s="48"/>
      <c r="QXL19" s="48"/>
      <c r="QXM19" s="48"/>
      <c r="QXN19" s="48"/>
      <c r="QXO19" s="48"/>
      <c r="QXP19" s="48"/>
      <c r="QXQ19" s="48"/>
      <c r="QXR19" s="48"/>
      <c r="QXS19" s="48"/>
      <c r="QXT19" s="48"/>
      <c r="QXU19" s="48"/>
      <c r="QXV19" s="48"/>
      <c r="QXW19" s="48"/>
      <c r="QXX19" s="48"/>
      <c r="QXY19" s="48"/>
      <c r="QXZ19" s="48"/>
      <c r="QYA19" s="48"/>
      <c r="QYB19" s="48"/>
      <c r="QYC19" s="48"/>
      <c r="QYD19" s="48"/>
      <c r="QYE19" s="48"/>
      <c r="QYF19" s="48"/>
      <c r="QYG19" s="48"/>
      <c r="QYH19" s="48"/>
      <c r="QYI19" s="48"/>
      <c r="QYJ19" s="48"/>
      <c r="QYK19" s="48"/>
      <c r="QYL19" s="48"/>
      <c r="QYM19" s="48"/>
      <c r="QYN19" s="48"/>
      <c r="QYO19" s="48"/>
      <c r="QYP19" s="48"/>
      <c r="QYQ19" s="48"/>
      <c r="QYR19" s="48"/>
      <c r="QYS19" s="48"/>
      <c r="QYT19" s="48"/>
      <c r="QYU19" s="48"/>
      <c r="QYV19" s="48"/>
      <c r="QYW19" s="48"/>
      <c r="QYX19" s="48"/>
      <c r="QYY19" s="48"/>
      <c r="QYZ19" s="48"/>
      <c r="QZA19" s="48"/>
      <c r="QZB19" s="48"/>
      <c r="QZC19" s="48"/>
      <c r="QZD19" s="48"/>
      <c r="QZE19" s="48"/>
      <c r="QZF19" s="48"/>
      <c r="QZG19" s="48"/>
      <c r="QZH19" s="48"/>
      <c r="QZI19" s="48"/>
      <c r="QZJ19" s="48"/>
      <c r="QZK19" s="48"/>
      <c r="QZL19" s="48"/>
      <c r="QZM19" s="48"/>
      <c r="QZN19" s="48"/>
      <c r="QZO19" s="48"/>
      <c r="QZP19" s="48"/>
      <c r="QZQ19" s="48"/>
      <c r="QZR19" s="48"/>
      <c r="QZS19" s="48"/>
      <c r="QZT19" s="48"/>
      <c r="QZU19" s="48"/>
      <c r="QZV19" s="48"/>
      <c r="QZW19" s="48"/>
      <c r="QZX19" s="48"/>
      <c r="QZY19" s="48"/>
      <c r="QZZ19" s="48"/>
      <c r="RAA19" s="48"/>
      <c r="RAB19" s="48"/>
      <c r="RAC19" s="48"/>
      <c r="RAD19" s="48"/>
      <c r="RAE19" s="48"/>
      <c r="RAF19" s="48"/>
      <c r="RAG19" s="48"/>
      <c r="RAH19" s="48"/>
      <c r="RAI19" s="48"/>
      <c r="RAJ19" s="48"/>
      <c r="RAK19" s="48"/>
      <c r="RAL19" s="48"/>
      <c r="RAM19" s="48"/>
      <c r="RAN19" s="48"/>
      <c r="RAO19" s="48"/>
      <c r="RAP19" s="48"/>
      <c r="RAQ19" s="48"/>
      <c r="RAR19" s="48"/>
      <c r="RAS19" s="48"/>
      <c r="RAT19" s="48"/>
      <c r="RAU19" s="48"/>
      <c r="RAV19" s="48"/>
      <c r="RAW19" s="48"/>
      <c r="RAX19" s="48"/>
      <c r="RAY19" s="48"/>
      <c r="RAZ19" s="48"/>
      <c r="RBA19" s="48"/>
      <c r="RBB19" s="48"/>
      <c r="RBC19" s="48"/>
      <c r="RBD19" s="48"/>
      <c r="RBE19" s="48"/>
      <c r="RBF19" s="48"/>
      <c r="RBG19" s="48"/>
      <c r="RBH19" s="48"/>
      <c r="RBI19" s="48"/>
      <c r="RBJ19" s="48"/>
      <c r="RBK19" s="48"/>
      <c r="RBL19" s="48"/>
      <c r="RBM19" s="48"/>
      <c r="RBN19" s="48"/>
      <c r="RBO19" s="48"/>
      <c r="RBP19" s="48"/>
      <c r="RBQ19" s="48"/>
      <c r="RBR19" s="48"/>
      <c r="RBS19" s="48"/>
      <c r="RBT19" s="48"/>
      <c r="RBU19" s="48"/>
      <c r="RBV19" s="48"/>
      <c r="RBW19" s="48"/>
      <c r="RBX19" s="48"/>
      <c r="RBY19" s="48"/>
      <c r="RBZ19" s="48"/>
      <c r="RCA19" s="48"/>
      <c r="RCB19" s="48"/>
      <c r="RCC19" s="48"/>
      <c r="RCD19" s="48"/>
      <c r="RCE19" s="48"/>
      <c r="RCF19" s="48"/>
      <c r="RCG19" s="48"/>
      <c r="RCH19" s="48"/>
      <c r="RCI19" s="48"/>
      <c r="RCJ19" s="48"/>
      <c r="RCK19" s="48"/>
      <c r="RCL19" s="48"/>
      <c r="RCM19" s="48"/>
      <c r="RCN19" s="48"/>
      <c r="RCO19" s="48"/>
      <c r="RCP19" s="48"/>
      <c r="RCQ19" s="48"/>
      <c r="RCR19" s="48"/>
      <c r="RCS19" s="48"/>
      <c r="RCT19" s="48"/>
      <c r="RCU19" s="48"/>
      <c r="RCV19" s="48"/>
      <c r="RCW19" s="48"/>
      <c r="RCX19" s="48"/>
      <c r="RCY19" s="48"/>
      <c r="RCZ19" s="48"/>
      <c r="RDA19" s="48"/>
      <c r="RDB19" s="48"/>
      <c r="RDC19" s="48"/>
      <c r="RDD19" s="48"/>
      <c r="RDE19" s="48"/>
      <c r="RDF19" s="48"/>
      <c r="RDG19" s="48"/>
      <c r="RDH19" s="48"/>
      <c r="RDI19" s="48"/>
      <c r="RDJ19" s="48"/>
      <c r="RDK19" s="48"/>
      <c r="RDL19" s="48"/>
      <c r="RDM19" s="48"/>
      <c r="RDN19" s="48"/>
      <c r="RDO19" s="48"/>
      <c r="RDP19" s="48"/>
      <c r="RDQ19" s="48"/>
      <c r="RDR19" s="48"/>
      <c r="RDS19" s="48"/>
      <c r="RDT19" s="48"/>
      <c r="RDU19" s="48"/>
      <c r="RDV19" s="48"/>
      <c r="RDW19" s="48"/>
      <c r="RDX19" s="48"/>
      <c r="RDY19" s="48"/>
      <c r="RDZ19" s="48"/>
      <c r="REA19" s="48"/>
      <c r="REB19" s="48"/>
      <c r="REC19" s="48"/>
      <c r="RED19" s="48"/>
      <c r="REE19" s="48"/>
      <c r="REF19" s="48"/>
      <c r="REG19" s="48"/>
      <c r="REH19" s="48"/>
      <c r="REI19" s="48"/>
      <c r="REJ19" s="48"/>
      <c r="REK19" s="48"/>
      <c r="REL19" s="48"/>
      <c r="REM19" s="48"/>
      <c r="REN19" s="48"/>
      <c r="REO19" s="48"/>
      <c r="REP19" s="48"/>
      <c r="REQ19" s="48"/>
      <c r="RER19" s="48"/>
      <c r="RES19" s="48"/>
      <c r="RET19" s="48"/>
      <c r="REU19" s="48"/>
      <c r="REV19" s="48"/>
      <c r="REW19" s="48"/>
      <c r="REX19" s="48"/>
      <c r="REY19" s="48"/>
      <c r="REZ19" s="48"/>
      <c r="RFA19" s="48"/>
      <c r="RFB19" s="48"/>
      <c r="RFC19" s="48"/>
      <c r="RFD19" s="48"/>
      <c r="RFE19" s="48"/>
      <c r="RFF19" s="48"/>
      <c r="RFG19" s="48"/>
      <c r="RFH19" s="48"/>
      <c r="RFI19" s="48"/>
      <c r="RFJ19" s="48"/>
      <c r="RFK19" s="48"/>
      <c r="RFL19" s="48"/>
      <c r="RFM19" s="48"/>
      <c r="RFN19" s="48"/>
      <c r="RFO19" s="48"/>
      <c r="RFP19" s="48"/>
      <c r="RFQ19" s="48"/>
      <c r="RFR19" s="48"/>
      <c r="RFS19" s="48"/>
      <c r="RFT19" s="48"/>
      <c r="RFU19" s="48"/>
      <c r="RFV19" s="48"/>
      <c r="RFW19" s="48"/>
      <c r="RFX19" s="48"/>
      <c r="RFY19" s="48"/>
      <c r="RFZ19" s="48"/>
      <c r="RGA19" s="48"/>
      <c r="RGB19" s="48"/>
      <c r="RGC19" s="48"/>
      <c r="RGD19" s="48"/>
      <c r="RGE19" s="48"/>
      <c r="RGF19" s="48"/>
      <c r="RGG19" s="48"/>
      <c r="RGH19" s="48"/>
      <c r="RGI19" s="48"/>
      <c r="RGJ19" s="48"/>
      <c r="RGK19" s="48"/>
      <c r="RGL19" s="48"/>
      <c r="RGM19" s="48"/>
      <c r="RGN19" s="48"/>
      <c r="RGO19" s="48"/>
      <c r="RGP19" s="48"/>
      <c r="RGQ19" s="48"/>
      <c r="RGR19" s="48"/>
      <c r="RGS19" s="48"/>
      <c r="RGT19" s="48"/>
      <c r="RGU19" s="48"/>
      <c r="RGV19" s="48"/>
      <c r="RGW19" s="48"/>
      <c r="RGX19" s="48"/>
      <c r="RGY19" s="48"/>
      <c r="RGZ19" s="48"/>
      <c r="RHA19" s="48"/>
      <c r="RHB19" s="48"/>
      <c r="RHC19" s="48"/>
      <c r="RHD19" s="48"/>
      <c r="RHE19" s="48"/>
      <c r="RHF19" s="48"/>
      <c r="RHG19" s="48"/>
      <c r="RHH19" s="48"/>
      <c r="RHI19" s="48"/>
      <c r="RHJ19" s="48"/>
      <c r="RHK19" s="48"/>
      <c r="RHL19" s="48"/>
      <c r="RHM19" s="48"/>
      <c r="RHN19" s="48"/>
      <c r="RHO19" s="48"/>
      <c r="RHP19" s="48"/>
      <c r="RHQ19" s="48"/>
      <c r="RHR19" s="48"/>
      <c r="RHS19" s="48"/>
      <c r="RHT19" s="48"/>
      <c r="RHU19" s="48"/>
      <c r="RHV19" s="48"/>
      <c r="RHW19" s="48"/>
      <c r="RHX19" s="48"/>
      <c r="RHY19" s="48"/>
      <c r="RHZ19" s="48"/>
      <c r="RIA19" s="48"/>
      <c r="RIB19" s="48"/>
      <c r="RIC19" s="48"/>
      <c r="RID19" s="48"/>
      <c r="RIE19" s="48"/>
      <c r="RIF19" s="48"/>
      <c r="RIG19" s="48"/>
      <c r="RIH19" s="48"/>
      <c r="RII19" s="48"/>
      <c r="RIJ19" s="48"/>
      <c r="RIK19" s="48"/>
      <c r="RIL19" s="48"/>
      <c r="RIM19" s="48"/>
      <c r="RIN19" s="48"/>
      <c r="RIO19" s="48"/>
      <c r="RIP19" s="48"/>
      <c r="RIQ19" s="48"/>
      <c r="RIR19" s="48"/>
      <c r="RIS19" s="48"/>
      <c r="RIT19" s="48"/>
      <c r="RIU19" s="48"/>
      <c r="RIV19" s="48"/>
      <c r="RIW19" s="48"/>
      <c r="RIX19" s="48"/>
      <c r="RIY19" s="48"/>
      <c r="RIZ19" s="48"/>
      <c r="RJA19" s="48"/>
      <c r="RJB19" s="48"/>
      <c r="RJC19" s="48"/>
      <c r="RJD19" s="48"/>
      <c r="RJE19" s="48"/>
      <c r="RJF19" s="48"/>
      <c r="RJG19" s="48"/>
      <c r="RJH19" s="48"/>
      <c r="RJI19" s="48"/>
      <c r="RJJ19" s="48"/>
      <c r="RJK19" s="48"/>
      <c r="RJL19" s="48"/>
      <c r="RJM19" s="48"/>
      <c r="RJN19" s="48"/>
      <c r="RJO19" s="48"/>
      <c r="RJP19" s="48"/>
      <c r="RJQ19" s="48"/>
      <c r="RJR19" s="48"/>
      <c r="RJS19" s="48"/>
      <c r="RJT19" s="48"/>
      <c r="RJU19" s="48"/>
      <c r="RJV19" s="48"/>
      <c r="RJW19" s="48"/>
      <c r="RJX19" s="48"/>
      <c r="RJY19" s="48"/>
      <c r="RJZ19" s="48"/>
      <c r="RKA19" s="48"/>
      <c r="RKB19" s="48"/>
      <c r="RKC19" s="48"/>
      <c r="RKD19" s="48"/>
      <c r="RKE19" s="48"/>
      <c r="RKF19" s="48"/>
      <c r="RKG19" s="48"/>
      <c r="RKH19" s="48"/>
      <c r="RKI19" s="48"/>
      <c r="RKJ19" s="48"/>
      <c r="RKK19" s="48"/>
      <c r="RKL19" s="48"/>
      <c r="RKM19" s="48"/>
      <c r="RKN19" s="48"/>
      <c r="RKO19" s="48"/>
      <c r="RKP19" s="48"/>
      <c r="RKQ19" s="48"/>
      <c r="RKR19" s="48"/>
      <c r="RKS19" s="48"/>
      <c r="RKT19" s="48"/>
      <c r="RKU19" s="48"/>
      <c r="RKV19" s="48"/>
      <c r="RKW19" s="48"/>
      <c r="RKX19" s="48"/>
      <c r="RKY19" s="48"/>
      <c r="RKZ19" s="48"/>
      <c r="RLA19" s="48"/>
      <c r="RLB19" s="48"/>
      <c r="RLC19" s="48"/>
      <c r="RLD19" s="48"/>
      <c r="RLE19" s="48"/>
      <c r="RLF19" s="48"/>
      <c r="RLG19" s="48"/>
      <c r="RLH19" s="48"/>
      <c r="RLI19" s="48"/>
      <c r="RLJ19" s="48"/>
      <c r="RLK19" s="48"/>
      <c r="RLL19" s="48"/>
      <c r="RLM19" s="48"/>
      <c r="RLN19" s="48"/>
      <c r="RLO19" s="48"/>
      <c r="RLP19" s="48"/>
      <c r="RLQ19" s="48"/>
      <c r="RLR19" s="48"/>
      <c r="RLS19" s="48"/>
      <c r="RLT19" s="48"/>
      <c r="RLU19" s="48"/>
      <c r="RLV19" s="48"/>
      <c r="RLW19" s="48"/>
      <c r="RLX19" s="48"/>
      <c r="RLY19" s="48"/>
      <c r="RLZ19" s="48"/>
      <c r="RMA19" s="48"/>
      <c r="RMB19" s="48"/>
      <c r="RMC19" s="48"/>
      <c r="RMD19" s="48"/>
      <c r="RME19" s="48"/>
      <c r="RMF19" s="48"/>
      <c r="RMG19" s="48"/>
      <c r="RMH19" s="48"/>
      <c r="RMI19" s="48"/>
      <c r="RMJ19" s="48"/>
      <c r="RMK19" s="48"/>
      <c r="RML19" s="48"/>
      <c r="RMM19" s="48"/>
      <c r="RMN19" s="48"/>
      <c r="RMO19" s="48"/>
      <c r="RMP19" s="48"/>
      <c r="RMQ19" s="48"/>
      <c r="RMR19" s="48"/>
      <c r="RMS19" s="48"/>
      <c r="RMT19" s="48"/>
      <c r="RMU19" s="48"/>
      <c r="RMV19" s="48"/>
      <c r="RMW19" s="48"/>
      <c r="RMX19" s="48"/>
      <c r="RMY19" s="48"/>
      <c r="RMZ19" s="48"/>
      <c r="RNA19" s="48"/>
      <c r="RNB19" s="48"/>
      <c r="RNC19" s="48"/>
      <c r="RND19" s="48"/>
      <c r="RNE19" s="48"/>
      <c r="RNF19" s="48"/>
      <c r="RNG19" s="48"/>
      <c r="RNH19" s="48"/>
      <c r="RNI19" s="48"/>
      <c r="RNJ19" s="48"/>
      <c r="RNK19" s="48"/>
      <c r="RNL19" s="48"/>
      <c r="RNM19" s="48"/>
      <c r="RNN19" s="48"/>
      <c r="RNO19" s="48"/>
      <c r="RNP19" s="48"/>
      <c r="RNQ19" s="48"/>
      <c r="RNR19" s="48"/>
      <c r="RNS19" s="48"/>
      <c r="RNT19" s="48"/>
      <c r="RNU19" s="48"/>
      <c r="RNV19" s="48"/>
      <c r="RNW19" s="48"/>
      <c r="RNX19" s="48"/>
      <c r="RNY19" s="48"/>
      <c r="RNZ19" s="48"/>
      <c r="ROA19" s="48"/>
      <c r="ROB19" s="48"/>
      <c r="ROC19" s="48"/>
      <c r="ROD19" s="48"/>
      <c r="ROE19" s="48"/>
      <c r="ROF19" s="48"/>
      <c r="ROG19" s="48"/>
      <c r="ROH19" s="48"/>
      <c r="ROI19" s="48"/>
      <c r="ROJ19" s="48"/>
      <c r="ROK19" s="48"/>
      <c r="ROL19" s="48"/>
      <c r="ROM19" s="48"/>
      <c r="RON19" s="48"/>
      <c r="ROO19" s="48"/>
      <c r="ROP19" s="48"/>
      <c r="ROQ19" s="48"/>
      <c r="ROR19" s="48"/>
      <c r="ROS19" s="48"/>
      <c r="ROT19" s="48"/>
      <c r="ROU19" s="48"/>
      <c r="ROV19" s="48"/>
      <c r="ROW19" s="48"/>
      <c r="ROX19" s="48"/>
      <c r="ROY19" s="48"/>
      <c r="ROZ19" s="48"/>
      <c r="RPA19" s="48"/>
      <c r="RPB19" s="48"/>
      <c r="RPC19" s="48"/>
      <c r="RPD19" s="48"/>
      <c r="RPE19" s="48"/>
      <c r="RPF19" s="48"/>
      <c r="RPG19" s="48"/>
      <c r="RPH19" s="48"/>
      <c r="RPI19" s="48"/>
      <c r="RPJ19" s="48"/>
      <c r="RPK19" s="48"/>
      <c r="RPL19" s="48"/>
      <c r="RPM19" s="48"/>
      <c r="RPN19" s="48"/>
      <c r="RPO19" s="48"/>
      <c r="RPP19" s="48"/>
      <c r="RPQ19" s="48"/>
      <c r="RPR19" s="48"/>
      <c r="RPS19" s="48"/>
      <c r="RPT19" s="48"/>
      <c r="RPU19" s="48"/>
      <c r="RPV19" s="48"/>
      <c r="RPW19" s="48"/>
      <c r="RPX19" s="48"/>
      <c r="RPY19" s="48"/>
      <c r="RPZ19" s="48"/>
      <c r="RQA19" s="48"/>
      <c r="RQB19" s="48"/>
      <c r="RQC19" s="48"/>
      <c r="RQD19" s="48"/>
      <c r="RQE19" s="48"/>
      <c r="RQF19" s="48"/>
      <c r="RQG19" s="48"/>
      <c r="RQH19" s="48"/>
      <c r="RQI19" s="48"/>
      <c r="RQJ19" s="48"/>
      <c r="RQK19" s="48"/>
      <c r="RQL19" s="48"/>
      <c r="RQM19" s="48"/>
      <c r="RQN19" s="48"/>
      <c r="RQO19" s="48"/>
      <c r="RQP19" s="48"/>
      <c r="RQQ19" s="48"/>
      <c r="RQR19" s="48"/>
      <c r="RQS19" s="48"/>
      <c r="RQT19" s="48"/>
      <c r="RQU19" s="48"/>
      <c r="RQV19" s="48"/>
      <c r="RQW19" s="48"/>
      <c r="RQX19" s="48"/>
      <c r="RQY19" s="48"/>
      <c r="RQZ19" s="48"/>
      <c r="RRA19" s="48"/>
      <c r="RRB19" s="48"/>
      <c r="RRC19" s="48"/>
      <c r="RRD19" s="48"/>
      <c r="RRE19" s="48"/>
      <c r="RRF19" s="48"/>
      <c r="RRG19" s="48"/>
      <c r="RRH19" s="48"/>
      <c r="RRI19" s="48"/>
      <c r="RRJ19" s="48"/>
      <c r="RRK19" s="48"/>
      <c r="RRL19" s="48"/>
      <c r="RRM19" s="48"/>
      <c r="RRN19" s="48"/>
      <c r="RRO19" s="48"/>
      <c r="RRP19" s="48"/>
      <c r="RRQ19" s="48"/>
      <c r="RRR19" s="48"/>
      <c r="RRS19" s="48"/>
      <c r="RRT19" s="48"/>
      <c r="RRU19" s="48"/>
      <c r="RRV19" s="48"/>
      <c r="RRW19" s="48"/>
      <c r="RRX19" s="48"/>
      <c r="RRY19" s="48"/>
      <c r="RRZ19" s="48"/>
      <c r="RSA19" s="48"/>
      <c r="RSB19" s="48"/>
      <c r="RSC19" s="48"/>
      <c r="RSD19" s="48"/>
      <c r="RSE19" s="48"/>
      <c r="RSF19" s="48"/>
      <c r="RSG19" s="48"/>
      <c r="RSH19" s="48"/>
      <c r="RSI19" s="48"/>
      <c r="RSJ19" s="48"/>
      <c r="RSK19" s="48"/>
      <c r="RSL19" s="48"/>
      <c r="RSM19" s="48"/>
      <c r="RSN19" s="48"/>
      <c r="RSO19" s="48"/>
      <c r="RSP19" s="48"/>
      <c r="RSQ19" s="48"/>
      <c r="RSR19" s="48"/>
      <c r="RSS19" s="48"/>
      <c r="RST19" s="48"/>
      <c r="RSU19" s="48"/>
      <c r="RSV19" s="48"/>
      <c r="RSW19" s="48"/>
      <c r="RSX19" s="48"/>
      <c r="RSY19" s="48"/>
      <c r="RSZ19" s="48"/>
      <c r="RTA19" s="48"/>
      <c r="RTB19" s="48"/>
      <c r="RTC19" s="48"/>
      <c r="RTD19" s="48"/>
      <c r="RTE19" s="48"/>
      <c r="RTF19" s="48"/>
      <c r="RTG19" s="48"/>
      <c r="RTH19" s="48"/>
      <c r="RTI19" s="48"/>
      <c r="RTJ19" s="48"/>
      <c r="RTK19" s="48"/>
      <c r="RTL19" s="48"/>
      <c r="RTM19" s="48"/>
      <c r="RTN19" s="48"/>
      <c r="RTO19" s="48"/>
      <c r="RTP19" s="48"/>
      <c r="RTQ19" s="48"/>
      <c r="RTR19" s="48"/>
      <c r="RTS19" s="48"/>
      <c r="RTT19" s="48"/>
      <c r="RTU19" s="48"/>
      <c r="RTV19" s="48"/>
      <c r="RTW19" s="48"/>
      <c r="RTX19" s="48"/>
      <c r="RTY19" s="48"/>
      <c r="RTZ19" s="48"/>
      <c r="RUA19" s="48"/>
      <c r="RUB19" s="48"/>
      <c r="RUC19" s="48"/>
      <c r="RUD19" s="48"/>
      <c r="RUE19" s="48"/>
      <c r="RUF19" s="48"/>
      <c r="RUG19" s="48"/>
      <c r="RUH19" s="48"/>
      <c r="RUI19" s="48"/>
      <c r="RUJ19" s="48"/>
      <c r="RUK19" s="48"/>
      <c r="RUL19" s="48"/>
      <c r="RUM19" s="48"/>
      <c r="RUN19" s="48"/>
      <c r="RUO19" s="48"/>
      <c r="RUP19" s="48"/>
      <c r="RUQ19" s="48"/>
      <c r="RUR19" s="48"/>
      <c r="RUS19" s="48"/>
      <c r="RUT19" s="48"/>
      <c r="RUU19" s="48"/>
      <c r="RUV19" s="48"/>
      <c r="RUW19" s="48"/>
      <c r="RUX19" s="48"/>
      <c r="RUY19" s="48"/>
      <c r="RUZ19" s="48"/>
      <c r="RVA19" s="48"/>
      <c r="RVB19" s="48"/>
      <c r="RVC19" s="48"/>
      <c r="RVD19" s="48"/>
      <c r="RVE19" s="48"/>
      <c r="RVF19" s="48"/>
      <c r="RVG19" s="48"/>
      <c r="RVH19" s="48"/>
      <c r="RVI19" s="48"/>
      <c r="RVJ19" s="48"/>
      <c r="RVK19" s="48"/>
      <c r="RVL19" s="48"/>
      <c r="RVM19" s="48"/>
      <c r="RVN19" s="48"/>
      <c r="RVO19" s="48"/>
      <c r="RVP19" s="48"/>
      <c r="RVQ19" s="48"/>
      <c r="RVR19" s="48"/>
      <c r="RVS19" s="48"/>
      <c r="RVT19" s="48"/>
      <c r="RVU19" s="48"/>
      <c r="RVV19" s="48"/>
      <c r="RVW19" s="48"/>
      <c r="RVX19" s="48"/>
      <c r="RVY19" s="48"/>
      <c r="RVZ19" s="48"/>
      <c r="RWA19" s="48"/>
      <c r="RWB19" s="48"/>
      <c r="RWC19" s="48"/>
      <c r="RWD19" s="48"/>
      <c r="RWE19" s="48"/>
      <c r="RWF19" s="48"/>
      <c r="RWG19" s="48"/>
      <c r="RWH19" s="48"/>
      <c r="RWI19" s="48"/>
      <c r="RWJ19" s="48"/>
      <c r="RWK19" s="48"/>
      <c r="RWL19" s="48"/>
      <c r="RWM19" s="48"/>
      <c r="RWN19" s="48"/>
      <c r="RWO19" s="48"/>
      <c r="RWP19" s="48"/>
      <c r="RWQ19" s="48"/>
      <c r="RWR19" s="48"/>
      <c r="RWS19" s="48"/>
      <c r="RWT19" s="48"/>
      <c r="RWU19" s="48"/>
      <c r="RWV19" s="48"/>
      <c r="RWW19" s="48"/>
      <c r="RWX19" s="48"/>
      <c r="RWY19" s="48"/>
      <c r="RWZ19" s="48"/>
      <c r="RXA19" s="48"/>
      <c r="RXB19" s="48"/>
      <c r="RXC19" s="48"/>
      <c r="RXD19" s="48"/>
      <c r="RXE19" s="48"/>
      <c r="RXF19" s="48"/>
      <c r="RXG19" s="48"/>
      <c r="RXH19" s="48"/>
      <c r="RXI19" s="48"/>
      <c r="RXJ19" s="48"/>
      <c r="RXK19" s="48"/>
      <c r="RXL19" s="48"/>
      <c r="RXM19" s="48"/>
      <c r="RXN19" s="48"/>
      <c r="RXO19" s="48"/>
      <c r="RXP19" s="48"/>
      <c r="RXQ19" s="48"/>
      <c r="RXR19" s="48"/>
      <c r="RXS19" s="48"/>
      <c r="RXT19" s="48"/>
      <c r="RXU19" s="48"/>
      <c r="RXV19" s="48"/>
      <c r="RXW19" s="48"/>
      <c r="RXX19" s="48"/>
      <c r="RXY19" s="48"/>
      <c r="RXZ19" s="48"/>
      <c r="RYA19" s="48"/>
      <c r="RYB19" s="48"/>
      <c r="RYC19" s="48"/>
      <c r="RYD19" s="48"/>
      <c r="RYE19" s="48"/>
      <c r="RYF19" s="48"/>
      <c r="RYG19" s="48"/>
      <c r="RYH19" s="48"/>
      <c r="RYI19" s="48"/>
      <c r="RYJ19" s="48"/>
      <c r="RYK19" s="48"/>
      <c r="RYL19" s="48"/>
      <c r="RYM19" s="48"/>
      <c r="RYN19" s="48"/>
      <c r="RYO19" s="48"/>
      <c r="RYP19" s="48"/>
      <c r="RYQ19" s="48"/>
      <c r="RYR19" s="48"/>
      <c r="RYS19" s="48"/>
      <c r="RYT19" s="48"/>
      <c r="RYU19" s="48"/>
      <c r="RYV19" s="48"/>
      <c r="RYW19" s="48"/>
      <c r="RYX19" s="48"/>
      <c r="RYY19" s="48"/>
      <c r="RYZ19" s="48"/>
      <c r="RZA19" s="48"/>
      <c r="RZB19" s="48"/>
      <c r="RZC19" s="48"/>
      <c r="RZD19" s="48"/>
      <c r="RZE19" s="48"/>
      <c r="RZF19" s="48"/>
      <c r="RZG19" s="48"/>
      <c r="RZH19" s="48"/>
      <c r="RZI19" s="48"/>
      <c r="RZJ19" s="48"/>
      <c r="RZK19" s="48"/>
      <c r="RZL19" s="48"/>
      <c r="RZM19" s="48"/>
      <c r="RZN19" s="48"/>
      <c r="RZO19" s="48"/>
      <c r="RZP19" s="48"/>
      <c r="RZQ19" s="48"/>
      <c r="RZR19" s="48"/>
      <c r="RZS19" s="48"/>
      <c r="RZT19" s="48"/>
      <c r="RZU19" s="48"/>
      <c r="RZV19" s="48"/>
      <c r="RZW19" s="48"/>
      <c r="RZX19" s="48"/>
      <c r="RZY19" s="48"/>
      <c r="RZZ19" s="48"/>
      <c r="SAA19" s="48"/>
      <c r="SAB19" s="48"/>
      <c r="SAC19" s="48"/>
      <c r="SAD19" s="48"/>
      <c r="SAE19" s="48"/>
      <c r="SAF19" s="48"/>
      <c r="SAG19" s="48"/>
      <c r="SAH19" s="48"/>
      <c r="SAI19" s="48"/>
      <c r="SAJ19" s="48"/>
      <c r="SAK19" s="48"/>
      <c r="SAL19" s="48"/>
      <c r="SAM19" s="48"/>
      <c r="SAN19" s="48"/>
      <c r="SAO19" s="48"/>
      <c r="SAP19" s="48"/>
      <c r="SAQ19" s="48"/>
      <c r="SAR19" s="48"/>
      <c r="SAS19" s="48"/>
      <c r="SAT19" s="48"/>
      <c r="SAU19" s="48"/>
      <c r="SAV19" s="48"/>
      <c r="SAW19" s="48"/>
      <c r="SAX19" s="48"/>
      <c r="SAY19" s="48"/>
      <c r="SAZ19" s="48"/>
      <c r="SBA19" s="48"/>
      <c r="SBB19" s="48"/>
      <c r="SBC19" s="48"/>
      <c r="SBD19" s="48"/>
      <c r="SBE19" s="48"/>
      <c r="SBF19" s="48"/>
      <c r="SBG19" s="48"/>
      <c r="SBH19" s="48"/>
      <c r="SBI19" s="48"/>
      <c r="SBJ19" s="48"/>
      <c r="SBK19" s="48"/>
      <c r="SBL19" s="48"/>
      <c r="SBM19" s="48"/>
      <c r="SBN19" s="48"/>
      <c r="SBO19" s="48"/>
      <c r="SBP19" s="48"/>
      <c r="SBQ19" s="48"/>
      <c r="SBR19" s="48"/>
      <c r="SBS19" s="48"/>
      <c r="SBT19" s="48"/>
      <c r="SBU19" s="48"/>
      <c r="SBV19" s="48"/>
      <c r="SBW19" s="48"/>
      <c r="SBX19" s="48"/>
      <c r="SBY19" s="48"/>
      <c r="SBZ19" s="48"/>
      <c r="SCA19" s="48"/>
      <c r="SCB19" s="48"/>
      <c r="SCC19" s="48"/>
      <c r="SCD19" s="48"/>
      <c r="SCE19" s="48"/>
      <c r="SCF19" s="48"/>
      <c r="SCG19" s="48"/>
      <c r="SCH19" s="48"/>
      <c r="SCI19" s="48"/>
      <c r="SCJ19" s="48"/>
      <c r="SCK19" s="48"/>
      <c r="SCL19" s="48"/>
      <c r="SCM19" s="48"/>
      <c r="SCN19" s="48"/>
      <c r="SCO19" s="48"/>
      <c r="SCP19" s="48"/>
      <c r="SCQ19" s="48"/>
      <c r="SCR19" s="48"/>
      <c r="SCS19" s="48"/>
      <c r="SCT19" s="48"/>
      <c r="SCU19" s="48"/>
      <c r="SCV19" s="48"/>
      <c r="SCW19" s="48"/>
      <c r="SCX19" s="48"/>
      <c r="SCY19" s="48"/>
      <c r="SCZ19" s="48"/>
      <c r="SDA19" s="48"/>
      <c r="SDB19" s="48"/>
      <c r="SDC19" s="48"/>
      <c r="SDD19" s="48"/>
      <c r="SDE19" s="48"/>
      <c r="SDF19" s="48"/>
      <c r="SDG19" s="48"/>
      <c r="SDH19" s="48"/>
      <c r="SDI19" s="48"/>
      <c r="SDJ19" s="48"/>
      <c r="SDK19" s="48"/>
      <c r="SDL19" s="48"/>
      <c r="SDM19" s="48"/>
      <c r="SDN19" s="48"/>
      <c r="SDO19" s="48"/>
      <c r="SDP19" s="48"/>
      <c r="SDQ19" s="48"/>
      <c r="SDR19" s="48"/>
      <c r="SDS19" s="48"/>
      <c r="SDT19" s="48"/>
      <c r="SDU19" s="48"/>
      <c r="SDV19" s="48"/>
      <c r="SDW19" s="48"/>
      <c r="SDX19" s="48"/>
      <c r="SDY19" s="48"/>
      <c r="SDZ19" s="48"/>
      <c r="SEA19" s="48"/>
      <c r="SEB19" s="48"/>
      <c r="SEC19" s="48"/>
      <c r="SED19" s="48"/>
      <c r="SEE19" s="48"/>
      <c r="SEF19" s="48"/>
      <c r="SEG19" s="48"/>
      <c r="SEH19" s="48"/>
      <c r="SEI19" s="48"/>
      <c r="SEJ19" s="48"/>
      <c r="SEK19" s="48"/>
      <c r="SEL19" s="48"/>
      <c r="SEM19" s="48"/>
      <c r="SEN19" s="48"/>
      <c r="SEO19" s="48"/>
      <c r="SEP19" s="48"/>
      <c r="SEQ19" s="48"/>
      <c r="SER19" s="48"/>
      <c r="SES19" s="48"/>
      <c r="SET19" s="48"/>
      <c r="SEU19" s="48"/>
      <c r="SEV19" s="48"/>
      <c r="SEW19" s="48"/>
      <c r="SEX19" s="48"/>
      <c r="SEY19" s="48"/>
      <c r="SEZ19" s="48"/>
      <c r="SFA19" s="48"/>
      <c r="SFB19" s="48"/>
      <c r="SFC19" s="48"/>
      <c r="SFD19" s="48"/>
      <c r="SFE19" s="48"/>
      <c r="SFF19" s="48"/>
      <c r="SFG19" s="48"/>
      <c r="SFH19" s="48"/>
      <c r="SFI19" s="48"/>
      <c r="SFJ19" s="48"/>
      <c r="SFK19" s="48"/>
      <c r="SFL19" s="48"/>
      <c r="SFM19" s="48"/>
      <c r="SFN19" s="48"/>
      <c r="SFO19" s="48"/>
      <c r="SFP19" s="48"/>
      <c r="SFQ19" s="48"/>
      <c r="SFR19" s="48"/>
      <c r="SFS19" s="48"/>
      <c r="SFT19" s="48"/>
      <c r="SFU19" s="48"/>
      <c r="SFV19" s="48"/>
      <c r="SFW19" s="48"/>
      <c r="SFX19" s="48"/>
      <c r="SFY19" s="48"/>
      <c r="SFZ19" s="48"/>
      <c r="SGA19" s="48"/>
      <c r="SGB19" s="48"/>
      <c r="SGC19" s="48"/>
      <c r="SGD19" s="48"/>
      <c r="SGE19" s="48"/>
      <c r="SGF19" s="48"/>
      <c r="SGG19" s="48"/>
      <c r="SGH19" s="48"/>
      <c r="SGI19" s="48"/>
      <c r="SGJ19" s="48"/>
      <c r="SGK19" s="48"/>
      <c r="SGL19" s="48"/>
      <c r="SGM19" s="48"/>
      <c r="SGN19" s="48"/>
      <c r="SGO19" s="48"/>
      <c r="SGP19" s="48"/>
      <c r="SGQ19" s="48"/>
      <c r="SGR19" s="48"/>
      <c r="SGS19" s="48"/>
      <c r="SGT19" s="48"/>
      <c r="SGU19" s="48"/>
      <c r="SGV19" s="48"/>
      <c r="SGW19" s="48"/>
      <c r="SGX19" s="48"/>
      <c r="SGY19" s="48"/>
      <c r="SGZ19" s="48"/>
      <c r="SHA19" s="48"/>
      <c r="SHB19" s="48"/>
      <c r="SHC19" s="48"/>
      <c r="SHD19" s="48"/>
      <c r="SHE19" s="48"/>
      <c r="SHF19" s="48"/>
      <c r="SHG19" s="48"/>
      <c r="SHH19" s="48"/>
      <c r="SHI19" s="48"/>
      <c r="SHJ19" s="48"/>
      <c r="SHK19" s="48"/>
      <c r="SHL19" s="48"/>
      <c r="SHM19" s="48"/>
      <c r="SHN19" s="48"/>
      <c r="SHO19" s="48"/>
      <c r="SHP19" s="48"/>
      <c r="SHQ19" s="48"/>
      <c r="SHR19" s="48"/>
      <c r="SHS19" s="48"/>
      <c r="SHT19" s="48"/>
      <c r="SHU19" s="48"/>
      <c r="SHV19" s="48"/>
      <c r="SHW19" s="48"/>
      <c r="SHX19" s="48"/>
      <c r="SHY19" s="48"/>
      <c r="SHZ19" s="48"/>
      <c r="SIA19" s="48"/>
      <c r="SIB19" s="48"/>
      <c r="SIC19" s="48"/>
      <c r="SID19" s="48"/>
      <c r="SIE19" s="48"/>
      <c r="SIF19" s="48"/>
      <c r="SIG19" s="48"/>
      <c r="SIH19" s="48"/>
      <c r="SII19" s="48"/>
      <c r="SIJ19" s="48"/>
      <c r="SIK19" s="48"/>
      <c r="SIL19" s="48"/>
      <c r="SIM19" s="48"/>
      <c r="SIN19" s="48"/>
      <c r="SIO19" s="48"/>
      <c r="SIP19" s="48"/>
      <c r="SIQ19" s="48"/>
      <c r="SIR19" s="48"/>
      <c r="SIS19" s="48"/>
      <c r="SIT19" s="48"/>
      <c r="SIU19" s="48"/>
      <c r="SIV19" s="48"/>
      <c r="SIW19" s="48"/>
      <c r="SIX19" s="48"/>
      <c r="SIY19" s="48"/>
      <c r="SIZ19" s="48"/>
      <c r="SJA19" s="48"/>
      <c r="SJB19" s="48"/>
      <c r="SJC19" s="48"/>
      <c r="SJD19" s="48"/>
      <c r="SJE19" s="48"/>
      <c r="SJF19" s="48"/>
      <c r="SJG19" s="48"/>
      <c r="SJH19" s="48"/>
      <c r="SJI19" s="48"/>
      <c r="SJJ19" s="48"/>
      <c r="SJK19" s="48"/>
      <c r="SJL19" s="48"/>
      <c r="SJM19" s="48"/>
      <c r="SJN19" s="48"/>
      <c r="SJO19" s="48"/>
      <c r="SJP19" s="48"/>
      <c r="SJQ19" s="48"/>
      <c r="SJR19" s="48"/>
      <c r="SJS19" s="48"/>
      <c r="SJT19" s="48"/>
      <c r="SJU19" s="48"/>
      <c r="SJV19" s="48"/>
      <c r="SJW19" s="48"/>
      <c r="SJX19" s="48"/>
      <c r="SJY19" s="48"/>
      <c r="SJZ19" s="48"/>
      <c r="SKA19" s="48"/>
      <c r="SKB19" s="48"/>
      <c r="SKC19" s="48"/>
      <c r="SKD19" s="48"/>
      <c r="SKE19" s="48"/>
      <c r="SKF19" s="48"/>
      <c r="SKG19" s="48"/>
      <c r="SKH19" s="48"/>
      <c r="SKI19" s="48"/>
      <c r="SKJ19" s="48"/>
      <c r="SKK19" s="48"/>
      <c r="SKL19" s="48"/>
      <c r="SKM19" s="48"/>
      <c r="SKN19" s="48"/>
      <c r="SKO19" s="48"/>
      <c r="SKP19" s="48"/>
      <c r="SKQ19" s="48"/>
      <c r="SKR19" s="48"/>
      <c r="SKS19" s="48"/>
      <c r="SKT19" s="48"/>
      <c r="SKU19" s="48"/>
      <c r="SKV19" s="48"/>
      <c r="SKW19" s="48"/>
      <c r="SKX19" s="48"/>
      <c r="SKY19" s="48"/>
      <c r="SKZ19" s="48"/>
      <c r="SLA19" s="48"/>
      <c r="SLB19" s="48"/>
      <c r="SLC19" s="48"/>
      <c r="SLD19" s="48"/>
      <c r="SLE19" s="48"/>
      <c r="SLF19" s="48"/>
      <c r="SLG19" s="48"/>
      <c r="SLH19" s="48"/>
      <c r="SLI19" s="48"/>
      <c r="SLJ19" s="48"/>
      <c r="SLK19" s="48"/>
      <c r="SLL19" s="48"/>
      <c r="SLM19" s="48"/>
      <c r="SLN19" s="48"/>
      <c r="SLO19" s="48"/>
      <c r="SLP19" s="48"/>
      <c r="SLQ19" s="48"/>
      <c r="SLR19" s="48"/>
      <c r="SLS19" s="48"/>
      <c r="SLT19" s="48"/>
      <c r="SLU19" s="48"/>
      <c r="SLV19" s="48"/>
      <c r="SLW19" s="48"/>
      <c r="SLX19" s="48"/>
      <c r="SLY19" s="48"/>
      <c r="SLZ19" s="48"/>
      <c r="SMA19" s="48"/>
      <c r="SMB19" s="48"/>
      <c r="SMC19" s="48"/>
      <c r="SMD19" s="48"/>
      <c r="SME19" s="48"/>
      <c r="SMF19" s="48"/>
      <c r="SMG19" s="48"/>
      <c r="SMH19" s="48"/>
      <c r="SMI19" s="48"/>
      <c r="SMJ19" s="48"/>
      <c r="SMK19" s="48"/>
      <c r="SML19" s="48"/>
      <c r="SMM19" s="48"/>
      <c r="SMN19" s="48"/>
      <c r="SMO19" s="48"/>
      <c r="SMP19" s="48"/>
      <c r="SMQ19" s="48"/>
      <c r="SMR19" s="48"/>
      <c r="SMS19" s="48"/>
      <c r="SMT19" s="48"/>
      <c r="SMU19" s="48"/>
      <c r="SMV19" s="48"/>
      <c r="SMW19" s="48"/>
      <c r="SMX19" s="48"/>
      <c r="SMY19" s="48"/>
      <c r="SMZ19" s="48"/>
      <c r="SNA19" s="48"/>
      <c r="SNB19" s="48"/>
      <c r="SNC19" s="48"/>
      <c r="SND19" s="48"/>
      <c r="SNE19" s="48"/>
      <c r="SNF19" s="48"/>
      <c r="SNG19" s="48"/>
      <c r="SNH19" s="48"/>
      <c r="SNI19" s="48"/>
      <c r="SNJ19" s="48"/>
      <c r="SNK19" s="48"/>
      <c r="SNL19" s="48"/>
      <c r="SNM19" s="48"/>
      <c r="SNN19" s="48"/>
      <c r="SNO19" s="48"/>
      <c r="SNP19" s="48"/>
      <c r="SNQ19" s="48"/>
      <c r="SNR19" s="48"/>
      <c r="SNS19" s="48"/>
      <c r="SNT19" s="48"/>
      <c r="SNU19" s="48"/>
      <c r="SNV19" s="48"/>
      <c r="SNW19" s="48"/>
      <c r="SNX19" s="48"/>
      <c r="SNY19" s="48"/>
      <c r="SNZ19" s="48"/>
      <c r="SOA19" s="48"/>
      <c r="SOB19" s="48"/>
      <c r="SOC19" s="48"/>
      <c r="SOD19" s="48"/>
      <c r="SOE19" s="48"/>
      <c r="SOF19" s="48"/>
      <c r="SOG19" s="48"/>
      <c r="SOH19" s="48"/>
      <c r="SOI19" s="48"/>
      <c r="SOJ19" s="48"/>
      <c r="SOK19" s="48"/>
      <c r="SOL19" s="48"/>
      <c r="SOM19" s="48"/>
      <c r="SON19" s="48"/>
      <c r="SOO19" s="48"/>
      <c r="SOP19" s="48"/>
      <c r="SOQ19" s="48"/>
      <c r="SOR19" s="48"/>
      <c r="SOS19" s="48"/>
      <c r="SOT19" s="48"/>
      <c r="SOU19" s="48"/>
      <c r="SOV19" s="48"/>
      <c r="SOW19" s="48"/>
      <c r="SOX19" s="48"/>
      <c r="SOY19" s="48"/>
      <c r="SOZ19" s="48"/>
      <c r="SPA19" s="48"/>
      <c r="SPB19" s="48"/>
      <c r="SPC19" s="48"/>
      <c r="SPD19" s="48"/>
      <c r="SPE19" s="48"/>
      <c r="SPF19" s="48"/>
      <c r="SPG19" s="48"/>
      <c r="SPH19" s="48"/>
      <c r="SPI19" s="48"/>
      <c r="SPJ19" s="48"/>
      <c r="SPK19" s="48"/>
      <c r="SPL19" s="48"/>
      <c r="SPM19" s="48"/>
      <c r="SPN19" s="48"/>
      <c r="SPO19" s="48"/>
      <c r="SPP19" s="48"/>
      <c r="SPQ19" s="48"/>
      <c r="SPR19" s="48"/>
      <c r="SPS19" s="48"/>
      <c r="SPT19" s="48"/>
      <c r="SPU19" s="48"/>
      <c r="SPV19" s="48"/>
      <c r="SPW19" s="48"/>
      <c r="SPX19" s="48"/>
      <c r="SPY19" s="48"/>
      <c r="SPZ19" s="48"/>
      <c r="SQA19" s="48"/>
      <c r="SQB19" s="48"/>
      <c r="SQC19" s="48"/>
      <c r="SQD19" s="48"/>
      <c r="SQE19" s="48"/>
      <c r="SQF19" s="48"/>
      <c r="SQG19" s="48"/>
      <c r="SQH19" s="48"/>
      <c r="SQI19" s="48"/>
      <c r="SQJ19" s="48"/>
      <c r="SQK19" s="48"/>
      <c r="SQL19" s="48"/>
      <c r="SQM19" s="48"/>
      <c r="SQN19" s="48"/>
      <c r="SQO19" s="48"/>
      <c r="SQP19" s="48"/>
      <c r="SQQ19" s="48"/>
      <c r="SQR19" s="48"/>
      <c r="SQS19" s="48"/>
      <c r="SQT19" s="48"/>
      <c r="SQU19" s="48"/>
      <c r="SQV19" s="48"/>
      <c r="SQW19" s="48"/>
      <c r="SQX19" s="48"/>
      <c r="SQY19" s="48"/>
      <c r="SQZ19" s="48"/>
      <c r="SRA19" s="48"/>
      <c r="SRB19" s="48"/>
      <c r="SRC19" s="48"/>
      <c r="SRD19" s="48"/>
      <c r="SRE19" s="48"/>
      <c r="SRF19" s="48"/>
      <c r="SRG19" s="48"/>
      <c r="SRH19" s="48"/>
      <c r="SRI19" s="48"/>
      <c r="SRJ19" s="48"/>
      <c r="SRK19" s="48"/>
      <c r="SRL19" s="48"/>
      <c r="SRM19" s="48"/>
      <c r="SRN19" s="48"/>
      <c r="SRO19" s="48"/>
      <c r="SRP19" s="48"/>
      <c r="SRQ19" s="48"/>
      <c r="SRR19" s="48"/>
      <c r="SRS19" s="48"/>
      <c r="SRT19" s="48"/>
      <c r="SRU19" s="48"/>
      <c r="SRV19" s="48"/>
      <c r="SRW19" s="48"/>
      <c r="SRX19" s="48"/>
      <c r="SRY19" s="48"/>
      <c r="SRZ19" s="48"/>
      <c r="SSA19" s="48"/>
      <c r="SSB19" s="48"/>
      <c r="SSC19" s="48"/>
      <c r="SSD19" s="48"/>
      <c r="SSE19" s="48"/>
      <c r="SSF19" s="48"/>
      <c r="SSG19" s="48"/>
      <c r="SSH19" s="48"/>
      <c r="SSI19" s="48"/>
      <c r="SSJ19" s="48"/>
      <c r="SSK19" s="48"/>
      <c r="SSL19" s="48"/>
      <c r="SSM19" s="48"/>
      <c r="SSN19" s="48"/>
      <c r="SSO19" s="48"/>
      <c r="SSP19" s="48"/>
      <c r="SSQ19" s="48"/>
      <c r="SSR19" s="48"/>
      <c r="SSS19" s="48"/>
      <c r="SST19" s="48"/>
      <c r="SSU19" s="48"/>
      <c r="SSV19" s="48"/>
      <c r="SSW19" s="48"/>
      <c r="SSX19" s="48"/>
      <c r="SSY19" s="48"/>
      <c r="SSZ19" s="48"/>
      <c r="STA19" s="48"/>
      <c r="STB19" s="48"/>
      <c r="STC19" s="48"/>
      <c r="STD19" s="48"/>
      <c r="STE19" s="48"/>
      <c r="STF19" s="48"/>
      <c r="STG19" s="48"/>
      <c r="STH19" s="48"/>
      <c r="STI19" s="48"/>
      <c r="STJ19" s="48"/>
      <c r="STK19" s="48"/>
      <c r="STL19" s="48"/>
      <c r="STM19" s="48"/>
      <c r="STN19" s="48"/>
      <c r="STO19" s="48"/>
      <c r="STP19" s="48"/>
      <c r="STQ19" s="48"/>
      <c r="STR19" s="48"/>
      <c r="STS19" s="48"/>
      <c r="STT19" s="48"/>
      <c r="STU19" s="48"/>
      <c r="STV19" s="48"/>
      <c r="STW19" s="48"/>
      <c r="STX19" s="48"/>
      <c r="STY19" s="48"/>
      <c r="STZ19" s="48"/>
      <c r="SUA19" s="48"/>
      <c r="SUB19" s="48"/>
      <c r="SUC19" s="48"/>
      <c r="SUD19" s="48"/>
      <c r="SUE19" s="48"/>
      <c r="SUF19" s="48"/>
      <c r="SUG19" s="48"/>
      <c r="SUH19" s="48"/>
      <c r="SUI19" s="48"/>
      <c r="SUJ19" s="48"/>
      <c r="SUK19" s="48"/>
      <c r="SUL19" s="48"/>
      <c r="SUM19" s="48"/>
      <c r="SUN19" s="48"/>
      <c r="SUO19" s="48"/>
      <c r="SUP19" s="48"/>
      <c r="SUQ19" s="48"/>
      <c r="SUR19" s="48"/>
      <c r="SUS19" s="48"/>
      <c r="SUT19" s="48"/>
      <c r="SUU19" s="48"/>
      <c r="SUV19" s="48"/>
      <c r="SUW19" s="48"/>
      <c r="SUX19" s="48"/>
      <c r="SUY19" s="48"/>
      <c r="SUZ19" s="48"/>
      <c r="SVA19" s="48"/>
      <c r="SVB19" s="48"/>
      <c r="SVC19" s="48"/>
      <c r="SVD19" s="48"/>
      <c r="SVE19" s="48"/>
      <c r="SVF19" s="48"/>
      <c r="SVG19" s="48"/>
      <c r="SVH19" s="48"/>
      <c r="SVI19" s="48"/>
      <c r="SVJ19" s="48"/>
      <c r="SVK19" s="48"/>
      <c r="SVL19" s="48"/>
      <c r="SVM19" s="48"/>
      <c r="SVN19" s="48"/>
      <c r="SVO19" s="48"/>
      <c r="SVP19" s="48"/>
      <c r="SVQ19" s="48"/>
      <c r="SVR19" s="48"/>
      <c r="SVS19" s="48"/>
      <c r="SVT19" s="48"/>
      <c r="SVU19" s="48"/>
      <c r="SVV19" s="48"/>
      <c r="SVW19" s="48"/>
      <c r="SVX19" s="48"/>
      <c r="SVY19" s="48"/>
      <c r="SVZ19" s="48"/>
      <c r="SWA19" s="48"/>
      <c r="SWB19" s="48"/>
      <c r="SWC19" s="48"/>
      <c r="SWD19" s="48"/>
      <c r="SWE19" s="48"/>
      <c r="SWF19" s="48"/>
      <c r="SWG19" s="48"/>
      <c r="SWH19" s="48"/>
      <c r="SWI19" s="48"/>
      <c r="SWJ19" s="48"/>
      <c r="SWK19" s="48"/>
      <c r="SWL19" s="48"/>
      <c r="SWM19" s="48"/>
      <c r="SWN19" s="48"/>
      <c r="SWO19" s="48"/>
      <c r="SWP19" s="48"/>
      <c r="SWQ19" s="48"/>
      <c r="SWR19" s="48"/>
      <c r="SWS19" s="48"/>
      <c r="SWT19" s="48"/>
      <c r="SWU19" s="48"/>
      <c r="SWV19" s="48"/>
      <c r="SWW19" s="48"/>
      <c r="SWX19" s="48"/>
      <c r="SWY19" s="48"/>
      <c r="SWZ19" s="48"/>
      <c r="SXA19" s="48"/>
      <c r="SXB19" s="48"/>
      <c r="SXC19" s="48"/>
      <c r="SXD19" s="48"/>
      <c r="SXE19" s="48"/>
      <c r="SXF19" s="48"/>
      <c r="SXG19" s="48"/>
      <c r="SXH19" s="48"/>
      <c r="SXI19" s="48"/>
      <c r="SXJ19" s="48"/>
      <c r="SXK19" s="48"/>
      <c r="SXL19" s="48"/>
      <c r="SXM19" s="48"/>
      <c r="SXN19" s="48"/>
      <c r="SXO19" s="48"/>
      <c r="SXP19" s="48"/>
      <c r="SXQ19" s="48"/>
      <c r="SXR19" s="48"/>
      <c r="SXS19" s="48"/>
      <c r="SXT19" s="48"/>
      <c r="SXU19" s="48"/>
      <c r="SXV19" s="48"/>
      <c r="SXW19" s="48"/>
      <c r="SXX19" s="48"/>
      <c r="SXY19" s="48"/>
      <c r="SXZ19" s="48"/>
      <c r="SYA19" s="48"/>
      <c r="SYB19" s="48"/>
      <c r="SYC19" s="48"/>
      <c r="SYD19" s="48"/>
      <c r="SYE19" s="48"/>
      <c r="SYF19" s="48"/>
      <c r="SYG19" s="48"/>
      <c r="SYH19" s="48"/>
      <c r="SYI19" s="48"/>
      <c r="SYJ19" s="48"/>
      <c r="SYK19" s="48"/>
      <c r="SYL19" s="48"/>
      <c r="SYM19" s="48"/>
      <c r="SYN19" s="48"/>
      <c r="SYO19" s="48"/>
      <c r="SYP19" s="48"/>
      <c r="SYQ19" s="48"/>
      <c r="SYR19" s="48"/>
      <c r="SYS19" s="48"/>
      <c r="SYT19" s="48"/>
      <c r="SYU19" s="48"/>
      <c r="SYV19" s="48"/>
      <c r="SYW19" s="48"/>
      <c r="SYX19" s="48"/>
      <c r="SYY19" s="48"/>
      <c r="SYZ19" s="48"/>
      <c r="SZA19" s="48"/>
      <c r="SZB19" s="48"/>
      <c r="SZC19" s="48"/>
      <c r="SZD19" s="48"/>
      <c r="SZE19" s="48"/>
      <c r="SZF19" s="48"/>
      <c r="SZG19" s="48"/>
      <c r="SZH19" s="48"/>
      <c r="SZI19" s="48"/>
      <c r="SZJ19" s="48"/>
      <c r="SZK19" s="48"/>
      <c r="SZL19" s="48"/>
      <c r="SZM19" s="48"/>
      <c r="SZN19" s="48"/>
      <c r="SZO19" s="48"/>
      <c r="SZP19" s="48"/>
      <c r="SZQ19" s="48"/>
      <c r="SZR19" s="48"/>
      <c r="SZS19" s="48"/>
      <c r="SZT19" s="48"/>
      <c r="SZU19" s="48"/>
      <c r="SZV19" s="48"/>
      <c r="SZW19" s="48"/>
      <c r="SZX19" s="48"/>
      <c r="SZY19" s="48"/>
      <c r="SZZ19" s="48"/>
      <c r="TAA19" s="48"/>
      <c r="TAB19" s="48"/>
      <c r="TAC19" s="48"/>
      <c r="TAD19" s="48"/>
      <c r="TAE19" s="48"/>
      <c r="TAF19" s="48"/>
      <c r="TAG19" s="48"/>
      <c r="TAH19" s="48"/>
      <c r="TAI19" s="48"/>
      <c r="TAJ19" s="48"/>
      <c r="TAK19" s="48"/>
      <c r="TAL19" s="48"/>
      <c r="TAM19" s="48"/>
      <c r="TAN19" s="48"/>
      <c r="TAO19" s="48"/>
      <c r="TAP19" s="48"/>
      <c r="TAQ19" s="48"/>
      <c r="TAR19" s="48"/>
      <c r="TAS19" s="48"/>
      <c r="TAT19" s="48"/>
      <c r="TAU19" s="48"/>
      <c r="TAV19" s="48"/>
      <c r="TAW19" s="48"/>
      <c r="TAX19" s="48"/>
      <c r="TAY19" s="48"/>
      <c r="TAZ19" s="48"/>
      <c r="TBA19" s="48"/>
      <c r="TBB19" s="48"/>
      <c r="TBC19" s="48"/>
      <c r="TBD19" s="48"/>
      <c r="TBE19" s="48"/>
      <c r="TBF19" s="48"/>
      <c r="TBG19" s="48"/>
      <c r="TBH19" s="48"/>
      <c r="TBI19" s="48"/>
      <c r="TBJ19" s="48"/>
      <c r="TBK19" s="48"/>
      <c r="TBL19" s="48"/>
      <c r="TBM19" s="48"/>
      <c r="TBN19" s="48"/>
      <c r="TBO19" s="48"/>
      <c r="TBP19" s="48"/>
      <c r="TBQ19" s="48"/>
      <c r="TBR19" s="48"/>
      <c r="TBS19" s="48"/>
      <c r="TBT19" s="48"/>
      <c r="TBU19" s="48"/>
      <c r="TBV19" s="48"/>
      <c r="TBW19" s="48"/>
      <c r="TBX19" s="48"/>
      <c r="TBY19" s="48"/>
      <c r="TBZ19" s="48"/>
      <c r="TCA19" s="48"/>
      <c r="TCB19" s="48"/>
      <c r="TCC19" s="48"/>
      <c r="TCD19" s="48"/>
      <c r="TCE19" s="48"/>
      <c r="TCF19" s="48"/>
      <c r="TCG19" s="48"/>
      <c r="TCH19" s="48"/>
      <c r="TCI19" s="48"/>
      <c r="TCJ19" s="48"/>
      <c r="TCK19" s="48"/>
      <c r="TCL19" s="48"/>
      <c r="TCM19" s="48"/>
      <c r="TCN19" s="48"/>
      <c r="TCO19" s="48"/>
      <c r="TCP19" s="48"/>
      <c r="TCQ19" s="48"/>
      <c r="TCR19" s="48"/>
      <c r="TCS19" s="48"/>
      <c r="TCT19" s="48"/>
      <c r="TCU19" s="48"/>
      <c r="TCV19" s="48"/>
      <c r="TCW19" s="48"/>
      <c r="TCX19" s="48"/>
      <c r="TCY19" s="48"/>
      <c r="TCZ19" s="48"/>
      <c r="TDA19" s="48"/>
      <c r="TDB19" s="48"/>
      <c r="TDC19" s="48"/>
      <c r="TDD19" s="48"/>
      <c r="TDE19" s="48"/>
      <c r="TDF19" s="48"/>
      <c r="TDG19" s="48"/>
      <c r="TDH19" s="48"/>
      <c r="TDI19" s="48"/>
      <c r="TDJ19" s="48"/>
      <c r="TDK19" s="48"/>
      <c r="TDL19" s="48"/>
      <c r="TDM19" s="48"/>
      <c r="TDN19" s="48"/>
      <c r="TDO19" s="48"/>
      <c r="TDP19" s="48"/>
      <c r="TDQ19" s="48"/>
      <c r="TDR19" s="48"/>
      <c r="TDS19" s="48"/>
      <c r="TDT19" s="48"/>
      <c r="TDU19" s="48"/>
      <c r="TDV19" s="48"/>
      <c r="TDW19" s="48"/>
      <c r="TDX19" s="48"/>
      <c r="TDY19" s="48"/>
      <c r="TDZ19" s="48"/>
      <c r="TEA19" s="48"/>
      <c r="TEB19" s="48"/>
      <c r="TEC19" s="48"/>
      <c r="TED19" s="48"/>
      <c r="TEE19" s="48"/>
      <c r="TEF19" s="48"/>
      <c r="TEG19" s="48"/>
      <c r="TEH19" s="48"/>
      <c r="TEI19" s="48"/>
      <c r="TEJ19" s="48"/>
      <c r="TEK19" s="48"/>
      <c r="TEL19" s="48"/>
      <c r="TEM19" s="48"/>
      <c r="TEN19" s="48"/>
      <c r="TEO19" s="48"/>
      <c r="TEP19" s="48"/>
      <c r="TEQ19" s="48"/>
      <c r="TER19" s="48"/>
      <c r="TES19" s="48"/>
      <c r="TET19" s="48"/>
      <c r="TEU19" s="48"/>
      <c r="TEV19" s="48"/>
      <c r="TEW19" s="48"/>
      <c r="TEX19" s="48"/>
      <c r="TEY19" s="48"/>
      <c r="TEZ19" s="48"/>
      <c r="TFA19" s="48"/>
      <c r="TFB19" s="48"/>
      <c r="TFC19" s="48"/>
      <c r="TFD19" s="48"/>
      <c r="TFE19" s="48"/>
      <c r="TFF19" s="48"/>
      <c r="TFG19" s="48"/>
      <c r="TFH19" s="48"/>
      <c r="TFI19" s="48"/>
      <c r="TFJ19" s="48"/>
      <c r="TFK19" s="48"/>
      <c r="TFL19" s="48"/>
      <c r="TFM19" s="48"/>
      <c r="TFN19" s="48"/>
      <c r="TFO19" s="48"/>
      <c r="TFP19" s="48"/>
      <c r="TFQ19" s="48"/>
      <c r="TFR19" s="48"/>
      <c r="TFS19" s="48"/>
      <c r="TFT19" s="48"/>
      <c r="TFU19" s="48"/>
      <c r="TFV19" s="48"/>
      <c r="TFW19" s="48"/>
      <c r="TFX19" s="48"/>
      <c r="TFY19" s="48"/>
      <c r="TFZ19" s="48"/>
      <c r="TGA19" s="48"/>
      <c r="TGB19" s="48"/>
      <c r="TGC19" s="48"/>
      <c r="TGD19" s="48"/>
      <c r="TGE19" s="48"/>
      <c r="TGF19" s="48"/>
      <c r="TGG19" s="48"/>
      <c r="TGH19" s="48"/>
      <c r="TGI19" s="48"/>
      <c r="TGJ19" s="48"/>
      <c r="TGK19" s="48"/>
      <c r="TGL19" s="48"/>
      <c r="TGM19" s="48"/>
      <c r="TGN19" s="48"/>
      <c r="TGO19" s="48"/>
      <c r="TGP19" s="48"/>
      <c r="TGQ19" s="48"/>
      <c r="TGR19" s="48"/>
      <c r="TGS19" s="48"/>
      <c r="TGT19" s="48"/>
      <c r="TGU19" s="48"/>
      <c r="TGV19" s="48"/>
      <c r="TGW19" s="48"/>
      <c r="TGX19" s="48"/>
      <c r="TGY19" s="48"/>
      <c r="TGZ19" s="48"/>
      <c r="THA19" s="48"/>
      <c r="THB19" s="48"/>
      <c r="THC19" s="48"/>
      <c r="THD19" s="48"/>
      <c r="THE19" s="48"/>
      <c r="THF19" s="48"/>
      <c r="THG19" s="48"/>
      <c r="THH19" s="48"/>
      <c r="THI19" s="48"/>
      <c r="THJ19" s="48"/>
      <c r="THK19" s="48"/>
      <c r="THL19" s="48"/>
      <c r="THM19" s="48"/>
      <c r="THN19" s="48"/>
      <c r="THO19" s="48"/>
      <c r="THP19" s="48"/>
      <c r="THQ19" s="48"/>
      <c r="THR19" s="48"/>
      <c r="THS19" s="48"/>
      <c r="THT19" s="48"/>
      <c r="THU19" s="48"/>
      <c r="THV19" s="48"/>
      <c r="THW19" s="48"/>
      <c r="THX19" s="48"/>
      <c r="THY19" s="48"/>
      <c r="THZ19" s="48"/>
      <c r="TIA19" s="48"/>
      <c r="TIB19" s="48"/>
      <c r="TIC19" s="48"/>
      <c r="TID19" s="48"/>
      <c r="TIE19" s="48"/>
      <c r="TIF19" s="48"/>
      <c r="TIG19" s="48"/>
      <c r="TIH19" s="48"/>
      <c r="TII19" s="48"/>
      <c r="TIJ19" s="48"/>
      <c r="TIK19" s="48"/>
      <c r="TIL19" s="48"/>
      <c r="TIM19" s="48"/>
      <c r="TIN19" s="48"/>
      <c r="TIO19" s="48"/>
      <c r="TIP19" s="48"/>
      <c r="TIQ19" s="48"/>
      <c r="TIR19" s="48"/>
      <c r="TIS19" s="48"/>
      <c r="TIT19" s="48"/>
      <c r="TIU19" s="48"/>
      <c r="TIV19" s="48"/>
      <c r="TIW19" s="48"/>
      <c r="TIX19" s="48"/>
      <c r="TIY19" s="48"/>
      <c r="TIZ19" s="48"/>
      <c r="TJA19" s="48"/>
      <c r="TJB19" s="48"/>
      <c r="TJC19" s="48"/>
      <c r="TJD19" s="48"/>
      <c r="TJE19" s="48"/>
      <c r="TJF19" s="48"/>
      <c r="TJG19" s="48"/>
      <c r="TJH19" s="48"/>
      <c r="TJI19" s="48"/>
      <c r="TJJ19" s="48"/>
      <c r="TJK19" s="48"/>
      <c r="TJL19" s="48"/>
      <c r="TJM19" s="48"/>
      <c r="TJN19" s="48"/>
      <c r="TJO19" s="48"/>
      <c r="TJP19" s="48"/>
      <c r="TJQ19" s="48"/>
      <c r="TJR19" s="48"/>
      <c r="TJS19" s="48"/>
      <c r="TJT19" s="48"/>
      <c r="TJU19" s="48"/>
      <c r="TJV19" s="48"/>
      <c r="TJW19" s="48"/>
      <c r="TJX19" s="48"/>
      <c r="TJY19" s="48"/>
      <c r="TJZ19" s="48"/>
      <c r="TKA19" s="48"/>
      <c r="TKB19" s="48"/>
      <c r="TKC19" s="48"/>
      <c r="TKD19" s="48"/>
      <c r="TKE19" s="48"/>
      <c r="TKF19" s="48"/>
      <c r="TKG19" s="48"/>
      <c r="TKH19" s="48"/>
      <c r="TKI19" s="48"/>
      <c r="TKJ19" s="48"/>
      <c r="TKK19" s="48"/>
      <c r="TKL19" s="48"/>
      <c r="TKM19" s="48"/>
      <c r="TKN19" s="48"/>
      <c r="TKO19" s="48"/>
      <c r="TKP19" s="48"/>
      <c r="TKQ19" s="48"/>
      <c r="TKR19" s="48"/>
      <c r="TKS19" s="48"/>
      <c r="TKT19" s="48"/>
      <c r="TKU19" s="48"/>
      <c r="TKV19" s="48"/>
      <c r="TKW19" s="48"/>
      <c r="TKX19" s="48"/>
      <c r="TKY19" s="48"/>
      <c r="TKZ19" s="48"/>
      <c r="TLA19" s="48"/>
      <c r="TLB19" s="48"/>
      <c r="TLC19" s="48"/>
      <c r="TLD19" s="48"/>
      <c r="TLE19" s="48"/>
      <c r="TLF19" s="48"/>
      <c r="TLG19" s="48"/>
      <c r="TLH19" s="48"/>
      <c r="TLI19" s="48"/>
      <c r="TLJ19" s="48"/>
      <c r="TLK19" s="48"/>
      <c r="TLL19" s="48"/>
      <c r="TLM19" s="48"/>
      <c r="TLN19" s="48"/>
      <c r="TLO19" s="48"/>
      <c r="TLP19" s="48"/>
      <c r="TLQ19" s="48"/>
      <c r="TLR19" s="48"/>
      <c r="TLS19" s="48"/>
      <c r="TLT19" s="48"/>
      <c r="TLU19" s="48"/>
      <c r="TLV19" s="48"/>
      <c r="TLW19" s="48"/>
      <c r="TLX19" s="48"/>
      <c r="TLY19" s="48"/>
      <c r="TLZ19" s="48"/>
      <c r="TMA19" s="48"/>
      <c r="TMB19" s="48"/>
      <c r="TMC19" s="48"/>
      <c r="TMD19" s="48"/>
      <c r="TME19" s="48"/>
      <c r="TMF19" s="48"/>
      <c r="TMG19" s="48"/>
      <c r="TMH19" s="48"/>
      <c r="TMI19" s="48"/>
      <c r="TMJ19" s="48"/>
      <c r="TMK19" s="48"/>
      <c r="TML19" s="48"/>
      <c r="TMM19" s="48"/>
      <c r="TMN19" s="48"/>
      <c r="TMO19" s="48"/>
      <c r="TMP19" s="48"/>
      <c r="TMQ19" s="48"/>
      <c r="TMR19" s="48"/>
      <c r="TMS19" s="48"/>
      <c r="TMT19" s="48"/>
      <c r="TMU19" s="48"/>
      <c r="TMV19" s="48"/>
      <c r="TMW19" s="48"/>
      <c r="TMX19" s="48"/>
      <c r="TMY19" s="48"/>
      <c r="TMZ19" s="48"/>
      <c r="TNA19" s="48"/>
      <c r="TNB19" s="48"/>
      <c r="TNC19" s="48"/>
      <c r="TND19" s="48"/>
      <c r="TNE19" s="48"/>
      <c r="TNF19" s="48"/>
      <c r="TNG19" s="48"/>
      <c r="TNH19" s="48"/>
      <c r="TNI19" s="48"/>
      <c r="TNJ19" s="48"/>
      <c r="TNK19" s="48"/>
      <c r="TNL19" s="48"/>
      <c r="TNM19" s="48"/>
      <c r="TNN19" s="48"/>
      <c r="TNO19" s="48"/>
      <c r="TNP19" s="48"/>
      <c r="TNQ19" s="48"/>
      <c r="TNR19" s="48"/>
      <c r="TNS19" s="48"/>
      <c r="TNT19" s="48"/>
      <c r="TNU19" s="48"/>
      <c r="TNV19" s="48"/>
      <c r="TNW19" s="48"/>
      <c r="TNX19" s="48"/>
      <c r="TNY19" s="48"/>
      <c r="TNZ19" s="48"/>
      <c r="TOA19" s="48"/>
      <c r="TOB19" s="48"/>
      <c r="TOC19" s="48"/>
      <c r="TOD19" s="48"/>
      <c r="TOE19" s="48"/>
      <c r="TOF19" s="48"/>
      <c r="TOG19" s="48"/>
      <c r="TOH19" s="48"/>
      <c r="TOI19" s="48"/>
      <c r="TOJ19" s="48"/>
      <c r="TOK19" s="48"/>
      <c r="TOL19" s="48"/>
      <c r="TOM19" s="48"/>
      <c r="TON19" s="48"/>
      <c r="TOO19" s="48"/>
      <c r="TOP19" s="48"/>
      <c r="TOQ19" s="48"/>
      <c r="TOR19" s="48"/>
      <c r="TOS19" s="48"/>
      <c r="TOT19" s="48"/>
      <c r="TOU19" s="48"/>
      <c r="TOV19" s="48"/>
      <c r="TOW19" s="48"/>
      <c r="TOX19" s="48"/>
      <c r="TOY19" s="48"/>
      <c r="TOZ19" s="48"/>
      <c r="TPA19" s="48"/>
      <c r="TPB19" s="48"/>
      <c r="TPC19" s="48"/>
      <c r="TPD19" s="48"/>
      <c r="TPE19" s="48"/>
      <c r="TPF19" s="48"/>
      <c r="TPG19" s="48"/>
      <c r="TPH19" s="48"/>
      <c r="TPI19" s="48"/>
      <c r="TPJ19" s="48"/>
      <c r="TPK19" s="48"/>
      <c r="TPL19" s="48"/>
      <c r="TPM19" s="48"/>
      <c r="TPN19" s="48"/>
      <c r="TPO19" s="48"/>
      <c r="TPP19" s="48"/>
      <c r="TPQ19" s="48"/>
      <c r="TPR19" s="48"/>
      <c r="TPS19" s="48"/>
      <c r="TPT19" s="48"/>
      <c r="TPU19" s="48"/>
      <c r="TPV19" s="48"/>
      <c r="TPW19" s="48"/>
      <c r="TPX19" s="48"/>
      <c r="TPY19" s="48"/>
      <c r="TPZ19" s="48"/>
      <c r="TQA19" s="48"/>
      <c r="TQB19" s="48"/>
      <c r="TQC19" s="48"/>
      <c r="TQD19" s="48"/>
      <c r="TQE19" s="48"/>
      <c r="TQF19" s="48"/>
      <c r="TQG19" s="48"/>
      <c r="TQH19" s="48"/>
      <c r="TQI19" s="48"/>
      <c r="TQJ19" s="48"/>
      <c r="TQK19" s="48"/>
      <c r="TQL19" s="48"/>
      <c r="TQM19" s="48"/>
      <c r="TQN19" s="48"/>
      <c r="TQO19" s="48"/>
      <c r="TQP19" s="48"/>
      <c r="TQQ19" s="48"/>
      <c r="TQR19" s="48"/>
      <c r="TQS19" s="48"/>
      <c r="TQT19" s="48"/>
      <c r="TQU19" s="48"/>
      <c r="TQV19" s="48"/>
      <c r="TQW19" s="48"/>
      <c r="TQX19" s="48"/>
      <c r="TQY19" s="48"/>
      <c r="TQZ19" s="48"/>
      <c r="TRA19" s="48"/>
      <c r="TRB19" s="48"/>
      <c r="TRC19" s="48"/>
      <c r="TRD19" s="48"/>
      <c r="TRE19" s="48"/>
      <c r="TRF19" s="48"/>
      <c r="TRG19" s="48"/>
      <c r="TRH19" s="48"/>
      <c r="TRI19" s="48"/>
      <c r="TRJ19" s="48"/>
      <c r="TRK19" s="48"/>
      <c r="TRL19" s="48"/>
      <c r="TRM19" s="48"/>
      <c r="TRN19" s="48"/>
      <c r="TRO19" s="48"/>
      <c r="TRP19" s="48"/>
      <c r="TRQ19" s="48"/>
      <c r="TRR19" s="48"/>
      <c r="TRS19" s="48"/>
      <c r="TRT19" s="48"/>
      <c r="TRU19" s="48"/>
      <c r="TRV19" s="48"/>
      <c r="TRW19" s="48"/>
      <c r="TRX19" s="48"/>
      <c r="TRY19" s="48"/>
      <c r="TRZ19" s="48"/>
      <c r="TSA19" s="48"/>
      <c r="TSB19" s="48"/>
      <c r="TSC19" s="48"/>
      <c r="TSD19" s="48"/>
      <c r="TSE19" s="48"/>
      <c r="TSF19" s="48"/>
      <c r="TSG19" s="48"/>
      <c r="TSH19" s="48"/>
      <c r="TSI19" s="48"/>
      <c r="TSJ19" s="48"/>
      <c r="TSK19" s="48"/>
      <c r="TSL19" s="48"/>
      <c r="TSM19" s="48"/>
      <c r="TSN19" s="48"/>
      <c r="TSO19" s="48"/>
      <c r="TSP19" s="48"/>
      <c r="TSQ19" s="48"/>
      <c r="TSR19" s="48"/>
      <c r="TSS19" s="48"/>
      <c r="TST19" s="48"/>
      <c r="TSU19" s="48"/>
      <c r="TSV19" s="48"/>
      <c r="TSW19" s="48"/>
      <c r="TSX19" s="48"/>
      <c r="TSY19" s="48"/>
      <c r="TSZ19" s="48"/>
      <c r="TTA19" s="48"/>
      <c r="TTB19" s="48"/>
      <c r="TTC19" s="48"/>
      <c r="TTD19" s="48"/>
      <c r="TTE19" s="48"/>
      <c r="TTF19" s="48"/>
      <c r="TTG19" s="48"/>
      <c r="TTH19" s="48"/>
      <c r="TTI19" s="48"/>
      <c r="TTJ19" s="48"/>
      <c r="TTK19" s="48"/>
      <c r="TTL19" s="48"/>
      <c r="TTM19" s="48"/>
      <c r="TTN19" s="48"/>
      <c r="TTO19" s="48"/>
      <c r="TTP19" s="48"/>
      <c r="TTQ19" s="48"/>
      <c r="TTR19" s="48"/>
      <c r="TTS19" s="48"/>
      <c r="TTT19" s="48"/>
      <c r="TTU19" s="48"/>
      <c r="TTV19" s="48"/>
      <c r="TTW19" s="48"/>
      <c r="TTX19" s="48"/>
      <c r="TTY19" s="48"/>
      <c r="TTZ19" s="48"/>
      <c r="TUA19" s="48"/>
      <c r="TUB19" s="48"/>
      <c r="TUC19" s="48"/>
      <c r="TUD19" s="48"/>
      <c r="TUE19" s="48"/>
      <c r="TUF19" s="48"/>
      <c r="TUG19" s="48"/>
      <c r="TUH19" s="48"/>
      <c r="TUI19" s="48"/>
      <c r="TUJ19" s="48"/>
      <c r="TUK19" s="48"/>
      <c r="TUL19" s="48"/>
      <c r="TUM19" s="48"/>
      <c r="TUN19" s="48"/>
      <c r="TUO19" s="48"/>
      <c r="TUP19" s="48"/>
      <c r="TUQ19" s="48"/>
      <c r="TUR19" s="48"/>
      <c r="TUS19" s="48"/>
      <c r="TUT19" s="48"/>
      <c r="TUU19" s="48"/>
      <c r="TUV19" s="48"/>
      <c r="TUW19" s="48"/>
      <c r="TUX19" s="48"/>
      <c r="TUY19" s="48"/>
      <c r="TUZ19" s="48"/>
      <c r="TVA19" s="48"/>
      <c r="TVB19" s="48"/>
      <c r="TVC19" s="48"/>
      <c r="TVD19" s="48"/>
      <c r="TVE19" s="48"/>
      <c r="TVF19" s="48"/>
      <c r="TVG19" s="48"/>
      <c r="TVH19" s="48"/>
      <c r="TVI19" s="48"/>
      <c r="TVJ19" s="48"/>
      <c r="TVK19" s="48"/>
      <c r="TVL19" s="48"/>
      <c r="TVM19" s="48"/>
      <c r="TVN19" s="48"/>
      <c r="TVO19" s="48"/>
      <c r="TVP19" s="48"/>
      <c r="TVQ19" s="48"/>
      <c r="TVR19" s="48"/>
      <c r="TVS19" s="48"/>
      <c r="TVT19" s="48"/>
      <c r="TVU19" s="48"/>
      <c r="TVV19" s="48"/>
      <c r="TVW19" s="48"/>
      <c r="TVX19" s="48"/>
      <c r="TVY19" s="48"/>
      <c r="TVZ19" s="48"/>
      <c r="TWA19" s="48"/>
      <c r="TWB19" s="48"/>
      <c r="TWC19" s="48"/>
      <c r="TWD19" s="48"/>
      <c r="TWE19" s="48"/>
      <c r="TWF19" s="48"/>
      <c r="TWG19" s="48"/>
      <c r="TWH19" s="48"/>
      <c r="TWI19" s="48"/>
      <c r="TWJ19" s="48"/>
      <c r="TWK19" s="48"/>
      <c r="TWL19" s="48"/>
      <c r="TWM19" s="48"/>
      <c r="TWN19" s="48"/>
      <c r="TWO19" s="48"/>
      <c r="TWP19" s="48"/>
      <c r="TWQ19" s="48"/>
      <c r="TWR19" s="48"/>
      <c r="TWS19" s="48"/>
      <c r="TWT19" s="48"/>
      <c r="TWU19" s="48"/>
      <c r="TWV19" s="48"/>
      <c r="TWW19" s="48"/>
      <c r="TWX19" s="48"/>
      <c r="TWY19" s="48"/>
      <c r="TWZ19" s="48"/>
      <c r="TXA19" s="48"/>
      <c r="TXB19" s="48"/>
      <c r="TXC19" s="48"/>
      <c r="TXD19" s="48"/>
      <c r="TXE19" s="48"/>
      <c r="TXF19" s="48"/>
      <c r="TXG19" s="48"/>
      <c r="TXH19" s="48"/>
      <c r="TXI19" s="48"/>
      <c r="TXJ19" s="48"/>
      <c r="TXK19" s="48"/>
      <c r="TXL19" s="48"/>
      <c r="TXM19" s="48"/>
      <c r="TXN19" s="48"/>
      <c r="TXO19" s="48"/>
      <c r="TXP19" s="48"/>
      <c r="TXQ19" s="48"/>
      <c r="TXR19" s="48"/>
      <c r="TXS19" s="48"/>
      <c r="TXT19" s="48"/>
      <c r="TXU19" s="48"/>
      <c r="TXV19" s="48"/>
      <c r="TXW19" s="48"/>
      <c r="TXX19" s="48"/>
      <c r="TXY19" s="48"/>
      <c r="TXZ19" s="48"/>
      <c r="TYA19" s="48"/>
      <c r="TYB19" s="48"/>
      <c r="TYC19" s="48"/>
      <c r="TYD19" s="48"/>
      <c r="TYE19" s="48"/>
      <c r="TYF19" s="48"/>
      <c r="TYG19" s="48"/>
      <c r="TYH19" s="48"/>
      <c r="TYI19" s="48"/>
      <c r="TYJ19" s="48"/>
      <c r="TYK19" s="48"/>
      <c r="TYL19" s="48"/>
      <c r="TYM19" s="48"/>
      <c r="TYN19" s="48"/>
      <c r="TYO19" s="48"/>
      <c r="TYP19" s="48"/>
      <c r="TYQ19" s="48"/>
      <c r="TYR19" s="48"/>
      <c r="TYS19" s="48"/>
      <c r="TYT19" s="48"/>
      <c r="TYU19" s="48"/>
      <c r="TYV19" s="48"/>
      <c r="TYW19" s="48"/>
      <c r="TYX19" s="48"/>
      <c r="TYY19" s="48"/>
      <c r="TYZ19" s="48"/>
      <c r="TZA19" s="48"/>
      <c r="TZB19" s="48"/>
      <c r="TZC19" s="48"/>
      <c r="TZD19" s="48"/>
      <c r="TZE19" s="48"/>
      <c r="TZF19" s="48"/>
      <c r="TZG19" s="48"/>
      <c r="TZH19" s="48"/>
      <c r="TZI19" s="48"/>
      <c r="TZJ19" s="48"/>
      <c r="TZK19" s="48"/>
      <c r="TZL19" s="48"/>
      <c r="TZM19" s="48"/>
      <c r="TZN19" s="48"/>
      <c r="TZO19" s="48"/>
      <c r="TZP19" s="48"/>
      <c r="TZQ19" s="48"/>
      <c r="TZR19" s="48"/>
      <c r="TZS19" s="48"/>
      <c r="TZT19" s="48"/>
      <c r="TZU19" s="48"/>
      <c r="TZV19" s="48"/>
      <c r="TZW19" s="48"/>
      <c r="TZX19" s="48"/>
      <c r="TZY19" s="48"/>
      <c r="TZZ19" s="48"/>
      <c r="UAA19" s="48"/>
      <c r="UAB19" s="48"/>
      <c r="UAC19" s="48"/>
      <c r="UAD19" s="48"/>
      <c r="UAE19" s="48"/>
      <c r="UAF19" s="48"/>
      <c r="UAG19" s="48"/>
      <c r="UAH19" s="48"/>
      <c r="UAI19" s="48"/>
      <c r="UAJ19" s="48"/>
      <c r="UAK19" s="48"/>
      <c r="UAL19" s="48"/>
      <c r="UAM19" s="48"/>
      <c r="UAN19" s="48"/>
      <c r="UAO19" s="48"/>
      <c r="UAP19" s="48"/>
      <c r="UAQ19" s="48"/>
      <c r="UAR19" s="48"/>
      <c r="UAS19" s="48"/>
      <c r="UAT19" s="48"/>
      <c r="UAU19" s="48"/>
      <c r="UAV19" s="48"/>
      <c r="UAW19" s="48"/>
      <c r="UAX19" s="48"/>
      <c r="UAY19" s="48"/>
      <c r="UAZ19" s="48"/>
      <c r="UBA19" s="48"/>
      <c r="UBB19" s="48"/>
      <c r="UBC19" s="48"/>
      <c r="UBD19" s="48"/>
      <c r="UBE19" s="48"/>
      <c r="UBF19" s="48"/>
      <c r="UBG19" s="48"/>
      <c r="UBH19" s="48"/>
      <c r="UBI19" s="48"/>
      <c r="UBJ19" s="48"/>
      <c r="UBK19" s="48"/>
      <c r="UBL19" s="48"/>
      <c r="UBM19" s="48"/>
      <c r="UBN19" s="48"/>
      <c r="UBO19" s="48"/>
      <c r="UBP19" s="48"/>
      <c r="UBQ19" s="48"/>
      <c r="UBR19" s="48"/>
      <c r="UBS19" s="48"/>
      <c r="UBT19" s="48"/>
      <c r="UBU19" s="48"/>
      <c r="UBV19" s="48"/>
      <c r="UBW19" s="48"/>
      <c r="UBX19" s="48"/>
      <c r="UBY19" s="48"/>
      <c r="UBZ19" s="48"/>
      <c r="UCA19" s="48"/>
      <c r="UCB19" s="48"/>
      <c r="UCC19" s="48"/>
      <c r="UCD19" s="48"/>
      <c r="UCE19" s="48"/>
      <c r="UCF19" s="48"/>
      <c r="UCG19" s="48"/>
      <c r="UCH19" s="48"/>
      <c r="UCI19" s="48"/>
      <c r="UCJ19" s="48"/>
      <c r="UCK19" s="48"/>
      <c r="UCL19" s="48"/>
      <c r="UCM19" s="48"/>
      <c r="UCN19" s="48"/>
      <c r="UCO19" s="48"/>
      <c r="UCP19" s="48"/>
      <c r="UCQ19" s="48"/>
      <c r="UCR19" s="48"/>
      <c r="UCS19" s="48"/>
      <c r="UCT19" s="48"/>
      <c r="UCU19" s="48"/>
      <c r="UCV19" s="48"/>
      <c r="UCW19" s="48"/>
      <c r="UCX19" s="48"/>
      <c r="UCY19" s="48"/>
      <c r="UCZ19" s="48"/>
      <c r="UDA19" s="48"/>
      <c r="UDB19" s="48"/>
      <c r="UDC19" s="48"/>
      <c r="UDD19" s="48"/>
      <c r="UDE19" s="48"/>
      <c r="UDF19" s="48"/>
      <c r="UDG19" s="48"/>
      <c r="UDH19" s="48"/>
      <c r="UDI19" s="48"/>
      <c r="UDJ19" s="48"/>
      <c r="UDK19" s="48"/>
      <c r="UDL19" s="48"/>
      <c r="UDM19" s="48"/>
      <c r="UDN19" s="48"/>
      <c r="UDO19" s="48"/>
      <c r="UDP19" s="48"/>
      <c r="UDQ19" s="48"/>
      <c r="UDR19" s="48"/>
      <c r="UDS19" s="48"/>
      <c r="UDT19" s="48"/>
      <c r="UDU19" s="48"/>
      <c r="UDV19" s="48"/>
      <c r="UDW19" s="48"/>
      <c r="UDX19" s="48"/>
      <c r="UDY19" s="48"/>
      <c r="UDZ19" s="48"/>
      <c r="UEA19" s="48"/>
      <c r="UEB19" s="48"/>
      <c r="UEC19" s="48"/>
      <c r="UED19" s="48"/>
      <c r="UEE19" s="48"/>
      <c r="UEF19" s="48"/>
      <c r="UEG19" s="48"/>
      <c r="UEH19" s="48"/>
      <c r="UEI19" s="48"/>
      <c r="UEJ19" s="48"/>
      <c r="UEK19" s="48"/>
      <c r="UEL19" s="48"/>
      <c r="UEM19" s="48"/>
      <c r="UEN19" s="48"/>
      <c r="UEO19" s="48"/>
      <c r="UEP19" s="48"/>
      <c r="UEQ19" s="48"/>
      <c r="UER19" s="48"/>
      <c r="UES19" s="48"/>
      <c r="UET19" s="48"/>
      <c r="UEU19" s="48"/>
      <c r="UEV19" s="48"/>
      <c r="UEW19" s="48"/>
      <c r="UEX19" s="48"/>
      <c r="UEY19" s="48"/>
      <c r="UEZ19" s="48"/>
      <c r="UFA19" s="48"/>
      <c r="UFB19" s="48"/>
      <c r="UFC19" s="48"/>
      <c r="UFD19" s="48"/>
      <c r="UFE19" s="48"/>
      <c r="UFF19" s="48"/>
      <c r="UFG19" s="48"/>
      <c r="UFH19" s="48"/>
      <c r="UFI19" s="48"/>
      <c r="UFJ19" s="48"/>
      <c r="UFK19" s="48"/>
      <c r="UFL19" s="48"/>
      <c r="UFM19" s="48"/>
      <c r="UFN19" s="48"/>
      <c r="UFO19" s="48"/>
      <c r="UFP19" s="48"/>
      <c r="UFQ19" s="48"/>
      <c r="UFR19" s="48"/>
      <c r="UFS19" s="48"/>
      <c r="UFT19" s="48"/>
      <c r="UFU19" s="48"/>
      <c r="UFV19" s="48"/>
      <c r="UFW19" s="48"/>
      <c r="UFX19" s="48"/>
      <c r="UFY19" s="48"/>
      <c r="UFZ19" s="48"/>
      <c r="UGA19" s="48"/>
      <c r="UGB19" s="48"/>
      <c r="UGC19" s="48"/>
      <c r="UGD19" s="48"/>
      <c r="UGE19" s="48"/>
      <c r="UGF19" s="48"/>
      <c r="UGG19" s="48"/>
      <c r="UGH19" s="48"/>
      <c r="UGI19" s="48"/>
      <c r="UGJ19" s="48"/>
      <c r="UGK19" s="48"/>
      <c r="UGL19" s="48"/>
      <c r="UGM19" s="48"/>
      <c r="UGN19" s="48"/>
      <c r="UGO19" s="48"/>
      <c r="UGP19" s="48"/>
      <c r="UGQ19" s="48"/>
      <c r="UGR19" s="48"/>
      <c r="UGS19" s="48"/>
      <c r="UGT19" s="48"/>
      <c r="UGU19" s="48"/>
      <c r="UGV19" s="48"/>
      <c r="UGW19" s="48"/>
      <c r="UGX19" s="48"/>
      <c r="UGY19" s="48"/>
      <c r="UGZ19" s="48"/>
      <c r="UHA19" s="48"/>
      <c r="UHB19" s="48"/>
      <c r="UHC19" s="48"/>
      <c r="UHD19" s="48"/>
      <c r="UHE19" s="48"/>
      <c r="UHF19" s="48"/>
      <c r="UHG19" s="48"/>
      <c r="UHH19" s="48"/>
      <c r="UHI19" s="48"/>
      <c r="UHJ19" s="48"/>
      <c r="UHK19" s="48"/>
      <c r="UHL19" s="48"/>
      <c r="UHM19" s="48"/>
      <c r="UHN19" s="48"/>
      <c r="UHO19" s="48"/>
      <c r="UHP19" s="48"/>
      <c r="UHQ19" s="48"/>
      <c r="UHR19" s="48"/>
      <c r="UHS19" s="48"/>
      <c r="UHT19" s="48"/>
      <c r="UHU19" s="48"/>
      <c r="UHV19" s="48"/>
      <c r="UHW19" s="48"/>
      <c r="UHX19" s="48"/>
      <c r="UHY19" s="48"/>
      <c r="UHZ19" s="48"/>
      <c r="UIA19" s="48"/>
      <c r="UIB19" s="48"/>
      <c r="UIC19" s="48"/>
      <c r="UID19" s="48"/>
      <c r="UIE19" s="48"/>
      <c r="UIF19" s="48"/>
      <c r="UIG19" s="48"/>
      <c r="UIH19" s="48"/>
      <c r="UII19" s="48"/>
      <c r="UIJ19" s="48"/>
      <c r="UIK19" s="48"/>
      <c r="UIL19" s="48"/>
      <c r="UIM19" s="48"/>
      <c r="UIN19" s="48"/>
      <c r="UIO19" s="48"/>
      <c r="UIP19" s="48"/>
      <c r="UIQ19" s="48"/>
      <c r="UIR19" s="48"/>
      <c r="UIS19" s="48"/>
      <c r="UIT19" s="48"/>
      <c r="UIU19" s="48"/>
      <c r="UIV19" s="48"/>
      <c r="UIW19" s="48"/>
      <c r="UIX19" s="48"/>
      <c r="UIY19" s="48"/>
      <c r="UIZ19" s="48"/>
      <c r="UJA19" s="48"/>
      <c r="UJB19" s="48"/>
      <c r="UJC19" s="48"/>
      <c r="UJD19" s="48"/>
      <c r="UJE19" s="48"/>
      <c r="UJF19" s="48"/>
      <c r="UJG19" s="48"/>
      <c r="UJH19" s="48"/>
      <c r="UJI19" s="48"/>
      <c r="UJJ19" s="48"/>
      <c r="UJK19" s="48"/>
      <c r="UJL19" s="48"/>
      <c r="UJM19" s="48"/>
      <c r="UJN19" s="48"/>
      <c r="UJO19" s="48"/>
      <c r="UJP19" s="48"/>
      <c r="UJQ19" s="48"/>
      <c r="UJR19" s="48"/>
      <c r="UJS19" s="48"/>
      <c r="UJT19" s="48"/>
      <c r="UJU19" s="48"/>
      <c r="UJV19" s="48"/>
      <c r="UJW19" s="48"/>
      <c r="UJX19" s="48"/>
      <c r="UJY19" s="48"/>
      <c r="UJZ19" s="48"/>
      <c r="UKA19" s="48"/>
      <c r="UKB19" s="48"/>
      <c r="UKC19" s="48"/>
      <c r="UKD19" s="48"/>
      <c r="UKE19" s="48"/>
      <c r="UKF19" s="48"/>
      <c r="UKG19" s="48"/>
      <c r="UKH19" s="48"/>
      <c r="UKI19" s="48"/>
      <c r="UKJ19" s="48"/>
      <c r="UKK19" s="48"/>
      <c r="UKL19" s="48"/>
      <c r="UKM19" s="48"/>
      <c r="UKN19" s="48"/>
      <c r="UKO19" s="48"/>
      <c r="UKP19" s="48"/>
      <c r="UKQ19" s="48"/>
      <c r="UKR19" s="48"/>
      <c r="UKS19" s="48"/>
      <c r="UKT19" s="48"/>
      <c r="UKU19" s="48"/>
      <c r="UKV19" s="48"/>
      <c r="UKW19" s="48"/>
      <c r="UKX19" s="48"/>
      <c r="UKY19" s="48"/>
      <c r="UKZ19" s="48"/>
      <c r="ULA19" s="48"/>
      <c r="ULB19" s="48"/>
      <c r="ULC19" s="48"/>
      <c r="ULD19" s="48"/>
      <c r="ULE19" s="48"/>
      <c r="ULF19" s="48"/>
      <c r="ULG19" s="48"/>
      <c r="ULH19" s="48"/>
      <c r="ULI19" s="48"/>
      <c r="ULJ19" s="48"/>
      <c r="ULK19" s="48"/>
      <c r="ULL19" s="48"/>
      <c r="ULM19" s="48"/>
      <c r="ULN19" s="48"/>
      <c r="ULO19" s="48"/>
      <c r="ULP19" s="48"/>
      <c r="ULQ19" s="48"/>
      <c r="ULR19" s="48"/>
      <c r="ULS19" s="48"/>
      <c r="ULT19" s="48"/>
      <c r="ULU19" s="48"/>
      <c r="ULV19" s="48"/>
      <c r="ULW19" s="48"/>
      <c r="ULX19" s="48"/>
      <c r="ULY19" s="48"/>
      <c r="ULZ19" s="48"/>
      <c r="UMA19" s="48"/>
      <c r="UMB19" s="48"/>
      <c r="UMC19" s="48"/>
      <c r="UMD19" s="48"/>
      <c r="UME19" s="48"/>
      <c r="UMF19" s="48"/>
      <c r="UMG19" s="48"/>
      <c r="UMH19" s="48"/>
      <c r="UMI19" s="48"/>
      <c r="UMJ19" s="48"/>
      <c r="UMK19" s="48"/>
      <c r="UML19" s="48"/>
      <c r="UMM19" s="48"/>
      <c r="UMN19" s="48"/>
      <c r="UMO19" s="48"/>
      <c r="UMP19" s="48"/>
      <c r="UMQ19" s="48"/>
      <c r="UMR19" s="48"/>
      <c r="UMS19" s="48"/>
      <c r="UMT19" s="48"/>
      <c r="UMU19" s="48"/>
      <c r="UMV19" s="48"/>
      <c r="UMW19" s="48"/>
      <c r="UMX19" s="48"/>
      <c r="UMY19" s="48"/>
      <c r="UMZ19" s="48"/>
      <c r="UNA19" s="48"/>
      <c r="UNB19" s="48"/>
      <c r="UNC19" s="48"/>
      <c r="UND19" s="48"/>
      <c r="UNE19" s="48"/>
      <c r="UNF19" s="48"/>
      <c r="UNG19" s="48"/>
      <c r="UNH19" s="48"/>
      <c r="UNI19" s="48"/>
      <c r="UNJ19" s="48"/>
      <c r="UNK19" s="48"/>
      <c r="UNL19" s="48"/>
      <c r="UNM19" s="48"/>
      <c r="UNN19" s="48"/>
      <c r="UNO19" s="48"/>
      <c r="UNP19" s="48"/>
      <c r="UNQ19" s="48"/>
      <c r="UNR19" s="48"/>
      <c r="UNS19" s="48"/>
      <c r="UNT19" s="48"/>
      <c r="UNU19" s="48"/>
      <c r="UNV19" s="48"/>
      <c r="UNW19" s="48"/>
      <c r="UNX19" s="48"/>
      <c r="UNY19" s="48"/>
      <c r="UNZ19" s="48"/>
      <c r="UOA19" s="48"/>
      <c r="UOB19" s="48"/>
      <c r="UOC19" s="48"/>
      <c r="UOD19" s="48"/>
      <c r="UOE19" s="48"/>
      <c r="UOF19" s="48"/>
      <c r="UOG19" s="48"/>
      <c r="UOH19" s="48"/>
      <c r="UOI19" s="48"/>
      <c r="UOJ19" s="48"/>
      <c r="UOK19" s="48"/>
      <c r="UOL19" s="48"/>
      <c r="UOM19" s="48"/>
      <c r="UON19" s="48"/>
      <c r="UOO19" s="48"/>
      <c r="UOP19" s="48"/>
      <c r="UOQ19" s="48"/>
      <c r="UOR19" s="48"/>
      <c r="UOS19" s="48"/>
      <c r="UOT19" s="48"/>
      <c r="UOU19" s="48"/>
      <c r="UOV19" s="48"/>
      <c r="UOW19" s="48"/>
      <c r="UOX19" s="48"/>
      <c r="UOY19" s="48"/>
      <c r="UOZ19" s="48"/>
      <c r="UPA19" s="48"/>
      <c r="UPB19" s="48"/>
      <c r="UPC19" s="48"/>
      <c r="UPD19" s="48"/>
      <c r="UPE19" s="48"/>
      <c r="UPF19" s="48"/>
      <c r="UPG19" s="48"/>
      <c r="UPH19" s="48"/>
      <c r="UPI19" s="48"/>
      <c r="UPJ19" s="48"/>
      <c r="UPK19" s="48"/>
      <c r="UPL19" s="48"/>
      <c r="UPM19" s="48"/>
      <c r="UPN19" s="48"/>
      <c r="UPO19" s="48"/>
      <c r="UPP19" s="48"/>
      <c r="UPQ19" s="48"/>
      <c r="UPR19" s="48"/>
      <c r="UPS19" s="48"/>
      <c r="UPT19" s="48"/>
      <c r="UPU19" s="48"/>
      <c r="UPV19" s="48"/>
      <c r="UPW19" s="48"/>
      <c r="UPX19" s="48"/>
      <c r="UPY19" s="48"/>
      <c r="UPZ19" s="48"/>
      <c r="UQA19" s="48"/>
      <c r="UQB19" s="48"/>
      <c r="UQC19" s="48"/>
      <c r="UQD19" s="48"/>
      <c r="UQE19" s="48"/>
      <c r="UQF19" s="48"/>
      <c r="UQG19" s="48"/>
      <c r="UQH19" s="48"/>
      <c r="UQI19" s="48"/>
      <c r="UQJ19" s="48"/>
      <c r="UQK19" s="48"/>
      <c r="UQL19" s="48"/>
      <c r="UQM19" s="48"/>
      <c r="UQN19" s="48"/>
      <c r="UQO19" s="48"/>
      <c r="UQP19" s="48"/>
      <c r="UQQ19" s="48"/>
      <c r="UQR19" s="48"/>
      <c r="UQS19" s="48"/>
      <c r="UQT19" s="48"/>
      <c r="UQU19" s="48"/>
      <c r="UQV19" s="48"/>
      <c r="UQW19" s="48"/>
      <c r="UQX19" s="48"/>
      <c r="UQY19" s="48"/>
      <c r="UQZ19" s="48"/>
      <c r="URA19" s="48"/>
      <c r="URB19" s="48"/>
      <c r="URC19" s="48"/>
      <c r="URD19" s="48"/>
      <c r="URE19" s="48"/>
      <c r="URF19" s="48"/>
      <c r="URG19" s="48"/>
      <c r="URH19" s="48"/>
      <c r="URI19" s="48"/>
      <c r="URJ19" s="48"/>
      <c r="URK19" s="48"/>
      <c r="URL19" s="48"/>
      <c r="URM19" s="48"/>
      <c r="URN19" s="48"/>
      <c r="URO19" s="48"/>
      <c r="URP19" s="48"/>
      <c r="URQ19" s="48"/>
      <c r="URR19" s="48"/>
      <c r="URS19" s="48"/>
      <c r="URT19" s="48"/>
      <c r="URU19" s="48"/>
      <c r="URV19" s="48"/>
      <c r="URW19" s="48"/>
      <c r="URX19" s="48"/>
      <c r="URY19" s="48"/>
      <c r="URZ19" s="48"/>
      <c r="USA19" s="48"/>
      <c r="USB19" s="48"/>
      <c r="USC19" s="48"/>
      <c r="USD19" s="48"/>
      <c r="USE19" s="48"/>
      <c r="USF19" s="48"/>
      <c r="USG19" s="48"/>
      <c r="USH19" s="48"/>
      <c r="USI19" s="48"/>
      <c r="USJ19" s="48"/>
      <c r="USK19" s="48"/>
      <c r="USL19" s="48"/>
      <c r="USM19" s="48"/>
      <c r="USN19" s="48"/>
      <c r="USO19" s="48"/>
      <c r="USP19" s="48"/>
      <c r="USQ19" s="48"/>
      <c r="USR19" s="48"/>
      <c r="USS19" s="48"/>
      <c r="UST19" s="48"/>
      <c r="USU19" s="48"/>
      <c r="USV19" s="48"/>
      <c r="USW19" s="48"/>
      <c r="USX19" s="48"/>
      <c r="USY19" s="48"/>
      <c r="USZ19" s="48"/>
      <c r="UTA19" s="48"/>
      <c r="UTB19" s="48"/>
      <c r="UTC19" s="48"/>
      <c r="UTD19" s="48"/>
      <c r="UTE19" s="48"/>
      <c r="UTF19" s="48"/>
      <c r="UTG19" s="48"/>
      <c r="UTH19" s="48"/>
      <c r="UTI19" s="48"/>
      <c r="UTJ19" s="48"/>
      <c r="UTK19" s="48"/>
      <c r="UTL19" s="48"/>
      <c r="UTM19" s="48"/>
      <c r="UTN19" s="48"/>
      <c r="UTO19" s="48"/>
      <c r="UTP19" s="48"/>
      <c r="UTQ19" s="48"/>
      <c r="UTR19" s="48"/>
      <c r="UTS19" s="48"/>
      <c r="UTT19" s="48"/>
      <c r="UTU19" s="48"/>
      <c r="UTV19" s="48"/>
      <c r="UTW19" s="48"/>
      <c r="UTX19" s="48"/>
      <c r="UTY19" s="48"/>
      <c r="UTZ19" s="48"/>
      <c r="UUA19" s="48"/>
      <c r="UUB19" s="48"/>
      <c r="UUC19" s="48"/>
      <c r="UUD19" s="48"/>
      <c r="UUE19" s="48"/>
      <c r="UUF19" s="48"/>
      <c r="UUG19" s="48"/>
      <c r="UUH19" s="48"/>
      <c r="UUI19" s="48"/>
      <c r="UUJ19" s="48"/>
      <c r="UUK19" s="48"/>
      <c r="UUL19" s="48"/>
      <c r="UUM19" s="48"/>
      <c r="UUN19" s="48"/>
      <c r="UUO19" s="48"/>
      <c r="UUP19" s="48"/>
      <c r="UUQ19" s="48"/>
      <c r="UUR19" s="48"/>
      <c r="UUS19" s="48"/>
      <c r="UUT19" s="48"/>
      <c r="UUU19" s="48"/>
      <c r="UUV19" s="48"/>
      <c r="UUW19" s="48"/>
      <c r="UUX19" s="48"/>
      <c r="UUY19" s="48"/>
      <c r="UUZ19" s="48"/>
      <c r="UVA19" s="48"/>
      <c r="UVB19" s="48"/>
      <c r="UVC19" s="48"/>
      <c r="UVD19" s="48"/>
      <c r="UVE19" s="48"/>
      <c r="UVF19" s="48"/>
      <c r="UVG19" s="48"/>
      <c r="UVH19" s="48"/>
      <c r="UVI19" s="48"/>
      <c r="UVJ19" s="48"/>
      <c r="UVK19" s="48"/>
      <c r="UVL19" s="48"/>
      <c r="UVM19" s="48"/>
      <c r="UVN19" s="48"/>
      <c r="UVO19" s="48"/>
      <c r="UVP19" s="48"/>
      <c r="UVQ19" s="48"/>
      <c r="UVR19" s="48"/>
      <c r="UVS19" s="48"/>
      <c r="UVT19" s="48"/>
      <c r="UVU19" s="48"/>
      <c r="UVV19" s="48"/>
      <c r="UVW19" s="48"/>
      <c r="UVX19" s="48"/>
      <c r="UVY19" s="48"/>
      <c r="UVZ19" s="48"/>
      <c r="UWA19" s="48"/>
      <c r="UWB19" s="48"/>
      <c r="UWC19" s="48"/>
      <c r="UWD19" s="48"/>
      <c r="UWE19" s="48"/>
      <c r="UWF19" s="48"/>
      <c r="UWG19" s="48"/>
      <c r="UWH19" s="48"/>
      <c r="UWI19" s="48"/>
      <c r="UWJ19" s="48"/>
      <c r="UWK19" s="48"/>
      <c r="UWL19" s="48"/>
      <c r="UWM19" s="48"/>
      <c r="UWN19" s="48"/>
      <c r="UWO19" s="48"/>
      <c r="UWP19" s="48"/>
      <c r="UWQ19" s="48"/>
      <c r="UWR19" s="48"/>
      <c r="UWS19" s="48"/>
      <c r="UWT19" s="48"/>
      <c r="UWU19" s="48"/>
      <c r="UWV19" s="48"/>
      <c r="UWW19" s="48"/>
      <c r="UWX19" s="48"/>
      <c r="UWY19" s="48"/>
      <c r="UWZ19" s="48"/>
      <c r="UXA19" s="48"/>
      <c r="UXB19" s="48"/>
      <c r="UXC19" s="48"/>
      <c r="UXD19" s="48"/>
      <c r="UXE19" s="48"/>
      <c r="UXF19" s="48"/>
      <c r="UXG19" s="48"/>
      <c r="UXH19" s="48"/>
      <c r="UXI19" s="48"/>
      <c r="UXJ19" s="48"/>
      <c r="UXK19" s="48"/>
      <c r="UXL19" s="48"/>
      <c r="UXM19" s="48"/>
      <c r="UXN19" s="48"/>
      <c r="UXO19" s="48"/>
      <c r="UXP19" s="48"/>
      <c r="UXQ19" s="48"/>
      <c r="UXR19" s="48"/>
      <c r="UXS19" s="48"/>
      <c r="UXT19" s="48"/>
      <c r="UXU19" s="48"/>
      <c r="UXV19" s="48"/>
      <c r="UXW19" s="48"/>
      <c r="UXX19" s="48"/>
      <c r="UXY19" s="48"/>
      <c r="UXZ19" s="48"/>
      <c r="UYA19" s="48"/>
      <c r="UYB19" s="48"/>
      <c r="UYC19" s="48"/>
      <c r="UYD19" s="48"/>
      <c r="UYE19" s="48"/>
      <c r="UYF19" s="48"/>
      <c r="UYG19" s="48"/>
      <c r="UYH19" s="48"/>
      <c r="UYI19" s="48"/>
      <c r="UYJ19" s="48"/>
      <c r="UYK19" s="48"/>
      <c r="UYL19" s="48"/>
      <c r="UYM19" s="48"/>
      <c r="UYN19" s="48"/>
      <c r="UYO19" s="48"/>
      <c r="UYP19" s="48"/>
      <c r="UYQ19" s="48"/>
      <c r="UYR19" s="48"/>
      <c r="UYS19" s="48"/>
      <c r="UYT19" s="48"/>
      <c r="UYU19" s="48"/>
      <c r="UYV19" s="48"/>
      <c r="UYW19" s="48"/>
      <c r="UYX19" s="48"/>
      <c r="UYY19" s="48"/>
      <c r="UYZ19" s="48"/>
      <c r="UZA19" s="48"/>
      <c r="UZB19" s="48"/>
      <c r="UZC19" s="48"/>
      <c r="UZD19" s="48"/>
      <c r="UZE19" s="48"/>
      <c r="UZF19" s="48"/>
      <c r="UZG19" s="48"/>
      <c r="UZH19" s="48"/>
      <c r="UZI19" s="48"/>
      <c r="UZJ19" s="48"/>
      <c r="UZK19" s="48"/>
      <c r="UZL19" s="48"/>
      <c r="UZM19" s="48"/>
      <c r="UZN19" s="48"/>
      <c r="UZO19" s="48"/>
      <c r="UZP19" s="48"/>
      <c r="UZQ19" s="48"/>
      <c r="UZR19" s="48"/>
      <c r="UZS19" s="48"/>
      <c r="UZT19" s="48"/>
      <c r="UZU19" s="48"/>
      <c r="UZV19" s="48"/>
      <c r="UZW19" s="48"/>
      <c r="UZX19" s="48"/>
      <c r="UZY19" s="48"/>
      <c r="UZZ19" s="48"/>
      <c r="VAA19" s="48"/>
      <c r="VAB19" s="48"/>
      <c r="VAC19" s="48"/>
      <c r="VAD19" s="48"/>
      <c r="VAE19" s="48"/>
      <c r="VAF19" s="48"/>
      <c r="VAG19" s="48"/>
      <c r="VAH19" s="48"/>
      <c r="VAI19" s="48"/>
      <c r="VAJ19" s="48"/>
      <c r="VAK19" s="48"/>
      <c r="VAL19" s="48"/>
      <c r="VAM19" s="48"/>
      <c r="VAN19" s="48"/>
      <c r="VAO19" s="48"/>
      <c r="VAP19" s="48"/>
      <c r="VAQ19" s="48"/>
      <c r="VAR19" s="48"/>
      <c r="VAS19" s="48"/>
      <c r="VAT19" s="48"/>
      <c r="VAU19" s="48"/>
      <c r="VAV19" s="48"/>
      <c r="VAW19" s="48"/>
      <c r="VAX19" s="48"/>
      <c r="VAY19" s="48"/>
      <c r="VAZ19" s="48"/>
      <c r="VBA19" s="48"/>
      <c r="VBB19" s="48"/>
      <c r="VBC19" s="48"/>
      <c r="VBD19" s="48"/>
      <c r="VBE19" s="48"/>
      <c r="VBF19" s="48"/>
      <c r="VBG19" s="48"/>
      <c r="VBH19" s="48"/>
      <c r="VBI19" s="48"/>
      <c r="VBJ19" s="48"/>
      <c r="VBK19" s="48"/>
      <c r="VBL19" s="48"/>
      <c r="VBM19" s="48"/>
      <c r="VBN19" s="48"/>
      <c r="VBO19" s="48"/>
      <c r="VBP19" s="48"/>
      <c r="VBQ19" s="48"/>
      <c r="VBR19" s="48"/>
      <c r="VBS19" s="48"/>
      <c r="VBT19" s="48"/>
      <c r="VBU19" s="48"/>
      <c r="VBV19" s="48"/>
      <c r="VBW19" s="48"/>
      <c r="VBX19" s="48"/>
      <c r="VBY19" s="48"/>
      <c r="VBZ19" s="48"/>
      <c r="VCA19" s="48"/>
      <c r="VCB19" s="48"/>
      <c r="VCC19" s="48"/>
      <c r="VCD19" s="48"/>
      <c r="VCE19" s="48"/>
      <c r="VCF19" s="48"/>
      <c r="VCG19" s="48"/>
      <c r="VCH19" s="48"/>
      <c r="VCI19" s="48"/>
      <c r="VCJ19" s="48"/>
      <c r="VCK19" s="48"/>
      <c r="VCL19" s="48"/>
      <c r="VCM19" s="48"/>
      <c r="VCN19" s="48"/>
      <c r="VCO19" s="48"/>
      <c r="VCP19" s="48"/>
      <c r="VCQ19" s="48"/>
      <c r="VCR19" s="48"/>
      <c r="VCS19" s="48"/>
      <c r="VCT19" s="48"/>
      <c r="VCU19" s="48"/>
      <c r="VCV19" s="48"/>
      <c r="VCW19" s="48"/>
      <c r="VCX19" s="48"/>
      <c r="VCY19" s="48"/>
      <c r="VCZ19" s="48"/>
      <c r="VDA19" s="48"/>
      <c r="VDB19" s="48"/>
      <c r="VDC19" s="48"/>
      <c r="VDD19" s="48"/>
      <c r="VDE19" s="48"/>
      <c r="VDF19" s="48"/>
      <c r="VDG19" s="48"/>
      <c r="VDH19" s="48"/>
      <c r="VDI19" s="48"/>
      <c r="VDJ19" s="48"/>
      <c r="VDK19" s="48"/>
      <c r="VDL19" s="48"/>
      <c r="VDM19" s="48"/>
      <c r="VDN19" s="48"/>
      <c r="VDO19" s="48"/>
      <c r="VDP19" s="48"/>
      <c r="VDQ19" s="48"/>
      <c r="VDR19" s="48"/>
      <c r="VDS19" s="48"/>
      <c r="VDT19" s="48"/>
      <c r="VDU19" s="48"/>
      <c r="VDV19" s="48"/>
      <c r="VDW19" s="48"/>
      <c r="VDX19" s="48"/>
      <c r="VDY19" s="48"/>
      <c r="VDZ19" s="48"/>
      <c r="VEA19" s="48"/>
      <c r="VEB19" s="48"/>
      <c r="VEC19" s="48"/>
      <c r="VED19" s="48"/>
      <c r="VEE19" s="48"/>
      <c r="VEF19" s="48"/>
      <c r="VEG19" s="48"/>
      <c r="VEH19" s="48"/>
      <c r="VEI19" s="48"/>
      <c r="VEJ19" s="48"/>
      <c r="VEK19" s="48"/>
      <c r="VEL19" s="48"/>
      <c r="VEM19" s="48"/>
      <c r="VEN19" s="48"/>
      <c r="VEO19" s="48"/>
      <c r="VEP19" s="48"/>
      <c r="VEQ19" s="48"/>
      <c r="VER19" s="48"/>
      <c r="VES19" s="48"/>
      <c r="VET19" s="48"/>
      <c r="VEU19" s="48"/>
      <c r="VEV19" s="48"/>
      <c r="VEW19" s="48"/>
      <c r="VEX19" s="48"/>
      <c r="VEY19" s="48"/>
      <c r="VEZ19" s="48"/>
      <c r="VFA19" s="48"/>
      <c r="VFB19" s="48"/>
      <c r="VFC19" s="48"/>
      <c r="VFD19" s="48"/>
      <c r="VFE19" s="48"/>
      <c r="VFF19" s="48"/>
      <c r="VFG19" s="48"/>
      <c r="VFH19" s="48"/>
      <c r="VFI19" s="48"/>
      <c r="VFJ19" s="48"/>
      <c r="VFK19" s="48"/>
      <c r="VFL19" s="48"/>
      <c r="VFM19" s="48"/>
      <c r="VFN19" s="48"/>
      <c r="VFO19" s="48"/>
      <c r="VFP19" s="48"/>
      <c r="VFQ19" s="48"/>
      <c r="VFR19" s="48"/>
      <c r="VFS19" s="48"/>
      <c r="VFT19" s="48"/>
      <c r="VFU19" s="48"/>
      <c r="VFV19" s="48"/>
      <c r="VFW19" s="48"/>
      <c r="VFX19" s="48"/>
      <c r="VFY19" s="48"/>
      <c r="VFZ19" s="48"/>
      <c r="VGA19" s="48"/>
      <c r="VGB19" s="48"/>
      <c r="VGC19" s="48"/>
      <c r="VGD19" s="48"/>
      <c r="VGE19" s="48"/>
      <c r="VGF19" s="48"/>
      <c r="VGG19" s="48"/>
      <c r="VGH19" s="48"/>
      <c r="VGI19" s="48"/>
      <c r="VGJ19" s="48"/>
      <c r="VGK19" s="48"/>
      <c r="VGL19" s="48"/>
      <c r="VGM19" s="48"/>
      <c r="VGN19" s="48"/>
      <c r="VGO19" s="48"/>
      <c r="VGP19" s="48"/>
      <c r="VGQ19" s="48"/>
      <c r="VGR19" s="48"/>
      <c r="VGS19" s="48"/>
      <c r="VGT19" s="48"/>
      <c r="VGU19" s="48"/>
      <c r="VGV19" s="48"/>
      <c r="VGW19" s="48"/>
      <c r="VGX19" s="48"/>
      <c r="VGY19" s="48"/>
      <c r="VGZ19" s="48"/>
      <c r="VHA19" s="48"/>
      <c r="VHB19" s="48"/>
      <c r="VHC19" s="48"/>
      <c r="VHD19" s="48"/>
      <c r="VHE19" s="48"/>
      <c r="VHF19" s="48"/>
      <c r="VHG19" s="48"/>
      <c r="VHH19" s="48"/>
      <c r="VHI19" s="48"/>
      <c r="VHJ19" s="48"/>
      <c r="VHK19" s="48"/>
      <c r="VHL19" s="48"/>
      <c r="VHM19" s="48"/>
      <c r="VHN19" s="48"/>
      <c r="VHO19" s="48"/>
      <c r="VHP19" s="48"/>
      <c r="VHQ19" s="48"/>
      <c r="VHR19" s="48"/>
      <c r="VHS19" s="48"/>
      <c r="VHT19" s="48"/>
      <c r="VHU19" s="48"/>
      <c r="VHV19" s="48"/>
      <c r="VHW19" s="48"/>
      <c r="VHX19" s="48"/>
      <c r="VHY19" s="48"/>
      <c r="VHZ19" s="48"/>
      <c r="VIA19" s="48"/>
      <c r="VIB19" s="48"/>
      <c r="VIC19" s="48"/>
      <c r="VID19" s="48"/>
      <c r="VIE19" s="48"/>
      <c r="VIF19" s="48"/>
      <c r="VIG19" s="48"/>
      <c r="VIH19" s="48"/>
      <c r="VII19" s="48"/>
      <c r="VIJ19" s="48"/>
      <c r="VIK19" s="48"/>
      <c r="VIL19" s="48"/>
      <c r="VIM19" s="48"/>
      <c r="VIN19" s="48"/>
      <c r="VIO19" s="48"/>
      <c r="VIP19" s="48"/>
      <c r="VIQ19" s="48"/>
      <c r="VIR19" s="48"/>
      <c r="VIS19" s="48"/>
      <c r="VIT19" s="48"/>
      <c r="VIU19" s="48"/>
      <c r="VIV19" s="48"/>
      <c r="VIW19" s="48"/>
      <c r="VIX19" s="48"/>
      <c r="VIY19" s="48"/>
      <c r="VIZ19" s="48"/>
      <c r="VJA19" s="48"/>
      <c r="VJB19" s="48"/>
      <c r="VJC19" s="48"/>
      <c r="VJD19" s="48"/>
      <c r="VJE19" s="48"/>
      <c r="VJF19" s="48"/>
      <c r="VJG19" s="48"/>
      <c r="VJH19" s="48"/>
      <c r="VJI19" s="48"/>
      <c r="VJJ19" s="48"/>
      <c r="VJK19" s="48"/>
      <c r="VJL19" s="48"/>
      <c r="VJM19" s="48"/>
      <c r="VJN19" s="48"/>
      <c r="VJO19" s="48"/>
      <c r="VJP19" s="48"/>
      <c r="VJQ19" s="48"/>
      <c r="VJR19" s="48"/>
      <c r="VJS19" s="48"/>
      <c r="VJT19" s="48"/>
      <c r="VJU19" s="48"/>
      <c r="VJV19" s="48"/>
      <c r="VJW19" s="48"/>
      <c r="VJX19" s="48"/>
      <c r="VJY19" s="48"/>
      <c r="VJZ19" s="48"/>
      <c r="VKA19" s="48"/>
      <c r="VKB19" s="48"/>
      <c r="VKC19" s="48"/>
      <c r="VKD19" s="48"/>
      <c r="VKE19" s="48"/>
      <c r="VKF19" s="48"/>
      <c r="VKG19" s="48"/>
      <c r="VKH19" s="48"/>
      <c r="VKI19" s="48"/>
      <c r="VKJ19" s="48"/>
      <c r="VKK19" s="48"/>
      <c r="VKL19" s="48"/>
      <c r="VKM19" s="48"/>
      <c r="VKN19" s="48"/>
      <c r="VKO19" s="48"/>
      <c r="VKP19" s="48"/>
      <c r="VKQ19" s="48"/>
      <c r="VKR19" s="48"/>
      <c r="VKS19" s="48"/>
      <c r="VKT19" s="48"/>
      <c r="VKU19" s="48"/>
      <c r="VKV19" s="48"/>
      <c r="VKW19" s="48"/>
      <c r="VKX19" s="48"/>
      <c r="VKY19" s="48"/>
      <c r="VKZ19" s="48"/>
      <c r="VLA19" s="48"/>
      <c r="VLB19" s="48"/>
      <c r="VLC19" s="48"/>
      <c r="VLD19" s="48"/>
      <c r="VLE19" s="48"/>
      <c r="VLF19" s="48"/>
      <c r="VLG19" s="48"/>
      <c r="VLH19" s="48"/>
      <c r="VLI19" s="48"/>
      <c r="VLJ19" s="48"/>
      <c r="VLK19" s="48"/>
      <c r="VLL19" s="48"/>
      <c r="VLM19" s="48"/>
      <c r="VLN19" s="48"/>
      <c r="VLO19" s="48"/>
      <c r="VLP19" s="48"/>
      <c r="VLQ19" s="48"/>
      <c r="VLR19" s="48"/>
      <c r="VLS19" s="48"/>
      <c r="VLT19" s="48"/>
      <c r="VLU19" s="48"/>
      <c r="VLV19" s="48"/>
      <c r="VLW19" s="48"/>
      <c r="VLX19" s="48"/>
      <c r="VLY19" s="48"/>
      <c r="VLZ19" s="48"/>
      <c r="VMA19" s="48"/>
      <c r="VMB19" s="48"/>
      <c r="VMC19" s="48"/>
      <c r="VMD19" s="48"/>
      <c r="VME19" s="48"/>
      <c r="VMF19" s="48"/>
      <c r="VMG19" s="48"/>
      <c r="VMH19" s="48"/>
      <c r="VMI19" s="48"/>
      <c r="VMJ19" s="48"/>
      <c r="VMK19" s="48"/>
      <c r="VML19" s="48"/>
      <c r="VMM19" s="48"/>
      <c r="VMN19" s="48"/>
      <c r="VMO19" s="48"/>
      <c r="VMP19" s="48"/>
      <c r="VMQ19" s="48"/>
      <c r="VMR19" s="48"/>
      <c r="VMS19" s="48"/>
      <c r="VMT19" s="48"/>
      <c r="VMU19" s="48"/>
      <c r="VMV19" s="48"/>
      <c r="VMW19" s="48"/>
      <c r="VMX19" s="48"/>
      <c r="VMY19" s="48"/>
      <c r="VMZ19" s="48"/>
      <c r="VNA19" s="48"/>
      <c r="VNB19" s="48"/>
      <c r="VNC19" s="48"/>
      <c r="VND19" s="48"/>
      <c r="VNE19" s="48"/>
      <c r="VNF19" s="48"/>
      <c r="VNG19" s="48"/>
      <c r="VNH19" s="48"/>
      <c r="VNI19" s="48"/>
      <c r="VNJ19" s="48"/>
      <c r="VNK19" s="48"/>
      <c r="VNL19" s="48"/>
      <c r="VNM19" s="48"/>
      <c r="VNN19" s="48"/>
      <c r="VNO19" s="48"/>
      <c r="VNP19" s="48"/>
      <c r="VNQ19" s="48"/>
      <c r="VNR19" s="48"/>
      <c r="VNS19" s="48"/>
      <c r="VNT19" s="48"/>
      <c r="VNU19" s="48"/>
      <c r="VNV19" s="48"/>
      <c r="VNW19" s="48"/>
      <c r="VNX19" s="48"/>
      <c r="VNY19" s="48"/>
      <c r="VNZ19" s="48"/>
      <c r="VOA19" s="48"/>
      <c r="VOB19" s="48"/>
      <c r="VOC19" s="48"/>
      <c r="VOD19" s="48"/>
      <c r="VOE19" s="48"/>
      <c r="VOF19" s="48"/>
      <c r="VOG19" s="48"/>
      <c r="VOH19" s="48"/>
      <c r="VOI19" s="48"/>
      <c r="VOJ19" s="48"/>
      <c r="VOK19" s="48"/>
      <c r="VOL19" s="48"/>
      <c r="VOM19" s="48"/>
      <c r="VON19" s="48"/>
      <c r="VOO19" s="48"/>
      <c r="VOP19" s="48"/>
      <c r="VOQ19" s="48"/>
      <c r="VOR19" s="48"/>
      <c r="VOS19" s="48"/>
      <c r="VOT19" s="48"/>
      <c r="VOU19" s="48"/>
      <c r="VOV19" s="48"/>
      <c r="VOW19" s="48"/>
      <c r="VOX19" s="48"/>
      <c r="VOY19" s="48"/>
      <c r="VOZ19" s="48"/>
      <c r="VPA19" s="48"/>
      <c r="VPB19" s="48"/>
      <c r="VPC19" s="48"/>
      <c r="VPD19" s="48"/>
      <c r="VPE19" s="48"/>
      <c r="VPF19" s="48"/>
      <c r="VPG19" s="48"/>
      <c r="VPH19" s="48"/>
      <c r="VPI19" s="48"/>
      <c r="VPJ19" s="48"/>
      <c r="VPK19" s="48"/>
      <c r="VPL19" s="48"/>
      <c r="VPM19" s="48"/>
      <c r="VPN19" s="48"/>
      <c r="VPO19" s="48"/>
      <c r="VPP19" s="48"/>
      <c r="VPQ19" s="48"/>
      <c r="VPR19" s="48"/>
      <c r="VPS19" s="48"/>
      <c r="VPT19" s="48"/>
      <c r="VPU19" s="48"/>
      <c r="VPV19" s="48"/>
      <c r="VPW19" s="48"/>
      <c r="VPX19" s="48"/>
      <c r="VPY19" s="48"/>
      <c r="VPZ19" s="48"/>
      <c r="VQA19" s="48"/>
      <c r="VQB19" s="48"/>
      <c r="VQC19" s="48"/>
      <c r="VQD19" s="48"/>
      <c r="VQE19" s="48"/>
      <c r="VQF19" s="48"/>
      <c r="VQG19" s="48"/>
      <c r="VQH19" s="48"/>
      <c r="VQI19" s="48"/>
      <c r="VQJ19" s="48"/>
      <c r="VQK19" s="48"/>
      <c r="VQL19" s="48"/>
      <c r="VQM19" s="48"/>
      <c r="VQN19" s="48"/>
      <c r="VQO19" s="48"/>
      <c r="VQP19" s="48"/>
      <c r="VQQ19" s="48"/>
      <c r="VQR19" s="48"/>
      <c r="VQS19" s="48"/>
      <c r="VQT19" s="48"/>
      <c r="VQU19" s="48"/>
      <c r="VQV19" s="48"/>
      <c r="VQW19" s="48"/>
      <c r="VQX19" s="48"/>
      <c r="VQY19" s="48"/>
      <c r="VQZ19" s="48"/>
      <c r="VRA19" s="48"/>
      <c r="VRB19" s="48"/>
      <c r="VRC19" s="48"/>
      <c r="VRD19" s="48"/>
      <c r="VRE19" s="48"/>
      <c r="VRF19" s="48"/>
      <c r="VRG19" s="48"/>
      <c r="VRH19" s="48"/>
      <c r="VRI19" s="48"/>
      <c r="VRJ19" s="48"/>
      <c r="VRK19" s="48"/>
      <c r="VRL19" s="48"/>
      <c r="VRM19" s="48"/>
      <c r="VRN19" s="48"/>
      <c r="VRO19" s="48"/>
      <c r="VRP19" s="48"/>
      <c r="VRQ19" s="48"/>
      <c r="VRR19" s="48"/>
      <c r="VRS19" s="48"/>
      <c r="VRT19" s="48"/>
      <c r="VRU19" s="48"/>
      <c r="VRV19" s="48"/>
      <c r="VRW19" s="48"/>
      <c r="VRX19" s="48"/>
      <c r="VRY19" s="48"/>
      <c r="VRZ19" s="48"/>
      <c r="VSA19" s="48"/>
      <c r="VSB19" s="48"/>
      <c r="VSC19" s="48"/>
      <c r="VSD19" s="48"/>
      <c r="VSE19" s="48"/>
      <c r="VSF19" s="48"/>
      <c r="VSG19" s="48"/>
      <c r="VSH19" s="48"/>
      <c r="VSI19" s="48"/>
      <c r="VSJ19" s="48"/>
      <c r="VSK19" s="48"/>
      <c r="VSL19" s="48"/>
      <c r="VSM19" s="48"/>
      <c r="VSN19" s="48"/>
      <c r="VSO19" s="48"/>
      <c r="VSP19" s="48"/>
      <c r="VSQ19" s="48"/>
      <c r="VSR19" s="48"/>
      <c r="VSS19" s="48"/>
      <c r="VST19" s="48"/>
      <c r="VSU19" s="48"/>
      <c r="VSV19" s="48"/>
      <c r="VSW19" s="48"/>
      <c r="VSX19" s="48"/>
      <c r="VSY19" s="48"/>
      <c r="VSZ19" s="48"/>
      <c r="VTA19" s="48"/>
      <c r="VTB19" s="48"/>
      <c r="VTC19" s="48"/>
      <c r="VTD19" s="48"/>
      <c r="VTE19" s="48"/>
      <c r="VTF19" s="48"/>
      <c r="VTG19" s="48"/>
      <c r="VTH19" s="48"/>
      <c r="VTI19" s="48"/>
      <c r="VTJ19" s="48"/>
      <c r="VTK19" s="48"/>
      <c r="VTL19" s="48"/>
      <c r="VTM19" s="48"/>
      <c r="VTN19" s="48"/>
      <c r="VTO19" s="48"/>
      <c r="VTP19" s="48"/>
      <c r="VTQ19" s="48"/>
      <c r="VTR19" s="48"/>
      <c r="VTS19" s="48"/>
      <c r="VTT19" s="48"/>
      <c r="VTU19" s="48"/>
      <c r="VTV19" s="48"/>
      <c r="VTW19" s="48"/>
      <c r="VTX19" s="48"/>
      <c r="VTY19" s="48"/>
      <c r="VTZ19" s="48"/>
      <c r="VUA19" s="48"/>
      <c r="VUB19" s="48"/>
      <c r="VUC19" s="48"/>
      <c r="VUD19" s="48"/>
      <c r="VUE19" s="48"/>
      <c r="VUF19" s="48"/>
      <c r="VUG19" s="48"/>
      <c r="VUH19" s="48"/>
      <c r="VUI19" s="48"/>
      <c r="VUJ19" s="48"/>
      <c r="VUK19" s="48"/>
      <c r="VUL19" s="48"/>
      <c r="VUM19" s="48"/>
      <c r="VUN19" s="48"/>
      <c r="VUO19" s="48"/>
      <c r="VUP19" s="48"/>
      <c r="VUQ19" s="48"/>
      <c r="VUR19" s="48"/>
      <c r="VUS19" s="48"/>
      <c r="VUT19" s="48"/>
      <c r="VUU19" s="48"/>
      <c r="VUV19" s="48"/>
      <c r="VUW19" s="48"/>
      <c r="VUX19" s="48"/>
      <c r="VUY19" s="48"/>
      <c r="VUZ19" s="48"/>
      <c r="VVA19" s="48"/>
      <c r="VVB19" s="48"/>
      <c r="VVC19" s="48"/>
      <c r="VVD19" s="48"/>
      <c r="VVE19" s="48"/>
      <c r="VVF19" s="48"/>
      <c r="VVG19" s="48"/>
      <c r="VVH19" s="48"/>
      <c r="VVI19" s="48"/>
      <c r="VVJ19" s="48"/>
      <c r="VVK19" s="48"/>
      <c r="VVL19" s="48"/>
      <c r="VVM19" s="48"/>
      <c r="VVN19" s="48"/>
      <c r="VVO19" s="48"/>
      <c r="VVP19" s="48"/>
      <c r="VVQ19" s="48"/>
      <c r="VVR19" s="48"/>
      <c r="VVS19" s="48"/>
      <c r="VVT19" s="48"/>
      <c r="VVU19" s="48"/>
      <c r="VVV19" s="48"/>
      <c r="VVW19" s="48"/>
      <c r="VVX19" s="48"/>
      <c r="VVY19" s="48"/>
      <c r="VVZ19" s="48"/>
      <c r="VWA19" s="48"/>
      <c r="VWB19" s="48"/>
      <c r="VWC19" s="48"/>
      <c r="VWD19" s="48"/>
      <c r="VWE19" s="48"/>
      <c r="VWF19" s="48"/>
      <c r="VWG19" s="48"/>
      <c r="VWH19" s="48"/>
      <c r="VWI19" s="48"/>
      <c r="VWJ19" s="48"/>
      <c r="VWK19" s="48"/>
      <c r="VWL19" s="48"/>
      <c r="VWM19" s="48"/>
      <c r="VWN19" s="48"/>
      <c r="VWO19" s="48"/>
      <c r="VWP19" s="48"/>
      <c r="VWQ19" s="48"/>
      <c r="VWR19" s="48"/>
      <c r="VWS19" s="48"/>
      <c r="VWT19" s="48"/>
      <c r="VWU19" s="48"/>
      <c r="VWV19" s="48"/>
      <c r="VWW19" s="48"/>
      <c r="VWX19" s="48"/>
      <c r="VWY19" s="48"/>
      <c r="VWZ19" s="48"/>
      <c r="VXA19" s="48"/>
      <c r="VXB19" s="48"/>
      <c r="VXC19" s="48"/>
      <c r="VXD19" s="48"/>
      <c r="VXE19" s="48"/>
      <c r="VXF19" s="48"/>
      <c r="VXG19" s="48"/>
      <c r="VXH19" s="48"/>
      <c r="VXI19" s="48"/>
      <c r="VXJ19" s="48"/>
      <c r="VXK19" s="48"/>
      <c r="VXL19" s="48"/>
      <c r="VXM19" s="48"/>
      <c r="VXN19" s="48"/>
      <c r="VXO19" s="48"/>
      <c r="VXP19" s="48"/>
      <c r="VXQ19" s="48"/>
      <c r="VXR19" s="48"/>
      <c r="VXS19" s="48"/>
      <c r="VXT19" s="48"/>
      <c r="VXU19" s="48"/>
      <c r="VXV19" s="48"/>
      <c r="VXW19" s="48"/>
      <c r="VXX19" s="48"/>
      <c r="VXY19" s="48"/>
      <c r="VXZ19" s="48"/>
      <c r="VYA19" s="48"/>
      <c r="VYB19" s="48"/>
      <c r="VYC19" s="48"/>
      <c r="VYD19" s="48"/>
      <c r="VYE19" s="48"/>
      <c r="VYF19" s="48"/>
      <c r="VYG19" s="48"/>
      <c r="VYH19" s="48"/>
      <c r="VYI19" s="48"/>
      <c r="VYJ19" s="48"/>
      <c r="VYK19" s="48"/>
      <c r="VYL19" s="48"/>
      <c r="VYM19" s="48"/>
      <c r="VYN19" s="48"/>
      <c r="VYO19" s="48"/>
      <c r="VYP19" s="48"/>
      <c r="VYQ19" s="48"/>
      <c r="VYR19" s="48"/>
      <c r="VYS19" s="48"/>
      <c r="VYT19" s="48"/>
      <c r="VYU19" s="48"/>
      <c r="VYV19" s="48"/>
      <c r="VYW19" s="48"/>
      <c r="VYX19" s="48"/>
      <c r="VYY19" s="48"/>
      <c r="VYZ19" s="48"/>
      <c r="VZA19" s="48"/>
      <c r="VZB19" s="48"/>
      <c r="VZC19" s="48"/>
      <c r="VZD19" s="48"/>
      <c r="VZE19" s="48"/>
      <c r="VZF19" s="48"/>
      <c r="VZG19" s="48"/>
      <c r="VZH19" s="48"/>
      <c r="VZI19" s="48"/>
      <c r="VZJ19" s="48"/>
      <c r="VZK19" s="48"/>
      <c r="VZL19" s="48"/>
      <c r="VZM19" s="48"/>
      <c r="VZN19" s="48"/>
      <c r="VZO19" s="48"/>
      <c r="VZP19" s="48"/>
      <c r="VZQ19" s="48"/>
      <c r="VZR19" s="48"/>
      <c r="VZS19" s="48"/>
      <c r="VZT19" s="48"/>
      <c r="VZU19" s="48"/>
      <c r="VZV19" s="48"/>
      <c r="VZW19" s="48"/>
      <c r="VZX19" s="48"/>
      <c r="VZY19" s="48"/>
      <c r="VZZ19" s="48"/>
      <c r="WAA19" s="48"/>
      <c r="WAB19" s="48"/>
      <c r="WAC19" s="48"/>
      <c r="WAD19" s="48"/>
      <c r="WAE19" s="48"/>
      <c r="WAF19" s="48"/>
      <c r="WAG19" s="48"/>
      <c r="WAH19" s="48"/>
      <c r="WAI19" s="48"/>
      <c r="WAJ19" s="48"/>
      <c r="WAK19" s="48"/>
      <c r="WAL19" s="48"/>
      <c r="WAM19" s="48"/>
      <c r="WAN19" s="48"/>
      <c r="WAO19" s="48"/>
      <c r="WAP19" s="48"/>
      <c r="WAQ19" s="48"/>
      <c r="WAR19" s="48"/>
      <c r="WAS19" s="48"/>
      <c r="WAT19" s="48"/>
      <c r="WAU19" s="48"/>
      <c r="WAV19" s="48"/>
      <c r="WAW19" s="48"/>
      <c r="WAX19" s="48"/>
      <c r="WAY19" s="48"/>
      <c r="WAZ19" s="48"/>
      <c r="WBA19" s="48"/>
      <c r="WBB19" s="48"/>
      <c r="WBC19" s="48"/>
      <c r="WBD19" s="48"/>
      <c r="WBE19" s="48"/>
      <c r="WBF19" s="48"/>
      <c r="WBG19" s="48"/>
      <c r="WBH19" s="48"/>
      <c r="WBI19" s="48"/>
      <c r="WBJ19" s="48"/>
      <c r="WBK19" s="48"/>
      <c r="WBL19" s="48"/>
      <c r="WBM19" s="48"/>
      <c r="WBN19" s="48"/>
      <c r="WBO19" s="48"/>
      <c r="WBP19" s="48"/>
      <c r="WBQ19" s="48"/>
      <c r="WBR19" s="48"/>
      <c r="WBS19" s="48"/>
      <c r="WBT19" s="48"/>
      <c r="WBU19" s="48"/>
      <c r="WBV19" s="48"/>
      <c r="WBW19" s="48"/>
      <c r="WBX19" s="48"/>
      <c r="WBY19" s="48"/>
      <c r="WBZ19" s="48"/>
      <c r="WCA19" s="48"/>
      <c r="WCB19" s="48"/>
      <c r="WCC19" s="48"/>
      <c r="WCD19" s="48"/>
      <c r="WCE19" s="48"/>
      <c r="WCF19" s="48"/>
      <c r="WCG19" s="48"/>
      <c r="WCH19" s="48"/>
      <c r="WCI19" s="48"/>
      <c r="WCJ19" s="48"/>
      <c r="WCK19" s="48"/>
      <c r="WCL19" s="48"/>
      <c r="WCM19" s="48"/>
      <c r="WCN19" s="48"/>
      <c r="WCO19" s="48"/>
      <c r="WCP19" s="48"/>
      <c r="WCQ19" s="48"/>
      <c r="WCR19" s="48"/>
      <c r="WCS19" s="48"/>
      <c r="WCT19" s="48"/>
      <c r="WCU19" s="48"/>
      <c r="WCV19" s="48"/>
      <c r="WCW19" s="48"/>
      <c r="WCX19" s="48"/>
      <c r="WCY19" s="48"/>
      <c r="WCZ19" s="48"/>
      <c r="WDA19" s="48"/>
      <c r="WDB19" s="48"/>
      <c r="WDC19" s="48"/>
      <c r="WDD19" s="48"/>
      <c r="WDE19" s="48"/>
      <c r="WDF19" s="48"/>
      <c r="WDG19" s="48"/>
      <c r="WDH19" s="48"/>
      <c r="WDI19" s="48"/>
      <c r="WDJ19" s="48"/>
      <c r="WDK19" s="48"/>
      <c r="WDL19" s="48"/>
      <c r="WDM19" s="48"/>
      <c r="WDN19" s="48"/>
      <c r="WDO19" s="48"/>
      <c r="WDP19" s="48"/>
      <c r="WDQ19" s="48"/>
      <c r="WDR19" s="48"/>
      <c r="WDS19" s="48"/>
      <c r="WDT19" s="48"/>
      <c r="WDU19" s="48"/>
      <c r="WDV19" s="48"/>
      <c r="WDW19" s="48"/>
      <c r="WDX19" s="48"/>
      <c r="WDY19" s="48"/>
      <c r="WDZ19" s="48"/>
      <c r="WEA19" s="48"/>
      <c r="WEB19" s="48"/>
      <c r="WEC19" s="48"/>
      <c r="WED19" s="48"/>
      <c r="WEE19" s="48"/>
      <c r="WEF19" s="48"/>
      <c r="WEG19" s="48"/>
      <c r="WEH19" s="48"/>
      <c r="WEI19" s="48"/>
      <c r="WEJ19" s="48"/>
      <c r="WEK19" s="48"/>
      <c r="WEL19" s="48"/>
      <c r="WEM19" s="48"/>
      <c r="WEN19" s="48"/>
      <c r="WEO19" s="48"/>
      <c r="WEP19" s="48"/>
      <c r="WEQ19" s="48"/>
      <c r="WER19" s="48"/>
      <c r="WES19" s="48"/>
      <c r="WET19" s="48"/>
      <c r="WEU19" s="48"/>
      <c r="WEV19" s="48"/>
      <c r="WEW19" s="48"/>
      <c r="WEX19" s="48"/>
      <c r="WEY19" s="48"/>
      <c r="WEZ19" s="48"/>
      <c r="WFA19" s="48"/>
      <c r="WFB19" s="48"/>
      <c r="WFC19" s="48"/>
      <c r="WFD19" s="48"/>
      <c r="WFE19" s="48"/>
      <c r="WFF19" s="48"/>
      <c r="WFG19" s="48"/>
      <c r="WFH19" s="48"/>
      <c r="WFI19" s="48"/>
      <c r="WFJ19" s="48"/>
      <c r="WFK19" s="48"/>
      <c r="WFL19" s="48"/>
      <c r="WFM19" s="48"/>
      <c r="WFN19" s="48"/>
      <c r="WFO19" s="48"/>
      <c r="WFP19" s="48"/>
      <c r="WFQ19" s="48"/>
      <c r="WFR19" s="48"/>
      <c r="WFS19" s="48"/>
      <c r="WFT19" s="48"/>
      <c r="WFU19" s="48"/>
      <c r="WFV19" s="48"/>
      <c r="WFW19" s="48"/>
      <c r="WFX19" s="48"/>
      <c r="WFY19" s="48"/>
      <c r="WFZ19" s="48"/>
      <c r="WGA19" s="48"/>
      <c r="WGB19" s="48"/>
      <c r="WGC19" s="48"/>
      <c r="WGD19" s="48"/>
      <c r="WGE19" s="48"/>
      <c r="WGF19" s="48"/>
      <c r="WGG19" s="48"/>
      <c r="WGH19" s="48"/>
      <c r="WGI19" s="48"/>
      <c r="WGJ19" s="48"/>
      <c r="WGK19" s="48"/>
      <c r="WGL19" s="48"/>
      <c r="WGM19" s="48"/>
      <c r="WGN19" s="48"/>
      <c r="WGO19" s="48"/>
      <c r="WGP19" s="48"/>
      <c r="WGQ19" s="48"/>
      <c r="WGR19" s="48"/>
      <c r="WGS19" s="48"/>
      <c r="WGT19" s="48"/>
      <c r="WGU19" s="48"/>
      <c r="WGV19" s="48"/>
      <c r="WGW19" s="48"/>
      <c r="WGX19" s="48"/>
      <c r="WGY19" s="48"/>
      <c r="WGZ19" s="48"/>
      <c r="WHA19" s="48"/>
      <c r="WHB19" s="48"/>
      <c r="WHC19" s="48"/>
      <c r="WHD19" s="48"/>
      <c r="WHE19" s="48"/>
      <c r="WHF19" s="48"/>
      <c r="WHG19" s="48"/>
      <c r="WHH19" s="48"/>
      <c r="WHI19" s="48"/>
      <c r="WHJ19" s="48"/>
      <c r="WHK19" s="48"/>
      <c r="WHL19" s="48"/>
      <c r="WHM19" s="48"/>
      <c r="WHN19" s="48"/>
      <c r="WHO19" s="48"/>
      <c r="WHP19" s="48"/>
      <c r="WHQ19" s="48"/>
      <c r="WHR19" s="48"/>
      <c r="WHS19" s="48"/>
      <c r="WHT19" s="48"/>
      <c r="WHU19" s="48"/>
      <c r="WHV19" s="48"/>
      <c r="WHW19" s="48"/>
      <c r="WHX19" s="48"/>
      <c r="WHY19" s="48"/>
      <c r="WHZ19" s="48"/>
      <c r="WIA19" s="48"/>
      <c r="WIB19" s="48"/>
      <c r="WIC19" s="48"/>
      <c r="WID19" s="48"/>
      <c r="WIE19" s="48"/>
      <c r="WIF19" s="48"/>
      <c r="WIG19" s="48"/>
      <c r="WIH19" s="48"/>
      <c r="WII19" s="48"/>
      <c r="WIJ19" s="48"/>
      <c r="WIK19" s="48"/>
      <c r="WIL19" s="48"/>
      <c r="WIM19" s="48"/>
      <c r="WIN19" s="48"/>
      <c r="WIO19" s="48"/>
      <c r="WIP19" s="48"/>
      <c r="WIQ19" s="48"/>
      <c r="WIR19" s="48"/>
      <c r="WIS19" s="48"/>
      <c r="WIT19" s="48"/>
      <c r="WIU19" s="48"/>
      <c r="WIV19" s="48"/>
      <c r="WIW19" s="48"/>
      <c r="WIX19" s="48"/>
      <c r="WIY19" s="48"/>
      <c r="WIZ19" s="48"/>
      <c r="WJA19" s="48"/>
      <c r="WJB19" s="48"/>
      <c r="WJC19" s="48"/>
      <c r="WJD19" s="48"/>
      <c r="WJE19" s="48"/>
      <c r="WJF19" s="48"/>
      <c r="WJG19" s="48"/>
      <c r="WJH19" s="48"/>
      <c r="WJI19" s="48"/>
      <c r="WJJ19" s="48"/>
      <c r="WJK19" s="48"/>
      <c r="WJL19" s="48"/>
      <c r="WJM19" s="48"/>
      <c r="WJN19" s="48"/>
      <c r="WJO19" s="48"/>
      <c r="WJP19" s="48"/>
      <c r="WJQ19" s="48"/>
      <c r="WJR19" s="48"/>
      <c r="WJS19" s="48"/>
      <c r="WJT19" s="48"/>
      <c r="WJU19" s="48"/>
      <c r="WJV19" s="48"/>
      <c r="WJW19" s="48"/>
      <c r="WJX19" s="48"/>
      <c r="WJY19" s="48"/>
      <c r="WJZ19" s="48"/>
      <c r="WKA19" s="48"/>
      <c r="WKB19" s="48"/>
      <c r="WKC19" s="48"/>
      <c r="WKD19" s="48"/>
      <c r="WKE19" s="48"/>
      <c r="WKF19" s="48"/>
      <c r="WKG19" s="48"/>
      <c r="WKH19" s="48"/>
      <c r="WKI19" s="48"/>
      <c r="WKJ19" s="48"/>
      <c r="WKK19" s="48"/>
      <c r="WKL19" s="48"/>
      <c r="WKM19" s="48"/>
      <c r="WKN19" s="48"/>
      <c r="WKO19" s="48"/>
      <c r="WKP19" s="48"/>
      <c r="WKQ19" s="48"/>
      <c r="WKR19" s="48"/>
      <c r="WKS19" s="48"/>
      <c r="WKT19" s="48"/>
      <c r="WKU19" s="48"/>
      <c r="WKV19" s="48"/>
      <c r="WKW19" s="48"/>
      <c r="WKX19" s="48"/>
      <c r="WKY19" s="48"/>
      <c r="WKZ19" s="48"/>
      <c r="WLA19" s="48"/>
      <c r="WLB19" s="48"/>
      <c r="WLC19" s="48"/>
      <c r="WLD19" s="48"/>
      <c r="WLE19" s="48"/>
      <c r="WLF19" s="48"/>
      <c r="WLG19" s="48"/>
      <c r="WLH19" s="48"/>
      <c r="WLI19" s="48"/>
      <c r="WLJ19" s="48"/>
      <c r="WLK19" s="48"/>
      <c r="WLL19" s="48"/>
      <c r="WLM19" s="48"/>
      <c r="WLN19" s="48"/>
      <c r="WLO19" s="48"/>
      <c r="WLP19" s="48"/>
      <c r="WLQ19" s="48"/>
      <c r="WLR19" s="48"/>
      <c r="WLS19" s="48"/>
      <c r="WLT19" s="48"/>
      <c r="WLU19" s="48"/>
      <c r="WLV19" s="48"/>
      <c r="WLW19" s="48"/>
      <c r="WLX19" s="48"/>
      <c r="WLY19" s="48"/>
      <c r="WLZ19" s="48"/>
      <c r="WMA19" s="48"/>
      <c r="WMB19" s="48"/>
      <c r="WMC19" s="48"/>
      <c r="WMD19" s="48"/>
      <c r="WME19" s="48"/>
      <c r="WMF19" s="48"/>
      <c r="WMG19" s="48"/>
      <c r="WMH19" s="48"/>
      <c r="WMI19" s="48"/>
      <c r="WMJ19" s="48"/>
      <c r="WMK19" s="48"/>
      <c r="WML19" s="48"/>
      <c r="WMM19" s="48"/>
      <c r="WMN19" s="48"/>
      <c r="WMO19" s="48"/>
      <c r="WMP19" s="48"/>
      <c r="WMQ19" s="48"/>
      <c r="WMR19" s="48"/>
      <c r="WMS19" s="48"/>
      <c r="WMT19" s="48"/>
      <c r="WMU19" s="48"/>
      <c r="WMV19" s="48"/>
      <c r="WMW19" s="48"/>
      <c r="WMX19" s="48"/>
      <c r="WMY19" s="48"/>
      <c r="WMZ19" s="48"/>
      <c r="WNA19" s="48"/>
      <c r="WNB19" s="48"/>
      <c r="WNC19" s="48"/>
      <c r="WND19" s="48"/>
      <c r="WNE19" s="48"/>
      <c r="WNF19" s="48"/>
      <c r="WNG19" s="48"/>
      <c r="WNH19" s="48"/>
      <c r="WNI19" s="48"/>
      <c r="WNJ19" s="48"/>
      <c r="WNK19" s="48"/>
      <c r="WNL19" s="48"/>
      <c r="WNM19" s="48"/>
      <c r="WNN19" s="48"/>
      <c r="WNO19" s="48"/>
      <c r="WNP19" s="48"/>
      <c r="WNQ19" s="48"/>
      <c r="WNR19" s="48"/>
      <c r="WNS19" s="48"/>
      <c r="WNT19" s="48"/>
      <c r="WNU19" s="48"/>
      <c r="WNV19" s="48"/>
      <c r="WNW19" s="48"/>
      <c r="WNX19" s="48"/>
      <c r="WNY19" s="48"/>
      <c r="WNZ19" s="48"/>
      <c r="WOA19" s="48"/>
      <c r="WOB19" s="48"/>
      <c r="WOC19" s="48"/>
      <c r="WOD19" s="48"/>
      <c r="WOE19" s="48"/>
      <c r="WOF19" s="48"/>
      <c r="WOG19" s="48"/>
      <c r="WOH19" s="48"/>
      <c r="WOI19" s="48"/>
      <c r="WOJ19" s="48"/>
      <c r="WOK19" s="48"/>
      <c r="WOL19" s="48"/>
      <c r="WOM19" s="48"/>
      <c r="WON19" s="48"/>
      <c r="WOO19" s="48"/>
      <c r="WOP19" s="48"/>
      <c r="WOQ19" s="48"/>
      <c r="WOR19" s="48"/>
      <c r="WOS19" s="48"/>
      <c r="WOT19" s="48"/>
      <c r="WOU19" s="48"/>
      <c r="WOV19" s="48"/>
      <c r="WOW19" s="48"/>
      <c r="WOX19" s="48"/>
      <c r="WOY19" s="48"/>
      <c r="WOZ19" s="48"/>
      <c r="WPA19" s="48"/>
      <c r="WPB19" s="48"/>
      <c r="WPC19" s="48"/>
      <c r="WPD19" s="48"/>
      <c r="WPE19" s="48"/>
      <c r="WPF19" s="48"/>
      <c r="WPG19" s="48"/>
      <c r="WPH19" s="48"/>
      <c r="WPI19" s="48"/>
      <c r="WPJ19" s="48"/>
      <c r="WPK19" s="48"/>
      <c r="WPL19" s="48"/>
      <c r="WPM19" s="48"/>
      <c r="WPN19" s="48"/>
      <c r="WPO19" s="48"/>
      <c r="WPP19" s="48"/>
      <c r="WPQ19" s="48"/>
      <c r="WPR19" s="48"/>
      <c r="WPS19" s="48"/>
      <c r="WPT19" s="48"/>
      <c r="WPU19" s="48"/>
      <c r="WPV19" s="48"/>
      <c r="WPW19" s="48"/>
      <c r="WPX19" s="48"/>
      <c r="WPY19" s="48"/>
      <c r="WPZ19" s="48"/>
      <c r="WQA19" s="48"/>
      <c r="WQB19" s="48"/>
      <c r="WQC19" s="48"/>
      <c r="WQD19" s="48"/>
      <c r="WQE19" s="48"/>
      <c r="WQF19" s="48"/>
      <c r="WQG19" s="48"/>
      <c r="WQH19" s="48"/>
      <c r="WQI19" s="48"/>
      <c r="WQJ19" s="48"/>
      <c r="WQK19" s="48"/>
      <c r="WQL19" s="48"/>
      <c r="WQM19" s="48"/>
      <c r="WQN19" s="48"/>
      <c r="WQO19" s="48"/>
      <c r="WQP19" s="48"/>
      <c r="WQQ19" s="48"/>
      <c r="WQR19" s="48"/>
      <c r="WQS19" s="48"/>
      <c r="WQT19" s="48"/>
      <c r="WQU19" s="48"/>
      <c r="WQV19" s="48"/>
      <c r="WQW19" s="48"/>
      <c r="WQX19" s="48"/>
      <c r="WQY19" s="48"/>
      <c r="WQZ19" s="48"/>
      <c r="WRA19" s="48"/>
      <c r="WRB19" s="48"/>
      <c r="WRC19" s="48"/>
      <c r="WRD19" s="48"/>
      <c r="WRE19" s="48"/>
      <c r="WRF19" s="48"/>
      <c r="WRG19" s="48"/>
      <c r="WRH19" s="48"/>
      <c r="WRI19" s="48"/>
      <c r="WRJ19" s="48"/>
      <c r="WRK19" s="48"/>
      <c r="WRL19" s="48"/>
      <c r="WRM19" s="48"/>
      <c r="WRN19" s="48"/>
      <c r="WRO19" s="48"/>
      <c r="WRP19" s="48"/>
      <c r="WRQ19" s="48"/>
      <c r="WRR19" s="48"/>
      <c r="WRS19" s="48"/>
      <c r="WRT19" s="48"/>
      <c r="WRU19" s="48"/>
      <c r="WRV19" s="48"/>
      <c r="WRW19" s="48"/>
      <c r="WRX19" s="48"/>
      <c r="WRY19" s="48"/>
      <c r="WRZ19" s="48"/>
      <c r="WSA19" s="48"/>
      <c r="WSB19" s="48"/>
      <c r="WSC19" s="48"/>
      <c r="WSD19" s="48"/>
      <c r="WSE19" s="48"/>
      <c r="WSF19" s="48"/>
      <c r="WSG19" s="48"/>
      <c r="WSH19" s="48"/>
      <c r="WSI19" s="48"/>
      <c r="WSJ19" s="48"/>
      <c r="WSK19" s="48"/>
      <c r="WSL19" s="48"/>
      <c r="WSM19" s="48"/>
      <c r="WSN19" s="48"/>
      <c r="WSO19" s="48"/>
      <c r="WSP19" s="48"/>
      <c r="WSQ19" s="48"/>
      <c r="WSR19" s="48"/>
      <c r="WSS19" s="48"/>
      <c r="WST19" s="48"/>
      <c r="WSU19" s="48"/>
      <c r="WSV19" s="48"/>
      <c r="WSW19" s="48"/>
      <c r="WSX19" s="48"/>
      <c r="WSY19" s="48"/>
      <c r="WSZ19" s="48"/>
      <c r="WTA19" s="48"/>
      <c r="WTB19" s="48"/>
      <c r="WTC19" s="48"/>
      <c r="WTD19" s="48"/>
      <c r="WTE19" s="48"/>
      <c r="WTF19" s="48"/>
      <c r="WTG19" s="48"/>
      <c r="WTH19" s="48"/>
      <c r="WTI19" s="48"/>
      <c r="WTJ19" s="48"/>
      <c r="WTK19" s="48"/>
      <c r="WTL19" s="48"/>
      <c r="WTM19" s="48"/>
      <c r="WTN19" s="48"/>
      <c r="WTO19" s="48"/>
      <c r="WTP19" s="48"/>
      <c r="WTQ19" s="48"/>
      <c r="WTR19" s="48"/>
      <c r="WTS19" s="48"/>
      <c r="WTT19" s="48"/>
      <c r="WTU19" s="48"/>
      <c r="WTV19" s="48"/>
      <c r="WTW19" s="48"/>
      <c r="WTX19" s="48"/>
      <c r="WTY19" s="48"/>
      <c r="WTZ19" s="48"/>
      <c r="WUA19" s="48"/>
      <c r="WUB19" s="48"/>
      <c r="WUC19" s="48"/>
      <c r="WUD19" s="48"/>
      <c r="WUE19" s="48"/>
      <c r="WUF19" s="48"/>
      <c r="WUG19" s="48"/>
      <c r="WUH19" s="48"/>
      <c r="WUI19" s="48"/>
      <c r="WUJ19" s="48"/>
      <c r="WUK19" s="48"/>
      <c r="WUL19" s="48"/>
      <c r="WUM19" s="48"/>
      <c r="WUN19" s="48"/>
      <c r="WUO19" s="48"/>
      <c r="WUP19" s="48"/>
      <c r="WUQ19" s="48"/>
      <c r="WUR19" s="48"/>
      <c r="WUS19" s="48"/>
      <c r="WUT19" s="48"/>
      <c r="WUU19" s="48"/>
      <c r="WUV19" s="48"/>
      <c r="WUW19" s="48"/>
      <c r="WUX19" s="48"/>
      <c r="WUY19" s="48"/>
      <c r="WUZ19" s="48"/>
      <c r="WVA19" s="48"/>
      <c r="WVB19" s="48"/>
      <c r="WVC19" s="48"/>
      <c r="WVD19" s="48"/>
      <c r="WVE19" s="48"/>
      <c r="WVF19" s="48"/>
      <c r="WVG19" s="48"/>
      <c r="WVH19" s="48"/>
      <c r="WVI19" s="48"/>
      <c r="WVJ19" s="48"/>
      <c r="WVK19" s="48"/>
      <c r="WVL19" s="48"/>
      <c r="WVM19" s="48"/>
      <c r="WVN19" s="48"/>
      <c r="WVO19" s="48"/>
      <c r="WVP19" s="48"/>
      <c r="WVQ19" s="48"/>
      <c r="WVR19" s="48"/>
      <c r="WVS19" s="48"/>
      <c r="WVT19" s="48"/>
      <c r="WVU19" s="48"/>
      <c r="WVV19" s="48"/>
      <c r="WVW19" s="48"/>
      <c r="WVX19" s="48"/>
      <c r="WVY19" s="48"/>
      <c r="WVZ19" s="48"/>
      <c r="WWA19" s="48"/>
      <c r="WWB19" s="48"/>
      <c r="WWC19" s="48"/>
      <c r="WWD19" s="48"/>
      <c r="WWE19" s="48"/>
      <c r="WWF19" s="48"/>
      <c r="WWG19" s="48"/>
      <c r="WWH19" s="48"/>
      <c r="WWI19" s="48"/>
      <c r="WWJ19" s="48"/>
      <c r="WWK19" s="48"/>
      <c r="WWL19" s="48"/>
      <c r="WWM19" s="48"/>
      <c r="WWN19" s="48"/>
      <c r="WWO19" s="48"/>
      <c r="WWP19" s="48"/>
      <c r="WWQ19" s="48"/>
      <c r="WWR19" s="48"/>
      <c r="WWS19" s="48"/>
      <c r="WWT19" s="48"/>
      <c r="WWU19" s="48"/>
      <c r="WWV19" s="48"/>
      <c r="WWW19" s="48"/>
      <c r="WWX19" s="48"/>
      <c r="WWY19" s="48"/>
      <c r="WWZ19" s="48"/>
      <c r="WXA19" s="48"/>
      <c r="WXB19" s="48"/>
      <c r="WXC19" s="48"/>
      <c r="WXD19" s="48"/>
      <c r="WXE19" s="48"/>
      <c r="WXF19" s="48"/>
      <c r="WXG19" s="48"/>
      <c r="WXH19" s="48"/>
      <c r="WXI19" s="48"/>
      <c r="WXJ19" s="48"/>
      <c r="WXK19" s="48"/>
      <c r="WXL19" s="48"/>
      <c r="WXM19" s="48"/>
      <c r="WXN19" s="48"/>
      <c r="WXO19" s="48"/>
      <c r="WXP19" s="48"/>
      <c r="WXQ19" s="48"/>
      <c r="WXR19" s="48"/>
      <c r="WXS19" s="48"/>
      <c r="WXT19" s="48"/>
      <c r="WXU19" s="48"/>
      <c r="WXV19" s="48"/>
      <c r="WXW19" s="48"/>
      <c r="WXX19" s="48"/>
      <c r="WXY19" s="48"/>
      <c r="WXZ19" s="48"/>
      <c r="WYA19" s="48"/>
      <c r="WYB19" s="48"/>
      <c r="WYC19" s="48"/>
      <c r="WYD19" s="48"/>
      <c r="WYE19" s="48"/>
      <c r="WYF19" s="48"/>
      <c r="WYG19" s="48"/>
      <c r="WYH19" s="48"/>
      <c r="WYI19" s="48"/>
      <c r="WYJ19" s="48"/>
      <c r="WYK19" s="48"/>
      <c r="WYL19" s="48"/>
      <c r="WYM19" s="48"/>
      <c r="WYN19" s="48"/>
      <c r="WYO19" s="48"/>
      <c r="WYP19" s="48"/>
      <c r="WYQ19" s="48"/>
      <c r="WYR19" s="48"/>
      <c r="WYS19" s="48"/>
      <c r="WYT19" s="48"/>
      <c r="WYU19" s="48"/>
      <c r="WYV19" s="48"/>
      <c r="WYW19" s="48"/>
      <c r="WYX19" s="48"/>
      <c r="WYY19" s="48"/>
      <c r="WYZ19" s="48"/>
      <c r="WZA19" s="48"/>
      <c r="WZB19" s="48"/>
      <c r="WZC19" s="48"/>
      <c r="WZD19" s="48"/>
      <c r="WZE19" s="48"/>
      <c r="WZF19" s="48"/>
      <c r="WZG19" s="48"/>
      <c r="WZH19" s="48"/>
      <c r="WZI19" s="48"/>
      <c r="WZJ19" s="48"/>
      <c r="WZK19" s="48"/>
      <c r="WZL19" s="48"/>
      <c r="WZM19" s="48"/>
      <c r="WZN19" s="48"/>
      <c r="WZO19" s="48"/>
      <c r="WZP19" s="48"/>
      <c r="WZQ19" s="48"/>
      <c r="WZR19" s="48"/>
      <c r="WZS19" s="48"/>
      <c r="WZT19" s="48"/>
      <c r="WZU19" s="48"/>
      <c r="WZV19" s="48"/>
      <c r="WZW19" s="48"/>
      <c r="WZX19" s="48"/>
      <c r="WZY19" s="48"/>
      <c r="WZZ19" s="48"/>
      <c r="XAA19" s="48"/>
      <c r="XAB19" s="48"/>
      <c r="XAC19" s="48"/>
      <c r="XAD19" s="48"/>
      <c r="XAE19" s="48"/>
      <c r="XAF19" s="48"/>
      <c r="XAG19" s="48"/>
      <c r="XAH19" s="48"/>
      <c r="XAI19" s="48"/>
      <c r="XAJ19" s="48"/>
      <c r="XAK19" s="48"/>
      <c r="XAL19" s="48"/>
      <c r="XAM19" s="48"/>
      <c r="XAN19" s="48"/>
      <c r="XAO19" s="48"/>
      <c r="XAP19" s="48"/>
      <c r="XAQ19" s="48"/>
      <c r="XAR19" s="48"/>
      <c r="XAS19" s="48"/>
      <c r="XAT19" s="48"/>
      <c r="XAU19" s="48"/>
      <c r="XAV19" s="48"/>
      <c r="XAW19" s="48"/>
      <c r="XAX19" s="48"/>
      <c r="XAY19" s="48"/>
      <c r="XAZ19" s="48"/>
      <c r="XBA19" s="48"/>
      <c r="XBB19" s="48"/>
      <c r="XBC19" s="48"/>
      <c r="XBD19" s="48"/>
      <c r="XBE19" s="48"/>
      <c r="XBF19" s="48"/>
      <c r="XBG19" s="48"/>
      <c r="XBH19" s="48"/>
      <c r="XBI19" s="48"/>
      <c r="XBJ19" s="48"/>
      <c r="XBK19" s="48"/>
      <c r="XBL19" s="48"/>
      <c r="XBM19" s="48"/>
      <c r="XBN19" s="48"/>
      <c r="XBO19" s="48"/>
      <c r="XBP19" s="48"/>
      <c r="XBQ19" s="48"/>
      <c r="XBR19" s="48"/>
      <c r="XBS19" s="48"/>
      <c r="XBT19" s="48"/>
      <c r="XBU19" s="48"/>
      <c r="XBV19" s="48"/>
      <c r="XBW19" s="48"/>
      <c r="XBX19" s="48"/>
      <c r="XBY19" s="48"/>
      <c r="XBZ19" s="48"/>
      <c r="XCA19" s="48"/>
      <c r="XCB19" s="48"/>
      <c r="XCC19" s="48"/>
      <c r="XCD19" s="48"/>
      <c r="XCE19" s="48"/>
      <c r="XCF19" s="48"/>
      <c r="XCG19" s="48"/>
      <c r="XCH19" s="48"/>
      <c r="XCI19" s="48"/>
      <c r="XCJ19" s="48"/>
      <c r="XCK19" s="48"/>
      <c r="XCL19" s="48"/>
      <c r="XCM19" s="48"/>
      <c r="XCN19" s="48"/>
      <c r="XCO19" s="48"/>
      <c r="XCP19" s="48"/>
      <c r="XCQ19" s="48"/>
      <c r="XCR19" s="48"/>
      <c r="XCS19" s="48"/>
      <c r="XCT19" s="48"/>
      <c r="XCU19" s="48"/>
      <c r="XCV19" s="48"/>
      <c r="XCW19" s="48"/>
      <c r="XCX19" s="48"/>
      <c r="XCY19" s="48"/>
      <c r="XCZ19" s="48"/>
      <c r="XDA19" s="48"/>
      <c r="XDB19" s="48"/>
      <c r="XDC19" s="48"/>
      <c r="XDD19" s="48"/>
      <c r="XDE19" s="48"/>
      <c r="XDF19" s="48"/>
      <c r="XDG19" s="48"/>
      <c r="XDH19" s="48"/>
      <c r="XDI19" s="48"/>
      <c r="XDJ19" s="48"/>
      <c r="XDK19" s="48"/>
      <c r="XDL19" s="48"/>
      <c r="XDM19" s="48"/>
      <c r="XDN19" s="48"/>
      <c r="XDO19" s="48"/>
      <c r="XDP19" s="48"/>
      <c r="XDQ19" s="48"/>
      <c r="XDR19" s="48"/>
      <c r="XDS19" s="48"/>
      <c r="XDT19" s="48"/>
      <c r="XDU19" s="48"/>
      <c r="XDV19" s="48"/>
      <c r="XDW19" s="48"/>
      <c r="XDX19" s="48"/>
      <c r="XDY19" s="48"/>
      <c r="XDZ19" s="48"/>
      <c r="XEA19" s="48"/>
      <c r="XEB19" s="48"/>
      <c r="XEC19" s="48"/>
      <c r="XED19" s="48"/>
      <c r="XEE19" s="48"/>
      <c r="XEF19" s="48"/>
      <c r="XEG19" s="48"/>
      <c r="XEH19" s="48"/>
      <c r="XEI19" s="48"/>
      <c r="XEJ19" s="48"/>
      <c r="XEK19" s="48"/>
      <c r="XEL19" s="48"/>
      <c r="XEM19" s="48"/>
      <c r="XEN19" s="48"/>
      <c r="XEO19" s="48"/>
      <c r="XEP19" s="48"/>
      <c r="XEQ19" s="48"/>
      <c r="XER19" s="48"/>
      <c r="XES19" s="48"/>
      <c r="XET19" s="48"/>
      <c r="XEU19" s="48"/>
      <c r="XEV19" s="48"/>
      <c r="XEW19" s="48"/>
      <c r="XEX19" s="48"/>
      <c r="XEY19" s="48"/>
      <c r="XEZ19" s="48"/>
      <c r="XFA19" s="48"/>
      <c r="XFB19" s="48"/>
      <c r="XFC19" s="48"/>
      <c r="XFD19" s="48"/>
    </row>
  </sheetData>
  <mergeCells count="3">
    <mergeCell ref="A1:D1"/>
    <mergeCell ref="A2:D2"/>
    <mergeCell ref="A19:D19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8"/>
  <sheetViews>
    <sheetView workbookViewId="0">
      <selection activeCell="C26" sqref="C26"/>
    </sheetView>
  </sheetViews>
  <sheetFormatPr defaultColWidth="6.75" defaultRowHeight="11.25" outlineLevelRow="7"/>
  <cols>
    <col min="1" max="1" width="46.6333333333333" style="48" customWidth="1"/>
    <col min="2" max="3" width="22.3833333333333" style="48" customWidth="1"/>
    <col min="4" max="4" width="24.75" style="48" customWidth="1"/>
    <col min="5" max="5" width="5.88333333333333" style="48" customWidth="1"/>
    <col min="6" max="250" width="6.75" style="48"/>
    <col min="251" max="251" width="46.6333333333333" style="48" customWidth="1"/>
    <col min="252" max="253" width="22.3833333333333" style="48" customWidth="1"/>
    <col min="254" max="254" width="24.75" style="48" customWidth="1"/>
    <col min="255" max="257" width="9" style="48" customWidth="1"/>
    <col min="258" max="258" width="5.63333333333333" style="48" customWidth="1"/>
    <col min="259" max="259" width="0.75" style="48" customWidth="1"/>
    <col min="260" max="260" width="10.1333333333333" style="48" customWidth="1"/>
    <col min="261" max="261" width="5.88333333333333" style="48" customWidth="1"/>
    <col min="262" max="506" width="6.75" style="48"/>
    <col min="507" max="507" width="46.6333333333333" style="48" customWidth="1"/>
    <col min="508" max="509" width="22.3833333333333" style="48" customWidth="1"/>
    <col min="510" max="510" width="24.75" style="48" customWidth="1"/>
    <col min="511" max="513" width="9" style="48" customWidth="1"/>
    <col min="514" max="514" width="5.63333333333333" style="48" customWidth="1"/>
    <col min="515" max="515" width="0.75" style="48" customWidth="1"/>
    <col min="516" max="516" width="10.1333333333333" style="48" customWidth="1"/>
    <col min="517" max="517" width="5.88333333333333" style="48" customWidth="1"/>
    <col min="518" max="762" width="6.75" style="48"/>
    <col min="763" max="763" width="46.6333333333333" style="48" customWidth="1"/>
    <col min="764" max="765" width="22.3833333333333" style="48" customWidth="1"/>
    <col min="766" max="766" width="24.75" style="48" customWidth="1"/>
    <col min="767" max="769" width="9" style="48" customWidth="1"/>
    <col min="770" max="770" width="5.63333333333333" style="48" customWidth="1"/>
    <col min="771" max="771" width="0.75" style="48" customWidth="1"/>
    <col min="772" max="772" width="10.1333333333333" style="48" customWidth="1"/>
    <col min="773" max="773" width="5.88333333333333" style="48" customWidth="1"/>
    <col min="774" max="1018" width="6.75" style="48"/>
    <col min="1019" max="1019" width="46.6333333333333" style="48" customWidth="1"/>
    <col min="1020" max="1021" width="22.3833333333333" style="48" customWidth="1"/>
    <col min="1022" max="1022" width="24.75" style="48" customWidth="1"/>
    <col min="1023" max="1025" width="9" style="48" customWidth="1"/>
    <col min="1026" max="1026" width="5.63333333333333" style="48" customWidth="1"/>
    <col min="1027" max="1027" width="0.75" style="48" customWidth="1"/>
    <col min="1028" max="1028" width="10.1333333333333" style="48" customWidth="1"/>
    <col min="1029" max="1029" width="5.88333333333333" style="48" customWidth="1"/>
    <col min="1030" max="1274" width="6.75" style="48"/>
    <col min="1275" max="1275" width="46.6333333333333" style="48" customWidth="1"/>
    <col min="1276" max="1277" width="22.3833333333333" style="48" customWidth="1"/>
    <col min="1278" max="1278" width="24.75" style="48" customWidth="1"/>
    <col min="1279" max="1281" width="9" style="48" customWidth="1"/>
    <col min="1282" max="1282" width="5.63333333333333" style="48" customWidth="1"/>
    <col min="1283" max="1283" width="0.75" style="48" customWidth="1"/>
    <col min="1284" max="1284" width="10.1333333333333" style="48" customWidth="1"/>
    <col min="1285" max="1285" width="5.88333333333333" style="48" customWidth="1"/>
    <col min="1286" max="1530" width="6.75" style="48"/>
    <col min="1531" max="1531" width="46.6333333333333" style="48" customWidth="1"/>
    <col min="1532" max="1533" width="22.3833333333333" style="48" customWidth="1"/>
    <col min="1534" max="1534" width="24.75" style="48" customWidth="1"/>
    <col min="1535" max="1537" width="9" style="48" customWidth="1"/>
    <col min="1538" max="1538" width="5.63333333333333" style="48" customWidth="1"/>
    <col min="1539" max="1539" width="0.75" style="48" customWidth="1"/>
    <col min="1540" max="1540" width="10.1333333333333" style="48" customWidth="1"/>
    <col min="1541" max="1541" width="5.88333333333333" style="48" customWidth="1"/>
    <col min="1542" max="1786" width="6.75" style="48"/>
    <col min="1787" max="1787" width="46.6333333333333" style="48" customWidth="1"/>
    <col min="1788" max="1789" width="22.3833333333333" style="48" customWidth="1"/>
    <col min="1790" max="1790" width="24.75" style="48" customWidth="1"/>
    <col min="1791" max="1793" width="9" style="48" customWidth="1"/>
    <col min="1794" max="1794" width="5.63333333333333" style="48" customWidth="1"/>
    <col min="1795" max="1795" width="0.75" style="48" customWidth="1"/>
    <col min="1796" max="1796" width="10.1333333333333" style="48" customWidth="1"/>
    <col min="1797" max="1797" width="5.88333333333333" style="48" customWidth="1"/>
    <col min="1798" max="2042" width="6.75" style="48"/>
    <col min="2043" max="2043" width="46.6333333333333" style="48" customWidth="1"/>
    <col min="2044" max="2045" width="22.3833333333333" style="48" customWidth="1"/>
    <col min="2046" max="2046" width="24.75" style="48" customWidth="1"/>
    <col min="2047" max="2049" width="9" style="48" customWidth="1"/>
    <col min="2050" max="2050" width="5.63333333333333" style="48" customWidth="1"/>
    <col min="2051" max="2051" width="0.75" style="48" customWidth="1"/>
    <col min="2052" max="2052" width="10.1333333333333" style="48" customWidth="1"/>
    <col min="2053" max="2053" width="5.88333333333333" style="48" customWidth="1"/>
    <col min="2054" max="2298" width="6.75" style="48"/>
    <col min="2299" max="2299" width="46.6333333333333" style="48" customWidth="1"/>
    <col min="2300" max="2301" width="22.3833333333333" style="48" customWidth="1"/>
    <col min="2302" max="2302" width="24.75" style="48" customWidth="1"/>
    <col min="2303" max="2305" width="9" style="48" customWidth="1"/>
    <col min="2306" max="2306" width="5.63333333333333" style="48" customWidth="1"/>
    <col min="2307" max="2307" width="0.75" style="48" customWidth="1"/>
    <col min="2308" max="2308" width="10.1333333333333" style="48" customWidth="1"/>
    <col min="2309" max="2309" width="5.88333333333333" style="48" customWidth="1"/>
    <col min="2310" max="2554" width="6.75" style="48"/>
    <col min="2555" max="2555" width="46.6333333333333" style="48" customWidth="1"/>
    <col min="2556" max="2557" width="22.3833333333333" style="48" customWidth="1"/>
    <col min="2558" max="2558" width="24.75" style="48" customWidth="1"/>
    <col min="2559" max="2561" width="9" style="48" customWidth="1"/>
    <col min="2562" max="2562" width="5.63333333333333" style="48" customWidth="1"/>
    <col min="2563" max="2563" width="0.75" style="48" customWidth="1"/>
    <col min="2564" max="2564" width="10.1333333333333" style="48" customWidth="1"/>
    <col min="2565" max="2565" width="5.88333333333333" style="48" customWidth="1"/>
    <col min="2566" max="2810" width="6.75" style="48"/>
    <col min="2811" max="2811" width="46.6333333333333" style="48" customWidth="1"/>
    <col min="2812" max="2813" width="22.3833333333333" style="48" customWidth="1"/>
    <col min="2814" max="2814" width="24.75" style="48" customWidth="1"/>
    <col min="2815" max="2817" width="9" style="48" customWidth="1"/>
    <col min="2818" max="2818" width="5.63333333333333" style="48" customWidth="1"/>
    <col min="2819" max="2819" width="0.75" style="48" customWidth="1"/>
    <col min="2820" max="2820" width="10.1333333333333" style="48" customWidth="1"/>
    <col min="2821" max="2821" width="5.88333333333333" style="48" customWidth="1"/>
    <col min="2822" max="3066" width="6.75" style="48"/>
    <col min="3067" max="3067" width="46.6333333333333" style="48" customWidth="1"/>
    <col min="3068" max="3069" width="22.3833333333333" style="48" customWidth="1"/>
    <col min="3070" max="3070" width="24.75" style="48" customWidth="1"/>
    <col min="3071" max="3073" width="9" style="48" customWidth="1"/>
    <col min="3074" max="3074" width="5.63333333333333" style="48" customWidth="1"/>
    <col min="3075" max="3075" width="0.75" style="48" customWidth="1"/>
    <col min="3076" max="3076" width="10.1333333333333" style="48" customWidth="1"/>
    <col min="3077" max="3077" width="5.88333333333333" style="48" customWidth="1"/>
    <col min="3078" max="3322" width="6.75" style="48"/>
    <col min="3323" max="3323" width="46.6333333333333" style="48" customWidth="1"/>
    <col min="3324" max="3325" width="22.3833333333333" style="48" customWidth="1"/>
    <col min="3326" max="3326" width="24.75" style="48" customWidth="1"/>
    <col min="3327" max="3329" width="9" style="48" customWidth="1"/>
    <col min="3330" max="3330" width="5.63333333333333" style="48" customWidth="1"/>
    <col min="3331" max="3331" width="0.75" style="48" customWidth="1"/>
    <col min="3332" max="3332" width="10.1333333333333" style="48" customWidth="1"/>
    <col min="3333" max="3333" width="5.88333333333333" style="48" customWidth="1"/>
    <col min="3334" max="3578" width="6.75" style="48"/>
    <col min="3579" max="3579" width="46.6333333333333" style="48" customWidth="1"/>
    <col min="3580" max="3581" width="22.3833333333333" style="48" customWidth="1"/>
    <col min="3582" max="3582" width="24.75" style="48" customWidth="1"/>
    <col min="3583" max="3585" width="9" style="48" customWidth="1"/>
    <col min="3586" max="3586" width="5.63333333333333" style="48" customWidth="1"/>
    <col min="3587" max="3587" width="0.75" style="48" customWidth="1"/>
    <col min="3588" max="3588" width="10.1333333333333" style="48" customWidth="1"/>
    <col min="3589" max="3589" width="5.88333333333333" style="48" customWidth="1"/>
    <col min="3590" max="3834" width="6.75" style="48"/>
    <col min="3835" max="3835" width="46.6333333333333" style="48" customWidth="1"/>
    <col min="3836" max="3837" width="22.3833333333333" style="48" customWidth="1"/>
    <col min="3838" max="3838" width="24.75" style="48" customWidth="1"/>
    <col min="3839" max="3841" width="9" style="48" customWidth="1"/>
    <col min="3842" max="3842" width="5.63333333333333" style="48" customWidth="1"/>
    <col min="3843" max="3843" width="0.75" style="48" customWidth="1"/>
    <col min="3844" max="3844" width="10.1333333333333" style="48" customWidth="1"/>
    <col min="3845" max="3845" width="5.88333333333333" style="48" customWidth="1"/>
    <col min="3846" max="4090" width="6.75" style="48"/>
    <col min="4091" max="4091" width="46.6333333333333" style="48" customWidth="1"/>
    <col min="4092" max="4093" width="22.3833333333333" style="48" customWidth="1"/>
    <col min="4094" max="4094" width="24.75" style="48" customWidth="1"/>
    <col min="4095" max="4097" width="9" style="48" customWidth="1"/>
    <col min="4098" max="4098" width="5.63333333333333" style="48" customWidth="1"/>
    <col min="4099" max="4099" width="0.75" style="48" customWidth="1"/>
    <col min="4100" max="4100" width="10.1333333333333" style="48" customWidth="1"/>
    <col min="4101" max="4101" width="5.88333333333333" style="48" customWidth="1"/>
    <col min="4102" max="4346" width="6.75" style="48"/>
    <col min="4347" max="4347" width="46.6333333333333" style="48" customWidth="1"/>
    <col min="4348" max="4349" width="22.3833333333333" style="48" customWidth="1"/>
    <col min="4350" max="4350" width="24.75" style="48" customWidth="1"/>
    <col min="4351" max="4353" width="9" style="48" customWidth="1"/>
    <col min="4354" max="4354" width="5.63333333333333" style="48" customWidth="1"/>
    <col min="4355" max="4355" width="0.75" style="48" customWidth="1"/>
    <col min="4356" max="4356" width="10.1333333333333" style="48" customWidth="1"/>
    <col min="4357" max="4357" width="5.88333333333333" style="48" customWidth="1"/>
    <col min="4358" max="4602" width="6.75" style="48"/>
    <col min="4603" max="4603" width="46.6333333333333" style="48" customWidth="1"/>
    <col min="4604" max="4605" width="22.3833333333333" style="48" customWidth="1"/>
    <col min="4606" max="4606" width="24.75" style="48" customWidth="1"/>
    <col min="4607" max="4609" width="9" style="48" customWidth="1"/>
    <col min="4610" max="4610" width="5.63333333333333" style="48" customWidth="1"/>
    <col min="4611" max="4611" width="0.75" style="48" customWidth="1"/>
    <col min="4612" max="4612" width="10.1333333333333" style="48" customWidth="1"/>
    <col min="4613" max="4613" width="5.88333333333333" style="48" customWidth="1"/>
    <col min="4614" max="4858" width="6.75" style="48"/>
    <col min="4859" max="4859" width="46.6333333333333" style="48" customWidth="1"/>
    <col min="4860" max="4861" width="22.3833333333333" style="48" customWidth="1"/>
    <col min="4862" max="4862" width="24.75" style="48" customWidth="1"/>
    <col min="4863" max="4865" width="9" style="48" customWidth="1"/>
    <col min="4866" max="4866" width="5.63333333333333" style="48" customWidth="1"/>
    <col min="4867" max="4867" width="0.75" style="48" customWidth="1"/>
    <col min="4868" max="4868" width="10.1333333333333" style="48" customWidth="1"/>
    <col min="4869" max="4869" width="5.88333333333333" style="48" customWidth="1"/>
    <col min="4870" max="5114" width="6.75" style="48"/>
    <col min="5115" max="5115" width="46.6333333333333" style="48" customWidth="1"/>
    <col min="5116" max="5117" width="22.3833333333333" style="48" customWidth="1"/>
    <col min="5118" max="5118" width="24.75" style="48" customWidth="1"/>
    <col min="5119" max="5121" width="9" style="48" customWidth="1"/>
    <col min="5122" max="5122" width="5.63333333333333" style="48" customWidth="1"/>
    <col min="5123" max="5123" width="0.75" style="48" customWidth="1"/>
    <col min="5124" max="5124" width="10.1333333333333" style="48" customWidth="1"/>
    <col min="5125" max="5125" width="5.88333333333333" style="48" customWidth="1"/>
    <col min="5126" max="5370" width="6.75" style="48"/>
    <col min="5371" max="5371" width="46.6333333333333" style="48" customWidth="1"/>
    <col min="5372" max="5373" width="22.3833333333333" style="48" customWidth="1"/>
    <col min="5374" max="5374" width="24.75" style="48" customWidth="1"/>
    <col min="5375" max="5377" width="9" style="48" customWidth="1"/>
    <col min="5378" max="5378" width="5.63333333333333" style="48" customWidth="1"/>
    <col min="5379" max="5379" width="0.75" style="48" customWidth="1"/>
    <col min="5380" max="5380" width="10.1333333333333" style="48" customWidth="1"/>
    <col min="5381" max="5381" width="5.88333333333333" style="48" customWidth="1"/>
    <col min="5382" max="5626" width="6.75" style="48"/>
    <col min="5627" max="5627" width="46.6333333333333" style="48" customWidth="1"/>
    <col min="5628" max="5629" width="22.3833333333333" style="48" customWidth="1"/>
    <col min="5630" max="5630" width="24.75" style="48" customWidth="1"/>
    <col min="5631" max="5633" width="9" style="48" customWidth="1"/>
    <col min="5634" max="5634" width="5.63333333333333" style="48" customWidth="1"/>
    <col min="5635" max="5635" width="0.75" style="48" customWidth="1"/>
    <col min="5636" max="5636" width="10.1333333333333" style="48" customWidth="1"/>
    <col min="5637" max="5637" width="5.88333333333333" style="48" customWidth="1"/>
    <col min="5638" max="5882" width="6.75" style="48"/>
    <col min="5883" max="5883" width="46.6333333333333" style="48" customWidth="1"/>
    <col min="5884" max="5885" width="22.3833333333333" style="48" customWidth="1"/>
    <col min="5886" max="5886" width="24.75" style="48" customWidth="1"/>
    <col min="5887" max="5889" width="9" style="48" customWidth="1"/>
    <col min="5890" max="5890" width="5.63333333333333" style="48" customWidth="1"/>
    <col min="5891" max="5891" width="0.75" style="48" customWidth="1"/>
    <col min="5892" max="5892" width="10.1333333333333" style="48" customWidth="1"/>
    <col min="5893" max="5893" width="5.88333333333333" style="48" customWidth="1"/>
    <col min="5894" max="6138" width="6.75" style="48"/>
    <col min="6139" max="6139" width="46.6333333333333" style="48" customWidth="1"/>
    <col min="6140" max="6141" width="22.3833333333333" style="48" customWidth="1"/>
    <col min="6142" max="6142" width="24.75" style="48" customWidth="1"/>
    <col min="6143" max="6145" width="9" style="48" customWidth="1"/>
    <col min="6146" max="6146" width="5.63333333333333" style="48" customWidth="1"/>
    <col min="6147" max="6147" width="0.75" style="48" customWidth="1"/>
    <col min="6148" max="6148" width="10.1333333333333" style="48" customWidth="1"/>
    <col min="6149" max="6149" width="5.88333333333333" style="48" customWidth="1"/>
    <col min="6150" max="6394" width="6.75" style="48"/>
    <col min="6395" max="6395" width="46.6333333333333" style="48" customWidth="1"/>
    <col min="6396" max="6397" width="22.3833333333333" style="48" customWidth="1"/>
    <col min="6398" max="6398" width="24.75" style="48" customWidth="1"/>
    <col min="6399" max="6401" width="9" style="48" customWidth="1"/>
    <col min="6402" max="6402" width="5.63333333333333" style="48" customWidth="1"/>
    <col min="6403" max="6403" width="0.75" style="48" customWidth="1"/>
    <col min="6404" max="6404" width="10.1333333333333" style="48" customWidth="1"/>
    <col min="6405" max="6405" width="5.88333333333333" style="48" customWidth="1"/>
    <col min="6406" max="6650" width="6.75" style="48"/>
    <col min="6651" max="6651" width="46.6333333333333" style="48" customWidth="1"/>
    <col min="6652" max="6653" width="22.3833333333333" style="48" customWidth="1"/>
    <col min="6654" max="6654" width="24.75" style="48" customWidth="1"/>
    <col min="6655" max="6657" width="9" style="48" customWidth="1"/>
    <col min="6658" max="6658" width="5.63333333333333" style="48" customWidth="1"/>
    <col min="6659" max="6659" width="0.75" style="48" customWidth="1"/>
    <col min="6660" max="6660" width="10.1333333333333" style="48" customWidth="1"/>
    <col min="6661" max="6661" width="5.88333333333333" style="48" customWidth="1"/>
    <col min="6662" max="6906" width="6.75" style="48"/>
    <col min="6907" max="6907" width="46.6333333333333" style="48" customWidth="1"/>
    <col min="6908" max="6909" width="22.3833333333333" style="48" customWidth="1"/>
    <col min="6910" max="6910" width="24.75" style="48" customWidth="1"/>
    <col min="6911" max="6913" width="9" style="48" customWidth="1"/>
    <col min="6914" max="6914" width="5.63333333333333" style="48" customWidth="1"/>
    <col min="6915" max="6915" width="0.75" style="48" customWidth="1"/>
    <col min="6916" max="6916" width="10.1333333333333" style="48" customWidth="1"/>
    <col min="6917" max="6917" width="5.88333333333333" style="48" customWidth="1"/>
    <col min="6918" max="7162" width="6.75" style="48"/>
    <col min="7163" max="7163" width="46.6333333333333" style="48" customWidth="1"/>
    <col min="7164" max="7165" width="22.3833333333333" style="48" customWidth="1"/>
    <col min="7166" max="7166" width="24.75" style="48" customWidth="1"/>
    <col min="7167" max="7169" width="9" style="48" customWidth="1"/>
    <col min="7170" max="7170" width="5.63333333333333" style="48" customWidth="1"/>
    <col min="7171" max="7171" width="0.75" style="48" customWidth="1"/>
    <col min="7172" max="7172" width="10.1333333333333" style="48" customWidth="1"/>
    <col min="7173" max="7173" width="5.88333333333333" style="48" customWidth="1"/>
    <col min="7174" max="7418" width="6.75" style="48"/>
    <col min="7419" max="7419" width="46.6333333333333" style="48" customWidth="1"/>
    <col min="7420" max="7421" width="22.3833333333333" style="48" customWidth="1"/>
    <col min="7422" max="7422" width="24.75" style="48" customWidth="1"/>
    <col min="7423" max="7425" width="9" style="48" customWidth="1"/>
    <col min="7426" max="7426" width="5.63333333333333" style="48" customWidth="1"/>
    <col min="7427" max="7427" width="0.75" style="48" customWidth="1"/>
    <col min="7428" max="7428" width="10.1333333333333" style="48" customWidth="1"/>
    <col min="7429" max="7429" width="5.88333333333333" style="48" customWidth="1"/>
    <col min="7430" max="7674" width="6.75" style="48"/>
    <col min="7675" max="7675" width="46.6333333333333" style="48" customWidth="1"/>
    <col min="7676" max="7677" width="22.3833333333333" style="48" customWidth="1"/>
    <col min="7678" max="7678" width="24.75" style="48" customWidth="1"/>
    <col min="7679" max="7681" width="9" style="48" customWidth="1"/>
    <col min="7682" max="7682" width="5.63333333333333" style="48" customWidth="1"/>
    <col min="7683" max="7683" width="0.75" style="48" customWidth="1"/>
    <col min="7684" max="7684" width="10.1333333333333" style="48" customWidth="1"/>
    <col min="7685" max="7685" width="5.88333333333333" style="48" customWidth="1"/>
    <col min="7686" max="7930" width="6.75" style="48"/>
    <col min="7931" max="7931" width="46.6333333333333" style="48" customWidth="1"/>
    <col min="7932" max="7933" width="22.3833333333333" style="48" customWidth="1"/>
    <col min="7934" max="7934" width="24.75" style="48" customWidth="1"/>
    <col min="7935" max="7937" width="9" style="48" customWidth="1"/>
    <col min="7938" max="7938" width="5.63333333333333" style="48" customWidth="1"/>
    <col min="7939" max="7939" width="0.75" style="48" customWidth="1"/>
    <col min="7940" max="7940" width="10.1333333333333" style="48" customWidth="1"/>
    <col min="7941" max="7941" width="5.88333333333333" style="48" customWidth="1"/>
    <col min="7942" max="8186" width="6.75" style="48"/>
    <col min="8187" max="8187" width="46.6333333333333" style="48" customWidth="1"/>
    <col min="8188" max="8189" width="22.3833333333333" style="48" customWidth="1"/>
    <col min="8190" max="8190" width="24.75" style="48" customWidth="1"/>
    <col min="8191" max="8193" width="9" style="48" customWidth="1"/>
    <col min="8194" max="8194" width="5.63333333333333" style="48" customWidth="1"/>
    <col min="8195" max="8195" width="0.75" style="48" customWidth="1"/>
    <col min="8196" max="8196" width="10.1333333333333" style="48" customWidth="1"/>
    <col min="8197" max="8197" width="5.88333333333333" style="48" customWidth="1"/>
    <col min="8198" max="8442" width="6.75" style="48"/>
    <col min="8443" max="8443" width="46.6333333333333" style="48" customWidth="1"/>
    <col min="8444" max="8445" width="22.3833333333333" style="48" customWidth="1"/>
    <col min="8446" max="8446" width="24.75" style="48" customWidth="1"/>
    <col min="8447" max="8449" width="9" style="48" customWidth="1"/>
    <col min="8450" max="8450" width="5.63333333333333" style="48" customWidth="1"/>
    <col min="8451" max="8451" width="0.75" style="48" customWidth="1"/>
    <col min="8452" max="8452" width="10.1333333333333" style="48" customWidth="1"/>
    <col min="8453" max="8453" width="5.88333333333333" style="48" customWidth="1"/>
    <col min="8454" max="8698" width="6.75" style="48"/>
    <col min="8699" max="8699" width="46.6333333333333" style="48" customWidth="1"/>
    <col min="8700" max="8701" width="22.3833333333333" style="48" customWidth="1"/>
    <col min="8702" max="8702" width="24.75" style="48" customWidth="1"/>
    <col min="8703" max="8705" width="9" style="48" customWidth="1"/>
    <col min="8706" max="8706" width="5.63333333333333" style="48" customWidth="1"/>
    <col min="8707" max="8707" width="0.75" style="48" customWidth="1"/>
    <col min="8708" max="8708" width="10.1333333333333" style="48" customWidth="1"/>
    <col min="8709" max="8709" width="5.88333333333333" style="48" customWidth="1"/>
    <col min="8710" max="8954" width="6.75" style="48"/>
    <col min="8955" max="8955" width="46.6333333333333" style="48" customWidth="1"/>
    <col min="8956" max="8957" width="22.3833333333333" style="48" customWidth="1"/>
    <col min="8958" max="8958" width="24.75" style="48" customWidth="1"/>
    <col min="8959" max="8961" width="9" style="48" customWidth="1"/>
    <col min="8962" max="8962" width="5.63333333333333" style="48" customWidth="1"/>
    <col min="8963" max="8963" width="0.75" style="48" customWidth="1"/>
    <col min="8964" max="8964" width="10.1333333333333" style="48" customWidth="1"/>
    <col min="8965" max="8965" width="5.88333333333333" style="48" customWidth="1"/>
    <col min="8966" max="9210" width="6.75" style="48"/>
    <col min="9211" max="9211" width="46.6333333333333" style="48" customWidth="1"/>
    <col min="9212" max="9213" width="22.3833333333333" style="48" customWidth="1"/>
    <col min="9214" max="9214" width="24.75" style="48" customWidth="1"/>
    <col min="9215" max="9217" width="9" style="48" customWidth="1"/>
    <col min="9218" max="9218" width="5.63333333333333" style="48" customWidth="1"/>
    <col min="9219" max="9219" width="0.75" style="48" customWidth="1"/>
    <col min="9220" max="9220" width="10.1333333333333" style="48" customWidth="1"/>
    <col min="9221" max="9221" width="5.88333333333333" style="48" customWidth="1"/>
    <col min="9222" max="9466" width="6.75" style="48"/>
    <col min="9467" max="9467" width="46.6333333333333" style="48" customWidth="1"/>
    <col min="9468" max="9469" width="22.3833333333333" style="48" customWidth="1"/>
    <col min="9470" max="9470" width="24.75" style="48" customWidth="1"/>
    <col min="9471" max="9473" width="9" style="48" customWidth="1"/>
    <col min="9474" max="9474" width="5.63333333333333" style="48" customWidth="1"/>
    <col min="9475" max="9475" width="0.75" style="48" customWidth="1"/>
    <col min="9476" max="9476" width="10.1333333333333" style="48" customWidth="1"/>
    <col min="9477" max="9477" width="5.88333333333333" style="48" customWidth="1"/>
    <col min="9478" max="9722" width="6.75" style="48"/>
    <col min="9723" max="9723" width="46.6333333333333" style="48" customWidth="1"/>
    <col min="9724" max="9725" width="22.3833333333333" style="48" customWidth="1"/>
    <col min="9726" max="9726" width="24.75" style="48" customWidth="1"/>
    <col min="9727" max="9729" width="9" style="48" customWidth="1"/>
    <col min="9730" max="9730" width="5.63333333333333" style="48" customWidth="1"/>
    <col min="9731" max="9731" width="0.75" style="48" customWidth="1"/>
    <col min="9732" max="9732" width="10.1333333333333" style="48" customWidth="1"/>
    <col min="9733" max="9733" width="5.88333333333333" style="48" customWidth="1"/>
    <col min="9734" max="9978" width="6.75" style="48"/>
    <col min="9979" max="9979" width="46.6333333333333" style="48" customWidth="1"/>
    <col min="9980" max="9981" width="22.3833333333333" style="48" customWidth="1"/>
    <col min="9982" max="9982" width="24.75" style="48" customWidth="1"/>
    <col min="9983" max="9985" width="9" style="48" customWidth="1"/>
    <col min="9986" max="9986" width="5.63333333333333" style="48" customWidth="1"/>
    <col min="9987" max="9987" width="0.75" style="48" customWidth="1"/>
    <col min="9988" max="9988" width="10.1333333333333" style="48" customWidth="1"/>
    <col min="9989" max="9989" width="5.88333333333333" style="48" customWidth="1"/>
    <col min="9990" max="10234" width="6.75" style="48"/>
    <col min="10235" max="10235" width="46.6333333333333" style="48" customWidth="1"/>
    <col min="10236" max="10237" width="22.3833333333333" style="48" customWidth="1"/>
    <col min="10238" max="10238" width="24.75" style="48" customWidth="1"/>
    <col min="10239" max="10241" width="9" style="48" customWidth="1"/>
    <col min="10242" max="10242" width="5.63333333333333" style="48" customWidth="1"/>
    <col min="10243" max="10243" width="0.75" style="48" customWidth="1"/>
    <col min="10244" max="10244" width="10.1333333333333" style="48" customWidth="1"/>
    <col min="10245" max="10245" width="5.88333333333333" style="48" customWidth="1"/>
    <col min="10246" max="10490" width="6.75" style="48"/>
    <col min="10491" max="10491" width="46.6333333333333" style="48" customWidth="1"/>
    <col min="10492" max="10493" width="22.3833333333333" style="48" customWidth="1"/>
    <col min="10494" max="10494" width="24.75" style="48" customWidth="1"/>
    <col min="10495" max="10497" width="9" style="48" customWidth="1"/>
    <col min="10498" max="10498" width="5.63333333333333" style="48" customWidth="1"/>
    <col min="10499" max="10499" width="0.75" style="48" customWidth="1"/>
    <col min="10500" max="10500" width="10.1333333333333" style="48" customWidth="1"/>
    <col min="10501" max="10501" width="5.88333333333333" style="48" customWidth="1"/>
    <col min="10502" max="10746" width="6.75" style="48"/>
    <col min="10747" max="10747" width="46.6333333333333" style="48" customWidth="1"/>
    <col min="10748" max="10749" width="22.3833333333333" style="48" customWidth="1"/>
    <col min="10750" max="10750" width="24.75" style="48" customWidth="1"/>
    <col min="10751" max="10753" width="9" style="48" customWidth="1"/>
    <col min="10754" max="10754" width="5.63333333333333" style="48" customWidth="1"/>
    <col min="10755" max="10755" width="0.75" style="48" customWidth="1"/>
    <col min="10756" max="10756" width="10.1333333333333" style="48" customWidth="1"/>
    <col min="10757" max="10757" width="5.88333333333333" style="48" customWidth="1"/>
    <col min="10758" max="11002" width="6.75" style="48"/>
    <col min="11003" max="11003" width="46.6333333333333" style="48" customWidth="1"/>
    <col min="11004" max="11005" width="22.3833333333333" style="48" customWidth="1"/>
    <col min="11006" max="11006" width="24.75" style="48" customWidth="1"/>
    <col min="11007" max="11009" width="9" style="48" customWidth="1"/>
    <col min="11010" max="11010" width="5.63333333333333" style="48" customWidth="1"/>
    <col min="11011" max="11011" width="0.75" style="48" customWidth="1"/>
    <col min="11012" max="11012" width="10.1333333333333" style="48" customWidth="1"/>
    <col min="11013" max="11013" width="5.88333333333333" style="48" customWidth="1"/>
    <col min="11014" max="11258" width="6.75" style="48"/>
    <col min="11259" max="11259" width="46.6333333333333" style="48" customWidth="1"/>
    <col min="11260" max="11261" width="22.3833333333333" style="48" customWidth="1"/>
    <col min="11262" max="11262" width="24.75" style="48" customWidth="1"/>
    <col min="11263" max="11265" width="9" style="48" customWidth="1"/>
    <col min="11266" max="11266" width="5.63333333333333" style="48" customWidth="1"/>
    <col min="11267" max="11267" width="0.75" style="48" customWidth="1"/>
    <col min="11268" max="11268" width="10.1333333333333" style="48" customWidth="1"/>
    <col min="11269" max="11269" width="5.88333333333333" style="48" customWidth="1"/>
    <col min="11270" max="11514" width="6.75" style="48"/>
    <col min="11515" max="11515" width="46.6333333333333" style="48" customWidth="1"/>
    <col min="11516" max="11517" width="22.3833333333333" style="48" customWidth="1"/>
    <col min="11518" max="11518" width="24.75" style="48" customWidth="1"/>
    <col min="11519" max="11521" width="9" style="48" customWidth="1"/>
    <col min="11522" max="11522" width="5.63333333333333" style="48" customWidth="1"/>
    <col min="11523" max="11523" width="0.75" style="48" customWidth="1"/>
    <col min="11524" max="11524" width="10.1333333333333" style="48" customWidth="1"/>
    <col min="11525" max="11525" width="5.88333333333333" style="48" customWidth="1"/>
    <col min="11526" max="11770" width="6.75" style="48"/>
    <col min="11771" max="11771" width="46.6333333333333" style="48" customWidth="1"/>
    <col min="11772" max="11773" width="22.3833333333333" style="48" customWidth="1"/>
    <col min="11774" max="11774" width="24.75" style="48" customWidth="1"/>
    <col min="11775" max="11777" width="9" style="48" customWidth="1"/>
    <col min="11778" max="11778" width="5.63333333333333" style="48" customWidth="1"/>
    <col min="11779" max="11779" width="0.75" style="48" customWidth="1"/>
    <col min="11780" max="11780" width="10.1333333333333" style="48" customWidth="1"/>
    <col min="11781" max="11781" width="5.88333333333333" style="48" customWidth="1"/>
    <col min="11782" max="12026" width="6.75" style="48"/>
    <col min="12027" max="12027" width="46.6333333333333" style="48" customWidth="1"/>
    <col min="12028" max="12029" width="22.3833333333333" style="48" customWidth="1"/>
    <col min="12030" max="12030" width="24.75" style="48" customWidth="1"/>
    <col min="12031" max="12033" width="9" style="48" customWidth="1"/>
    <col min="12034" max="12034" width="5.63333333333333" style="48" customWidth="1"/>
    <col min="12035" max="12035" width="0.75" style="48" customWidth="1"/>
    <col min="12036" max="12036" width="10.1333333333333" style="48" customWidth="1"/>
    <col min="12037" max="12037" width="5.88333333333333" style="48" customWidth="1"/>
    <col min="12038" max="12282" width="6.75" style="48"/>
    <col min="12283" max="12283" width="46.6333333333333" style="48" customWidth="1"/>
    <col min="12284" max="12285" width="22.3833333333333" style="48" customWidth="1"/>
    <col min="12286" max="12286" width="24.75" style="48" customWidth="1"/>
    <col min="12287" max="12289" width="9" style="48" customWidth="1"/>
    <col min="12290" max="12290" width="5.63333333333333" style="48" customWidth="1"/>
    <col min="12291" max="12291" width="0.75" style="48" customWidth="1"/>
    <col min="12292" max="12292" width="10.1333333333333" style="48" customWidth="1"/>
    <col min="12293" max="12293" width="5.88333333333333" style="48" customWidth="1"/>
    <col min="12294" max="12538" width="6.75" style="48"/>
    <col min="12539" max="12539" width="46.6333333333333" style="48" customWidth="1"/>
    <col min="12540" max="12541" width="22.3833333333333" style="48" customWidth="1"/>
    <col min="12542" max="12542" width="24.75" style="48" customWidth="1"/>
    <col min="12543" max="12545" width="9" style="48" customWidth="1"/>
    <col min="12546" max="12546" width="5.63333333333333" style="48" customWidth="1"/>
    <col min="12547" max="12547" width="0.75" style="48" customWidth="1"/>
    <col min="12548" max="12548" width="10.1333333333333" style="48" customWidth="1"/>
    <col min="12549" max="12549" width="5.88333333333333" style="48" customWidth="1"/>
    <col min="12550" max="12794" width="6.75" style="48"/>
    <col min="12795" max="12795" width="46.6333333333333" style="48" customWidth="1"/>
    <col min="12796" max="12797" width="22.3833333333333" style="48" customWidth="1"/>
    <col min="12798" max="12798" width="24.75" style="48" customWidth="1"/>
    <col min="12799" max="12801" width="9" style="48" customWidth="1"/>
    <col min="12802" max="12802" width="5.63333333333333" style="48" customWidth="1"/>
    <col min="12803" max="12803" width="0.75" style="48" customWidth="1"/>
    <col min="12804" max="12804" width="10.1333333333333" style="48" customWidth="1"/>
    <col min="12805" max="12805" width="5.88333333333333" style="48" customWidth="1"/>
    <col min="12806" max="13050" width="6.75" style="48"/>
    <col min="13051" max="13051" width="46.6333333333333" style="48" customWidth="1"/>
    <col min="13052" max="13053" width="22.3833333333333" style="48" customWidth="1"/>
    <col min="13054" max="13054" width="24.75" style="48" customWidth="1"/>
    <col min="13055" max="13057" width="9" style="48" customWidth="1"/>
    <col min="13058" max="13058" width="5.63333333333333" style="48" customWidth="1"/>
    <col min="13059" max="13059" width="0.75" style="48" customWidth="1"/>
    <col min="13060" max="13060" width="10.1333333333333" style="48" customWidth="1"/>
    <col min="13061" max="13061" width="5.88333333333333" style="48" customWidth="1"/>
    <col min="13062" max="13306" width="6.75" style="48"/>
    <col min="13307" max="13307" width="46.6333333333333" style="48" customWidth="1"/>
    <col min="13308" max="13309" width="22.3833333333333" style="48" customWidth="1"/>
    <col min="13310" max="13310" width="24.75" style="48" customWidth="1"/>
    <col min="13311" max="13313" width="9" style="48" customWidth="1"/>
    <col min="13314" max="13314" width="5.63333333333333" style="48" customWidth="1"/>
    <col min="13315" max="13315" width="0.75" style="48" customWidth="1"/>
    <col min="13316" max="13316" width="10.1333333333333" style="48" customWidth="1"/>
    <col min="13317" max="13317" width="5.88333333333333" style="48" customWidth="1"/>
    <col min="13318" max="13562" width="6.75" style="48"/>
    <col min="13563" max="13563" width="46.6333333333333" style="48" customWidth="1"/>
    <col min="13564" max="13565" width="22.3833333333333" style="48" customWidth="1"/>
    <col min="13566" max="13566" width="24.75" style="48" customWidth="1"/>
    <col min="13567" max="13569" width="9" style="48" customWidth="1"/>
    <col min="13570" max="13570" width="5.63333333333333" style="48" customWidth="1"/>
    <col min="13571" max="13571" width="0.75" style="48" customWidth="1"/>
    <col min="13572" max="13572" width="10.1333333333333" style="48" customWidth="1"/>
    <col min="13573" max="13573" width="5.88333333333333" style="48" customWidth="1"/>
    <col min="13574" max="13818" width="6.75" style="48"/>
    <col min="13819" max="13819" width="46.6333333333333" style="48" customWidth="1"/>
    <col min="13820" max="13821" width="22.3833333333333" style="48" customWidth="1"/>
    <col min="13822" max="13822" width="24.75" style="48" customWidth="1"/>
    <col min="13823" max="13825" width="9" style="48" customWidth="1"/>
    <col min="13826" max="13826" width="5.63333333333333" style="48" customWidth="1"/>
    <col min="13827" max="13827" width="0.75" style="48" customWidth="1"/>
    <col min="13828" max="13828" width="10.1333333333333" style="48" customWidth="1"/>
    <col min="13829" max="13829" width="5.88333333333333" style="48" customWidth="1"/>
    <col min="13830" max="14074" width="6.75" style="48"/>
    <col min="14075" max="14075" width="46.6333333333333" style="48" customWidth="1"/>
    <col min="14076" max="14077" width="22.3833333333333" style="48" customWidth="1"/>
    <col min="14078" max="14078" width="24.75" style="48" customWidth="1"/>
    <col min="14079" max="14081" width="9" style="48" customWidth="1"/>
    <col min="14082" max="14082" width="5.63333333333333" style="48" customWidth="1"/>
    <col min="14083" max="14083" width="0.75" style="48" customWidth="1"/>
    <col min="14084" max="14084" width="10.1333333333333" style="48" customWidth="1"/>
    <col min="14085" max="14085" width="5.88333333333333" style="48" customWidth="1"/>
    <col min="14086" max="14330" width="6.75" style="48"/>
    <col min="14331" max="14331" width="46.6333333333333" style="48" customWidth="1"/>
    <col min="14332" max="14333" width="22.3833333333333" style="48" customWidth="1"/>
    <col min="14334" max="14334" width="24.75" style="48" customWidth="1"/>
    <col min="14335" max="14337" width="9" style="48" customWidth="1"/>
    <col min="14338" max="14338" width="5.63333333333333" style="48" customWidth="1"/>
    <col min="14339" max="14339" width="0.75" style="48" customWidth="1"/>
    <col min="14340" max="14340" width="10.1333333333333" style="48" customWidth="1"/>
    <col min="14341" max="14341" width="5.88333333333333" style="48" customWidth="1"/>
    <col min="14342" max="14586" width="6.75" style="48"/>
    <col min="14587" max="14587" width="46.6333333333333" style="48" customWidth="1"/>
    <col min="14588" max="14589" width="22.3833333333333" style="48" customWidth="1"/>
    <col min="14590" max="14590" width="24.75" style="48" customWidth="1"/>
    <col min="14591" max="14593" width="9" style="48" customWidth="1"/>
    <col min="14594" max="14594" width="5.63333333333333" style="48" customWidth="1"/>
    <col min="14595" max="14595" width="0.75" style="48" customWidth="1"/>
    <col min="14596" max="14596" width="10.1333333333333" style="48" customWidth="1"/>
    <col min="14597" max="14597" width="5.88333333333333" style="48" customWidth="1"/>
    <col min="14598" max="14842" width="6.75" style="48"/>
    <col min="14843" max="14843" width="46.6333333333333" style="48" customWidth="1"/>
    <col min="14844" max="14845" width="22.3833333333333" style="48" customWidth="1"/>
    <col min="14846" max="14846" width="24.75" style="48" customWidth="1"/>
    <col min="14847" max="14849" width="9" style="48" customWidth="1"/>
    <col min="14850" max="14850" width="5.63333333333333" style="48" customWidth="1"/>
    <col min="14851" max="14851" width="0.75" style="48" customWidth="1"/>
    <col min="14852" max="14852" width="10.1333333333333" style="48" customWidth="1"/>
    <col min="14853" max="14853" width="5.88333333333333" style="48" customWidth="1"/>
    <col min="14854" max="15098" width="6.75" style="48"/>
    <col min="15099" max="15099" width="46.6333333333333" style="48" customWidth="1"/>
    <col min="15100" max="15101" width="22.3833333333333" style="48" customWidth="1"/>
    <col min="15102" max="15102" width="24.75" style="48" customWidth="1"/>
    <col min="15103" max="15105" width="9" style="48" customWidth="1"/>
    <col min="15106" max="15106" width="5.63333333333333" style="48" customWidth="1"/>
    <col min="15107" max="15107" width="0.75" style="48" customWidth="1"/>
    <col min="15108" max="15108" width="10.1333333333333" style="48" customWidth="1"/>
    <col min="15109" max="15109" width="5.88333333333333" style="48" customWidth="1"/>
    <col min="15110" max="15354" width="6.75" style="48"/>
    <col min="15355" max="15355" width="46.6333333333333" style="48" customWidth="1"/>
    <col min="15356" max="15357" width="22.3833333333333" style="48" customWidth="1"/>
    <col min="15358" max="15358" width="24.75" style="48" customWidth="1"/>
    <col min="15359" max="15361" width="9" style="48" customWidth="1"/>
    <col min="15362" max="15362" width="5.63333333333333" style="48" customWidth="1"/>
    <col min="15363" max="15363" width="0.75" style="48" customWidth="1"/>
    <col min="15364" max="15364" width="10.1333333333333" style="48" customWidth="1"/>
    <col min="15365" max="15365" width="5.88333333333333" style="48" customWidth="1"/>
    <col min="15366" max="15610" width="6.75" style="48"/>
    <col min="15611" max="15611" width="46.6333333333333" style="48" customWidth="1"/>
    <col min="15612" max="15613" width="22.3833333333333" style="48" customWidth="1"/>
    <col min="15614" max="15614" width="24.75" style="48" customWidth="1"/>
    <col min="15615" max="15617" width="9" style="48" customWidth="1"/>
    <col min="15618" max="15618" width="5.63333333333333" style="48" customWidth="1"/>
    <col min="15619" max="15619" width="0.75" style="48" customWidth="1"/>
    <col min="15620" max="15620" width="10.1333333333333" style="48" customWidth="1"/>
    <col min="15621" max="15621" width="5.88333333333333" style="48" customWidth="1"/>
    <col min="15622" max="15866" width="6.75" style="48"/>
    <col min="15867" max="15867" width="46.6333333333333" style="48" customWidth="1"/>
    <col min="15868" max="15869" width="22.3833333333333" style="48" customWidth="1"/>
    <col min="15870" max="15870" width="24.75" style="48" customWidth="1"/>
    <col min="15871" max="15873" width="9" style="48" customWidth="1"/>
    <col min="15874" max="15874" width="5.63333333333333" style="48" customWidth="1"/>
    <col min="15875" max="15875" width="0.75" style="48" customWidth="1"/>
    <col min="15876" max="15876" width="10.1333333333333" style="48" customWidth="1"/>
    <col min="15877" max="15877" width="5.88333333333333" style="48" customWidth="1"/>
    <col min="15878" max="16122" width="6.75" style="48"/>
    <col min="16123" max="16123" width="46.6333333333333" style="48" customWidth="1"/>
    <col min="16124" max="16125" width="22.3833333333333" style="48" customWidth="1"/>
    <col min="16126" max="16126" width="24.75" style="48" customWidth="1"/>
    <col min="16127" max="16129" width="9" style="48" customWidth="1"/>
    <col min="16130" max="16130" width="5.63333333333333" style="48" customWidth="1"/>
    <col min="16131" max="16131" width="0.75" style="48" customWidth="1"/>
    <col min="16132" max="16132" width="10.1333333333333" style="48" customWidth="1"/>
    <col min="16133" max="16133" width="5.88333333333333" style="48" customWidth="1"/>
    <col min="16134" max="16384" width="6.75" style="48"/>
  </cols>
  <sheetData>
    <row r="1" ht="19.5" customHeight="1" spans="1:4">
      <c r="A1" s="94" t="s">
        <v>1540</v>
      </c>
      <c r="B1" s="94"/>
      <c r="C1" s="94"/>
      <c r="D1" s="94"/>
    </row>
    <row r="2" ht="33" customHeight="1" spans="1:248">
      <c r="A2" s="95" t="s">
        <v>1546</v>
      </c>
      <c r="B2" s="95"/>
      <c r="C2" s="95"/>
      <c r="D2" s="95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</row>
    <row r="3" ht="19.5" customHeight="1" spans="1:248">
      <c r="A3" s="97"/>
      <c r="B3" s="98"/>
      <c r="C3" s="98"/>
      <c r="D3" s="99" t="s">
        <v>2</v>
      </c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100"/>
      <c r="DN3" s="100"/>
      <c r="DO3" s="100"/>
      <c r="DP3" s="100"/>
      <c r="DQ3" s="100"/>
      <c r="DR3" s="100"/>
      <c r="DS3" s="100"/>
      <c r="DT3" s="100"/>
      <c r="DU3" s="100"/>
      <c r="DV3" s="100"/>
      <c r="DW3" s="100"/>
      <c r="DX3" s="100"/>
      <c r="DY3" s="100"/>
      <c r="DZ3" s="100"/>
      <c r="EA3" s="100"/>
      <c r="EB3" s="100"/>
      <c r="EC3" s="100"/>
      <c r="ED3" s="100"/>
      <c r="EE3" s="100"/>
      <c r="EF3" s="100"/>
      <c r="EG3" s="100"/>
      <c r="EH3" s="100"/>
      <c r="EI3" s="100"/>
      <c r="EJ3" s="100"/>
      <c r="EK3" s="100"/>
      <c r="EL3" s="100"/>
      <c r="EM3" s="100"/>
      <c r="EN3" s="100"/>
      <c r="EO3" s="100"/>
      <c r="EP3" s="100"/>
      <c r="EQ3" s="100"/>
      <c r="ER3" s="100"/>
      <c r="ES3" s="100"/>
      <c r="ET3" s="100"/>
      <c r="EU3" s="100"/>
      <c r="EV3" s="100"/>
      <c r="EW3" s="100"/>
      <c r="EX3" s="100"/>
      <c r="EY3" s="100"/>
      <c r="EZ3" s="100"/>
      <c r="FA3" s="100"/>
      <c r="FB3" s="100"/>
      <c r="FC3" s="100"/>
      <c r="FD3" s="100"/>
      <c r="FE3" s="100"/>
      <c r="FF3" s="100"/>
      <c r="FG3" s="100"/>
      <c r="FH3" s="100"/>
      <c r="FI3" s="100"/>
      <c r="FJ3" s="100"/>
      <c r="FK3" s="100"/>
      <c r="FL3" s="100"/>
      <c r="FM3" s="100"/>
      <c r="FN3" s="100"/>
      <c r="FO3" s="100"/>
      <c r="FP3" s="100"/>
      <c r="FQ3" s="100"/>
      <c r="FR3" s="100"/>
      <c r="FS3" s="100"/>
      <c r="FT3" s="100"/>
      <c r="FU3" s="100"/>
      <c r="FV3" s="100"/>
      <c r="FW3" s="100"/>
      <c r="FX3" s="100"/>
      <c r="FY3" s="100"/>
      <c r="FZ3" s="100"/>
      <c r="GA3" s="100"/>
      <c r="GB3" s="100"/>
      <c r="GC3" s="100"/>
      <c r="GD3" s="100"/>
      <c r="GE3" s="100"/>
      <c r="GF3" s="100"/>
      <c r="GG3" s="100"/>
      <c r="GH3" s="100"/>
      <c r="GI3" s="100"/>
      <c r="GJ3" s="100"/>
      <c r="GK3" s="100"/>
      <c r="GL3" s="100"/>
      <c r="GM3" s="100"/>
      <c r="GN3" s="100"/>
      <c r="GO3" s="100"/>
      <c r="GP3" s="100"/>
      <c r="GQ3" s="100"/>
      <c r="GR3" s="100"/>
      <c r="GS3" s="100"/>
      <c r="GT3" s="100"/>
      <c r="GU3" s="100"/>
      <c r="GV3" s="100"/>
      <c r="GW3" s="100"/>
      <c r="GX3" s="100"/>
      <c r="GY3" s="100"/>
      <c r="GZ3" s="100"/>
      <c r="HA3" s="100"/>
      <c r="HB3" s="100"/>
      <c r="HC3" s="100"/>
      <c r="HD3" s="100"/>
      <c r="HE3" s="100"/>
      <c r="HF3" s="100"/>
      <c r="HG3" s="100"/>
      <c r="HH3" s="100"/>
      <c r="HI3" s="100"/>
      <c r="HJ3" s="100"/>
      <c r="HK3" s="100"/>
      <c r="HL3" s="100"/>
      <c r="HM3" s="100"/>
      <c r="HN3" s="100"/>
      <c r="HO3" s="100"/>
      <c r="HP3" s="100"/>
      <c r="HQ3" s="100"/>
      <c r="HR3" s="100"/>
      <c r="HS3" s="100"/>
      <c r="HT3" s="100"/>
      <c r="HU3" s="100"/>
      <c r="HV3" s="100"/>
      <c r="HW3" s="100"/>
      <c r="HX3" s="100"/>
      <c r="HY3" s="100"/>
      <c r="HZ3" s="100"/>
      <c r="IA3" s="100"/>
      <c r="IB3" s="100"/>
      <c r="IC3" s="100"/>
      <c r="ID3" s="100"/>
      <c r="IE3" s="100"/>
      <c r="IF3" s="100"/>
      <c r="IG3" s="100"/>
      <c r="IH3" s="100"/>
      <c r="II3" s="100"/>
      <c r="IJ3" s="100"/>
      <c r="IK3" s="100"/>
      <c r="IL3" s="100"/>
      <c r="IM3" s="100"/>
      <c r="IN3" s="100"/>
    </row>
    <row r="4" ht="36" customHeight="1" spans="1:248">
      <c r="A4" s="40" t="s">
        <v>1271</v>
      </c>
      <c r="B4" s="40" t="s">
        <v>47</v>
      </c>
      <c r="C4" s="40" t="s">
        <v>48</v>
      </c>
      <c r="D4" s="40" t="s">
        <v>49</v>
      </c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1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</row>
    <row r="5" ht="19.5" customHeight="1" spans="1:4">
      <c r="A5" s="41" t="s">
        <v>1547</v>
      </c>
      <c r="B5" s="42"/>
      <c r="C5" s="42"/>
      <c r="D5" s="43"/>
    </row>
    <row r="6" ht="19.5" customHeight="1" spans="1:4">
      <c r="A6" s="44" t="s">
        <v>1548</v>
      </c>
      <c r="B6" s="45"/>
      <c r="C6" s="45"/>
      <c r="D6" s="45"/>
    </row>
    <row r="7" ht="19.5" customHeight="1" spans="1:248">
      <c r="A7" s="40" t="s">
        <v>1277</v>
      </c>
      <c r="B7" s="46"/>
      <c r="C7" s="46"/>
      <c r="D7" s="46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1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  <c r="BL7" s="100"/>
      <c r="BM7" s="100"/>
      <c r="BN7" s="100"/>
      <c r="BO7" s="100"/>
      <c r="BP7" s="100"/>
      <c r="BQ7" s="100"/>
      <c r="BR7" s="100"/>
      <c r="BS7" s="100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P7" s="100"/>
      <c r="CQ7" s="100"/>
      <c r="CR7" s="100"/>
      <c r="CS7" s="100"/>
      <c r="CT7" s="100"/>
      <c r="CU7" s="100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  <c r="DM7" s="100"/>
      <c r="DN7" s="100"/>
      <c r="DO7" s="100"/>
      <c r="DP7" s="100"/>
      <c r="DQ7" s="100"/>
      <c r="DR7" s="100"/>
      <c r="DS7" s="100"/>
      <c r="DT7" s="100"/>
      <c r="DU7" s="100"/>
      <c r="DV7" s="100"/>
      <c r="DW7" s="100"/>
      <c r="DX7" s="100"/>
      <c r="DY7" s="100"/>
      <c r="DZ7" s="100"/>
      <c r="EA7" s="100"/>
      <c r="EB7" s="100"/>
      <c r="EC7" s="100"/>
      <c r="ED7" s="100"/>
      <c r="EE7" s="100"/>
      <c r="EF7" s="100"/>
      <c r="EG7" s="100"/>
      <c r="EH7" s="100"/>
      <c r="EI7" s="100"/>
      <c r="EJ7" s="100"/>
      <c r="EK7" s="100"/>
      <c r="EL7" s="100"/>
      <c r="EM7" s="100"/>
      <c r="EN7" s="100"/>
      <c r="EO7" s="100"/>
      <c r="EP7" s="100"/>
      <c r="EQ7" s="100"/>
      <c r="ER7" s="100"/>
      <c r="ES7" s="100"/>
      <c r="ET7" s="100"/>
      <c r="EU7" s="100"/>
      <c r="EV7" s="100"/>
      <c r="EW7" s="100"/>
      <c r="EX7" s="100"/>
      <c r="EY7" s="100"/>
      <c r="EZ7" s="100"/>
      <c r="FA7" s="100"/>
      <c r="FB7" s="100"/>
      <c r="FC7" s="100"/>
      <c r="FD7" s="100"/>
      <c r="FE7" s="100"/>
      <c r="FF7" s="100"/>
      <c r="FG7" s="100"/>
      <c r="FH7" s="100"/>
      <c r="FI7" s="100"/>
      <c r="FJ7" s="100"/>
      <c r="FK7" s="100"/>
      <c r="FL7" s="100"/>
      <c r="FM7" s="100"/>
      <c r="FN7" s="100"/>
      <c r="FO7" s="100"/>
      <c r="FP7" s="100"/>
      <c r="FQ7" s="100"/>
      <c r="FR7" s="100"/>
      <c r="FS7" s="100"/>
      <c r="FT7" s="100"/>
      <c r="FU7" s="100"/>
      <c r="FV7" s="100"/>
      <c r="FW7" s="100"/>
      <c r="FX7" s="100"/>
      <c r="FY7" s="100"/>
      <c r="FZ7" s="100"/>
      <c r="GA7" s="100"/>
      <c r="GB7" s="100"/>
      <c r="GC7" s="100"/>
      <c r="GD7" s="100"/>
      <c r="GE7" s="100"/>
      <c r="GF7" s="100"/>
      <c r="GG7" s="100"/>
      <c r="GH7" s="100"/>
      <c r="GI7" s="100"/>
      <c r="GJ7" s="100"/>
      <c r="GK7" s="100"/>
      <c r="GL7" s="100"/>
      <c r="GM7" s="100"/>
      <c r="GN7" s="100"/>
      <c r="GO7" s="100"/>
      <c r="GP7" s="100"/>
      <c r="GQ7" s="100"/>
      <c r="GR7" s="100"/>
      <c r="GS7" s="100"/>
      <c r="GT7" s="100"/>
      <c r="GU7" s="100"/>
      <c r="GV7" s="100"/>
      <c r="GW7" s="100"/>
      <c r="GX7" s="100"/>
      <c r="GY7" s="100"/>
      <c r="GZ7" s="100"/>
      <c r="HA7" s="100"/>
      <c r="HB7" s="100"/>
      <c r="HC7" s="100"/>
      <c r="HD7" s="100"/>
      <c r="HE7" s="100"/>
      <c r="HF7" s="100"/>
      <c r="HG7" s="100"/>
      <c r="HH7" s="100"/>
      <c r="HI7" s="100"/>
      <c r="HJ7" s="100"/>
      <c r="HK7" s="100"/>
      <c r="HL7" s="100"/>
      <c r="HM7" s="100"/>
      <c r="HN7" s="100"/>
      <c r="HO7" s="100"/>
      <c r="HP7" s="100"/>
      <c r="HQ7" s="100"/>
      <c r="HR7" s="100"/>
      <c r="HS7" s="100"/>
      <c r="HT7" s="100"/>
      <c r="HU7" s="100"/>
      <c r="HV7" s="100"/>
      <c r="HW7" s="100"/>
      <c r="HX7" s="100"/>
      <c r="HY7" s="100"/>
      <c r="HZ7" s="100"/>
      <c r="IA7" s="100"/>
      <c r="IB7" s="100"/>
      <c r="IC7" s="100"/>
      <c r="ID7" s="100"/>
      <c r="IE7" s="100"/>
      <c r="IF7" s="100"/>
      <c r="IG7" s="100"/>
      <c r="IH7" s="100"/>
      <c r="II7" s="100"/>
      <c r="IJ7" s="100"/>
      <c r="IK7" s="100"/>
      <c r="IL7" s="100"/>
      <c r="IM7" s="100"/>
      <c r="IN7" s="100"/>
    </row>
    <row r="8" ht="24.95" customHeight="1" spans="1:4">
      <c r="A8" s="47" t="s">
        <v>1545</v>
      </c>
      <c r="B8" s="47"/>
      <c r="C8" s="47"/>
      <c r="D8" s="47"/>
    </row>
  </sheetData>
  <mergeCells count="3">
    <mergeCell ref="A1:D1"/>
    <mergeCell ref="A2:D2"/>
    <mergeCell ref="A8:D8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zoomScale="130" zoomScaleNormal="130" topLeftCell="A3" workbookViewId="0">
      <selection activeCell="D22" sqref="D22"/>
    </sheetView>
  </sheetViews>
  <sheetFormatPr defaultColWidth="9" defaultRowHeight="14.25"/>
  <cols>
    <col min="1" max="1" width="33.6333333333333" style="81" customWidth="1"/>
    <col min="2" max="3" width="11.25" style="81" customWidth="1"/>
    <col min="4" max="4" width="11.5" style="81" customWidth="1"/>
    <col min="5" max="5" width="15.25" style="81" customWidth="1"/>
    <col min="6" max="6" width="15.75" style="81" customWidth="1"/>
    <col min="7" max="7" width="16.75" style="81" customWidth="1"/>
    <col min="8" max="9" width="9" style="81"/>
    <col min="10" max="10" width="13.6333333333333" style="81" customWidth="1"/>
    <col min="11" max="256" width="9" style="81"/>
    <col min="257" max="257" width="33.6333333333333" style="81" customWidth="1"/>
    <col min="258" max="259" width="11.25" style="81" customWidth="1"/>
    <col min="260" max="260" width="11.5" style="81" customWidth="1"/>
    <col min="261" max="261" width="15.25" style="81" customWidth="1"/>
    <col min="262" max="262" width="15.75" style="81" customWidth="1"/>
    <col min="263" max="263" width="16.75" style="81" customWidth="1"/>
    <col min="264" max="265" width="9" style="81"/>
    <col min="266" max="266" width="13.6333333333333" style="81" customWidth="1"/>
    <col min="267" max="512" width="9" style="81"/>
    <col min="513" max="513" width="33.6333333333333" style="81" customWidth="1"/>
    <col min="514" max="515" width="11.25" style="81" customWidth="1"/>
    <col min="516" max="516" width="11.5" style="81" customWidth="1"/>
    <col min="517" max="517" width="15.25" style="81" customWidth="1"/>
    <col min="518" max="518" width="15.75" style="81" customWidth="1"/>
    <col min="519" max="519" width="16.75" style="81" customWidth="1"/>
    <col min="520" max="521" width="9" style="81"/>
    <col min="522" max="522" width="13.6333333333333" style="81" customWidth="1"/>
    <col min="523" max="768" width="9" style="81"/>
    <col min="769" max="769" width="33.6333333333333" style="81" customWidth="1"/>
    <col min="770" max="771" width="11.25" style="81" customWidth="1"/>
    <col min="772" max="772" width="11.5" style="81" customWidth="1"/>
    <col min="773" max="773" width="15.25" style="81" customWidth="1"/>
    <col min="774" max="774" width="15.75" style="81" customWidth="1"/>
    <col min="775" max="775" width="16.75" style="81" customWidth="1"/>
    <col min="776" max="777" width="9" style="81"/>
    <col min="778" max="778" width="13.6333333333333" style="81" customWidth="1"/>
    <col min="779" max="1024" width="9" style="81"/>
    <col min="1025" max="1025" width="33.6333333333333" style="81" customWidth="1"/>
    <col min="1026" max="1027" width="11.25" style="81" customWidth="1"/>
    <col min="1028" max="1028" width="11.5" style="81" customWidth="1"/>
    <col min="1029" max="1029" width="15.25" style="81" customWidth="1"/>
    <col min="1030" max="1030" width="15.75" style="81" customWidth="1"/>
    <col min="1031" max="1031" width="16.75" style="81" customWidth="1"/>
    <col min="1032" max="1033" width="9" style="81"/>
    <col min="1034" max="1034" width="13.6333333333333" style="81" customWidth="1"/>
    <col min="1035" max="1280" width="9" style="81"/>
    <col min="1281" max="1281" width="33.6333333333333" style="81" customWidth="1"/>
    <col min="1282" max="1283" width="11.25" style="81" customWidth="1"/>
    <col min="1284" max="1284" width="11.5" style="81" customWidth="1"/>
    <col min="1285" max="1285" width="15.25" style="81" customWidth="1"/>
    <col min="1286" max="1286" width="15.75" style="81" customWidth="1"/>
    <col min="1287" max="1287" width="16.75" style="81" customWidth="1"/>
    <col min="1288" max="1289" width="9" style="81"/>
    <col min="1290" max="1290" width="13.6333333333333" style="81" customWidth="1"/>
    <col min="1291" max="1536" width="9" style="81"/>
    <col min="1537" max="1537" width="33.6333333333333" style="81" customWidth="1"/>
    <col min="1538" max="1539" width="11.25" style="81" customWidth="1"/>
    <col min="1540" max="1540" width="11.5" style="81" customWidth="1"/>
    <col min="1541" max="1541" width="15.25" style="81" customWidth="1"/>
    <col min="1542" max="1542" width="15.75" style="81" customWidth="1"/>
    <col min="1543" max="1543" width="16.75" style="81" customWidth="1"/>
    <col min="1544" max="1545" width="9" style="81"/>
    <col min="1546" max="1546" width="13.6333333333333" style="81" customWidth="1"/>
    <col min="1547" max="1792" width="9" style="81"/>
    <col min="1793" max="1793" width="33.6333333333333" style="81" customWidth="1"/>
    <col min="1794" max="1795" width="11.25" style="81" customWidth="1"/>
    <col min="1796" max="1796" width="11.5" style="81" customWidth="1"/>
    <col min="1797" max="1797" width="15.25" style="81" customWidth="1"/>
    <col min="1798" max="1798" width="15.75" style="81" customWidth="1"/>
    <col min="1799" max="1799" width="16.75" style="81" customWidth="1"/>
    <col min="1800" max="1801" width="9" style="81"/>
    <col min="1802" max="1802" width="13.6333333333333" style="81" customWidth="1"/>
    <col min="1803" max="2048" width="9" style="81"/>
    <col min="2049" max="2049" width="33.6333333333333" style="81" customWidth="1"/>
    <col min="2050" max="2051" width="11.25" style="81" customWidth="1"/>
    <col min="2052" max="2052" width="11.5" style="81" customWidth="1"/>
    <col min="2053" max="2053" width="15.25" style="81" customWidth="1"/>
    <col min="2054" max="2054" width="15.75" style="81" customWidth="1"/>
    <col min="2055" max="2055" width="16.75" style="81" customWidth="1"/>
    <col min="2056" max="2057" width="9" style="81"/>
    <col min="2058" max="2058" width="13.6333333333333" style="81" customWidth="1"/>
    <col min="2059" max="2304" width="9" style="81"/>
    <col min="2305" max="2305" width="33.6333333333333" style="81" customWidth="1"/>
    <col min="2306" max="2307" width="11.25" style="81" customWidth="1"/>
    <col min="2308" max="2308" width="11.5" style="81" customWidth="1"/>
    <col min="2309" max="2309" width="15.25" style="81" customWidth="1"/>
    <col min="2310" max="2310" width="15.75" style="81" customWidth="1"/>
    <col min="2311" max="2311" width="16.75" style="81" customWidth="1"/>
    <col min="2312" max="2313" width="9" style="81"/>
    <col min="2314" max="2314" width="13.6333333333333" style="81" customWidth="1"/>
    <col min="2315" max="2560" width="9" style="81"/>
    <col min="2561" max="2561" width="33.6333333333333" style="81" customWidth="1"/>
    <col min="2562" max="2563" width="11.25" style="81" customWidth="1"/>
    <col min="2564" max="2564" width="11.5" style="81" customWidth="1"/>
    <col min="2565" max="2565" width="15.25" style="81" customWidth="1"/>
    <col min="2566" max="2566" width="15.75" style="81" customWidth="1"/>
    <col min="2567" max="2567" width="16.75" style="81" customWidth="1"/>
    <col min="2568" max="2569" width="9" style="81"/>
    <col min="2570" max="2570" width="13.6333333333333" style="81" customWidth="1"/>
    <col min="2571" max="2816" width="9" style="81"/>
    <col min="2817" max="2817" width="33.6333333333333" style="81" customWidth="1"/>
    <col min="2818" max="2819" width="11.25" style="81" customWidth="1"/>
    <col min="2820" max="2820" width="11.5" style="81" customWidth="1"/>
    <col min="2821" max="2821" width="15.25" style="81" customWidth="1"/>
    <col min="2822" max="2822" width="15.75" style="81" customWidth="1"/>
    <col min="2823" max="2823" width="16.75" style="81" customWidth="1"/>
    <col min="2824" max="2825" width="9" style="81"/>
    <col min="2826" max="2826" width="13.6333333333333" style="81" customWidth="1"/>
    <col min="2827" max="3072" width="9" style="81"/>
    <col min="3073" max="3073" width="33.6333333333333" style="81" customWidth="1"/>
    <col min="3074" max="3075" width="11.25" style="81" customWidth="1"/>
    <col min="3076" max="3076" width="11.5" style="81" customWidth="1"/>
    <col min="3077" max="3077" width="15.25" style="81" customWidth="1"/>
    <col min="3078" max="3078" width="15.75" style="81" customWidth="1"/>
    <col min="3079" max="3079" width="16.75" style="81" customWidth="1"/>
    <col min="3080" max="3081" width="9" style="81"/>
    <col min="3082" max="3082" width="13.6333333333333" style="81" customWidth="1"/>
    <col min="3083" max="3328" width="9" style="81"/>
    <col min="3329" max="3329" width="33.6333333333333" style="81" customWidth="1"/>
    <col min="3330" max="3331" width="11.25" style="81" customWidth="1"/>
    <col min="3332" max="3332" width="11.5" style="81" customWidth="1"/>
    <col min="3333" max="3333" width="15.25" style="81" customWidth="1"/>
    <col min="3334" max="3334" width="15.75" style="81" customWidth="1"/>
    <col min="3335" max="3335" width="16.75" style="81" customWidth="1"/>
    <col min="3336" max="3337" width="9" style="81"/>
    <col min="3338" max="3338" width="13.6333333333333" style="81" customWidth="1"/>
    <col min="3339" max="3584" width="9" style="81"/>
    <col min="3585" max="3585" width="33.6333333333333" style="81" customWidth="1"/>
    <col min="3586" max="3587" width="11.25" style="81" customWidth="1"/>
    <col min="3588" max="3588" width="11.5" style="81" customWidth="1"/>
    <col min="3589" max="3589" width="15.25" style="81" customWidth="1"/>
    <col min="3590" max="3590" width="15.75" style="81" customWidth="1"/>
    <col min="3591" max="3591" width="16.75" style="81" customWidth="1"/>
    <col min="3592" max="3593" width="9" style="81"/>
    <col min="3594" max="3594" width="13.6333333333333" style="81" customWidth="1"/>
    <col min="3595" max="3840" width="9" style="81"/>
    <col min="3841" max="3841" width="33.6333333333333" style="81" customWidth="1"/>
    <col min="3842" max="3843" width="11.25" style="81" customWidth="1"/>
    <col min="3844" max="3844" width="11.5" style="81" customWidth="1"/>
    <col min="3845" max="3845" width="15.25" style="81" customWidth="1"/>
    <col min="3846" max="3846" width="15.75" style="81" customWidth="1"/>
    <col min="3847" max="3847" width="16.75" style="81" customWidth="1"/>
    <col min="3848" max="3849" width="9" style="81"/>
    <col min="3850" max="3850" width="13.6333333333333" style="81" customWidth="1"/>
    <col min="3851" max="4096" width="9" style="81"/>
    <col min="4097" max="4097" width="33.6333333333333" style="81" customWidth="1"/>
    <col min="4098" max="4099" width="11.25" style="81" customWidth="1"/>
    <col min="4100" max="4100" width="11.5" style="81" customWidth="1"/>
    <col min="4101" max="4101" width="15.25" style="81" customWidth="1"/>
    <col min="4102" max="4102" width="15.75" style="81" customWidth="1"/>
    <col min="4103" max="4103" width="16.75" style="81" customWidth="1"/>
    <col min="4104" max="4105" width="9" style="81"/>
    <col min="4106" max="4106" width="13.6333333333333" style="81" customWidth="1"/>
    <col min="4107" max="4352" width="9" style="81"/>
    <col min="4353" max="4353" width="33.6333333333333" style="81" customWidth="1"/>
    <col min="4354" max="4355" width="11.25" style="81" customWidth="1"/>
    <col min="4356" max="4356" width="11.5" style="81" customWidth="1"/>
    <col min="4357" max="4357" width="15.25" style="81" customWidth="1"/>
    <col min="4358" max="4358" width="15.75" style="81" customWidth="1"/>
    <col min="4359" max="4359" width="16.75" style="81" customWidth="1"/>
    <col min="4360" max="4361" width="9" style="81"/>
    <col min="4362" max="4362" width="13.6333333333333" style="81" customWidth="1"/>
    <col min="4363" max="4608" width="9" style="81"/>
    <col min="4609" max="4609" width="33.6333333333333" style="81" customWidth="1"/>
    <col min="4610" max="4611" width="11.25" style="81" customWidth="1"/>
    <col min="4612" max="4612" width="11.5" style="81" customWidth="1"/>
    <col min="4613" max="4613" width="15.25" style="81" customWidth="1"/>
    <col min="4614" max="4614" width="15.75" style="81" customWidth="1"/>
    <col min="4615" max="4615" width="16.75" style="81" customWidth="1"/>
    <col min="4616" max="4617" width="9" style="81"/>
    <col min="4618" max="4618" width="13.6333333333333" style="81" customWidth="1"/>
    <col min="4619" max="4864" width="9" style="81"/>
    <col min="4865" max="4865" width="33.6333333333333" style="81" customWidth="1"/>
    <col min="4866" max="4867" width="11.25" style="81" customWidth="1"/>
    <col min="4868" max="4868" width="11.5" style="81" customWidth="1"/>
    <col min="4869" max="4869" width="15.25" style="81" customWidth="1"/>
    <col min="4870" max="4870" width="15.75" style="81" customWidth="1"/>
    <col min="4871" max="4871" width="16.75" style="81" customWidth="1"/>
    <col min="4872" max="4873" width="9" style="81"/>
    <col min="4874" max="4874" width="13.6333333333333" style="81" customWidth="1"/>
    <col min="4875" max="5120" width="9" style="81"/>
    <col min="5121" max="5121" width="33.6333333333333" style="81" customWidth="1"/>
    <col min="5122" max="5123" width="11.25" style="81" customWidth="1"/>
    <col min="5124" max="5124" width="11.5" style="81" customWidth="1"/>
    <col min="5125" max="5125" width="15.25" style="81" customWidth="1"/>
    <col min="5126" max="5126" width="15.75" style="81" customWidth="1"/>
    <col min="5127" max="5127" width="16.75" style="81" customWidth="1"/>
    <col min="5128" max="5129" width="9" style="81"/>
    <col min="5130" max="5130" width="13.6333333333333" style="81" customWidth="1"/>
    <col min="5131" max="5376" width="9" style="81"/>
    <col min="5377" max="5377" width="33.6333333333333" style="81" customWidth="1"/>
    <col min="5378" max="5379" width="11.25" style="81" customWidth="1"/>
    <col min="5380" max="5380" width="11.5" style="81" customWidth="1"/>
    <col min="5381" max="5381" width="15.25" style="81" customWidth="1"/>
    <col min="5382" max="5382" width="15.75" style="81" customWidth="1"/>
    <col min="5383" max="5383" width="16.75" style="81" customWidth="1"/>
    <col min="5384" max="5385" width="9" style="81"/>
    <col min="5386" max="5386" width="13.6333333333333" style="81" customWidth="1"/>
    <col min="5387" max="5632" width="9" style="81"/>
    <col min="5633" max="5633" width="33.6333333333333" style="81" customWidth="1"/>
    <col min="5634" max="5635" width="11.25" style="81" customWidth="1"/>
    <col min="5636" max="5636" width="11.5" style="81" customWidth="1"/>
    <col min="5637" max="5637" width="15.25" style="81" customWidth="1"/>
    <col min="5638" max="5638" width="15.75" style="81" customWidth="1"/>
    <col min="5639" max="5639" width="16.75" style="81" customWidth="1"/>
    <col min="5640" max="5641" width="9" style="81"/>
    <col min="5642" max="5642" width="13.6333333333333" style="81" customWidth="1"/>
    <col min="5643" max="5888" width="9" style="81"/>
    <col min="5889" max="5889" width="33.6333333333333" style="81" customWidth="1"/>
    <col min="5890" max="5891" width="11.25" style="81" customWidth="1"/>
    <col min="5892" max="5892" width="11.5" style="81" customWidth="1"/>
    <col min="5893" max="5893" width="15.25" style="81" customWidth="1"/>
    <col min="5894" max="5894" width="15.75" style="81" customWidth="1"/>
    <col min="5895" max="5895" width="16.75" style="81" customWidth="1"/>
    <col min="5896" max="5897" width="9" style="81"/>
    <col min="5898" max="5898" width="13.6333333333333" style="81" customWidth="1"/>
    <col min="5899" max="6144" width="9" style="81"/>
    <col min="6145" max="6145" width="33.6333333333333" style="81" customWidth="1"/>
    <col min="6146" max="6147" width="11.25" style="81" customWidth="1"/>
    <col min="6148" max="6148" width="11.5" style="81" customWidth="1"/>
    <col min="6149" max="6149" width="15.25" style="81" customWidth="1"/>
    <col min="6150" max="6150" width="15.75" style="81" customWidth="1"/>
    <col min="6151" max="6151" width="16.75" style="81" customWidth="1"/>
    <col min="6152" max="6153" width="9" style="81"/>
    <col min="6154" max="6154" width="13.6333333333333" style="81" customWidth="1"/>
    <col min="6155" max="6400" width="9" style="81"/>
    <col min="6401" max="6401" width="33.6333333333333" style="81" customWidth="1"/>
    <col min="6402" max="6403" width="11.25" style="81" customWidth="1"/>
    <col min="6404" max="6404" width="11.5" style="81" customWidth="1"/>
    <col min="6405" max="6405" width="15.25" style="81" customWidth="1"/>
    <col min="6406" max="6406" width="15.75" style="81" customWidth="1"/>
    <col min="6407" max="6407" width="16.75" style="81" customWidth="1"/>
    <col min="6408" max="6409" width="9" style="81"/>
    <col min="6410" max="6410" width="13.6333333333333" style="81" customWidth="1"/>
    <col min="6411" max="6656" width="9" style="81"/>
    <col min="6657" max="6657" width="33.6333333333333" style="81" customWidth="1"/>
    <col min="6658" max="6659" width="11.25" style="81" customWidth="1"/>
    <col min="6660" max="6660" width="11.5" style="81" customWidth="1"/>
    <col min="6661" max="6661" width="15.25" style="81" customWidth="1"/>
    <col min="6662" max="6662" width="15.75" style="81" customWidth="1"/>
    <col min="6663" max="6663" width="16.75" style="81" customWidth="1"/>
    <col min="6664" max="6665" width="9" style="81"/>
    <col min="6666" max="6666" width="13.6333333333333" style="81" customWidth="1"/>
    <col min="6667" max="6912" width="9" style="81"/>
    <col min="6913" max="6913" width="33.6333333333333" style="81" customWidth="1"/>
    <col min="6914" max="6915" width="11.25" style="81" customWidth="1"/>
    <col min="6916" max="6916" width="11.5" style="81" customWidth="1"/>
    <col min="6917" max="6917" width="15.25" style="81" customWidth="1"/>
    <col min="6918" max="6918" width="15.75" style="81" customWidth="1"/>
    <col min="6919" max="6919" width="16.75" style="81" customWidth="1"/>
    <col min="6920" max="6921" width="9" style="81"/>
    <col min="6922" max="6922" width="13.6333333333333" style="81" customWidth="1"/>
    <col min="6923" max="7168" width="9" style="81"/>
    <col min="7169" max="7169" width="33.6333333333333" style="81" customWidth="1"/>
    <col min="7170" max="7171" width="11.25" style="81" customWidth="1"/>
    <col min="7172" max="7172" width="11.5" style="81" customWidth="1"/>
    <col min="7173" max="7173" width="15.25" style="81" customWidth="1"/>
    <col min="7174" max="7174" width="15.75" style="81" customWidth="1"/>
    <col min="7175" max="7175" width="16.75" style="81" customWidth="1"/>
    <col min="7176" max="7177" width="9" style="81"/>
    <col min="7178" max="7178" width="13.6333333333333" style="81" customWidth="1"/>
    <col min="7179" max="7424" width="9" style="81"/>
    <col min="7425" max="7425" width="33.6333333333333" style="81" customWidth="1"/>
    <col min="7426" max="7427" width="11.25" style="81" customWidth="1"/>
    <col min="7428" max="7428" width="11.5" style="81" customWidth="1"/>
    <col min="7429" max="7429" width="15.25" style="81" customWidth="1"/>
    <col min="7430" max="7430" width="15.75" style="81" customWidth="1"/>
    <col min="7431" max="7431" width="16.75" style="81" customWidth="1"/>
    <col min="7432" max="7433" width="9" style="81"/>
    <col min="7434" max="7434" width="13.6333333333333" style="81" customWidth="1"/>
    <col min="7435" max="7680" width="9" style="81"/>
    <col min="7681" max="7681" width="33.6333333333333" style="81" customWidth="1"/>
    <col min="7682" max="7683" width="11.25" style="81" customWidth="1"/>
    <col min="7684" max="7684" width="11.5" style="81" customWidth="1"/>
    <col min="7685" max="7685" width="15.25" style="81" customWidth="1"/>
    <col min="7686" max="7686" width="15.75" style="81" customWidth="1"/>
    <col min="7687" max="7687" width="16.75" style="81" customWidth="1"/>
    <col min="7688" max="7689" width="9" style="81"/>
    <col min="7690" max="7690" width="13.6333333333333" style="81" customWidth="1"/>
    <col min="7691" max="7936" width="9" style="81"/>
    <col min="7937" max="7937" width="33.6333333333333" style="81" customWidth="1"/>
    <col min="7938" max="7939" width="11.25" style="81" customWidth="1"/>
    <col min="7940" max="7940" width="11.5" style="81" customWidth="1"/>
    <col min="7941" max="7941" width="15.25" style="81" customWidth="1"/>
    <col min="7942" max="7942" width="15.75" style="81" customWidth="1"/>
    <col min="7943" max="7943" width="16.75" style="81" customWidth="1"/>
    <col min="7944" max="7945" width="9" style="81"/>
    <col min="7946" max="7946" width="13.6333333333333" style="81" customWidth="1"/>
    <col min="7947" max="8192" width="9" style="81"/>
    <col min="8193" max="8193" width="33.6333333333333" style="81" customWidth="1"/>
    <col min="8194" max="8195" width="11.25" style="81" customWidth="1"/>
    <col min="8196" max="8196" width="11.5" style="81" customWidth="1"/>
    <col min="8197" max="8197" width="15.25" style="81" customWidth="1"/>
    <col min="8198" max="8198" width="15.75" style="81" customWidth="1"/>
    <col min="8199" max="8199" width="16.75" style="81" customWidth="1"/>
    <col min="8200" max="8201" width="9" style="81"/>
    <col min="8202" max="8202" width="13.6333333333333" style="81" customWidth="1"/>
    <col min="8203" max="8448" width="9" style="81"/>
    <col min="8449" max="8449" width="33.6333333333333" style="81" customWidth="1"/>
    <col min="8450" max="8451" width="11.25" style="81" customWidth="1"/>
    <col min="8452" max="8452" width="11.5" style="81" customWidth="1"/>
    <col min="8453" max="8453" width="15.25" style="81" customWidth="1"/>
    <col min="8454" max="8454" width="15.75" style="81" customWidth="1"/>
    <col min="8455" max="8455" width="16.75" style="81" customWidth="1"/>
    <col min="8456" max="8457" width="9" style="81"/>
    <col min="8458" max="8458" width="13.6333333333333" style="81" customWidth="1"/>
    <col min="8459" max="8704" width="9" style="81"/>
    <col min="8705" max="8705" width="33.6333333333333" style="81" customWidth="1"/>
    <col min="8706" max="8707" width="11.25" style="81" customWidth="1"/>
    <col min="8708" max="8708" width="11.5" style="81" customWidth="1"/>
    <col min="8709" max="8709" width="15.25" style="81" customWidth="1"/>
    <col min="8710" max="8710" width="15.75" style="81" customWidth="1"/>
    <col min="8711" max="8711" width="16.75" style="81" customWidth="1"/>
    <col min="8712" max="8713" width="9" style="81"/>
    <col min="8714" max="8714" width="13.6333333333333" style="81" customWidth="1"/>
    <col min="8715" max="8960" width="9" style="81"/>
    <col min="8961" max="8961" width="33.6333333333333" style="81" customWidth="1"/>
    <col min="8962" max="8963" width="11.25" style="81" customWidth="1"/>
    <col min="8964" max="8964" width="11.5" style="81" customWidth="1"/>
    <col min="8965" max="8965" width="15.25" style="81" customWidth="1"/>
    <col min="8966" max="8966" width="15.75" style="81" customWidth="1"/>
    <col min="8967" max="8967" width="16.75" style="81" customWidth="1"/>
    <col min="8968" max="8969" width="9" style="81"/>
    <col min="8970" max="8970" width="13.6333333333333" style="81" customWidth="1"/>
    <col min="8971" max="9216" width="9" style="81"/>
    <col min="9217" max="9217" width="33.6333333333333" style="81" customWidth="1"/>
    <col min="9218" max="9219" width="11.25" style="81" customWidth="1"/>
    <col min="9220" max="9220" width="11.5" style="81" customWidth="1"/>
    <col min="9221" max="9221" width="15.25" style="81" customWidth="1"/>
    <col min="9222" max="9222" width="15.75" style="81" customWidth="1"/>
    <col min="9223" max="9223" width="16.75" style="81" customWidth="1"/>
    <col min="9224" max="9225" width="9" style="81"/>
    <col min="9226" max="9226" width="13.6333333333333" style="81" customWidth="1"/>
    <col min="9227" max="9472" width="9" style="81"/>
    <col min="9473" max="9473" width="33.6333333333333" style="81" customWidth="1"/>
    <col min="9474" max="9475" width="11.25" style="81" customWidth="1"/>
    <col min="9476" max="9476" width="11.5" style="81" customWidth="1"/>
    <col min="9477" max="9477" width="15.25" style="81" customWidth="1"/>
    <col min="9478" max="9478" width="15.75" style="81" customWidth="1"/>
    <col min="9479" max="9479" width="16.75" style="81" customWidth="1"/>
    <col min="9480" max="9481" width="9" style="81"/>
    <col min="9482" max="9482" width="13.6333333333333" style="81" customWidth="1"/>
    <col min="9483" max="9728" width="9" style="81"/>
    <col min="9729" max="9729" width="33.6333333333333" style="81" customWidth="1"/>
    <col min="9730" max="9731" width="11.25" style="81" customWidth="1"/>
    <col min="9732" max="9732" width="11.5" style="81" customWidth="1"/>
    <col min="9733" max="9733" width="15.25" style="81" customWidth="1"/>
    <col min="9734" max="9734" width="15.75" style="81" customWidth="1"/>
    <col min="9735" max="9735" width="16.75" style="81" customWidth="1"/>
    <col min="9736" max="9737" width="9" style="81"/>
    <col min="9738" max="9738" width="13.6333333333333" style="81" customWidth="1"/>
    <col min="9739" max="9984" width="9" style="81"/>
    <col min="9985" max="9985" width="33.6333333333333" style="81" customWidth="1"/>
    <col min="9986" max="9987" width="11.25" style="81" customWidth="1"/>
    <col min="9988" max="9988" width="11.5" style="81" customWidth="1"/>
    <col min="9989" max="9989" width="15.25" style="81" customWidth="1"/>
    <col min="9990" max="9990" width="15.75" style="81" customWidth="1"/>
    <col min="9991" max="9991" width="16.75" style="81" customWidth="1"/>
    <col min="9992" max="9993" width="9" style="81"/>
    <col min="9994" max="9994" width="13.6333333333333" style="81" customWidth="1"/>
    <col min="9995" max="10240" width="9" style="81"/>
    <col min="10241" max="10241" width="33.6333333333333" style="81" customWidth="1"/>
    <col min="10242" max="10243" width="11.25" style="81" customWidth="1"/>
    <col min="10244" max="10244" width="11.5" style="81" customWidth="1"/>
    <col min="10245" max="10245" width="15.25" style="81" customWidth="1"/>
    <col min="10246" max="10246" width="15.75" style="81" customWidth="1"/>
    <col min="10247" max="10247" width="16.75" style="81" customWidth="1"/>
    <col min="10248" max="10249" width="9" style="81"/>
    <col min="10250" max="10250" width="13.6333333333333" style="81" customWidth="1"/>
    <col min="10251" max="10496" width="9" style="81"/>
    <col min="10497" max="10497" width="33.6333333333333" style="81" customWidth="1"/>
    <col min="10498" max="10499" width="11.25" style="81" customWidth="1"/>
    <col min="10500" max="10500" width="11.5" style="81" customWidth="1"/>
    <col min="10501" max="10501" width="15.25" style="81" customWidth="1"/>
    <col min="10502" max="10502" width="15.75" style="81" customWidth="1"/>
    <col min="10503" max="10503" width="16.75" style="81" customWidth="1"/>
    <col min="10504" max="10505" width="9" style="81"/>
    <col min="10506" max="10506" width="13.6333333333333" style="81" customWidth="1"/>
    <col min="10507" max="10752" width="9" style="81"/>
    <col min="10753" max="10753" width="33.6333333333333" style="81" customWidth="1"/>
    <col min="10754" max="10755" width="11.25" style="81" customWidth="1"/>
    <col min="10756" max="10756" width="11.5" style="81" customWidth="1"/>
    <col min="10757" max="10757" width="15.25" style="81" customWidth="1"/>
    <col min="10758" max="10758" width="15.75" style="81" customWidth="1"/>
    <col min="10759" max="10759" width="16.75" style="81" customWidth="1"/>
    <col min="10760" max="10761" width="9" style="81"/>
    <col min="10762" max="10762" width="13.6333333333333" style="81" customWidth="1"/>
    <col min="10763" max="11008" width="9" style="81"/>
    <col min="11009" max="11009" width="33.6333333333333" style="81" customWidth="1"/>
    <col min="11010" max="11011" width="11.25" style="81" customWidth="1"/>
    <col min="11012" max="11012" width="11.5" style="81" customWidth="1"/>
    <col min="11013" max="11013" width="15.25" style="81" customWidth="1"/>
    <col min="11014" max="11014" width="15.75" style="81" customWidth="1"/>
    <col min="11015" max="11015" width="16.75" style="81" customWidth="1"/>
    <col min="11016" max="11017" width="9" style="81"/>
    <col min="11018" max="11018" width="13.6333333333333" style="81" customWidth="1"/>
    <col min="11019" max="11264" width="9" style="81"/>
    <col min="11265" max="11265" width="33.6333333333333" style="81" customWidth="1"/>
    <col min="11266" max="11267" width="11.25" style="81" customWidth="1"/>
    <col min="11268" max="11268" width="11.5" style="81" customWidth="1"/>
    <col min="11269" max="11269" width="15.25" style="81" customWidth="1"/>
    <col min="11270" max="11270" width="15.75" style="81" customWidth="1"/>
    <col min="11271" max="11271" width="16.75" style="81" customWidth="1"/>
    <col min="11272" max="11273" width="9" style="81"/>
    <col min="11274" max="11274" width="13.6333333333333" style="81" customWidth="1"/>
    <col min="11275" max="11520" width="9" style="81"/>
    <col min="11521" max="11521" width="33.6333333333333" style="81" customWidth="1"/>
    <col min="11522" max="11523" width="11.25" style="81" customWidth="1"/>
    <col min="11524" max="11524" width="11.5" style="81" customWidth="1"/>
    <col min="11525" max="11525" width="15.25" style="81" customWidth="1"/>
    <col min="11526" max="11526" width="15.75" style="81" customWidth="1"/>
    <col min="11527" max="11527" width="16.75" style="81" customWidth="1"/>
    <col min="11528" max="11529" width="9" style="81"/>
    <col min="11530" max="11530" width="13.6333333333333" style="81" customWidth="1"/>
    <col min="11531" max="11776" width="9" style="81"/>
    <col min="11777" max="11777" width="33.6333333333333" style="81" customWidth="1"/>
    <col min="11778" max="11779" width="11.25" style="81" customWidth="1"/>
    <col min="11780" max="11780" width="11.5" style="81" customWidth="1"/>
    <col min="11781" max="11781" width="15.25" style="81" customWidth="1"/>
    <col min="11782" max="11782" width="15.75" style="81" customWidth="1"/>
    <col min="11783" max="11783" width="16.75" style="81" customWidth="1"/>
    <col min="11784" max="11785" width="9" style="81"/>
    <col min="11786" max="11786" width="13.6333333333333" style="81" customWidth="1"/>
    <col min="11787" max="12032" width="9" style="81"/>
    <col min="12033" max="12033" width="33.6333333333333" style="81" customWidth="1"/>
    <col min="12034" max="12035" width="11.25" style="81" customWidth="1"/>
    <col min="12036" max="12036" width="11.5" style="81" customWidth="1"/>
    <col min="12037" max="12037" width="15.25" style="81" customWidth="1"/>
    <col min="12038" max="12038" width="15.75" style="81" customWidth="1"/>
    <col min="12039" max="12039" width="16.75" style="81" customWidth="1"/>
    <col min="12040" max="12041" width="9" style="81"/>
    <col min="12042" max="12042" width="13.6333333333333" style="81" customWidth="1"/>
    <col min="12043" max="12288" width="9" style="81"/>
    <col min="12289" max="12289" width="33.6333333333333" style="81" customWidth="1"/>
    <col min="12290" max="12291" width="11.25" style="81" customWidth="1"/>
    <col min="12292" max="12292" width="11.5" style="81" customWidth="1"/>
    <col min="12293" max="12293" width="15.25" style="81" customWidth="1"/>
    <col min="12294" max="12294" width="15.75" style="81" customWidth="1"/>
    <col min="12295" max="12295" width="16.75" style="81" customWidth="1"/>
    <col min="12296" max="12297" width="9" style="81"/>
    <col min="12298" max="12298" width="13.6333333333333" style="81" customWidth="1"/>
    <col min="12299" max="12544" width="9" style="81"/>
    <col min="12545" max="12545" width="33.6333333333333" style="81" customWidth="1"/>
    <col min="12546" max="12547" width="11.25" style="81" customWidth="1"/>
    <col min="12548" max="12548" width="11.5" style="81" customWidth="1"/>
    <col min="12549" max="12549" width="15.25" style="81" customWidth="1"/>
    <col min="12550" max="12550" width="15.75" style="81" customWidth="1"/>
    <col min="12551" max="12551" width="16.75" style="81" customWidth="1"/>
    <col min="12552" max="12553" width="9" style="81"/>
    <col min="12554" max="12554" width="13.6333333333333" style="81" customWidth="1"/>
    <col min="12555" max="12800" width="9" style="81"/>
    <col min="12801" max="12801" width="33.6333333333333" style="81" customWidth="1"/>
    <col min="12802" max="12803" width="11.25" style="81" customWidth="1"/>
    <col min="12804" max="12804" width="11.5" style="81" customWidth="1"/>
    <col min="12805" max="12805" width="15.25" style="81" customWidth="1"/>
    <col min="12806" max="12806" width="15.75" style="81" customWidth="1"/>
    <col min="12807" max="12807" width="16.75" style="81" customWidth="1"/>
    <col min="12808" max="12809" width="9" style="81"/>
    <col min="12810" max="12810" width="13.6333333333333" style="81" customWidth="1"/>
    <col min="12811" max="13056" width="9" style="81"/>
    <col min="13057" max="13057" width="33.6333333333333" style="81" customWidth="1"/>
    <col min="13058" max="13059" width="11.25" style="81" customWidth="1"/>
    <col min="13060" max="13060" width="11.5" style="81" customWidth="1"/>
    <col min="13061" max="13061" width="15.25" style="81" customWidth="1"/>
    <col min="13062" max="13062" width="15.75" style="81" customWidth="1"/>
    <col min="13063" max="13063" width="16.75" style="81" customWidth="1"/>
    <col min="13064" max="13065" width="9" style="81"/>
    <col min="13066" max="13066" width="13.6333333333333" style="81" customWidth="1"/>
    <col min="13067" max="13312" width="9" style="81"/>
    <col min="13313" max="13313" width="33.6333333333333" style="81" customWidth="1"/>
    <col min="13314" max="13315" width="11.25" style="81" customWidth="1"/>
    <col min="13316" max="13316" width="11.5" style="81" customWidth="1"/>
    <col min="13317" max="13317" width="15.25" style="81" customWidth="1"/>
    <col min="13318" max="13318" width="15.75" style="81" customWidth="1"/>
    <col min="13319" max="13319" width="16.75" style="81" customWidth="1"/>
    <col min="13320" max="13321" width="9" style="81"/>
    <col min="13322" max="13322" width="13.6333333333333" style="81" customWidth="1"/>
    <col min="13323" max="13568" width="9" style="81"/>
    <col min="13569" max="13569" width="33.6333333333333" style="81" customWidth="1"/>
    <col min="13570" max="13571" width="11.25" style="81" customWidth="1"/>
    <col min="13572" max="13572" width="11.5" style="81" customWidth="1"/>
    <col min="13573" max="13573" width="15.25" style="81" customWidth="1"/>
    <col min="13574" max="13574" width="15.75" style="81" customWidth="1"/>
    <col min="13575" max="13575" width="16.75" style="81" customWidth="1"/>
    <col min="13576" max="13577" width="9" style="81"/>
    <col min="13578" max="13578" width="13.6333333333333" style="81" customWidth="1"/>
    <col min="13579" max="13824" width="9" style="81"/>
    <col min="13825" max="13825" width="33.6333333333333" style="81" customWidth="1"/>
    <col min="13826" max="13827" width="11.25" style="81" customWidth="1"/>
    <col min="13828" max="13828" width="11.5" style="81" customWidth="1"/>
    <col min="13829" max="13829" width="15.25" style="81" customWidth="1"/>
    <col min="13830" max="13830" width="15.75" style="81" customWidth="1"/>
    <col min="13831" max="13831" width="16.75" style="81" customWidth="1"/>
    <col min="13832" max="13833" width="9" style="81"/>
    <col min="13834" max="13834" width="13.6333333333333" style="81" customWidth="1"/>
    <col min="13835" max="14080" width="9" style="81"/>
    <col min="14081" max="14081" width="33.6333333333333" style="81" customWidth="1"/>
    <col min="14082" max="14083" width="11.25" style="81" customWidth="1"/>
    <col min="14084" max="14084" width="11.5" style="81" customWidth="1"/>
    <col min="14085" max="14085" width="15.25" style="81" customWidth="1"/>
    <col min="14086" max="14086" width="15.75" style="81" customWidth="1"/>
    <col min="14087" max="14087" width="16.75" style="81" customWidth="1"/>
    <col min="14088" max="14089" width="9" style="81"/>
    <col min="14090" max="14090" width="13.6333333333333" style="81" customWidth="1"/>
    <col min="14091" max="14336" width="9" style="81"/>
    <col min="14337" max="14337" width="33.6333333333333" style="81" customWidth="1"/>
    <col min="14338" max="14339" width="11.25" style="81" customWidth="1"/>
    <col min="14340" max="14340" width="11.5" style="81" customWidth="1"/>
    <col min="14341" max="14341" width="15.25" style="81" customWidth="1"/>
    <col min="14342" max="14342" width="15.75" style="81" customWidth="1"/>
    <col min="14343" max="14343" width="16.75" style="81" customWidth="1"/>
    <col min="14344" max="14345" width="9" style="81"/>
    <col min="14346" max="14346" width="13.6333333333333" style="81" customWidth="1"/>
    <col min="14347" max="14592" width="9" style="81"/>
    <col min="14593" max="14593" width="33.6333333333333" style="81" customWidth="1"/>
    <col min="14594" max="14595" width="11.25" style="81" customWidth="1"/>
    <col min="14596" max="14596" width="11.5" style="81" customWidth="1"/>
    <col min="14597" max="14597" width="15.25" style="81" customWidth="1"/>
    <col min="14598" max="14598" width="15.75" style="81" customWidth="1"/>
    <col min="14599" max="14599" width="16.75" style="81" customWidth="1"/>
    <col min="14600" max="14601" width="9" style="81"/>
    <col min="14602" max="14602" width="13.6333333333333" style="81" customWidth="1"/>
    <col min="14603" max="14848" width="9" style="81"/>
    <col min="14849" max="14849" width="33.6333333333333" style="81" customWidth="1"/>
    <col min="14850" max="14851" width="11.25" style="81" customWidth="1"/>
    <col min="14852" max="14852" width="11.5" style="81" customWidth="1"/>
    <col min="14853" max="14853" width="15.25" style="81" customWidth="1"/>
    <col min="14854" max="14854" width="15.75" style="81" customWidth="1"/>
    <col min="14855" max="14855" width="16.75" style="81" customWidth="1"/>
    <col min="14856" max="14857" width="9" style="81"/>
    <col min="14858" max="14858" width="13.6333333333333" style="81" customWidth="1"/>
    <col min="14859" max="15104" width="9" style="81"/>
    <col min="15105" max="15105" width="33.6333333333333" style="81" customWidth="1"/>
    <col min="15106" max="15107" width="11.25" style="81" customWidth="1"/>
    <col min="15108" max="15108" width="11.5" style="81" customWidth="1"/>
    <col min="15109" max="15109" width="15.25" style="81" customWidth="1"/>
    <col min="15110" max="15110" width="15.75" style="81" customWidth="1"/>
    <col min="15111" max="15111" width="16.75" style="81" customWidth="1"/>
    <col min="15112" max="15113" width="9" style="81"/>
    <col min="15114" max="15114" width="13.6333333333333" style="81" customWidth="1"/>
    <col min="15115" max="15360" width="9" style="81"/>
    <col min="15361" max="15361" width="33.6333333333333" style="81" customWidth="1"/>
    <col min="15362" max="15363" width="11.25" style="81" customWidth="1"/>
    <col min="15364" max="15364" width="11.5" style="81" customWidth="1"/>
    <col min="15365" max="15365" width="15.25" style="81" customWidth="1"/>
    <col min="15366" max="15366" width="15.75" style="81" customWidth="1"/>
    <col min="15367" max="15367" width="16.75" style="81" customWidth="1"/>
    <col min="15368" max="15369" width="9" style="81"/>
    <col min="15370" max="15370" width="13.6333333333333" style="81" customWidth="1"/>
    <col min="15371" max="15616" width="9" style="81"/>
    <col min="15617" max="15617" width="33.6333333333333" style="81" customWidth="1"/>
    <col min="15618" max="15619" width="11.25" style="81" customWidth="1"/>
    <col min="15620" max="15620" width="11.5" style="81" customWidth="1"/>
    <col min="15621" max="15621" width="15.25" style="81" customWidth="1"/>
    <col min="15622" max="15622" width="15.75" style="81" customWidth="1"/>
    <col min="15623" max="15623" width="16.75" style="81" customWidth="1"/>
    <col min="15624" max="15625" width="9" style="81"/>
    <col min="15626" max="15626" width="13.6333333333333" style="81" customWidth="1"/>
    <col min="15627" max="15872" width="9" style="81"/>
    <col min="15873" max="15873" width="33.6333333333333" style="81" customWidth="1"/>
    <col min="15874" max="15875" width="11.25" style="81" customWidth="1"/>
    <col min="15876" max="15876" width="11.5" style="81" customWidth="1"/>
    <col min="15877" max="15877" width="15.25" style="81" customWidth="1"/>
    <col min="15878" max="15878" width="15.75" style="81" customWidth="1"/>
    <col min="15879" max="15879" width="16.75" style="81" customWidth="1"/>
    <col min="15880" max="15881" width="9" style="81"/>
    <col min="15882" max="15882" width="13.6333333333333" style="81" customWidth="1"/>
    <col min="15883" max="16128" width="9" style="81"/>
    <col min="16129" max="16129" width="33.6333333333333" style="81" customWidth="1"/>
    <col min="16130" max="16131" width="11.25" style="81" customWidth="1"/>
    <col min="16132" max="16132" width="11.5" style="81" customWidth="1"/>
    <col min="16133" max="16133" width="15.25" style="81" customWidth="1"/>
    <col min="16134" max="16134" width="15.75" style="81" customWidth="1"/>
    <col min="16135" max="16135" width="16.75" style="81" customWidth="1"/>
    <col min="16136" max="16137" width="9" style="81"/>
    <col min="16138" max="16138" width="13.6333333333333" style="81" customWidth="1"/>
    <col min="16139" max="16384" width="9" style="81"/>
  </cols>
  <sheetData>
    <row r="1" spans="1:1">
      <c r="A1" s="81" t="s">
        <v>1549</v>
      </c>
    </row>
    <row r="2" ht="22.5" spans="1:10">
      <c r="A2" s="82" t="s">
        <v>1550</v>
      </c>
      <c r="B2" s="82"/>
      <c r="C2" s="82"/>
      <c r="D2" s="82"/>
      <c r="E2" s="82"/>
      <c r="F2" s="82"/>
      <c r="G2" s="82"/>
      <c r="H2" s="82"/>
      <c r="I2" s="82"/>
      <c r="J2" s="82"/>
    </row>
    <row r="3" ht="13.5" spans="1:10">
      <c r="A3" s="83"/>
      <c r="B3" s="83"/>
      <c r="C3" s="83"/>
      <c r="D3" s="83"/>
      <c r="E3" s="83"/>
      <c r="F3" s="83"/>
      <c r="G3" s="83"/>
      <c r="H3" s="83"/>
      <c r="I3" s="83"/>
      <c r="J3" s="83"/>
    </row>
    <row r="4" ht="13.5" spans="1:10">
      <c r="A4" s="83" t="s">
        <v>86</v>
      </c>
      <c r="B4" s="83"/>
      <c r="C4" s="83"/>
      <c r="D4" s="83"/>
      <c r="E4" s="83"/>
      <c r="F4" s="83"/>
      <c r="G4" s="83"/>
      <c r="H4" s="83"/>
      <c r="I4" s="83"/>
      <c r="J4" s="83"/>
    </row>
    <row r="5" ht="17.25" customHeight="1" spans="1:10">
      <c r="A5" s="84" t="s">
        <v>1227</v>
      </c>
      <c r="B5" s="84" t="s">
        <v>1228</v>
      </c>
      <c r="C5" s="84" t="s">
        <v>1229</v>
      </c>
      <c r="D5" s="84"/>
      <c r="E5" s="84"/>
      <c r="F5" s="84"/>
      <c r="G5" s="84"/>
      <c r="H5" s="84" t="s">
        <v>1230</v>
      </c>
      <c r="I5" s="84"/>
      <c r="J5" s="84"/>
    </row>
    <row r="6" ht="17.25" customHeight="1" spans="1:10">
      <c r="A6" s="84"/>
      <c r="B6" s="84"/>
      <c r="C6" s="84" t="s">
        <v>1231</v>
      </c>
      <c r="D6" s="84" t="s">
        <v>1232</v>
      </c>
      <c r="E6" s="84" t="s">
        <v>1233</v>
      </c>
      <c r="F6" s="84" t="s">
        <v>1234</v>
      </c>
      <c r="G6" s="84" t="s">
        <v>1235</v>
      </c>
      <c r="H6" s="84" t="s">
        <v>1231</v>
      </c>
      <c r="I6" s="84" t="s">
        <v>1236</v>
      </c>
      <c r="J6" s="84" t="s">
        <v>1237</v>
      </c>
    </row>
    <row r="7" ht="17.25" customHeight="1" spans="1:10">
      <c r="A7" s="85" t="s">
        <v>1238</v>
      </c>
      <c r="B7" s="86">
        <f>SUM(C7,H7)</f>
        <v>874789.9</v>
      </c>
      <c r="C7" s="86">
        <f t="shared" ref="C7:C12" si="0">SUM(D7:G7)</f>
        <v>330365.9</v>
      </c>
      <c r="D7" s="87">
        <v>328165.33</v>
      </c>
      <c r="E7" s="87"/>
      <c r="F7" s="87">
        <v>2200.57</v>
      </c>
      <c r="G7" s="87"/>
      <c r="H7" s="86">
        <f>SUM(I7:J7)</f>
        <v>544424</v>
      </c>
      <c r="I7" s="87">
        <v>544424</v>
      </c>
      <c r="J7" s="87"/>
    </row>
    <row r="8" ht="17.25" customHeight="1" spans="1:10">
      <c r="A8" s="85" t="s">
        <v>1239</v>
      </c>
      <c r="B8" s="86">
        <f t="shared" ref="B8:B12" si="1">C8+H8</f>
        <v>1056646</v>
      </c>
      <c r="C8" s="88">
        <v>343521</v>
      </c>
      <c r="D8" s="89"/>
      <c r="E8" s="89"/>
      <c r="F8" s="89"/>
      <c r="G8" s="90"/>
      <c r="H8" s="88">
        <v>713125</v>
      </c>
      <c r="I8" s="89"/>
      <c r="J8" s="89"/>
    </row>
    <row r="9" ht="17.25" customHeight="1" spans="1:10">
      <c r="A9" s="91" t="s">
        <v>1240</v>
      </c>
      <c r="B9" s="86">
        <f t="shared" si="1"/>
        <v>232272</v>
      </c>
      <c r="C9" s="86">
        <f t="shared" si="0"/>
        <v>63572</v>
      </c>
      <c r="D9" s="88">
        <v>63572</v>
      </c>
      <c r="E9" s="88"/>
      <c r="F9" s="92"/>
      <c r="G9" s="88"/>
      <c r="H9" s="86">
        <f>J9+I9</f>
        <v>168700</v>
      </c>
      <c r="I9" s="88">
        <v>168700</v>
      </c>
      <c r="J9" s="88"/>
    </row>
    <row r="10" ht="17.25" customHeight="1" spans="1:10">
      <c r="A10" s="85" t="s">
        <v>1241</v>
      </c>
      <c r="B10" s="86">
        <f t="shared" si="1"/>
        <v>56322.97</v>
      </c>
      <c r="C10" s="86">
        <f t="shared" si="0"/>
        <v>56322.97</v>
      </c>
      <c r="D10" s="88">
        <v>56192</v>
      </c>
      <c r="E10" s="88"/>
      <c r="F10" s="88">
        <v>130.97</v>
      </c>
      <c r="G10" s="93"/>
      <c r="H10" s="86">
        <f>J10+I10</f>
        <v>0</v>
      </c>
      <c r="I10" s="88"/>
      <c r="J10" s="88"/>
    </row>
    <row r="11" ht="17.25" customHeight="1" spans="1:10">
      <c r="A11" s="85" t="s">
        <v>1242</v>
      </c>
      <c r="B11" s="86">
        <f t="shared" si="1"/>
        <v>0</v>
      </c>
      <c r="C11" s="86">
        <f t="shared" si="0"/>
        <v>0</v>
      </c>
      <c r="D11" s="88"/>
      <c r="E11" s="88"/>
      <c r="F11" s="88"/>
      <c r="G11" s="88"/>
      <c r="H11" s="86">
        <f>I11+J11</f>
        <v>0</v>
      </c>
      <c r="I11" s="88"/>
      <c r="J11" s="88"/>
    </row>
    <row r="12" ht="17.25" customHeight="1" spans="1:10">
      <c r="A12" s="85" t="s">
        <v>1243</v>
      </c>
      <c r="B12" s="86">
        <f t="shared" si="1"/>
        <v>1050738.93</v>
      </c>
      <c r="C12" s="86">
        <f t="shared" si="0"/>
        <v>337614.93</v>
      </c>
      <c r="D12" s="86">
        <f t="shared" ref="D12:G12" si="2">D7+D9-D10-D11</f>
        <v>335545.33</v>
      </c>
      <c r="E12" s="86">
        <f t="shared" si="2"/>
        <v>0</v>
      </c>
      <c r="F12" s="86">
        <f t="shared" si="2"/>
        <v>2069.6</v>
      </c>
      <c r="G12" s="86">
        <f t="shared" si="2"/>
        <v>0</v>
      </c>
      <c r="H12" s="86">
        <f>SUM(I12:J12)</f>
        <v>713124</v>
      </c>
      <c r="I12" s="86">
        <f>I7+I9-I10-I11</f>
        <v>713124</v>
      </c>
      <c r="J12" s="86">
        <f>J7+J9-J10-J11</f>
        <v>0</v>
      </c>
    </row>
  </sheetData>
  <mergeCells count="7">
    <mergeCell ref="A2:J2"/>
    <mergeCell ref="A3:J3"/>
    <mergeCell ref="A4:J4"/>
    <mergeCell ref="C5:G5"/>
    <mergeCell ref="H5:J5"/>
    <mergeCell ref="A5:A6"/>
    <mergeCell ref="B5:B6"/>
  </mergeCells>
  <dataValidations count="1">
    <dataValidation type="decimal" operator="between" allowBlank="1" showInputMessage="1" showErrorMessage="1" sqref="D7:G7 I7:J7 H7:H12 B7:C12 D9:G12 I9:J12">
      <formula1>-99999999999999</formula1>
      <formula2>99999999999999</formula2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zoomScale="120" zoomScaleNormal="120" workbookViewId="0">
      <selection activeCell="D18" sqref="D18"/>
    </sheetView>
  </sheetViews>
  <sheetFormatPr defaultColWidth="9.13333333333333" defaultRowHeight="13.5" outlineLevelCol="1"/>
  <cols>
    <col min="1" max="1" width="35.25" style="69" customWidth="1"/>
    <col min="2" max="2" width="28.3833333333333" style="70" customWidth="1"/>
    <col min="3" max="235" width="9.13333333333333" style="71" customWidth="1"/>
    <col min="236" max="253" width="9.13333333333333" style="72"/>
    <col min="254" max="254" width="20.5" style="72" customWidth="1"/>
    <col min="255" max="255" width="14.25" style="72" customWidth="1"/>
    <col min="256" max="256" width="21.1333333333333" style="72" customWidth="1"/>
    <col min="257" max="257" width="18.8833333333333" style="72" customWidth="1"/>
    <col min="258" max="491" width="9.13333333333333" style="72" customWidth="1"/>
    <col min="492" max="509" width="9.13333333333333" style="72"/>
    <col min="510" max="510" width="20.5" style="72" customWidth="1"/>
    <col min="511" max="511" width="14.25" style="72" customWidth="1"/>
    <col min="512" max="512" width="21.1333333333333" style="72" customWidth="1"/>
    <col min="513" max="513" width="18.8833333333333" style="72" customWidth="1"/>
    <col min="514" max="747" width="9.13333333333333" style="72" customWidth="1"/>
    <col min="748" max="765" width="9.13333333333333" style="72"/>
    <col min="766" max="766" width="20.5" style="72" customWidth="1"/>
    <col min="767" max="767" width="14.25" style="72" customWidth="1"/>
    <col min="768" max="768" width="21.1333333333333" style="72" customWidth="1"/>
    <col min="769" max="769" width="18.8833333333333" style="72" customWidth="1"/>
    <col min="770" max="1003" width="9.13333333333333" style="72" customWidth="1"/>
    <col min="1004" max="1021" width="9.13333333333333" style="72"/>
    <col min="1022" max="1022" width="20.5" style="72" customWidth="1"/>
    <col min="1023" max="1023" width="14.25" style="72" customWidth="1"/>
    <col min="1024" max="1024" width="21.1333333333333" style="72" customWidth="1"/>
    <col min="1025" max="1025" width="18.8833333333333" style="72" customWidth="1"/>
    <col min="1026" max="1259" width="9.13333333333333" style="72" customWidth="1"/>
    <col min="1260" max="1277" width="9.13333333333333" style="72"/>
    <col min="1278" max="1278" width="20.5" style="72" customWidth="1"/>
    <col min="1279" max="1279" width="14.25" style="72" customWidth="1"/>
    <col min="1280" max="1280" width="21.1333333333333" style="72" customWidth="1"/>
    <col min="1281" max="1281" width="18.8833333333333" style="72" customWidth="1"/>
    <col min="1282" max="1515" width="9.13333333333333" style="72" customWidth="1"/>
    <col min="1516" max="1533" width="9.13333333333333" style="72"/>
    <col min="1534" max="1534" width="20.5" style="72" customWidth="1"/>
    <col min="1535" max="1535" width="14.25" style="72" customWidth="1"/>
    <col min="1536" max="1536" width="21.1333333333333" style="72" customWidth="1"/>
    <col min="1537" max="1537" width="18.8833333333333" style="72" customWidth="1"/>
    <col min="1538" max="1771" width="9.13333333333333" style="72" customWidth="1"/>
    <col min="1772" max="1789" width="9.13333333333333" style="72"/>
    <col min="1790" max="1790" width="20.5" style="72" customWidth="1"/>
    <col min="1791" max="1791" width="14.25" style="72" customWidth="1"/>
    <col min="1792" max="1792" width="21.1333333333333" style="72" customWidth="1"/>
    <col min="1793" max="1793" width="18.8833333333333" style="72" customWidth="1"/>
    <col min="1794" max="2027" width="9.13333333333333" style="72" customWidth="1"/>
    <col min="2028" max="2045" width="9.13333333333333" style="72"/>
    <col min="2046" max="2046" width="20.5" style="72" customWidth="1"/>
    <col min="2047" max="2047" width="14.25" style="72" customWidth="1"/>
    <col min="2048" max="2048" width="21.1333333333333" style="72" customWidth="1"/>
    <col min="2049" max="2049" width="18.8833333333333" style="72" customWidth="1"/>
    <col min="2050" max="2283" width="9.13333333333333" style="72" customWidth="1"/>
    <col min="2284" max="2301" width="9.13333333333333" style="72"/>
    <col min="2302" max="2302" width="20.5" style="72" customWidth="1"/>
    <col min="2303" max="2303" width="14.25" style="72" customWidth="1"/>
    <col min="2304" max="2304" width="21.1333333333333" style="72" customWidth="1"/>
    <col min="2305" max="2305" width="18.8833333333333" style="72" customWidth="1"/>
    <col min="2306" max="2539" width="9.13333333333333" style="72" customWidth="1"/>
    <col min="2540" max="2557" width="9.13333333333333" style="72"/>
    <col min="2558" max="2558" width="20.5" style="72" customWidth="1"/>
    <col min="2559" max="2559" width="14.25" style="72" customWidth="1"/>
    <col min="2560" max="2560" width="21.1333333333333" style="72" customWidth="1"/>
    <col min="2561" max="2561" width="18.8833333333333" style="72" customWidth="1"/>
    <col min="2562" max="2795" width="9.13333333333333" style="72" customWidth="1"/>
    <col min="2796" max="2813" width="9.13333333333333" style="72"/>
    <col min="2814" max="2814" width="20.5" style="72" customWidth="1"/>
    <col min="2815" max="2815" width="14.25" style="72" customWidth="1"/>
    <col min="2816" max="2816" width="21.1333333333333" style="72" customWidth="1"/>
    <col min="2817" max="2817" width="18.8833333333333" style="72" customWidth="1"/>
    <col min="2818" max="3051" width="9.13333333333333" style="72" customWidth="1"/>
    <col min="3052" max="3069" width="9.13333333333333" style="72"/>
    <col min="3070" max="3070" width="20.5" style="72" customWidth="1"/>
    <col min="3071" max="3071" width="14.25" style="72" customWidth="1"/>
    <col min="3072" max="3072" width="21.1333333333333" style="72" customWidth="1"/>
    <col min="3073" max="3073" width="18.8833333333333" style="72" customWidth="1"/>
    <col min="3074" max="3307" width="9.13333333333333" style="72" customWidth="1"/>
    <col min="3308" max="3325" width="9.13333333333333" style="72"/>
    <col min="3326" max="3326" width="20.5" style="72" customWidth="1"/>
    <col min="3327" max="3327" width="14.25" style="72" customWidth="1"/>
    <col min="3328" max="3328" width="21.1333333333333" style="72" customWidth="1"/>
    <col min="3329" max="3329" width="18.8833333333333" style="72" customWidth="1"/>
    <col min="3330" max="3563" width="9.13333333333333" style="72" customWidth="1"/>
    <col min="3564" max="3581" width="9.13333333333333" style="72"/>
    <col min="3582" max="3582" width="20.5" style="72" customWidth="1"/>
    <col min="3583" max="3583" width="14.25" style="72" customWidth="1"/>
    <col min="3584" max="3584" width="21.1333333333333" style="72" customWidth="1"/>
    <col min="3585" max="3585" width="18.8833333333333" style="72" customWidth="1"/>
    <col min="3586" max="3819" width="9.13333333333333" style="72" customWidth="1"/>
    <col min="3820" max="3837" width="9.13333333333333" style="72"/>
    <col min="3838" max="3838" width="20.5" style="72" customWidth="1"/>
    <col min="3839" max="3839" width="14.25" style="72" customWidth="1"/>
    <col min="3840" max="3840" width="21.1333333333333" style="72" customWidth="1"/>
    <col min="3841" max="3841" width="18.8833333333333" style="72" customWidth="1"/>
    <col min="3842" max="4075" width="9.13333333333333" style="72" customWidth="1"/>
    <col min="4076" max="4093" width="9.13333333333333" style="72"/>
    <col min="4094" max="4094" width="20.5" style="72" customWidth="1"/>
    <col min="4095" max="4095" width="14.25" style="72" customWidth="1"/>
    <col min="4096" max="4096" width="21.1333333333333" style="72" customWidth="1"/>
    <col min="4097" max="4097" width="18.8833333333333" style="72" customWidth="1"/>
    <col min="4098" max="4331" width="9.13333333333333" style="72" customWidth="1"/>
    <col min="4332" max="4349" width="9.13333333333333" style="72"/>
    <col min="4350" max="4350" width="20.5" style="72" customWidth="1"/>
    <col min="4351" max="4351" width="14.25" style="72" customWidth="1"/>
    <col min="4352" max="4352" width="21.1333333333333" style="72" customWidth="1"/>
    <col min="4353" max="4353" width="18.8833333333333" style="72" customWidth="1"/>
    <col min="4354" max="4587" width="9.13333333333333" style="72" customWidth="1"/>
    <col min="4588" max="4605" width="9.13333333333333" style="72"/>
    <col min="4606" max="4606" width="20.5" style="72" customWidth="1"/>
    <col min="4607" max="4607" width="14.25" style="72" customWidth="1"/>
    <col min="4608" max="4608" width="21.1333333333333" style="72" customWidth="1"/>
    <col min="4609" max="4609" width="18.8833333333333" style="72" customWidth="1"/>
    <col min="4610" max="4843" width="9.13333333333333" style="72" customWidth="1"/>
    <col min="4844" max="4861" width="9.13333333333333" style="72"/>
    <col min="4862" max="4862" width="20.5" style="72" customWidth="1"/>
    <col min="4863" max="4863" width="14.25" style="72" customWidth="1"/>
    <col min="4864" max="4864" width="21.1333333333333" style="72" customWidth="1"/>
    <col min="4865" max="4865" width="18.8833333333333" style="72" customWidth="1"/>
    <col min="4866" max="5099" width="9.13333333333333" style="72" customWidth="1"/>
    <col min="5100" max="5117" width="9.13333333333333" style="72"/>
    <col min="5118" max="5118" width="20.5" style="72" customWidth="1"/>
    <col min="5119" max="5119" width="14.25" style="72" customWidth="1"/>
    <col min="5120" max="5120" width="21.1333333333333" style="72" customWidth="1"/>
    <col min="5121" max="5121" width="18.8833333333333" style="72" customWidth="1"/>
    <col min="5122" max="5355" width="9.13333333333333" style="72" customWidth="1"/>
    <col min="5356" max="5373" width="9.13333333333333" style="72"/>
    <col min="5374" max="5374" width="20.5" style="72" customWidth="1"/>
    <col min="5375" max="5375" width="14.25" style="72" customWidth="1"/>
    <col min="5376" max="5376" width="21.1333333333333" style="72" customWidth="1"/>
    <col min="5377" max="5377" width="18.8833333333333" style="72" customWidth="1"/>
    <col min="5378" max="5611" width="9.13333333333333" style="72" customWidth="1"/>
    <col min="5612" max="5629" width="9.13333333333333" style="72"/>
    <col min="5630" max="5630" width="20.5" style="72" customWidth="1"/>
    <col min="5631" max="5631" width="14.25" style="72" customWidth="1"/>
    <col min="5632" max="5632" width="21.1333333333333" style="72" customWidth="1"/>
    <col min="5633" max="5633" width="18.8833333333333" style="72" customWidth="1"/>
    <col min="5634" max="5867" width="9.13333333333333" style="72" customWidth="1"/>
    <col min="5868" max="5885" width="9.13333333333333" style="72"/>
    <col min="5886" max="5886" width="20.5" style="72" customWidth="1"/>
    <col min="5887" max="5887" width="14.25" style="72" customWidth="1"/>
    <col min="5888" max="5888" width="21.1333333333333" style="72" customWidth="1"/>
    <col min="5889" max="5889" width="18.8833333333333" style="72" customWidth="1"/>
    <col min="5890" max="6123" width="9.13333333333333" style="72" customWidth="1"/>
    <col min="6124" max="6141" width="9.13333333333333" style="72"/>
    <col min="6142" max="6142" width="20.5" style="72" customWidth="1"/>
    <col min="6143" max="6143" width="14.25" style="72" customWidth="1"/>
    <col min="6144" max="6144" width="21.1333333333333" style="72" customWidth="1"/>
    <col min="6145" max="6145" width="18.8833333333333" style="72" customWidth="1"/>
    <col min="6146" max="6379" width="9.13333333333333" style="72" customWidth="1"/>
    <col min="6380" max="6397" width="9.13333333333333" style="72"/>
    <col min="6398" max="6398" width="20.5" style="72" customWidth="1"/>
    <col min="6399" max="6399" width="14.25" style="72" customWidth="1"/>
    <col min="6400" max="6400" width="21.1333333333333" style="72" customWidth="1"/>
    <col min="6401" max="6401" width="18.8833333333333" style="72" customWidth="1"/>
    <col min="6402" max="6635" width="9.13333333333333" style="72" customWidth="1"/>
    <col min="6636" max="6653" width="9.13333333333333" style="72"/>
    <col min="6654" max="6654" width="20.5" style="72" customWidth="1"/>
    <col min="6655" max="6655" width="14.25" style="72" customWidth="1"/>
    <col min="6656" max="6656" width="21.1333333333333" style="72" customWidth="1"/>
    <col min="6657" max="6657" width="18.8833333333333" style="72" customWidth="1"/>
    <col min="6658" max="6891" width="9.13333333333333" style="72" customWidth="1"/>
    <col min="6892" max="6909" width="9.13333333333333" style="72"/>
    <col min="6910" max="6910" width="20.5" style="72" customWidth="1"/>
    <col min="6911" max="6911" width="14.25" style="72" customWidth="1"/>
    <col min="6912" max="6912" width="21.1333333333333" style="72" customWidth="1"/>
    <col min="6913" max="6913" width="18.8833333333333" style="72" customWidth="1"/>
    <col min="6914" max="7147" width="9.13333333333333" style="72" customWidth="1"/>
    <col min="7148" max="7165" width="9.13333333333333" style="72"/>
    <col min="7166" max="7166" width="20.5" style="72" customWidth="1"/>
    <col min="7167" max="7167" width="14.25" style="72" customWidth="1"/>
    <col min="7168" max="7168" width="21.1333333333333" style="72" customWidth="1"/>
    <col min="7169" max="7169" width="18.8833333333333" style="72" customWidth="1"/>
    <col min="7170" max="7403" width="9.13333333333333" style="72" customWidth="1"/>
    <col min="7404" max="7421" width="9.13333333333333" style="72"/>
    <col min="7422" max="7422" width="20.5" style="72" customWidth="1"/>
    <col min="7423" max="7423" width="14.25" style="72" customWidth="1"/>
    <col min="7424" max="7424" width="21.1333333333333" style="72" customWidth="1"/>
    <col min="7425" max="7425" width="18.8833333333333" style="72" customWidth="1"/>
    <col min="7426" max="7659" width="9.13333333333333" style="72" customWidth="1"/>
    <col min="7660" max="7677" width="9.13333333333333" style="72"/>
    <col min="7678" max="7678" width="20.5" style="72" customWidth="1"/>
    <col min="7679" max="7679" width="14.25" style="72" customWidth="1"/>
    <col min="7680" max="7680" width="21.1333333333333" style="72" customWidth="1"/>
    <col min="7681" max="7681" width="18.8833333333333" style="72" customWidth="1"/>
    <col min="7682" max="7915" width="9.13333333333333" style="72" customWidth="1"/>
    <col min="7916" max="7933" width="9.13333333333333" style="72"/>
    <col min="7934" max="7934" width="20.5" style="72" customWidth="1"/>
    <col min="7935" max="7935" width="14.25" style="72" customWidth="1"/>
    <col min="7936" max="7936" width="21.1333333333333" style="72" customWidth="1"/>
    <col min="7937" max="7937" width="18.8833333333333" style="72" customWidth="1"/>
    <col min="7938" max="8171" width="9.13333333333333" style="72" customWidth="1"/>
    <col min="8172" max="8189" width="9.13333333333333" style="72"/>
    <col min="8190" max="8190" width="20.5" style="72" customWidth="1"/>
    <col min="8191" max="8191" width="14.25" style="72" customWidth="1"/>
    <col min="8192" max="8192" width="21.1333333333333" style="72" customWidth="1"/>
    <col min="8193" max="8193" width="18.8833333333333" style="72" customWidth="1"/>
    <col min="8194" max="8427" width="9.13333333333333" style="72" customWidth="1"/>
    <col min="8428" max="8445" width="9.13333333333333" style="72"/>
    <col min="8446" max="8446" width="20.5" style="72" customWidth="1"/>
    <col min="8447" max="8447" width="14.25" style="72" customWidth="1"/>
    <col min="8448" max="8448" width="21.1333333333333" style="72" customWidth="1"/>
    <col min="8449" max="8449" width="18.8833333333333" style="72" customWidth="1"/>
    <col min="8450" max="8683" width="9.13333333333333" style="72" customWidth="1"/>
    <col min="8684" max="8701" width="9.13333333333333" style="72"/>
    <col min="8702" max="8702" width="20.5" style="72" customWidth="1"/>
    <col min="8703" max="8703" width="14.25" style="72" customWidth="1"/>
    <col min="8704" max="8704" width="21.1333333333333" style="72" customWidth="1"/>
    <col min="8705" max="8705" width="18.8833333333333" style="72" customWidth="1"/>
    <col min="8706" max="8939" width="9.13333333333333" style="72" customWidth="1"/>
    <col min="8940" max="8957" width="9.13333333333333" style="72"/>
    <col min="8958" max="8958" width="20.5" style="72" customWidth="1"/>
    <col min="8959" max="8959" width="14.25" style="72" customWidth="1"/>
    <col min="8960" max="8960" width="21.1333333333333" style="72" customWidth="1"/>
    <col min="8961" max="8961" width="18.8833333333333" style="72" customWidth="1"/>
    <col min="8962" max="9195" width="9.13333333333333" style="72" customWidth="1"/>
    <col min="9196" max="9213" width="9.13333333333333" style="72"/>
    <col min="9214" max="9214" width="20.5" style="72" customWidth="1"/>
    <col min="9215" max="9215" width="14.25" style="72" customWidth="1"/>
    <col min="9216" max="9216" width="21.1333333333333" style="72" customWidth="1"/>
    <col min="9217" max="9217" width="18.8833333333333" style="72" customWidth="1"/>
    <col min="9218" max="9451" width="9.13333333333333" style="72" customWidth="1"/>
    <col min="9452" max="9469" width="9.13333333333333" style="72"/>
    <col min="9470" max="9470" width="20.5" style="72" customWidth="1"/>
    <col min="9471" max="9471" width="14.25" style="72" customWidth="1"/>
    <col min="9472" max="9472" width="21.1333333333333" style="72" customWidth="1"/>
    <col min="9473" max="9473" width="18.8833333333333" style="72" customWidth="1"/>
    <col min="9474" max="9707" width="9.13333333333333" style="72" customWidth="1"/>
    <col min="9708" max="9725" width="9.13333333333333" style="72"/>
    <col min="9726" max="9726" width="20.5" style="72" customWidth="1"/>
    <col min="9727" max="9727" width="14.25" style="72" customWidth="1"/>
    <col min="9728" max="9728" width="21.1333333333333" style="72" customWidth="1"/>
    <col min="9729" max="9729" width="18.8833333333333" style="72" customWidth="1"/>
    <col min="9730" max="9963" width="9.13333333333333" style="72" customWidth="1"/>
    <col min="9964" max="9981" width="9.13333333333333" style="72"/>
    <col min="9982" max="9982" width="20.5" style="72" customWidth="1"/>
    <col min="9983" max="9983" width="14.25" style="72" customWidth="1"/>
    <col min="9984" max="9984" width="21.1333333333333" style="72" customWidth="1"/>
    <col min="9985" max="9985" width="18.8833333333333" style="72" customWidth="1"/>
    <col min="9986" max="10219" width="9.13333333333333" style="72" customWidth="1"/>
    <col min="10220" max="10237" width="9.13333333333333" style="72"/>
    <col min="10238" max="10238" width="20.5" style="72" customWidth="1"/>
    <col min="10239" max="10239" width="14.25" style="72" customWidth="1"/>
    <col min="10240" max="10240" width="21.1333333333333" style="72" customWidth="1"/>
    <col min="10241" max="10241" width="18.8833333333333" style="72" customWidth="1"/>
    <col min="10242" max="10475" width="9.13333333333333" style="72" customWidth="1"/>
    <col min="10476" max="10493" width="9.13333333333333" style="72"/>
    <col min="10494" max="10494" width="20.5" style="72" customWidth="1"/>
    <col min="10495" max="10495" width="14.25" style="72" customWidth="1"/>
    <col min="10496" max="10496" width="21.1333333333333" style="72" customWidth="1"/>
    <col min="10497" max="10497" width="18.8833333333333" style="72" customWidth="1"/>
    <col min="10498" max="10731" width="9.13333333333333" style="72" customWidth="1"/>
    <col min="10732" max="10749" width="9.13333333333333" style="72"/>
    <col min="10750" max="10750" width="20.5" style="72" customWidth="1"/>
    <col min="10751" max="10751" width="14.25" style="72" customWidth="1"/>
    <col min="10752" max="10752" width="21.1333333333333" style="72" customWidth="1"/>
    <col min="10753" max="10753" width="18.8833333333333" style="72" customWidth="1"/>
    <col min="10754" max="10987" width="9.13333333333333" style="72" customWidth="1"/>
    <col min="10988" max="11005" width="9.13333333333333" style="72"/>
    <col min="11006" max="11006" width="20.5" style="72" customWidth="1"/>
    <col min="11007" max="11007" width="14.25" style="72" customWidth="1"/>
    <col min="11008" max="11008" width="21.1333333333333" style="72" customWidth="1"/>
    <col min="11009" max="11009" width="18.8833333333333" style="72" customWidth="1"/>
    <col min="11010" max="11243" width="9.13333333333333" style="72" customWidth="1"/>
    <col min="11244" max="11261" width="9.13333333333333" style="72"/>
    <col min="11262" max="11262" width="20.5" style="72" customWidth="1"/>
    <col min="11263" max="11263" width="14.25" style="72" customWidth="1"/>
    <col min="11264" max="11264" width="21.1333333333333" style="72" customWidth="1"/>
    <col min="11265" max="11265" width="18.8833333333333" style="72" customWidth="1"/>
    <col min="11266" max="11499" width="9.13333333333333" style="72" customWidth="1"/>
    <col min="11500" max="11517" width="9.13333333333333" style="72"/>
    <col min="11518" max="11518" width="20.5" style="72" customWidth="1"/>
    <col min="11519" max="11519" width="14.25" style="72" customWidth="1"/>
    <col min="11520" max="11520" width="21.1333333333333" style="72" customWidth="1"/>
    <col min="11521" max="11521" width="18.8833333333333" style="72" customWidth="1"/>
    <col min="11522" max="11755" width="9.13333333333333" style="72" customWidth="1"/>
    <col min="11756" max="11773" width="9.13333333333333" style="72"/>
    <col min="11774" max="11774" width="20.5" style="72" customWidth="1"/>
    <col min="11775" max="11775" width="14.25" style="72" customWidth="1"/>
    <col min="11776" max="11776" width="21.1333333333333" style="72" customWidth="1"/>
    <col min="11777" max="11777" width="18.8833333333333" style="72" customWidth="1"/>
    <col min="11778" max="12011" width="9.13333333333333" style="72" customWidth="1"/>
    <col min="12012" max="12029" width="9.13333333333333" style="72"/>
    <col min="12030" max="12030" width="20.5" style="72" customWidth="1"/>
    <col min="12031" max="12031" width="14.25" style="72" customWidth="1"/>
    <col min="12032" max="12032" width="21.1333333333333" style="72" customWidth="1"/>
    <col min="12033" max="12033" width="18.8833333333333" style="72" customWidth="1"/>
    <col min="12034" max="12267" width="9.13333333333333" style="72" customWidth="1"/>
    <col min="12268" max="12285" width="9.13333333333333" style="72"/>
    <col min="12286" max="12286" width="20.5" style="72" customWidth="1"/>
    <col min="12287" max="12287" width="14.25" style="72" customWidth="1"/>
    <col min="12288" max="12288" width="21.1333333333333" style="72" customWidth="1"/>
    <col min="12289" max="12289" width="18.8833333333333" style="72" customWidth="1"/>
    <col min="12290" max="12523" width="9.13333333333333" style="72" customWidth="1"/>
    <col min="12524" max="12541" width="9.13333333333333" style="72"/>
    <col min="12542" max="12542" width="20.5" style="72" customWidth="1"/>
    <col min="12543" max="12543" width="14.25" style="72" customWidth="1"/>
    <col min="12544" max="12544" width="21.1333333333333" style="72" customWidth="1"/>
    <col min="12545" max="12545" width="18.8833333333333" style="72" customWidth="1"/>
    <col min="12546" max="12779" width="9.13333333333333" style="72" customWidth="1"/>
    <col min="12780" max="12797" width="9.13333333333333" style="72"/>
    <col min="12798" max="12798" width="20.5" style="72" customWidth="1"/>
    <col min="12799" max="12799" width="14.25" style="72" customWidth="1"/>
    <col min="12800" max="12800" width="21.1333333333333" style="72" customWidth="1"/>
    <col min="12801" max="12801" width="18.8833333333333" style="72" customWidth="1"/>
    <col min="12802" max="13035" width="9.13333333333333" style="72" customWidth="1"/>
    <col min="13036" max="13053" width="9.13333333333333" style="72"/>
    <col min="13054" max="13054" width="20.5" style="72" customWidth="1"/>
    <col min="13055" max="13055" width="14.25" style="72" customWidth="1"/>
    <col min="13056" max="13056" width="21.1333333333333" style="72" customWidth="1"/>
    <col min="13057" max="13057" width="18.8833333333333" style="72" customWidth="1"/>
    <col min="13058" max="13291" width="9.13333333333333" style="72" customWidth="1"/>
    <col min="13292" max="13309" width="9.13333333333333" style="72"/>
    <col min="13310" max="13310" width="20.5" style="72" customWidth="1"/>
    <col min="13311" max="13311" width="14.25" style="72" customWidth="1"/>
    <col min="13312" max="13312" width="21.1333333333333" style="72" customWidth="1"/>
    <col min="13313" max="13313" width="18.8833333333333" style="72" customWidth="1"/>
    <col min="13314" max="13547" width="9.13333333333333" style="72" customWidth="1"/>
    <col min="13548" max="13565" width="9.13333333333333" style="72"/>
    <col min="13566" max="13566" width="20.5" style="72" customWidth="1"/>
    <col min="13567" max="13567" width="14.25" style="72" customWidth="1"/>
    <col min="13568" max="13568" width="21.1333333333333" style="72" customWidth="1"/>
    <col min="13569" max="13569" width="18.8833333333333" style="72" customWidth="1"/>
    <col min="13570" max="13803" width="9.13333333333333" style="72" customWidth="1"/>
    <col min="13804" max="13821" width="9.13333333333333" style="72"/>
    <col min="13822" max="13822" width="20.5" style="72" customWidth="1"/>
    <col min="13823" max="13823" width="14.25" style="72" customWidth="1"/>
    <col min="13824" max="13824" width="21.1333333333333" style="72" customWidth="1"/>
    <col min="13825" max="13825" width="18.8833333333333" style="72" customWidth="1"/>
    <col min="13826" max="14059" width="9.13333333333333" style="72" customWidth="1"/>
    <col min="14060" max="14077" width="9.13333333333333" style="72"/>
    <col min="14078" max="14078" width="20.5" style="72" customWidth="1"/>
    <col min="14079" max="14079" width="14.25" style="72" customWidth="1"/>
    <col min="14080" max="14080" width="21.1333333333333" style="72" customWidth="1"/>
    <col min="14081" max="14081" width="18.8833333333333" style="72" customWidth="1"/>
    <col min="14082" max="14315" width="9.13333333333333" style="72" customWidth="1"/>
    <col min="14316" max="14333" width="9.13333333333333" style="72"/>
    <col min="14334" max="14334" width="20.5" style="72" customWidth="1"/>
    <col min="14335" max="14335" width="14.25" style="72" customWidth="1"/>
    <col min="14336" max="14336" width="21.1333333333333" style="72" customWidth="1"/>
    <col min="14337" max="14337" width="18.8833333333333" style="72" customWidth="1"/>
    <col min="14338" max="14571" width="9.13333333333333" style="72" customWidth="1"/>
    <col min="14572" max="14589" width="9.13333333333333" style="72"/>
    <col min="14590" max="14590" width="20.5" style="72" customWidth="1"/>
    <col min="14591" max="14591" width="14.25" style="72" customWidth="1"/>
    <col min="14592" max="14592" width="21.1333333333333" style="72" customWidth="1"/>
    <col min="14593" max="14593" width="18.8833333333333" style="72" customWidth="1"/>
    <col min="14594" max="14827" width="9.13333333333333" style="72" customWidth="1"/>
    <col min="14828" max="14845" width="9.13333333333333" style="72"/>
    <col min="14846" max="14846" width="20.5" style="72" customWidth="1"/>
    <col min="14847" max="14847" width="14.25" style="72" customWidth="1"/>
    <col min="14848" max="14848" width="21.1333333333333" style="72" customWidth="1"/>
    <col min="14849" max="14849" width="18.8833333333333" style="72" customWidth="1"/>
    <col min="14850" max="15083" width="9.13333333333333" style="72" customWidth="1"/>
    <col min="15084" max="15101" width="9.13333333333333" style="72"/>
    <col min="15102" max="15102" width="20.5" style="72" customWidth="1"/>
    <col min="15103" max="15103" width="14.25" style="72" customWidth="1"/>
    <col min="15104" max="15104" width="21.1333333333333" style="72" customWidth="1"/>
    <col min="15105" max="15105" width="18.8833333333333" style="72" customWidth="1"/>
    <col min="15106" max="15339" width="9.13333333333333" style="72" customWidth="1"/>
    <col min="15340" max="15357" width="9.13333333333333" style="72"/>
    <col min="15358" max="15358" width="20.5" style="72" customWidth="1"/>
    <col min="15359" max="15359" width="14.25" style="72" customWidth="1"/>
    <col min="15360" max="15360" width="21.1333333333333" style="72" customWidth="1"/>
    <col min="15361" max="15361" width="18.8833333333333" style="72" customWidth="1"/>
    <col min="15362" max="15595" width="9.13333333333333" style="72" customWidth="1"/>
    <col min="15596" max="15613" width="9.13333333333333" style="72"/>
    <col min="15614" max="15614" width="20.5" style="72" customWidth="1"/>
    <col min="15615" max="15615" width="14.25" style="72" customWidth="1"/>
    <col min="15616" max="15616" width="21.1333333333333" style="72" customWidth="1"/>
    <col min="15617" max="15617" width="18.8833333333333" style="72" customWidth="1"/>
    <col min="15618" max="15851" width="9.13333333333333" style="72" customWidth="1"/>
    <col min="15852" max="15869" width="9.13333333333333" style="72"/>
    <col min="15870" max="15870" width="20.5" style="72" customWidth="1"/>
    <col min="15871" max="15871" width="14.25" style="72" customWidth="1"/>
    <col min="15872" max="15872" width="21.1333333333333" style="72" customWidth="1"/>
    <col min="15873" max="15873" width="18.8833333333333" style="72" customWidth="1"/>
    <col min="15874" max="16107" width="9.13333333333333" style="72" customWidth="1"/>
    <col min="16108" max="16125" width="9.13333333333333" style="72"/>
    <col min="16126" max="16126" width="20.5" style="72" customWidth="1"/>
    <col min="16127" max="16127" width="14.25" style="72" customWidth="1"/>
    <col min="16128" max="16128" width="21.1333333333333" style="72" customWidth="1"/>
    <col min="16129" max="16129" width="18.8833333333333" style="72" customWidth="1"/>
    <col min="16130" max="16363" width="9.13333333333333" style="72" customWidth="1"/>
    <col min="16364" max="16384" width="9.13333333333333" style="72"/>
  </cols>
  <sheetData>
    <row r="1" spans="1:1">
      <c r="A1" s="72" t="s">
        <v>1551</v>
      </c>
    </row>
    <row r="2" s="68" customFormat="1" ht="33.75" customHeight="1" spans="1:2">
      <c r="A2" s="73" t="s">
        <v>1552</v>
      </c>
      <c r="B2" s="74"/>
    </row>
    <row r="3" s="68" customFormat="1" ht="17.1" customHeight="1" spans="1:2">
      <c r="A3" s="75" t="s">
        <v>86</v>
      </c>
      <c r="B3" s="76"/>
    </row>
    <row r="4" s="68" customFormat="1" ht="17.1" customHeight="1" spans="1:2">
      <c r="A4" s="77" t="s">
        <v>1322</v>
      </c>
      <c r="B4" s="78" t="s">
        <v>1261</v>
      </c>
    </row>
    <row r="5" s="68" customFormat="1" ht="17.1" customHeight="1" spans="1:2">
      <c r="A5" s="79" t="s">
        <v>1553</v>
      </c>
      <c r="B5" s="80">
        <v>0</v>
      </c>
    </row>
    <row r="6" s="68" customFormat="1" ht="17.1" customHeight="1" spans="1:2">
      <c r="A6" s="79" t="s">
        <v>1554</v>
      </c>
      <c r="B6" s="80">
        <v>0</v>
      </c>
    </row>
    <row r="7" s="68" customFormat="1" ht="17.1" customHeight="1" spans="1:2">
      <c r="A7" s="79" t="s">
        <v>1555</v>
      </c>
      <c r="B7" s="80">
        <v>0</v>
      </c>
    </row>
    <row r="8" s="68" customFormat="1" ht="17.85" customHeight="1" spans="1:2">
      <c r="A8" s="79" t="s">
        <v>1556</v>
      </c>
      <c r="B8" s="80">
        <v>0</v>
      </c>
    </row>
    <row r="9" s="68" customFormat="1" ht="17.1" customHeight="1" spans="1:2">
      <c r="A9" s="79" t="s">
        <v>1557</v>
      </c>
      <c r="B9" s="80">
        <v>0</v>
      </c>
    </row>
    <row r="10" s="68" customFormat="1" ht="17.25" customHeight="1" spans="1:2">
      <c r="A10" s="79"/>
      <c r="B10" s="80"/>
    </row>
    <row r="11" s="68" customFormat="1" ht="17.1" customHeight="1" spans="1:2">
      <c r="A11" s="77" t="s">
        <v>1311</v>
      </c>
      <c r="B11" s="80">
        <v>0</v>
      </c>
    </row>
    <row r="12" s="68" customFormat="1" ht="17.1" customHeight="1" spans="1:2">
      <c r="A12" s="79" t="s">
        <v>1312</v>
      </c>
      <c r="B12" s="80">
        <v>14.69</v>
      </c>
    </row>
    <row r="13" s="68" customFormat="1" ht="17.1" customHeight="1" spans="1:2">
      <c r="A13" s="79" t="s">
        <v>1558</v>
      </c>
      <c r="B13" s="80"/>
    </row>
    <row r="14" s="68" customFormat="1" ht="17.1" customHeight="1" spans="1:2">
      <c r="A14" s="79"/>
      <c r="B14" s="80"/>
    </row>
    <row r="15" s="68" customFormat="1" ht="17.1" customHeight="1" spans="1:2">
      <c r="A15" s="79" t="s">
        <v>1317</v>
      </c>
      <c r="B15" s="80">
        <v>44.07</v>
      </c>
    </row>
    <row r="16" s="68" customFormat="1" ht="17.1" customHeight="1" spans="1:2">
      <c r="A16" s="79"/>
      <c r="B16" s="80"/>
    </row>
    <row r="17" s="68" customFormat="1" ht="17.1" customHeight="1" spans="1:2">
      <c r="A17" s="77" t="s">
        <v>1559</v>
      </c>
      <c r="B17" s="80">
        <f>SUM(B12,B15)</f>
        <v>58.76</v>
      </c>
    </row>
  </sheetData>
  <mergeCells count="2">
    <mergeCell ref="A2:B2"/>
    <mergeCell ref="A3:B3"/>
  </mergeCells>
  <pageMargins left="0.7" right="0.7" top="0.75" bottom="0.75" header="0.3" footer="0.3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zoomScale="90" zoomScaleNormal="90" workbookViewId="0">
      <selection activeCell="C21" sqref="C21"/>
    </sheetView>
  </sheetViews>
  <sheetFormatPr defaultColWidth="6.75" defaultRowHeight="11.25" outlineLevelCol="3"/>
  <cols>
    <col min="1" max="1" width="48.75" style="34" customWidth="1"/>
    <col min="2" max="3" width="22.3833333333333" style="58" customWidth="1"/>
    <col min="4" max="4" width="24.75" style="35" customWidth="1"/>
    <col min="5" max="140" width="6.75" style="34"/>
    <col min="141" max="141" width="35.8833333333333" style="34" customWidth="1"/>
    <col min="142" max="142" width="12" style="34" customWidth="1"/>
    <col min="143" max="143" width="12.25" style="34" customWidth="1"/>
    <col min="144" max="144" width="9.63333333333333" style="34" customWidth="1"/>
    <col min="145" max="250" width="6.75" style="34" hidden="1" customWidth="1"/>
    <col min="251" max="396" width="6.75" style="34"/>
    <col min="397" max="397" width="35.8833333333333" style="34" customWidth="1"/>
    <col min="398" max="398" width="12" style="34" customWidth="1"/>
    <col min="399" max="399" width="12.25" style="34" customWidth="1"/>
    <col min="400" max="400" width="9.63333333333333" style="34" customWidth="1"/>
    <col min="401" max="506" width="6.75" style="34" hidden="1" customWidth="1"/>
    <col min="507" max="652" width="6.75" style="34"/>
    <col min="653" max="653" width="35.8833333333333" style="34" customWidth="1"/>
    <col min="654" max="654" width="12" style="34" customWidth="1"/>
    <col min="655" max="655" width="12.25" style="34" customWidth="1"/>
    <col min="656" max="656" width="9.63333333333333" style="34" customWidth="1"/>
    <col min="657" max="762" width="6.75" style="34" hidden="1" customWidth="1"/>
    <col min="763" max="908" width="6.75" style="34"/>
    <col min="909" max="909" width="35.8833333333333" style="34" customWidth="1"/>
    <col min="910" max="910" width="12" style="34" customWidth="1"/>
    <col min="911" max="911" width="12.25" style="34" customWidth="1"/>
    <col min="912" max="912" width="9.63333333333333" style="34" customWidth="1"/>
    <col min="913" max="1018" width="6.75" style="34" hidden="1" customWidth="1"/>
    <col min="1019" max="1164" width="6.75" style="34"/>
    <col min="1165" max="1165" width="35.8833333333333" style="34" customWidth="1"/>
    <col min="1166" max="1166" width="12" style="34" customWidth="1"/>
    <col min="1167" max="1167" width="12.25" style="34" customWidth="1"/>
    <col min="1168" max="1168" width="9.63333333333333" style="34" customWidth="1"/>
    <col min="1169" max="1274" width="6.75" style="34" hidden="1" customWidth="1"/>
    <col min="1275" max="1420" width="6.75" style="34"/>
    <col min="1421" max="1421" width="35.8833333333333" style="34" customWidth="1"/>
    <col min="1422" max="1422" width="12" style="34" customWidth="1"/>
    <col min="1423" max="1423" width="12.25" style="34" customWidth="1"/>
    <col min="1424" max="1424" width="9.63333333333333" style="34" customWidth="1"/>
    <col min="1425" max="1530" width="6.75" style="34" hidden="1" customWidth="1"/>
    <col min="1531" max="1676" width="6.75" style="34"/>
    <col min="1677" max="1677" width="35.8833333333333" style="34" customWidth="1"/>
    <col min="1678" max="1678" width="12" style="34" customWidth="1"/>
    <col min="1679" max="1679" width="12.25" style="34" customWidth="1"/>
    <col min="1680" max="1680" width="9.63333333333333" style="34" customWidth="1"/>
    <col min="1681" max="1786" width="6.75" style="34" hidden="1" customWidth="1"/>
    <col min="1787" max="1932" width="6.75" style="34"/>
    <col min="1933" max="1933" width="35.8833333333333" style="34" customWidth="1"/>
    <col min="1934" max="1934" width="12" style="34" customWidth="1"/>
    <col min="1935" max="1935" width="12.25" style="34" customWidth="1"/>
    <col min="1936" max="1936" width="9.63333333333333" style="34" customWidth="1"/>
    <col min="1937" max="2042" width="6.75" style="34" hidden="1" customWidth="1"/>
    <col min="2043" max="2188" width="6.75" style="34"/>
    <col min="2189" max="2189" width="35.8833333333333" style="34" customWidth="1"/>
    <col min="2190" max="2190" width="12" style="34" customWidth="1"/>
    <col min="2191" max="2191" width="12.25" style="34" customWidth="1"/>
    <col min="2192" max="2192" width="9.63333333333333" style="34" customWidth="1"/>
    <col min="2193" max="2298" width="6.75" style="34" hidden="1" customWidth="1"/>
    <col min="2299" max="2444" width="6.75" style="34"/>
    <col min="2445" max="2445" width="35.8833333333333" style="34" customWidth="1"/>
    <col min="2446" max="2446" width="12" style="34" customWidth="1"/>
    <col min="2447" max="2447" width="12.25" style="34" customWidth="1"/>
    <col min="2448" max="2448" width="9.63333333333333" style="34" customWidth="1"/>
    <col min="2449" max="2554" width="6.75" style="34" hidden="1" customWidth="1"/>
    <col min="2555" max="2700" width="6.75" style="34"/>
    <col min="2701" max="2701" width="35.8833333333333" style="34" customWidth="1"/>
    <col min="2702" max="2702" width="12" style="34" customWidth="1"/>
    <col min="2703" max="2703" width="12.25" style="34" customWidth="1"/>
    <col min="2704" max="2704" width="9.63333333333333" style="34" customWidth="1"/>
    <col min="2705" max="2810" width="6.75" style="34" hidden="1" customWidth="1"/>
    <col min="2811" max="2956" width="6.75" style="34"/>
    <col min="2957" max="2957" width="35.8833333333333" style="34" customWidth="1"/>
    <col min="2958" max="2958" width="12" style="34" customWidth="1"/>
    <col min="2959" max="2959" width="12.25" style="34" customWidth="1"/>
    <col min="2960" max="2960" width="9.63333333333333" style="34" customWidth="1"/>
    <col min="2961" max="3066" width="6.75" style="34" hidden="1" customWidth="1"/>
    <col min="3067" max="3212" width="6.75" style="34"/>
    <col min="3213" max="3213" width="35.8833333333333" style="34" customWidth="1"/>
    <col min="3214" max="3214" width="12" style="34" customWidth="1"/>
    <col min="3215" max="3215" width="12.25" style="34" customWidth="1"/>
    <col min="3216" max="3216" width="9.63333333333333" style="34" customWidth="1"/>
    <col min="3217" max="3322" width="6.75" style="34" hidden="1" customWidth="1"/>
    <col min="3323" max="3468" width="6.75" style="34"/>
    <col min="3469" max="3469" width="35.8833333333333" style="34" customWidth="1"/>
    <col min="3470" max="3470" width="12" style="34" customWidth="1"/>
    <col min="3471" max="3471" width="12.25" style="34" customWidth="1"/>
    <col min="3472" max="3472" width="9.63333333333333" style="34" customWidth="1"/>
    <col min="3473" max="3578" width="6.75" style="34" hidden="1" customWidth="1"/>
    <col min="3579" max="3724" width="6.75" style="34"/>
    <col min="3725" max="3725" width="35.8833333333333" style="34" customWidth="1"/>
    <col min="3726" max="3726" width="12" style="34" customWidth="1"/>
    <col min="3727" max="3727" width="12.25" style="34" customWidth="1"/>
    <col min="3728" max="3728" width="9.63333333333333" style="34" customWidth="1"/>
    <col min="3729" max="3834" width="6.75" style="34" hidden="1" customWidth="1"/>
    <col min="3835" max="3980" width="6.75" style="34"/>
    <col min="3981" max="3981" width="35.8833333333333" style="34" customWidth="1"/>
    <col min="3982" max="3982" width="12" style="34" customWidth="1"/>
    <col min="3983" max="3983" width="12.25" style="34" customWidth="1"/>
    <col min="3984" max="3984" width="9.63333333333333" style="34" customWidth="1"/>
    <col min="3985" max="4090" width="6.75" style="34" hidden="1" customWidth="1"/>
    <col min="4091" max="4236" width="6.75" style="34"/>
    <col min="4237" max="4237" width="35.8833333333333" style="34" customWidth="1"/>
    <col min="4238" max="4238" width="12" style="34" customWidth="1"/>
    <col min="4239" max="4239" width="12.25" style="34" customWidth="1"/>
    <col min="4240" max="4240" width="9.63333333333333" style="34" customWidth="1"/>
    <col min="4241" max="4346" width="6.75" style="34" hidden="1" customWidth="1"/>
    <col min="4347" max="4492" width="6.75" style="34"/>
    <col min="4493" max="4493" width="35.8833333333333" style="34" customWidth="1"/>
    <col min="4494" max="4494" width="12" style="34" customWidth="1"/>
    <col min="4495" max="4495" width="12.25" style="34" customWidth="1"/>
    <col min="4496" max="4496" width="9.63333333333333" style="34" customWidth="1"/>
    <col min="4497" max="4602" width="6.75" style="34" hidden="1" customWidth="1"/>
    <col min="4603" max="4748" width="6.75" style="34"/>
    <col min="4749" max="4749" width="35.8833333333333" style="34" customWidth="1"/>
    <col min="4750" max="4750" width="12" style="34" customWidth="1"/>
    <col min="4751" max="4751" width="12.25" style="34" customWidth="1"/>
    <col min="4752" max="4752" width="9.63333333333333" style="34" customWidth="1"/>
    <col min="4753" max="4858" width="6.75" style="34" hidden="1" customWidth="1"/>
    <col min="4859" max="5004" width="6.75" style="34"/>
    <col min="5005" max="5005" width="35.8833333333333" style="34" customWidth="1"/>
    <col min="5006" max="5006" width="12" style="34" customWidth="1"/>
    <col min="5007" max="5007" width="12.25" style="34" customWidth="1"/>
    <col min="5008" max="5008" width="9.63333333333333" style="34" customWidth="1"/>
    <col min="5009" max="5114" width="6.75" style="34" hidden="1" customWidth="1"/>
    <col min="5115" max="5260" width="6.75" style="34"/>
    <col min="5261" max="5261" width="35.8833333333333" style="34" customWidth="1"/>
    <col min="5262" max="5262" width="12" style="34" customWidth="1"/>
    <col min="5263" max="5263" width="12.25" style="34" customWidth="1"/>
    <col min="5264" max="5264" width="9.63333333333333" style="34" customWidth="1"/>
    <col min="5265" max="5370" width="6.75" style="34" hidden="1" customWidth="1"/>
    <col min="5371" max="5516" width="6.75" style="34"/>
    <col min="5517" max="5517" width="35.8833333333333" style="34" customWidth="1"/>
    <col min="5518" max="5518" width="12" style="34" customWidth="1"/>
    <col min="5519" max="5519" width="12.25" style="34" customWidth="1"/>
    <col min="5520" max="5520" width="9.63333333333333" style="34" customWidth="1"/>
    <col min="5521" max="5626" width="6.75" style="34" hidden="1" customWidth="1"/>
    <col min="5627" max="5772" width="6.75" style="34"/>
    <col min="5773" max="5773" width="35.8833333333333" style="34" customWidth="1"/>
    <col min="5774" max="5774" width="12" style="34" customWidth="1"/>
    <col min="5775" max="5775" width="12.25" style="34" customWidth="1"/>
    <col min="5776" max="5776" width="9.63333333333333" style="34" customWidth="1"/>
    <col min="5777" max="5882" width="6.75" style="34" hidden="1" customWidth="1"/>
    <col min="5883" max="6028" width="6.75" style="34"/>
    <col min="6029" max="6029" width="35.8833333333333" style="34" customWidth="1"/>
    <col min="6030" max="6030" width="12" style="34" customWidth="1"/>
    <col min="6031" max="6031" width="12.25" style="34" customWidth="1"/>
    <col min="6032" max="6032" width="9.63333333333333" style="34" customWidth="1"/>
    <col min="6033" max="6138" width="6.75" style="34" hidden="1" customWidth="1"/>
    <col min="6139" max="6284" width="6.75" style="34"/>
    <col min="6285" max="6285" width="35.8833333333333" style="34" customWidth="1"/>
    <col min="6286" max="6286" width="12" style="34" customWidth="1"/>
    <col min="6287" max="6287" width="12.25" style="34" customWidth="1"/>
    <col min="6288" max="6288" width="9.63333333333333" style="34" customWidth="1"/>
    <col min="6289" max="6394" width="6.75" style="34" hidden="1" customWidth="1"/>
    <col min="6395" max="6540" width="6.75" style="34"/>
    <col min="6541" max="6541" width="35.8833333333333" style="34" customWidth="1"/>
    <col min="6542" max="6542" width="12" style="34" customWidth="1"/>
    <col min="6543" max="6543" width="12.25" style="34" customWidth="1"/>
    <col min="6544" max="6544" width="9.63333333333333" style="34" customWidth="1"/>
    <col min="6545" max="6650" width="6.75" style="34" hidden="1" customWidth="1"/>
    <col min="6651" max="6796" width="6.75" style="34"/>
    <col min="6797" max="6797" width="35.8833333333333" style="34" customWidth="1"/>
    <col min="6798" max="6798" width="12" style="34" customWidth="1"/>
    <col min="6799" max="6799" width="12.25" style="34" customWidth="1"/>
    <col min="6800" max="6800" width="9.63333333333333" style="34" customWidth="1"/>
    <col min="6801" max="6906" width="6.75" style="34" hidden="1" customWidth="1"/>
    <col min="6907" max="7052" width="6.75" style="34"/>
    <col min="7053" max="7053" width="35.8833333333333" style="34" customWidth="1"/>
    <col min="7054" max="7054" width="12" style="34" customWidth="1"/>
    <col min="7055" max="7055" width="12.25" style="34" customWidth="1"/>
    <col min="7056" max="7056" width="9.63333333333333" style="34" customWidth="1"/>
    <col min="7057" max="7162" width="6.75" style="34" hidden="1" customWidth="1"/>
    <col min="7163" max="7308" width="6.75" style="34"/>
    <col min="7309" max="7309" width="35.8833333333333" style="34" customWidth="1"/>
    <col min="7310" max="7310" width="12" style="34" customWidth="1"/>
    <col min="7311" max="7311" width="12.25" style="34" customWidth="1"/>
    <col min="7312" max="7312" width="9.63333333333333" style="34" customWidth="1"/>
    <col min="7313" max="7418" width="6.75" style="34" hidden="1" customWidth="1"/>
    <col min="7419" max="7564" width="6.75" style="34"/>
    <col min="7565" max="7565" width="35.8833333333333" style="34" customWidth="1"/>
    <col min="7566" max="7566" width="12" style="34" customWidth="1"/>
    <col min="7567" max="7567" width="12.25" style="34" customWidth="1"/>
    <col min="7568" max="7568" width="9.63333333333333" style="34" customWidth="1"/>
    <col min="7569" max="7674" width="6.75" style="34" hidden="1" customWidth="1"/>
    <col min="7675" max="7820" width="6.75" style="34"/>
    <col min="7821" max="7821" width="35.8833333333333" style="34" customWidth="1"/>
    <col min="7822" max="7822" width="12" style="34" customWidth="1"/>
    <col min="7823" max="7823" width="12.25" style="34" customWidth="1"/>
    <col min="7824" max="7824" width="9.63333333333333" style="34" customWidth="1"/>
    <col min="7825" max="7930" width="6.75" style="34" hidden="1" customWidth="1"/>
    <col min="7931" max="8076" width="6.75" style="34"/>
    <col min="8077" max="8077" width="35.8833333333333" style="34" customWidth="1"/>
    <col min="8078" max="8078" width="12" style="34" customWidth="1"/>
    <col min="8079" max="8079" width="12.25" style="34" customWidth="1"/>
    <col min="8080" max="8080" width="9.63333333333333" style="34" customWidth="1"/>
    <col min="8081" max="8186" width="6.75" style="34" hidden="1" customWidth="1"/>
    <col min="8187" max="8332" width="6.75" style="34"/>
    <col min="8333" max="8333" width="35.8833333333333" style="34" customWidth="1"/>
    <col min="8334" max="8334" width="12" style="34" customWidth="1"/>
    <col min="8335" max="8335" width="12.25" style="34" customWidth="1"/>
    <col min="8336" max="8336" width="9.63333333333333" style="34" customWidth="1"/>
    <col min="8337" max="8442" width="6.75" style="34" hidden="1" customWidth="1"/>
    <col min="8443" max="8588" width="6.75" style="34"/>
    <col min="8589" max="8589" width="35.8833333333333" style="34" customWidth="1"/>
    <col min="8590" max="8590" width="12" style="34" customWidth="1"/>
    <col min="8591" max="8591" width="12.25" style="34" customWidth="1"/>
    <col min="8592" max="8592" width="9.63333333333333" style="34" customWidth="1"/>
    <col min="8593" max="8698" width="6.75" style="34" hidden="1" customWidth="1"/>
    <col min="8699" max="8844" width="6.75" style="34"/>
    <col min="8845" max="8845" width="35.8833333333333" style="34" customWidth="1"/>
    <col min="8846" max="8846" width="12" style="34" customWidth="1"/>
    <col min="8847" max="8847" width="12.25" style="34" customWidth="1"/>
    <col min="8848" max="8848" width="9.63333333333333" style="34" customWidth="1"/>
    <col min="8849" max="8954" width="6.75" style="34" hidden="1" customWidth="1"/>
    <col min="8955" max="9100" width="6.75" style="34"/>
    <col min="9101" max="9101" width="35.8833333333333" style="34" customWidth="1"/>
    <col min="9102" max="9102" width="12" style="34" customWidth="1"/>
    <col min="9103" max="9103" width="12.25" style="34" customWidth="1"/>
    <col min="9104" max="9104" width="9.63333333333333" style="34" customWidth="1"/>
    <col min="9105" max="9210" width="6.75" style="34" hidden="1" customWidth="1"/>
    <col min="9211" max="9356" width="6.75" style="34"/>
    <col min="9357" max="9357" width="35.8833333333333" style="34" customWidth="1"/>
    <col min="9358" max="9358" width="12" style="34" customWidth="1"/>
    <col min="9359" max="9359" width="12.25" style="34" customWidth="1"/>
    <col min="9360" max="9360" width="9.63333333333333" style="34" customWidth="1"/>
    <col min="9361" max="9466" width="6.75" style="34" hidden="1" customWidth="1"/>
    <col min="9467" max="9612" width="6.75" style="34"/>
    <col min="9613" max="9613" width="35.8833333333333" style="34" customWidth="1"/>
    <col min="9614" max="9614" width="12" style="34" customWidth="1"/>
    <col min="9615" max="9615" width="12.25" style="34" customWidth="1"/>
    <col min="9616" max="9616" width="9.63333333333333" style="34" customWidth="1"/>
    <col min="9617" max="9722" width="6.75" style="34" hidden="1" customWidth="1"/>
    <col min="9723" max="9868" width="6.75" style="34"/>
    <col min="9869" max="9869" width="35.8833333333333" style="34" customWidth="1"/>
    <col min="9870" max="9870" width="12" style="34" customWidth="1"/>
    <col min="9871" max="9871" width="12.25" style="34" customWidth="1"/>
    <col min="9872" max="9872" width="9.63333333333333" style="34" customWidth="1"/>
    <col min="9873" max="9978" width="6.75" style="34" hidden="1" customWidth="1"/>
    <col min="9979" max="10124" width="6.75" style="34"/>
    <col min="10125" max="10125" width="35.8833333333333" style="34" customWidth="1"/>
    <col min="10126" max="10126" width="12" style="34" customWidth="1"/>
    <col min="10127" max="10127" width="12.25" style="34" customWidth="1"/>
    <col min="10128" max="10128" width="9.63333333333333" style="34" customWidth="1"/>
    <col min="10129" max="10234" width="6.75" style="34" hidden="1" customWidth="1"/>
    <col min="10235" max="10380" width="6.75" style="34"/>
    <col min="10381" max="10381" width="35.8833333333333" style="34" customWidth="1"/>
    <col min="10382" max="10382" width="12" style="34" customWidth="1"/>
    <col min="10383" max="10383" width="12.25" style="34" customWidth="1"/>
    <col min="10384" max="10384" width="9.63333333333333" style="34" customWidth="1"/>
    <col min="10385" max="10490" width="6.75" style="34" hidden="1" customWidth="1"/>
    <col min="10491" max="10636" width="6.75" style="34"/>
    <col min="10637" max="10637" width="35.8833333333333" style="34" customWidth="1"/>
    <col min="10638" max="10638" width="12" style="34" customWidth="1"/>
    <col min="10639" max="10639" width="12.25" style="34" customWidth="1"/>
    <col min="10640" max="10640" width="9.63333333333333" style="34" customWidth="1"/>
    <col min="10641" max="10746" width="6.75" style="34" hidden="1" customWidth="1"/>
    <col min="10747" max="10892" width="6.75" style="34"/>
    <col min="10893" max="10893" width="35.8833333333333" style="34" customWidth="1"/>
    <col min="10894" max="10894" width="12" style="34" customWidth="1"/>
    <col min="10895" max="10895" width="12.25" style="34" customWidth="1"/>
    <col min="10896" max="10896" width="9.63333333333333" style="34" customWidth="1"/>
    <col min="10897" max="11002" width="6.75" style="34" hidden="1" customWidth="1"/>
    <col min="11003" max="11148" width="6.75" style="34"/>
    <col min="11149" max="11149" width="35.8833333333333" style="34" customWidth="1"/>
    <col min="11150" max="11150" width="12" style="34" customWidth="1"/>
    <col min="11151" max="11151" width="12.25" style="34" customWidth="1"/>
    <col min="11152" max="11152" width="9.63333333333333" style="34" customWidth="1"/>
    <col min="11153" max="11258" width="6.75" style="34" hidden="1" customWidth="1"/>
    <col min="11259" max="11404" width="6.75" style="34"/>
    <col min="11405" max="11405" width="35.8833333333333" style="34" customWidth="1"/>
    <col min="11406" max="11406" width="12" style="34" customWidth="1"/>
    <col min="11407" max="11407" width="12.25" style="34" customWidth="1"/>
    <col min="11408" max="11408" width="9.63333333333333" style="34" customWidth="1"/>
    <col min="11409" max="11514" width="6.75" style="34" hidden="1" customWidth="1"/>
    <col min="11515" max="11660" width="6.75" style="34"/>
    <col min="11661" max="11661" width="35.8833333333333" style="34" customWidth="1"/>
    <col min="11662" max="11662" width="12" style="34" customWidth="1"/>
    <col min="11663" max="11663" width="12.25" style="34" customWidth="1"/>
    <col min="11664" max="11664" width="9.63333333333333" style="34" customWidth="1"/>
    <col min="11665" max="11770" width="6.75" style="34" hidden="1" customWidth="1"/>
    <col min="11771" max="11916" width="6.75" style="34"/>
    <col min="11917" max="11917" width="35.8833333333333" style="34" customWidth="1"/>
    <col min="11918" max="11918" width="12" style="34" customWidth="1"/>
    <col min="11919" max="11919" width="12.25" style="34" customWidth="1"/>
    <col min="11920" max="11920" width="9.63333333333333" style="34" customWidth="1"/>
    <col min="11921" max="12026" width="6.75" style="34" hidden="1" customWidth="1"/>
    <col min="12027" max="12172" width="6.75" style="34"/>
    <col min="12173" max="12173" width="35.8833333333333" style="34" customWidth="1"/>
    <col min="12174" max="12174" width="12" style="34" customWidth="1"/>
    <col min="12175" max="12175" width="12.25" style="34" customWidth="1"/>
    <col min="12176" max="12176" width="9.63333333333333" style="34" customWidth="1"/>
    <col min="12177" max="12282" width="6.75" style="34" hidden="1" customWidth="1"/>
    <col min="12283" max="12428" width="6.75" style="34"/>
    <col min="12429" max="12429" width="35.8833333333333" style="34" customWidth="1"/>
    <col min="12430" max="12430" width="12" style="34" customWidth="1"/>
    <col min="12431" max="12431" width="12.25" style="34" customWidth="1"/>
    <col min="12432" max="12432" width="9.63333333333333" style="34" customWidth="1"/>
    <col min="12433" max="12538" width="6.75" style="34" hidden="1" customWidth="1"/>
    <col min="12539" max="12684" width="6.75" style="34"/>
    <col min="12685" max="12685" width="35.8833333333333" style="34" customWidth="1"/>
    <col min="12686" max="12686" width="12" style="34" customWidth="1"/>
    <col min="12687" max="12687" width="12.25" style="34" customWidth="1"/>
    <col min="12688" max="12688" width="9.63333333333333" style="34" customWidth="1"/>
    <col min="12689" max="12794" width="6.75" style="34" hidden="1" customWidth="1"/>
    <col min="12795" max="12940" width="6.75" style="34"/>
    <col min="12941" max="12941" width="35.8833333333333" style="34" customWidth="1"/>
    <col min="12942" max="12942" width="12" style="34" customWidth="1"/>
    <col min="12943" max="12943" width="12.25" style="34" customWidth="1"/>
    <col min="12944" max="12944" width="9.63333333333333" style="34" customWidth="1"/>
    <col min="12945" max="13050" width="6.75" style="34" hidden="1" customWidth="1"/>
    <col min="13051" max="13196" width="6.75" style="34"/>
    <col min="13197" max="13197" width="35.8833333333333" style="34" customWidth="1"/>
    <col min="13198" max="13198" width="12" style="34" customWidth="1"/>
    <col min="13199" max="13199" width="12.25" style="34" customWidth="1"/>
    <col min="13200" max="13200" width="9.63333333333333" style="34" customWidth="1"/>
    <col min="13201" max="13306" width="6.75" style="34" hidden="1" customWidth="1"/>
    <col min="13307" max="13452" width="6.75" style="34"/>
    <col min="13453" max="13453" width="35.8833333333333" style="34" customWidth="1"/>
    <col min="13454" max="13454" width="12" style="34" customWidth="1"/>
    <col min="13455" max="13455" width="12.25" style="34" customWidth="1"/>
    <col min="13456" max="13456" width="9.63333333333333" style="34" customWidth="1"/>
    <col min="13457" max="13562" width="6.75" style="34" hidden="1" customWidth="1"/>
    <col min="13563" max="13708" width="6.75" style="34"/>
    <col min="13709" max="13709" width="35.8833333333333" style="34" customWidth="1"/>
    <col min="13710" max="13710" width="12" style="34" customWidth="1"/>
    <col min="13711" max="13711" width="12.25" style="34" customWidth="1"/>
    <col min="13712" max="13712" width="9.63333333333333" style="34" customWidth="1"/>
    <col min="13713" max="13818" width="6.75" style="34" hidden="1" customWidth="1"/>
    <col min="13819" max="13964" width="6.75" style="34"/>
    <col min="13965" max="13965" width="35.8833333333333" style="34" customWidth="1"/>
    <col min="13966" max="13966" width="12" style="34" customWidth="1"/>
    <col min="13967" max="13967" width="12.25" style="34" customWidth="1"/>
    <col min="13968" max="13968" width="9.63333333333333" style="34" customWidth="1"/>
    <col min="13969" max="14074" width="6.75" style="34" hidden="1" customWidth="1"/>
    <col min="14075" max="14220" width="6.75" style="34"/>
    <col min="14221" max="14221" width="35.8833333333333" style="34" customWidth="1"/>
    <col min="14222" max="14222" width="12" style="34" customWidth="1"/>
    <col min="14223" max="14223" width="12.25" style="34" customWidth="1"/>
    <col min="14224" max="14224" width="9.63333333333333" style="34" customWidth="1"/>
    <col min="14225" max="14330" width="6.75" style="34" hidden="1" customWidth="1"/>
    <col min="14331" max="14476" width="6.75" style="34"/>
    <col min="14477" max="14477" width="35.8833333333333" style="34" customWidth="1"/>
    <col min="14478" max="14478" width="12" style="34" customWidth="1"/>
    <col min="14479" max="14479" width="12.25" style="34" customWidth="1"/>
    <col min="14480" max="14480" width="9.63333333333333" style="34" customWidth="1"/>
    <col min="14481" max="14586" width="6.75" style="34" hidden="1" customWidth="1"/>
    <col min="14587" max="14732" width="6.75" style="34"/>
    <col min="14733" max="14733" width="35.8833333333333" style="34" customWidth="1"/>
    <col min="14734" max="14734" width="12" style="34" customWidth="1"/>
    <col min="14735" max="14735" width="12.25" style="34" customWidth="1"/>
    <col min="14736" max="14736" width="9.63333333333333" style="34" customWidth="1"/>
    <col min="14737" max="14842" width="6.75" style="34" hidden="1" customWidth="1"/>
    <col min="14843" max="14988" width="6.75" style="34"/>
    <col min="14989" max="14989" width="35.8833333333333" style="34" customWidth="1"/>
    <col min="14990" max="14990" width="12" style="34" customWidth="1"/>
    <col min="14991" max="14991" width="12.25" style="34" customWidth="1"/>
    <col min="14992" max="14992" width="9.63333333333333" style="34" customWidth="1"/>
    <col min="14993" max="15098" width="6.75" style="34" hidden="1" customWidth="1"/>
    <col min="15099" max="15244" width="6.75" style="34"/>
    <col min="15245" max="15245" width="35.8833333333333" style="34" customWidth="1"/>
    <col min="15246" max="15246" width="12" style="34" customWidth="1"/>
    <col min="15247" max="15247" width="12.25" style="34" customWidth="1"/>
    <col min="15248" max="15248" width="9.63333333333333" style="34" customWidth="1"/>
    <col min="15249" max="15354" width="6.75" style="34" hidden="1" customWidth="1"/>
    <col min="15355" max="15500" width="6.75" style="34"/>
    <col min="15501" max="15501" width="35.8833333333333" style="34" customWidth="1"/>
    <col min="15502" max="15502" width="12" style="34" customWidth="1"/>
    <col min="15503" max="15503" width="12.25" style="34" customWidth="1"/>
    <col min="15504" max="15504" width="9.63333333333333" style="34" customWidth="1"/>
    <col min="15505" max="15610" width="6.75" style="34" hidden="1" customWidth="1"/>
    <col min="15611" max="15756" width="6.75" style="34"/>
    <col min="15757" max="15757" width="35.8833333333333" style="34" customWidth="1"/>
    <col min="15758" max="15758" width="12" style="34" customWidth="1"/>
    <col min="15759" max="15759" width="12.25" style="34" customWidth="1"/>
    <col min="15760" max="15760" width="9.63333333333333" style="34" customWidth="1"/>
    <col min="15761" max="15866" width="6.75" style="34" hidden="1" customWidth="1"/>
    <col min="15867" max="16012" width="6.75" style="34"/>
    <col min="16013" max="16013" width="35.8833333333333" style="34" customWidth="1"/>
    <col min="16014" max="16014" width="12" style="34" customWidth="1"/>
    <col min="16015" max="16015" width="12.25" style="34" customWidth="1"/>
    <col min="16016" max="16016" width="9.63333333333333" style="34" customWidth="1"/>
    <col min="16017" max="16122" width="6.75" style="34" hidden="1" customWidth="1"/>
    <col min="16123" max="16384" width="6.75" style="34"/>
  </cols>
  <sheetData>
    <row r="1" ht="19.5" customHeight="1" spans="1:1">
      <c r="A1" s="4" t="s">
        <v>1560</v>
      </c>
    </row>
    <row r="2" ht="28.5" customHeight="1" spans="1:4">
      <c r="A2" s="36" t="s">
        <v>1561</v>
      </c>
      <c r="B2" s="59"/>
      <c r="C2" s="59"/>
      <c r="D2" s="37"/>
    </row>
    <row r="3" ht="19.5" customHeight="1" spans="1:4">
      <c r="A3" s="38"/>
      <c r="D3" s="39" t="s">
        <v>2</v>
      </c>
    </row>
    <row r="4" ht="36" customHeight="1" spans="1:4">
      <c r="A4" s="49" t="s">
        <v>1562</v>
      </c>
      <c r="B4" s="60" t="s">
        <v>47</v>
      </c>
      <c r="C4" s="60" t="s">
        <v>48</v>
      </c>
      <c r="D4" s="50" t="s">
        <v>49</v>
      </c>
    </row>
    <row r="5" ht="18" customHeight="1" spans="1:4">
      <c r="A5" s="51" t="s">
        <v>1563</v>
      </c>
      <c r="B5" s="52">
        <v>0</v>
      </c>
      <c r="C5" s="52">
        <v>0</v>
      </c>
      <c r="D5" s="53"/>
    </row>
    <row r="6" ht="18" customHeight="1" spans="1:4">
      <c r="A6" s="51" t="s">
        <v>1564</v>
      </c>
      <c r="B6" s="52"/>
      <c r="C6" s="52"/>
      <c r="D6" s="53"/>
    </row>
    <row r="7" ht="18" customHeight="1" spans="1:4">
      <c r="A7" s="51" t="s">
        <v>1565</v>
      </c>
      <c r="B7" s="52">
        <v>0</v>
      </c>
      <c r="C7" s="52">
        <f>SUM(C8:C11)</f>
        <v>58.76</v>
      </c>
      <c r="D7" s="53"/>
    </row>
    <row r="8" ht="18" customHeight="1" spans="1:4">
      <c r="A8" s="51" t="s">
        <v>1566</v>
      </c>
      <c r="B8" s="52"/>
      <c r="C8" s="52"/>
      <c r="D8" s="53"/>
    </row>
    <row r="9" ht="18" customHeight="1" spans="1:4">
      <c r="A9" s="51" t="s">
        <v>1567</v>
      </c>
      <c r="B9" s="52"/>
      <c r="C9" s="52"/>
      <c r="D9" s="53"/>
    </row>
    <row r="10" ht="18" customHeight="1" spans="1:4">
      <c r="A10" s="51" t="s">
        <v>1568</v>
      </c>
      <c r="B10" s="52">
        <v>0</v>
      </c>
      <c r="C10" s="52">
        <v>58.76</v>
      </c>
      <c r="D10" s="53"/>
    </row>
    <row r="11" ht="18" customHeight="1" spans="1:4">
      <c r="A11" s="54" t="s">
        <v>1569</v>
      </c>
      <c r="B11" s="52">
        <v>0</v>
      </c>
      <c r="C11" s="52">
        <v>0</v>
      </c>
      <c r="D11" s="53"/>
    </row>
    <row r="12" ht="18" customHeight="1" spans="1:4">
      <c r="A12" s="54" t="s">
        <v>1570</v>
      </c>
      <c r="B12" s="52"/>
      <c r="C12" s="52"/>
      <c r="D12" s="53"/>
    </row>
    <row r="13" ht="15.75" customHeight="1" spans="1:4">
      <c r="A13" s="54" t="s">
        <v>1571</v>
      </c>
      <c r="B13" s="52"/>
      <c r="C13" s="52"/>
      <c r="D13" s="53"/>
    </row>
    <row r="14" ht="15.75" customHeight="1" spans="1:4">
      <c r="A14" s="54" t="s">
        <v>1572</v>
      </c>
      <c r="B14" s="52">
        <v>0</v>
      </c>
      <c r="C14" s="52">
        <v>0</v>
      </c>
      <c r="D14" s="53"/>
    </row>
    <row r="15" ht="15.75" customHeight="1" spans="1:4">
      <c r="A15" s="54" t="s">
        <v>1573</v>
      </c>
      <c r="B15" s="52"/>
      <c r="C15" s="52"/>
      <c r="D15" s="53"/>
    </row>
    <row r="16" ht="15.75" customHeight="1" spans="1:4">
      <c r="A16" s="54" t="s">
        <v>1574</v>
      </c>
      <c r="B16" s="52">
        <v>0</v>
      </c>
      <c r="C16" s="52">
        <v>0</v>
      </c>
      <c r="D16" s="53"/>
    </row>
    <row r="17" ht="15.75" customHeight="1" spans="1:4">
      <c r="A17" s="54" t="s">
        <v>1575</v>
      </c>
      <c r="B17" s="52"/>
      <c r="C17" s="52"/>
      <c r="D17" s="53"/>
    </row>
    <row r="18" ht="15.75" customHeight="1" spans="1:4">
      <c r="A18" s="54" t="s">
        <v>1571</v>
      </c>
      <c r="B18" s="52"/>
      <c r="C18" s="52"/>
      <c r="D18" s="53"/>
    </row>
    <row r="19" ht="15.75" customHeight="1" spans="1:4">
      <c r="A19" s="54" t="s">
        <v>1576</v>
      </c>
      <c r="B19" s="52">
        <v>0</v>
      </c>
      <c r="C19" s="52">
        <v>0</v>
      </c>
      <c r="D19" s="53"/>
    </row>
    <row r="20" ht="15.75" customHeight="1" spans="1:4">
      <c r="A20" s="54" t="s">
        <v>1577</v>
      </c>
      <c r="B20" s="52"/>
      <c r="C20" s="52"/>
      <c r="D20" s="53"/>
    </row>
    <row r="21" ht="17.25" customHeight="1" spans="1:4">
      <c r="A21" s="56" t="s">
        <v>72</v>
      </c>
      <c r="B21" s="57">
        <v>0</v>
      </c>
      <c r="C21" s="57">
        <f>SUM(C5,C7,C11,C14,C16,C19)</f>
        <v>58.76</v>
      </c>
      <c r="D21" s="53"/>
    </row>
    <row r="22" ht="19.5" customHeight="1" spans="1:4">
      <c r="A22" s="61" t="s">
        <v>74</v>
      </c>
      <c r="B22" s="57">
        <f>SUM(B23:B26)</f>
        <v>44.07</v>
      </c>
      <c r="C22" s="57">
        <v>0</v>
      </c>
      <c r="D22" s="53"/>
    </row>
    <row r="23" ht="19.5" customHeight="1" spans="1:4">
      <c r="A23" s="62" t="s">
        <v>1578</v>
      </c>
      <c r="B23" s="57">
        <v>0</v>
      </c>
      <c r="C23" s="57">
        <v>0</v>
      </c>
      <c r="D23" s="53"/>
    </row>
    <row r="24" ht="19.5" customHeight="1" spans="1:4">
      <c r="A24" s="63" t="s">
        <v>1579</v>
      </c>
      <c r="B24" s="57">
        <v>0</v>
      </c>
      <c r="C24" s="57">
        <v>0</v>
      </c>
      <c r="D24" s="53"/>
    </row>
    <row r="25" ht="19.5" customHeight="1" spans="1:4">
      <c r="A25" s="64" t="s">
        <v>1580</v>
      </c>
      <c r="B25" s="52">
        <v>0</v>
      </c>
      <c r="C25" s="52">
        <v>0</v>
      </c>
      <c r="D25" s="53"/>
    </row>
    <row r="26" ht="19.5" customHeight="1" spans="1:4">
      <c r="A26" s="64" t="s">
        <v>81</v>
      </c>
      <c r="B26" s="52">
        <v>44.07</v>
      </c>
      <c r="C26" s="52">
        <v>0</v>
      </c>
      <c r="D26" s="53"/>
    </row>
    <row r="27" ht="18" customHeight="1" spans="1:4">
      <c r="A27" s="56" t="s">
        <v>82</v>
      </c>
      <c r="B27" s="57">
        <f>SUM(B21,B22)</f>
        <v>44.07</v>
      </c>
      <c r="C27" s="57">
        <f>SUM(C21,C22)</f>
        <v>58.76</v>
      </c>
      <c r="D27" s="53">
        <f>C27/B27</f>
        <v>1.33333333333333</v>
      </c>
    </row>
    <row r="28" ht="20.25" spans="1:4">
      <c r="A28" s="65"/>
      <c r="B28" s="66"/>
      <c r="C28" s="66"/>
      <c r="D28" s="67"/>
    </row>
  </sheetData>
  <mergeCells count="2">
    <mergeCell ref="A2:D2"/>
    <mergeCell ref="A28:D28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I20" sqref="I20"/>
    </sheetView>
  </sheetViews>
  <sheetFormatPr defaultColWidth="6.75" defaultRowHeight="11.25" outlineLevelCol="3"/>
  <cols>
    <col min="1" max="1" width="48.75" style="34" customWidth="1"/>
    <col min="2" max="3" width="22.3833333333333" style="34" customWidth="1"/>
    <col min="4" max="4" width="24.75" style="35" customWidth="1"/>
    <col min="5" max="139" width="6.75" style="34"/>
    <col min="140" max="140" width="35.8833333333333" style="34" customWidth="1"/>
    <col min="141" max="141" width="12" style="34" customWidth="1"/>
    <col min="142" max="142" width="12.25" style="34" customWidth="1"/>
    <col min="143" max="143" width="9.63333333333333" style="34" customWidth="1"/>
    <col min="144" max="249" width="6.75" style="34" hidden="1" customWidth="1"/>
    <col min="250" max="395" width="6.75" style="34"/>
    <col min="396" max="396" width="35.8833333333333" style="34" customWidth="1"/>
    <col min="397" max="397" width="12" style="34" customWidth="1"/>
    <col min="398" max="398" width="12.25" style="34" customWidth="1"/>
    <col min="399" max="399" width="9.63333333333333" style="34" customWidth="1"/>
    <col min="400" max="505" width="6.75" style="34" hidden="1" customWidth="1"/>
    <col min="506" max="651" width="6.75" style="34"/>
    <col min="652" max="652" width="35.8833333333333" style="34" customWidth="1"/>
    <col min="653" max="653" width="12" style="34" customWidth="1"/>
    <col min="654" max="654" width="12.25" style="34" customWidth="1"/>
    <col min="655" max="655" width="9.63333333333333" style="34" customWidth="1"/>
    <col min="656" max="761" width="6.75" style="34" hidden="1" customWidth="1"/>
    <col min="762" max="907" width="6.75" style="34"/>
    <col min="908" max="908" width="35.8833333333333" style="34" customWidth="1"/>
    <col min="909" max="909" width="12" style="34" customWidth="1"/>
    <col min="910" max="910" width="12.25" style="34" customWidth="1"/>
    <col min="911" max="911" width="9.63333333333333" style="34" customWidth="1"/>
    <col min="912" max="1017" width="6.75" style="34" hidden="1" customWidth="1"/>
    <col min="1018" max="1163" width="6.75" style="34"/>
    <col min="1164" max="1164" width="35.8833333333333" style="34" customWidth="1"/>
    <col min="1165" max="1165" width="12" style="34" customWidth="1"/>
    <col min="1166" max="1166" width="12.25" style="34" customWidth="1"/>
    <col min="1167" max="1167" width="9.63333333333333" style="34" customWidth="1"/>
    <col min="1168" max="1273" width="6.75" style="34" hidden="1" customWidth="1"/>
    <col min="1274" max="1419" width="6.75" style="34"/>
    <col min="1420" max="1420" width="35.8833333333333" style="34" customWidth="1"/>
    <col min="1421" max="1421" width="12" style="34" customWidth="1"/>
    <col min="1422" max="1422" width="12.25" style="34" customWidth="1"/>
    <col min="1423" max="1423" width="9.63333333333333" style="34" customWidth="1"/>
    <col min="1424" max="1529" width="6.75" style="34" hidden="1" customWidth="1"/>
    <col min="1530" max="1675" width="6.75" style="34"/>
    <col min="1676" max="1676" width="35.8833333333333" style="34" customWidth="1"/>
    <col min="1677" max="1677" width="12" style="34" customWidth="1"/>
    <col min="1678" max="1678" width="12.25" style="34" customWidth="1"/>
    <col min="1679" max="1679" width="9.63333333333333" style="34" customWidth="1"/>
    <col min="1680" max="1785" width="6.75" style="34" hidden="1" customWidth="1"/>
    <col min="1786" max="1931" width="6.75" style="34"/>
    <col min="1932" max="1932" width="35.8833333333333" style="34" customWidth="1"/>
    <col min="1933" max="1933" width="12" style="34" customWidth="1"/>
    <col min="1934" max="1934" width="12.25" style="34" customWidth="1"/>
    <col min="1935" max="1935" width="9.63333333333333" style="34" customWidth="1"/>
    <col min="1936" max="2041" width="6.75" style="34" hidden="1" customWidth="1"/>
    <col min="2042" max="2187" width="6.75" style="34"/>
    <col min="2188" max="2188" width="35.8833333333333" style="34" customWidth="1"/>
    <col min="2189" max="2189" width="12" style="34" customWidth="1"/>
    <col min="2190" max="2190" width="12.25" style="34" customWidth="1"/>
    <col min="2191" max="2191" width="9.63333333333333" style="34" customWidth="1"/>
    <col min="2192" max="2297" width="6.75" style="34" hidden="1" customWidth="1"/>
    <col min="2298" max="2443" width="6.75" style="34"/>
    <col min="2444" max="2444" width="35.8833333333333" style="34" customWidth="1"/>
    <col min="2445" max="2445" width="12" style="34" customWidth="1"/>
    <col min="2446" max="2446" width="12.25" style="34" customWidth="1"/>
    <col min="2447" max="2447" width="9.63333333333333" style="34" customWidth="1"/>
    <col min="2448" max="2553" width="6.75" style="34" hidden="1" customWidth="1"/>
    <col min="2554" max="2699" width="6.75" style="34"/>
    <col min="2700" max="2700" width="35.8833333333333" style="34" customWidth="1"/>
    <col min="2701" max="2701" width="12" style="34" customWidth="1"/>
    <col min="2702" max="2702" width="12.25" style="34" customWidth="1"/>
    <col min="2703" max="2703" width="9.63333333333333" style="34" customWidth="1"/>
    <col min="2704" max="2809" width="6.75" style="34" hidden="1" customWidth="1"/>
    <col min="2810" max="2955" width="6.75" style="34"/>
    <col min="2956" max="2956" width="35.8833333333333" style="34" customWidth="1"/>
    <col min="2957" max="2957" width="12" style="34" customWidth="1"/>
    <col min="2958" max="2958" width="12.25" style="34" customWidth="1"/>
    <col min="2959" max="2959" width="9.63333333333333" style="34" customWidth="1"/>
    <col min="2960" max="3065" width="6.75" style="34" hidden="1" customWidth="1"/>
    <col min="3066" max="3211" width="6.75" style="34"/>
    <col min="3212" max="3212" width="35.8833333333333" style="34" customWidth="1"/>
    <col min="3213" max="3213" width="12" style="34" customWidth="1"/>
    <col min="3214" max="3214" width="12.25" style="34" customWidth="1"/>
    <col min="3215" max="3215" width="9.63333333333333" style="34" customWidth="1"/>
    <col min="3216" max="3321" width="6.75" style="34" hidden="1" customWidth="1"/>
    <col min="3322" max="3467" width="6.75" style="34"/>
    <col min="3468" max="3468" width="35.8833333333333" style="34" customWidth="1"/>
    <col min="3469" max="3469" width="12" style="34" customWidth="1"/>
    <col min="3470" max="3470" width="12.25" style="34" customWidth="1"/>
    <col min="3471" max="3471" width="9.63333333333333" style="34" customWidth="1"/>
    <col min="3472" max="3577" width="6.75" style="34" hidden="1" customWidth="1"/>
    <col min="3578" max="3723" width="6.75" style="34"/>
    <col min="3724" max="3724" width="35.8833333333333" style="34" customWidth="1"/>
    <col min="3725" max="3725" width="12" style="34" customWidth="1"/>
    <col min="3726" max="3726" width="12.25" style="34" customWidth="1"/>
    <col min="3727" max="3727" width="9.63333333333333" style="34" customWidth="1"/>
    <col min="3728" max="3833" width="6.75" style="34" hidden="1" customWidth="1"/>
    <col min="3834" max="3979" width="6.75" style="34"/>
    <col min="3980" max="3980" width="35.8833333333333" style="34" customWidth="1"/>
    <col min="3981" max="3981" width="12" style="34" customWidth="1"/>
    <col min="3982" max="3982" width="12.25" style="34" customWidth="1"/>
    <col min="3983" max="3983" width="9.63333333333333" style="34" customWidth="1"/>
    <col min="3984" max="4089" width="6.75" style="34" hidden="1" customWidth="1"/>
    <col min="4090" max="4235" width="6.75" style="34"/>
    <col min="4236" max="4236" width="35.8833333333333" style="34" customWidth="1"/>
    <col min="4237" max="4237" width="12" style="34" customWidth="1"/>
    <col min="4238" max="4238" width="12.25" style="34" customWidth="1"/>
    <col min="4239" max="4239" width="9.63333333333333" style="34" customWidth="1"/>
    <col min="4240" max="4345" width="6.75" style="34" hidden="1" customWidth="1"/>
    <col min="4346" max="4491" width="6.75" style="34"/>
    <col min="4492" max="4492" width="35.8833333333333" style="34" customWidth="1"/>
    <col min="4493" max="4493" width="12" style="34" customWidth="1"/>
    <col min="4494" max="4494" width="12.25" style="34" customWidth="1"/>
    <col min="4495" max="4495" width="9.63333333333333" style="34" customWidth="1"/>
    <col min="4496" max="4601" width="6.75" style="34" hidden="1" customWidth="1"/>
    <col min="4602" max="4747" width="6.75" style="34"/>
    <col min="4748" max="4748" width="35.8833333333333" style="34" customWidth="1"/>
    <col min="4749" max="4749" width="12" style="34" customWidth="1"/>
    <col min="4750" max="4750" width="12.25" style="34" customWidth="1"/>
    <col min="4751" max="4751" width="9.63333333333333" style="34" customWidth="1"/>
    <col min="4752" max="4857" width="6.75" style="34" hidden="1" customWidth="1"/>
    <col min="4858" max="5003" width="6.75" style="34"/>
    <col min="5004" max="5004" width="35.8833333333333" style="34" customWidth="1"/>
    <col min="5005" max="5005" width="12" style="34" customWidth="1"/>
    <col min="5006" max="5006" width="12.25" style="34" customWidth="1"/>
    <col min="5007" max="5007" width="9.63333333333333" style="34" customWidth="1"/>
    <col min="5008" max="5113" width="6.75" style="34" hidden="1" customWidth="1"/>
    <col min="5114" max="5259" width="6.75" style="34"/>
    <col min="5260" max="5260" width="35.8833333333333" style="34" customWidth="1"/>
    <col min="5261" max="5261" width="12" style="34" customWidth="1"/>
    <col min="5262" max="5262" width="12.25" style="34" customWidth="1"/>
    <col min="5263" max="5263" width="9.63333333333333" style="34" customWidth="1"/>
    <col min="5264" max="5369" width="6.75" style="34" hidden="1" customWidth="1"/>
    <col min="5370" max="5515" width="6.75" style="34"/>
    <col min="5516" max="5516" width="35.8833333333333" style="34" customWidth="1"/>
    <col min="5517" max="5517" width="12" style="34" customWidth="1"/>
    <col min="5518" max="5518" width="12.25" style="34" customWidth="1"/>
    <col min="5519" max="5519" width="9.63333333333333" style="34" customWidth="1"/>
    <col min="5520" max="5625" width="6.75" style="34" hidden="1" customWidth="1"/>
    <col min="5626" max="5771" width="6.75" style="34"/>
    <col min="5772" max="5772" width="35.8833333333333" style="34" customWidth="1"/>
    <col min="5773" max="5773" width="12" style="34" customWidth="1"/>
    <col min="5774" max="5774" width="12.25" style="34" customWidth="1"/>
    <col min="5775" max="5775" width="9.63333333333333" style="34" customWidth="1"/>
    <col min="5776" max="5881" width="6.75" style="34" hidden="1" customWidth="1"/>
    <col min="5882" max="6027" width="6.75" style="34"/>
    <col min="6028" max="6028" width="35.8833333333333" style="34" customWidth="1"/>
    <col min="6029" max="6029" width="12" style="34" customWidth="1"/>
    <col min="6030" max="6030" width="12.25" style="34" customWidth="1"/>
    <col min="6031" max="6031" width="9.63333333333333" style="34" customWidth="1"/>
    <col min="6032" max="6137" width="6.75" style="34" hidden="1" customWidth="1"/>
    <col min="6138" max="6283" width="6.75" style="34"/>
    <col min="6284" max="6284" width="35.8833333333333" style="34" customWidth="1"/>
    <col min="6285" max="6285" width="12" style="34" customWidth="1"/>
    <col min="6286" max="6286" width="12.25" style="34" customWidth="1"/>
    <col min="6287" max="6287" width="9.63333333333333" style="34" customWidth="1"/>
    <col min="6288" max="6393" width="6.75" style="34" hidden="1" customWidth="1"/>
    <col min="6394" max="6539" width="6.75" style="34"/>
    <col min="6540" max="6540" width="35.8833333333333" style="34" customWidth="1"/>
    <col min="6541" max="6541" width="12" style="34" customWidth="1"/>
    <col min="6542" max="6542" width="12.25" style="34" customWidth="1"/>
    <col min="6543" max="6543" width="9.63333333333333" style="34" customWidth="1"/>
    <col min="6544" max="6649" width="6.75" style="34" hidden="1" customWidth="1"/>
    <col min="6650" max="6795" width="6.75" style="34"/>
    <col min="6796" max="6796" width="35.8833333333333" style="34" customWidth="1"/>
    <col min="6797" max="6797" width="12" style="34" customWidth="1"/>
    <col min="6798" max="6798" width="12.25" style="34" customWidth="1"/>
    <col min="6799" max="6799" width="9.63333333333333" style="34" customWidth="1"/>
    <col min="6800" max="6905" width="6.75" style="34" hidden="1" customWidth="1"/>
    <col min="6906" max="7051" width="6.75" style="34"/>
    <col min="7052" max="7052" width="35.8833333333333" style="34" customWidth="1"/>
    <col min="7053" max="7053" width="12" style="34" customWidth="1"/>
    <col min="7054" max="7054" width="12.25" style="34" customWidth="1"/>
    <col min="7055" max="7055" width="9.63333333333333" style="34" customWidth="1"/>
    <col min="7056" max="7161" width="6.75" style="34" hidden="1" customWidth="1"/>
    <col min="7162" max="7307" width="6.75" style="34"/>
    <col min="7308" max="7308" width="35.8833333333333" style="34" customWidth="1"/>
    <col min="7309" max="7309" width="12" style="34" customWidth="1"/>
    <col min="7310" max="7310" width="12.25" style="34" customWidth="1"/>
    <col min="7311" max="7311" width="9.63333333333333" style="34" customWidth="1"/>
    <col min="7312" max="7417" width="6.75" style="34" hidden="1" customWidth="1"/>
    <col min="7418" max="7563" width="6.75" style="34"/>
    <col min="7564" max="7564" width="35.8833333333333" style="34" customWidth="1"/>
    <col min="7565" max="7565" width="12" style="34" customWidth="1"/>
    <col min="7566" max="7566" width="12.25" style="34" customWidth="1"/>
    <col min="7567" max="7567" width="9.63333333333333" style="34" customWidth="1"/>
    <col min="7568" max="7673" width="6.75" style="34" hidden="1" customWidth="1"/>
    <col min="7674" max="7819" width="6.75" style="34"/>
    <col min="7820" max="7820" width="35.8833333333333" style="34" customWidth="1"/>
    <col min="7821" max="7821" width="12" style="34" customWidth="1"/>
    <col min="7822" max="7822" width="12.25" style="34" customWidth="1"/>
    <col min="7823" max="7823" width="9.63333333333333" style="34" customWidth="1"/>
    <col min="7824" max="7929" width="6.75" style="34" hidden="1" customWidth="1"/>
    <col min="7930" max="8075" width="6.75" style="34"/>
    <col min="8076" max="8076" width="35.8833333333333" style="34" customWidth="1"/>
    <col min="8077" max="8077" width="12" style="34" customWidth="1"/>
    <col min="8078" max="8078" width="12.25" style="34" customWidth="1"/>
    <col min="8079" max="8079" width="9.63333333333333" style="34" customWidth="1"/>
    <col min="8080" max="8185" width="6.75" style="34" hidden="1" customWidth="1"/>
    <col min="8186" max="8331" width="6.75" style="34"/>
    <col min="8332" max="8332" width="35.8833333333333" style="34" customWidth="1"/>
    <col min="8333" max="8333" width="12" style="34" customWidth="1"/>
    <col min="8334" max="8334" width="12.25" style="34" customWidth="1"/>
    <col min="8335" max="8335" width="9.63333333333333" style="34" customWidth="1"/>
    <col min="8336" max="8441" width="6.75" style="34" hidden="1" customWidth="1"/>
    <col min="8442" max="8587" width="6.75" style="34"/>
    <col min="8588" max="8588" width="35.8833333333333" style="34" customWidth="1"/>
    <col min="8589" max="8589" width="12" style="34" customWidth="1"/>
    <col min="8590" max="8590" width="12.25" style="34" customWidth="1"/>
    <col min="8591" max="8591" width="9.63333333333333" style="34" customWidth="1"/>
    <col min="8592" max="8697" width="6.75" style="34" hidden="1" customWidth="1"/>
    <col min="8698" max="8843" width="6.75" style="34"/>
    <col min="8844" max="8844" width="35.8833333333333" style="34" customWidth="1"/>
    <col min="8845" max="8845" width="12" style="34" customWidth="1"/>
    <col min="8846" max="8846" width="12.25" style="34" customWidth="1"/>
    <col min="8847" max="8847" width="9.63333333333333" style="34" customWidth="1"/>
    <col min="8848" max="8953" width="6.75" style="34" hidden="1" customWidth="1"/>
    <col min="8954" max="9099" width="6.75" style="34"/>
    <col min="9100" max="9100" width="35.8833333333333" style="34" customWidth="1"/>
    <col min="9101" max="9101" width="12" style="34" customWidth="1"/>
    <col min="9102" max="9102" width="12.25" style="34" customWidth="1"/>
    <col min="9103" max="9103" width="9.63333333333333" style="34" customWidth="1"/>
    <col min="9104" max="9209" width="6.75" style="34" hidden="1" customWidth="1"/>
    <col min="9210" max="9355" width="6.75" style="34"/>
    <col min="9356" max="9356" width="35.8833333333333" style="34" customWidth="1"/>
    <col min="9357" max="9357" width="12" style="34" customWidth="1"/>
    <col min="9358" max="9358" width="12.25" style="34" customWidth="1"/>
    <col min="9359" max="9359" width="9.63333333333333" style="34" customWidth="1"/>
    <col min="9360" max="9465" width="6.75" style="34" hidden="1" customWidth="1"/>
    <col min="9466" max="9611" width="6.75" style="34"/>
    <col min="9612" max="9612" width="35.8833333333333" style="34" customWidth="1"/>
    <col min="9613" max="9613" width="12" style="34" customWidth="1"/>
    <col min="9614" max="9614" width="12.25" style="34" customWidth="1"/>
    <col min="9615" max="9615" width="9.63333333333333" style="34" customWidth="1"/>
    <col min="9616" max="9721" width="6.75" style="34" hidden="1" customWidth="1"/>
    <col min="9722" max="9867" width="6.75" style="34"/>
    <col min="9868" max="9868" width="35.8833333333333" style="34" customWidth="1"/>
    <col min="9869" max="9869" width="12" style="34" customWidth="1"/>
    <col min="9870" max="9870" width="12.25" style="34" customWidth="1"/>
    <col min="9871" max="9871" width="9.63333333333333" style="34" customWidth="1"/>
    <col min="9872" max="9977" width="6.75" style="34" hidden="1" customWidth="1"/>
    <col min="9978" max="10123" width="6.75" style="34"/>
    <col min="10124" max="10124" width="35.8833333333333" style="34" customWidth="1"/>
    <col min="10125" max="10125" width="12" style="34" customWidth="1"/>
    <col min="10126" max="10126" width="12.25" style="34" customWidth="1"/>
    <col min="10127" max="10127" width="9.63333333333333" style="34" customWidth="1"/>
    <col min="10128" max="10233" width="6.75" style="34" hidden="1" customWidth="1"/>
    <col min="10234" max="10379" width="6.75" style="34"/>
    <col min="10380" max="10380" width="35.8833333333333" style="34" customWidth="1"/>
    <col min="10381" max="10381" width="12" style="34" customWidth="1"/>
    <col min="10382" max="10382" width="12.25" style="34" customWidth="1"/>
    <col min="10383" max="10383" width="9.63333333333333" style="34" customWidth="1"/>
    <col min="10384" max="10489" width="6.75" style="34" hidden="1" customWidth="1"/>
    <col min="10490" max="10635" width="6.75" style="34"/>
    <col min="10636" max="10636" width="35.8833333333333" style="34" customWidth="1"/>
    <col min="10637" max="10637" width="12" style="34" customWidth="1"/>
    <col min="10638" max="10638" width="12.25" style="34" customWidth="1"/>
    <col min="10639" max="10639" width="9.63333333333333" style="34" customWidth="1"/>
    <col min="10640" max="10745" width="6.75" style="34" hidden="1" customWidth="1"/>
    <col min="10746" max="10891" width="6.75" style="34"/>
    <col min="10892" max="10892" width="35.8833333333333" style="34" customWidth="1"/>
    <col min="10893" max="10893" width="12" style="34" customWidth="1"/>
    <col min="10894" max="10894" width="12.25" style="34" customWidth="1"/>
    <col min="10895" max="10895" width="9.63333333333333" style="34" customWidth="1"/>
    <col min="10896" max="11001" width="6.75" style="34" hidden="1" customWidth="1"/>
    <col min="11002" max="11147" width="6.75" style="34"/>
    <col min="11148" max="11148" width="35.8833333333333" style="34" customWidth="1"/>
    <col min="11149" max="11149" width="12" style="34" customWidth="1"/>
    <col min="11150" max="11150" width="12.25" style="34" customWidth="1"/>
    <col min="11151" max="11151" width="9.63333333333333" style="34" customWidth="1"/>
    <col min="11152" max="11257" width="6.75" style="34" hidden="1" customWidth="1"/>
    <col min="11258" max="11403" width="6.75" style="34"/>
    <col min="11404" max="11404" width="35.8833333333333" style="34" customWidth="1"/>
    <col min="11405" max="11405" width="12" style="34" customWidth="1"/>
    <col min="11406" max="11406" width="12.25" style="34" customWidth="1"/>
    <col min="11407" max="11407" width="9.63333333333333" style="34" customWidth="1"/>
    <col min="11408" max="11513" width="6.75" style="34" hidden="1" customWidth="1"/>
    <col min="11514" max="11659" width="6.75" style="34"/>
    <col min="11660" max="11660" width="35.8833333333333" style="34" customWidth="1"/>
    <col min="11661" max="11661" width="12" style="34" customWidth="1"/>
    <col min="11662" max="11662" width="12.25" style="34" customWidth="1"/>
    <col min="11663" max="11663" width="9.63333333333333" style="34" customWidth="1"/>
    <col min="11664" max="11769" width="6.75" style="34" hidden="1" customWidth="1"/>
    <col min="11770" max="11915" width="6.75" style="34"/>
    <col min="11916" max="11916" width="35.8833333333333" style="34" customWidth="1"/>
    <col min="11917" max="11917" width="12" style="34" customWidth="1"/>
    <col min="11918" max="11918" width="12.25" style="34" customWidth="1"/>
    <col min="11919" max="11919" width="9.63333333333333" style="34" customWidth="1"/>
    <col min="11920" max="12025" width="6.75" style="34" hidden="1" customWidth="1"/>
    <col min="12026" max="12171" width="6.75" style="34"/>
    <col min="12172" max="12172" width="35.8833333333333" style="34" customWidth="1"/>
    <col min="12173" max="12173" width="12" style="34" customWidth="1"/>
    <col min="12174" max="12174" width="12.25" style="34" customWidth="1"/>
    <col min="12175" max="12175" width="9.63333333333333" style="34" customWidth="1"/>
    <col min="12176" max="12281" width="6.75" style="34" hidden="1" customWidth="1"/>
    <col min="12282" max="12427" width="6.75" style="34"/>
    <col min="12428" max="12428" width="35.8833333333333" style="34" customWidth="1"/>
    <col min="12429" max="12429" width="12" style="34" customWidth="1"/>
    <col min="12430" max="12430" width="12.25" style="34" customWidth="1"/>
    <col min="12431" max="12431" width="9.63333333333333" style="34" customWidth="1"/>
    <col min="12432" max="12537" width="6.75" style="34" hidden="1" customWidth="1"/>
    <col min="12538" max="12683" width="6.75" style="34"/>
    <col min="12684" max="12684" width="35.8833333333333" style="34" customWidth="1"/>
    <col min="12685" max="12685" width="12" style="34" customWidth="1"/>
    <col min="12686" max="12686" width="12.25" style="34" customWidth="1"/>
    <col min="12687" max="12687" width="9.63333333333333" style="34" customWidth="1"/>
    <col min="12688" max="12793" width="6.75" style="34" hidden="1" customWidth="1"/>
    <col min="12794" max="12939" width="6.75" style="34"/>
    <col min="12940" max="12940" width="35.8833333333333" style="34" customWidth="1"/>
    <col min="12941" max="12941" width="12" style="34" customWidth="1"/>
    <col min="12942" max="12942" width="12.25" style="34" customWidth="1"/>
    <col min="12943" max="12943" width="9.63333333333333" style="34" customWidth="1"/>
    <col min="12944" max="13049" width="6.75" style="34" hidden="1" customWidth="1"/>
    <col min="13050" max="13195" width="6.75" style="34"/>
    <col min="13196" max="13196" width="35.8833333333333" style="34" customWidth="1"/>
    <col min="13197" max="13197" width="12" style="34" customWidth="1"/>
    <col min="13198" max="13198" width="12.25" style="34" customWidth="1"/>
    <col min="13199" max="13199" width="9.63333333333333" style="34" customWidth="1"/>
    <col min="13200" max="13305" width="6.75" style="34" hidden="1" customWidth="1"/>
    <col min="13306" max="13451" width="6.75" style="34"/>
    <col min="13452" max="13452" width="35.8833333333333" style="34" customWidth="1"/>
    <col min="13453" max="13453" width="12" style="34" customWidth="1"/>
    <col min="13454" max="13454" width="12.25" style="34" customWidth="1"/>
    <col min="13455" max="13455" width="9.63333333333333" style="34" customWidth="1"/>
    <col min="13456" max="13561" width="6.75" style="34" hidden="1" customWidth="1"/>
    <col min="13562" max="13707" width="6.75" style="34"/>
    <col min="13708" max="13708" width="35.8833333333333" style="34" customWidth="1"/>
    <col min="13709" max="13709" width="12" style="34" customWidth="1"/>
    <col min="13710" max="13710" width="12.25" style="34" customWidth="1"/>
    <col min="13711" max="13711" width="9.63333333333333" style="34" customWidth="1"/>
    <col min="13712" max="13817" width="6.75" style="34" hidden="1" customWidth="1"/>
    <col min="13818" max="13963" width="6.75" style="34"/>
    <col min="13964" max="13964" width="35.8833333333333" style="34" customWidth="1"/>
    <col min="13965" max="13965" width="12" style="34" customWidth="1"/>
    <col min="13966" max="13966" width="12.25" style="34" customWidth="1"/>
    <col min="13967" max="13967" width="9.63333333333333" style="34" customWidth="1"/>
    <col min="13968" max="14073" width="6.75" style="34" hidden="1" customWidth="1"/>
    <col min="14074" max="14219" width="6.75" style="34"/>
    <col min="14220" max="14220" width="35.8833333333333" style="34" customWidth="1"/>
    <col min="14221" max="14221" width="12" style="34" customWidth="1"/>
    <col min="14222" max="14222" width="12.25" style="34" customWidth="1"/>
    <col min="14223" max="14223" width="9.63333333333333" style="34" customWidth="1"/>
    <col min="14224" max="14329" width="6.75" style="34" hidden="1" customWidth="1"/>
    <col min="14330" max="14475" width="6.75" style="34"/>
    <col min="14476" max="14476" width="35.8833333333333" style="34" customWidth="1"/>
    <col min="14477" max="14477" width="12" style="34" customWidth="1"/>
    <col min="14478" max="14478" width="12.25" style="34" customWidth="1"/>
    <col min="14479" max="14479" width="9.63333333333333" style="34" customWidth="1"/>
    <col min="14480" max="14585" width="6.75" style="34" hidden="1" customWidth="1"/>
    <col min="14586" max="14731" width="6.75" style="34"/>
    <col min="14732" max="14732" width="35.8833333333333" style="34" customWidth="1"/>
    <col min="14733" max="14733" width="12" style="34" customWidth="1"/>
    <col min="14734" max="14734" width="12.25" style="34" customWidth="1"/>
    <col min="14735" max="14735" width="9.63333333333333" style="34" customWidth="1"/>
    <col min="14736" max="14841" width="6.75" style="34" hidden="1" customWidth="1"/>
    <col min="14842" max="14987" width="6.75" style="34"/>
    <col min="14988" max="14988" width="35.8833333333333" style="34" customWidth="1"/>
    <col min="14989" max="14989" width="12" style="34" customWidth="1"/>
    <col min="14990" max="14990" width="12.25" style="34" customWidth="1"/>
    <col min="14991" max="14991" width="9.63333333333333" style="34" customWidth="1"/>
    <col min="14992" max="15097" width="6.75" style="34" hidden="1" customWidth="1"/>
    <col min="15098" max="15243" width="6.75" style="34"/>
    <col min="15244" max="15244" width="35.8833333333333" style="34" customWidth="1"/>
    <col min="15245" max="15245" width="12" style="34" customWidth="1"/>
    <col min="15246" max="15246" width="12.25" style="34" customWidth="1"/>
    <col min="15247" max="15247" width="9.63333333333333" style="34" customWidth="1"/>
    <col min="15248" max="15353" width="6.75" style="34" hidden="1" customWidth="1"/>
    <col min="15354" max="15499" width="6.75" style="34"/>
    <col min="15500" max="15500" width="35.8833333333333" style="34" customWidth="1"/>
    <col min="15501" max="15501" width="12" style="34" customWidth="1"/>
    <col min="15502" max="15502" width="12.25" style="34" customWidth="1"/>
    <col min="15503" max="15503" width="9.63333333333333" style="34" customWidth="1"/>
    <col min="15504" max="15609" width="6.75" style="34" hidden="1" customWidth="1"/>
    <col min="15610" max="15755" width="6.75" style="34"/>
    <col min="15756" max="15756" width="35.8833333333333" style="34" customWidth="1"/>
    <col min="15757" max="15757" width="12" style="34" customWidth="1"/>
    <col min="15758" max="15758" width="12.25" style="34" customWidth="1"/>
    <col min="15759" max="15759" width="9.63333333333333" style="34" customWidth="1"/>
    <col min="15760" max="15865" width="6.75" style="34" hidden="1" customWidth="1"/>
    <col min="15866" max="16011" width="6.75" style="34"/>
    <col min="16012" max="16012" width="35.8833333333333" style="34" customWidth="1"/>
    <col min="16013" max="16013" width="12" style="34" customWidth="1"/>
    <col min="16014" max="16014" width="12.25" style="34" customWidth="1"/>
    <col min="16015" max="16015" width="9.63333333333333" style="34" customWidth="1"/>
    <col min="16016" max="16121" width="6.75" style="34" hidden="1" customWidth="1"/>
    <col min="16122" max="16384" width="6.75" style="34"/>
  </cols>
  <sheetData>
    <row r="1" ht="19.5" customHeight="1" spans="1:1">
      <c r="A1" s="4" t="s">
        <v>1581</v>
      </c>
    </row>
    <row r="2" ht="28.5" customHeight="1" spans="1:4">
      <c r="A2" s="36" t="s">
        <v>1582</v>
      </c>
      <c r="B2" s="36"/>
      <c r="C2" s="36"/>
      <c r="D2" s="37"/>
    </row>
    <row r="3" ht="19.5" customHeight="1" spans="1:4">
      <c r="A3" s="38"/>
      <c r="D3" s="39" t="s">
        <v>2</v>
      </c>
    </row>
    <row r="4" ht="36" customHeight="1" spans="1:4">
      <c r="A4" s="49" t="s">
        <v>1562</v>
      </c>
      <c r="B4" s="49" t="s">
        <v>47</v>
      </c>
      <c r="C4" s="49" t="s">
        <v>48</v>
      </c>
      <c r="D4" s="50" t="s">
        <v>49</v>
      </c>
    </row>
    <row r="5" ht="18" customHeight="1" spans="1:4">
      <c r="A5" s="51" t="s">
        <v>1563</v>
      </c>
      <c r="B5" s="52">
        <v>0</v>
      </c>
      <c r="C5" s="52">
        <v>0</v>
      </c>
      <c r="D5" s="53"/>
    </row>
    <row r="6" ht="18" customHeight="1" spans="1:4">
      <c r="A6" s="51" t="s">
        <v>1564</v>
      </c>
      <c r="B6" s="52"/>
      <c r="C6" s="52"/>
      <c r="D6" s="53"/>
    </row>
    <row r="7" ht="18" customHeight="1" spans="1:4">
      <c r="A7" s="51" t="s">
        <v>1565</v>
      </c>
      <c r="B7" s="52">
        <v>0</v>
      </c>
      <c r="C7" s="52">
        <f>SUM(C8:C10)</f>
        <v>58.76</v>
      </c>
      <c r="D7" s="53"/>
    </row>
    <row r="8" ht="18" customHeight="1" spans="1:4">
      <c r="A8" s="51" t="s">
        <v>1566</v>
      </c>
      <c r="B8" s="52"/>
      <c r="C8" s="52"/>
      <c r="D8" s="53"/>
    </row>
    <row r="9" ht="18" customHeight="1" spans="1:4">
      <c r="A9" s="51" t="s">
        <v>1567</v>
      </c>
      <c r="B9" s="52"/>
      <c r="C9" s="52"/>
      <c r="D9" s="53"/>
    </row>
    <row r="10" ht="18" customHeight="1" spans="1:4">
      <c r="A10" s="51" t="s">
        <v>1568</v>
      </c>
      <c r="B10" s="52">
        <v>0</v>
      </c>
      <c r="C10" s="52">
        <v>58.76</v>
      </c>
      <c r="D10" s="53"/>
    </row>
    <row r="11" ht="18" customHeight="1" spans="1:4">
      <c r="A11" s="54" t="s">
        <v>1569</v>
      </c>
      <c r="B11" s="52">
        <v>0</v>
      </c>
      <c r="C11" s="52">
        <v>0</v>
      </c>
      <c r="D11" s="53"/>
    </row>
    <row r="12" ht="18" customHeight="1" spans="1:4">
      <c r="A12" s="54" t="s">
        <v>1570</v>
      </c>
      <c r="B12" s="52"/>
      <c r="C12" s="52"/>
      <c r="D12" s="53"/>
    </row>
    <row r="13" ht="15.75" customHeight="1" spans="1:4">
      <c r="A13" s="54" t="s">
        <v>1571</v>
      </c>
      <c r="B13" s="52"/>
      <c r="C13" s="52"/>
      <c r="D13" s="53"/>
    </row>
    <row r="14" ht="15.75" customHeight="1" spans="1:4">
      <c r="A14" s="54" t="s">
        <v>1572</v>
      </c>
      <c r="B14" s="52">
        <v>0</v>
      </c>
      <c r="C14" s="52">
        <v>0</v>
      </c>
      <c r="D14" s="53"/>
    </row>
    <row r="15" ht="15.75" customHeight="1" spans="1:4">
      <c r="A15" s="54" t="s">
        <v>1573</v>
      </c>
      <c r="B15" s="52"/>
      <c r="C15" s="52"/>
      <c r="D15" s="53"/>
    </row>
    <row r="16" ht="15.75" customHeight="1" spans="1:4">
      <c r="A16" s="54" t="s">
        <v>1574</v>
      </c>
      <c r="B16" s="52">
        <v>0</v>
      </c>
      <c r="C16" s="52">
        <v>0</v>
      </c>
      <c r="D16" s="53"/>
    </row>
    <row r="17" ht="15.75" customHeight="1" spans="1:4">
      <c r="A17" s="54" t="s">
        <v>1575</v>
      </c>
      <c r="B17" s="52"/>
      <c r="C17" s="52"/>
      <c r="D17" s="53"/>
    </row>
    <row r="18" ht="15.75" customHeight="1" spans="1:4">
      <c r="A18" s="54" t="s">
        <v>1571</v>
      </c>
      <c r="B18" s="52"/>
      <c r="C18" s="52"/>
      <c r="D18" s="53"/>
    </row>
    <row r="19" ht="15.75" customHeight="1" spans="1:4">
      <c r="A19" s="54" t="s">
        <v>1576</v>
      </c>
      <c r="B19" s="52">
        <v>0</v>
      </c>
      <c r="C19" s="52">
        <v>0</v>
      </c>
      <c r="D19" s="53"/>
    </row>
    <row r="20" ht="15.75" customHeight="1" spans="1:4">
      <c r="A20" s="54" t="s">
        <v>1577</v>
      </c>
      <c r="B20" s="55"/>
      <c r="C20" s="55"/>
      <c r="D20" s="53"/>
    </row>
    <row r="21" ht="17.25" customHeight="1" spans="1:4">
      <c r="A21" s="56" t="s">
        <v>72</v>
      </c>
      <c r="B21" s="57">
        <v>0</v>
      </c>
      <c r="C21" s="57">
        <f>SUM(C5,C7,C11,C14,C16,C19)</f>
        <v>58.76</v>
      </c>
      <c r="D21" s="53">
        <v>1</v>
      </c>
    </row>
  </sheetData>
  <mergeCells count="1">
    <mergeCell ref="A2:D2"/>
  </mergeCells>
  <pageMargins left="0.7" right="0.7" top="0.75" bottom="0.75" header="0.3" footer="0.3"/>
  <headerFooter/>
  <ignoredErrors>
    <ignoredError sqref="C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workbookViewId="0">
      <pane ySplit="5" topLeftCell="A6" activePane="bottomLeft" state="frozen"/>
      <selection/>
      <selection pane="bottomLeft" activeCell="H39" sqref="H39"/>
    </sheetView>
  </sheetViews>
  <sheetFormatPr defaultColWidth="9" defaultRowHeight="14.25" outlineLevelCol="4"/>
  <cols>
    <col min="1" max="1" width="29.125" style="313" customWidth="1"/>
    <col min="2" max="2" width="18" style="315" customWidth="1"/>
    <col min="3" max="3" width="18" style="316" customWidth="1"/>
    <col min="4" max="4" width="16.25" style="317" customWidth="1"/>
    <col min="5" max="10" width="9" style="313"/>
    <col min="11" max="11" width="19.2583333333333" style="313" customWidth="1"/>
    <col min="12" max="12" width="26.025" style="313" customWidth="1"/>
    <col min="13" max="210" width="9" style="313"/>
    <col min="211" max="248" width="9" style="22"/>
    <col min="249" max="249" width="26.6333333333333" style="22" customWidth="1"/>
    <col min="250" max="251" width="18" style="22" customWidth="1"/>
    <col min="252" max="252" width="16.25" style="22" customWidth="1"/>
    <col min="253" max="504" width="9" style="22"/>
    <col min="505" max="505" width="26.6333333333333" style="22" customWidth="1"/>
    <col min="506" max="507" width="18" style="22" customWidth="1"/>
    <col min="508" max="508" width="16.25" style="22" customWidth="1"/>
    <col min="509" max="760" width="9" style="22"/>
    <col min="761" max="761" width="26.6333333333333" style="22" customWidth="1"/>
    <col min="762" max="763" width="18" style="22" customWidth="1"/>
    <col min="764" max="764" width="16.25" style="22" customWidth="1"/>
    <col min="765" max="1016" width="9" style="22"/>
    <col min="1017" max="1017" width="26.6333333333333" style="22" customWidth="1"/>
    <col min="1018" max="1019" width="18" style="22" customWidth="1"/>
    <col min="1020" max="1020" width="16.25" style="22" customWidth="1"/>
    <col min="1021" max="1272" width="9" style="22"/>
    <col min="1273" max="1273" width="26.6333333333333" style="22" customWidth="1"/>
    <col min="1274" max="1275" width="18" style="22" customWidth="1"/>
    <col min="1276" max="1276" width="16.25" style="22" customWidth="1"/>
    <col min="1277" max="1528" width="9" style="22"/>
    <col min="1529" max="1529" width="26.6333333333333" style="22" customWidth="1"/>
    <col min="1530" max="1531" width="18" style="22" customWidth="1"/>
    <col min="1532" max="1532" width="16.25" style="22" customWidth="1"/>
    <col min="1533" max="1784" width="9" style="22"/>
    <col min="1785" max="1785" width="26.6333333333333" style="22" customWidth="1"/>
    <col min="1786" max="1787" width="18" style="22" customWidth="1"/>
    <col min="1788" max="1788" width="16.25" style="22" customWidth="1"/>
    <col min="1789" max="2040" width="9" style="22"/>
    <col min="2041" max="2041" width="26.6333333333333" style="22" customWidth="1"/>
    <col min="2042" max="2043" width="18" style="22" customWidth="1"/>
    <col min="2044" max="2044" width="16.25" style="22" customWidth="1"/>
    <col min="2045" max="2296" width="9" style="22"/>
    <col min="2297" max="2297" width="26.6333333333333" style="22" customWidth="1"/>
    <col min="2298" max="2299" width="18" style="22" customWidth="1"/>
    <col min="2300" max="2300" width="16.25" style="22" customWidth="1"/>
    <col min="2301" max="2552" width="9" style="22"/>
    <col min="2553" max="2553" width="26.6333333333333" style="22" customWidth="1"/>
    <col min="2554" max="2555" width="18" style="22" customWidth="1"/>
    <col min="2556" max="2556" width="16.25" style="22" customWidth="1"/>
    <col min="2557" max="2808" width="9" style="22"/>
    <col min="2809" max="2809" width="26.6333333333333" style="22" customWidth="1"/>
    <col min="2810" max="2811" width="18" style="22" customWidth="1"/>
    <col min="2812" max="2812" width="16.25" style="22" customWidth="1"/>
    <col min="2813" max="3064" width="9" style="22"/>
    <col min="3065" max="3065" width="26.6333333333333" style="22" customWidth="1"/>
    <col min="3066" max="3067" width="18" style="22" customWidth="1"/>
    <col min="3068" max="3068" width="16.25" style="22" customWidth="1"/>
    <col min="3069" max="3320" width="9" style="22"/>
    <col min="3321" max="3321" width="26.6333333333333" style="22" customWidth="1"/>
    <col min="3322" max="3323" width="18" style="22" customWidth="1"/>
    <col min="3324" max="3324" width="16.25" style="22" customWidth="1"/>
    <col min="3325" max="3576" width="9" style="22"/>
    <col min="3577" max="3577" width="26.6333333333333" style="22" customWidth="1"/>
    <col min="3578" max="3579" width="18" style="22" customWidth="1"/>
    <col min="3580" max="3580" width="16.25" style="22" customWidth="1"/>
    <col min="3581" max="3832" width="9" style="22"/>
    <col min="3833" max="3833" width="26.6333333333333" style="22" customWidth="1"/>
    <col min="3834" max="3835" width="18" style="22" customWidth="1"/>
    <col min="3836" max="3836" width="16.25" style="22" customWidth="1"/>
    <col min="3837" max="4088" width="9" style="22"/>
    <col min="4089" max="4089" width="26.6333333333333" style="22" customWidth="1"/>
    <col min="4090" max="4091" width="18" style="22" customWidth="1"/>
    <col min="4092" max="4092" width="16.25" style="22" customWidth="1"/>
    <col min="4093" max="4344" width="9" style="22"/>
    <col min="4345" max="4345" width="26.6333333333333" style="22" customWidth="1"/>
    <col min="4346" max="4347" width="18" style="22" customWidth="1"/>
    <col min="4348" max="4348" width="16.25" style="22" customWidth="1"/>
    <col min="4349" max="4600" width="9" style="22"/>
    <col min="4601" max="4601" width="26.6333333333333" style="22" customWidth="1"/>
    <col min="4602" max="4603" width="18" style="22" customWidth="1"/>
    <col min="4604" max="4604" width="16.25" style="22" customWidth="1"/>
    <col min="4605" max="4856" width="9" style="22"/>
    <col min="4857" max="4857" width="26.6333333333333" style="22" customWidth="1"/>
    <col min="4858" max="4859" width="18" style="22" customWidth="1"/>
    <col min="4860" max="4860" width="16.25" style="22" customWidth="1"/>
    <col min="4861" max="5112" width="9" style="22"/>
    <col min="5113" max="5113" width="26.6333333333333" style="22" customWidth="1"/>
    <col min="5114" max="5115" width="18" style="22" customWidth="1"/>
    <col min="5116" max="5116" width="16.25" style="22" customWidth="1"/>
    <col min="5117" max="5368" width="9" style="22"/>
    <col min="5369" max="5369" width="26.6333333333333" style="22" customWidth="1"/>
    <col min="5370" max="5371" width="18" style="22" customWidth="1"/>
    <col min="5372" max="5372" width="16.25" style="22" customWidth="1"/>
    <col min="5373" max="5624" width="9" style="22"/>
    <col min="5625" max="5625" width="26.6333333333333" style="22" customWidth="1"/>
    <col min="5626" max="5627" width="18" style="22" customWidth="1"/>
    <col min="5628" max="5628" width="16.25" style="22" customWidth="1"/>
    <col min="5629" max="5880" width="9" style="22"/>
    <col min="5881" max="5881" width="26.6333333333333" style="22" customWidth="1"/>
    <col min="5882" max="5883" width="18" style="22" customWidth="1"/>
    <col min="5884" max="5884" width="16.25" style="22" customWidth="1"/>
    <col min="5885" max="6136" width="9" style="22"/>
    <col min="6137" max="6137" width="26.6333333333333" style="22" customWidth="1"/>
    <col min="6138" max="6139" width="18" style="22" customWidth="1"/>
    <col min="6140" max="6140" width="16.25" style="22" customWidth="1"/>
    <col min="6141" max="6392" width="9" style="22"/>
    <col min="6393" max="6393" width="26.6333333333333" style="22" customWidth="1"/>
    <col min="6394" max="6395" width="18" style="22" customWidth="1"/>
    <col min="6396" max="6396" width="16.25" style="22" customWidth="1"/>
    <col min="6397" max="6648" width="9" style="22"/>
    <col min="6649" max="6649" width="26.6333333333333" style="22" customWidth="1"/>
    <col min="6650" max="6651" width="18" style="22" customWidth="1"/>
    <col min="6652" max="6652" width="16.25" style="22" customWidth="1"/>
    <col min="6653" max="6904" width="9" style="22"/>
    <col min="6905" max="6905" width="26.6333333333333" style="22" customWidth="1"/>
    <col min="6906" max="6907" width="18" style="22" customWidth="1"/>
    <col min="6908" max="6908" width="16.25" style="22" customWidth="1"/>
    <col min="6909" max="7160" width="9" style="22"/>
    <col min="7161" max="7161" width="26.6333333333333" style="22" customWidth="1"/>
    <col min="7162" max="7163" width="18" style="22" customWidth="1"/>
    <col min="7164" max="7164" width="16.25" style="22" customWidth="1"/>
    <col min="7165" max="7416" width="9" style="22"/>
    <col min="7417" max="7417" width="26.6333333333333" style="22" customWidth="1"/>
    <col min="7418" max="7419" width="18" style="22" customWidth="1"/>
    <col min="7420" max="7420" width="16.25" style="22" customWidth="1"/>
    <col min="7421" max="7672" width="9" style="22"/>
    <col min="7673" max="7673" width="26.6333333333333" style="22" customWidth="1"/>
    <col min="7674" max="7675" width="18" style="22" customWidth="1"/>
    <col min="7676" max="7676" width="16.25" style="22" customWidth="1"/>
    <col min="7677" max="7928" width="9" style="22"/>
    <col min="7929" max="7929" width="26.6333333333333" style="22" customWidth="1"/>
    <col min="7930" max="7931" width="18" style="22" customWidth="1"/>
    <col min="7932" max="7932" width="16.25" style="22" customWidth="1"/>
    <col min="7933" max="8184" width="9" style="22"/>
    <col min="8185" max="8185" width="26.6333333333333" style="22" customWidth="1"/>
    <col min="8186" max="8187" width="18" style="22" customWidth="1"/>
    <col min="8188" max="8188" width="16.25" style="22" customWidth="1"/>
    <col min="8189" max="8440" width="9" style="22"/>
    <col min="8441" max="8441" width="26.6333333333333" style="22" customWidth="1"/>
    <col min="8442" max="8443" width="18" style="22" customWidth="1"/>
    <col min="8444" max="8444" width="16.25" style="22" customWidth="1"/>
    <col min="8445" max="8696" width="9" style="22"/>
    <col min="8697" max="8697" width="26.6333333333333" style="22" customWidth="1"/>
    <col min="8698" max="8699" width="18" style="22" customWidth="1"/>
    <col min="8700" max="8700" width="16.25" style="22" customWidth="1"/>
    <col min="8701" max="8952" width="9" style="22"/>
    <col min="8953" max="8953" width="26.6333333333333" style="22" customWidth="1"/>
    <col min="8954" max="8955" width="18" style="22" customWidth="1"/>
    <col min="8956" max="8956" width="16.25" style="22" customWidth="1"/>
    <col min="8957" max="9208" width="9" style="22"/>
    <col min="9209" max="9209" width="26.6333333333333" style="22" customWidth="1"/>
    <col min="9210" max="9211" width="18" style="22" customWidth="1"/>
    <col min="9212" max="9212" width="16.25" style="22" customWidth="1"/>
    <col min="9213" max="9464" width="9" style="22"/>
    <col min="9465" max="9465" width="26.6333333333333" style="22" customWidth="1"/>
    <col min="9466" max="9467" width="18" style="22" customWidth="1"/>
    <col min="9468" max="9468" width="16.25" style="22" customWidth="1"/>
    <col min="9469" max="9720" width="9" style="22"/>
    <col min="9721" max="9721" width="26.6333333333333" style="22" customWidth="1"/>
    <col min="9722" max="9723" width="18" style="22" customWidth="1"/>
    <col min="9724" max="9724" width="16.25" style="22" customWidth="1"/>
    <col min="9725" max="9976" width="9" style="22"/>
    <col min="9977" max="9977" width="26.6333333333333" style="22" customWidth="1"/>
    <col min="9978" max="9979" width="18" style="22" customWidth="1"/>
    <col min="9980" max="9980" width="16.25" style="22" customWidth="1"/>
    <col min="9981" max="10232" width="9" style="22"/>
    <col min="10233" max="10233" width="26.6333333333333" style="22" customWidth="1"/>
    <col min="10234" max="10235" width="18" style="22" customWidth="1"/>
    <col min="10236" max="10236" width="16.25" style="22" customWidth="1"/>
    <col min="10237" max="10488" width="9" style="22"/>
    <col min="10489" max="10489" width="26.6333333333333" style="22" customWidth="1"/>
    <col min="10490" max="10491" width="18" style="22" customWidth="1"/>
    <col min="10492" max="10492" width="16.25" style="22" customWidth="1"/>
    <col min="10493" max="10744" width="9" style="22"/>
    <col min="10745" max="10745" width="26.6333333333333" style="22" customWidth="1"/>
    <col min="10746" max="10747" width="18" style="22" customWidth="1"/>
    <col min="10748" max="10748" width="16.25" style="22" customWidth="1"/>
    <col min="10749" max="11000" width="9" style="22"/>
    <col min="11001" max="11001" width="26.6333333333333" style="22" customWidth="1"/>
    <col min="11002" max="11003" width="18" style="22" customWidth="1"/>
    <col min="11004" max="11004" width="16.25" style="22" customWidth="1"/>
    <col min="11005" max="11256" width="9" style="22"/>
    <col min="11257" max="11257" width="26.6333333333333" style="22" customWidth="1"/>
    <col min="11258" max="11259" width="18" style="22" customWidth="1"/>
    <col min="11260" max="11260" width="16.25" style="22" customWidth="1"/>
    <col min="11261" max="11512" width="9" style="22"/>
    <col min="11513" max="11513" width="26.6333333333333" style="22" customWidth="1"/>
    <col min="11514" max="11515" width="18" style="22" customWidth="1"/>
    <col min="11516" max="11516" width="16.25" style="22" customWidth="1"/>
    <col min="11517" max="11768" width="9" style="22"/>
    <col min="11769" max="11769" width="26.6333333333333" style="22" customWidth="1"/>
    <col min="11770" max="11771" width="18" style="22" customWidth="1"/>
    <col min="11772" max="11772" width="16.25" style="22" customWidth="1"/>
    <col min="11773" max="12024" width="9" style="22"/>
    <col min="12025" max="12025" width="26.6333333333333" style="22" customWidth="1"/>
    <col min="12026" max="12027" width="18" style="22" customWidth="1"/>
    <col min="12028" max="12028" width="16.25" style="22" customWidth="1"/>
    <col min="12029" max="12280" width="9" style="22"/>
    <col min="12281" max="12281" width="26.6333333333333" style="22" customWidth="1"/>
    <col min="12282" max="12283" width="18" style="22" customWidth="1"/>
    <col min="12284" max="12284" width="16.25" style="22" customWidth="1"/>
    <col min="12285" max="12536" width="9" style="22"/>
    <col min="12537" max="12537" width="26.6333333333333" style="22" customWidth="1"/>
    <col min="12538" max="12539" width="18" style="22" customWidth="1"/>
    <col min="12540" max="12540" width="16.25" style="22" customWidth="1"/>
    <col min="12541" max="12792" width="9" style="22"/>
    <col min="12793" max="12793" width="26.6333333333333" style="22" customWidth="1"/>
    <col min="12794" max="12795" width="18" style="22" customWidth="1"/>
    <col min="12796" max="12796" width="16.25" style="22" customWidth="1"/>
    <col min="12797" max="13048" width="9" style="22"/>
    <col min="13049" max="13049" width="26.6333333333333" style="22" customWidth="1"/>
    <col min="13050" max="13051" width="18" style="22" customWidth="1"/>
    <col min="13052" max="13052" width="16.25" style="22" customWidth="1"/>
    <col min="13053" max="13304" width="9" style="22"/>
    <col min="13305" max="13305" width="26.6333333333333" style="22" customWidth="1"/>
    <col min="13306" max="13307" width="18" style="22" customWidth="1"/>
    <col min="13308" max="13308" width="16.25" style="22" customWidth="1"/>
    <col min="13309" max="13560" width="9" style="22"/>
    <col min="13561" max="13561" width="26.6333333333333" style="22" customWidth="1"/>
    <col min="13562" max="13563" width="18" style="22" customWidth="1"/>
    <col min="13564" max="13564" width="16.25" style="22" customWidth="1"/>
    <col min="13565" max="13816" width="9" style="22"/>
    <col min="13817" max="13817" width="26.6333333333333" style="22" customWidth="1"/>
    <col min="13818" max="13819" width="18" style="22" customWidth="1"/>
    <col min="13820" max="13820" width="16.25" style="22" customWidth="1"/>
    <col min="13821" max="14072" width="9" style="22"/>
    <col min="14073" max="14073" width="26.6333333333333" style="22" customWidth="1"/>
    <col min="14074" max="14075" width="18" style="22" customWidth="1"/>
    <col min="14076" max="14076" width="16.25" style="22" customWidth="1"/>
    <col min="14077" max="14328" width="9" style="22"/>
    <col min="14329" max="14329" width="26.6333333333333" style="22" customWidth="1"/>
    <col min="14330" max="14331" width="18" style="22" customWidth="1"/>
    <col min="14332" max="14332" width="16.25" style="22" customWidth="1"/>
    <col min="14333" max="14584" width="9" style="22"/>
    <col min="14585" max="14585" width="26.6333333333333" style="22" customWidth="1"/>
    <col min="14586" max="14587" width="18" style="22" customWidth="1"/>
    <col min="14588" max="14588" width="16.25" style="22" customWidth="1"/>
    <col min="14589" max="14840" width="9" style="22"/>
    <col min="14841" max="14841" width="26.6333333333333" style="22" customWidth="1"/>
    <col min="14842" max="14843" width="18" style="22" customWidth="1"/>
    <col min="14844" max="14844" width="16.25" style="22" customWidth="1"/>
    <col min="14845" max="15096" width="9" style="22"/>
    <col min="15097" max="15097" width="26.6333333333333" style="22" customWidth="1"/>
    <col min="15098" max="15099" width="18" style="22" customWidth="1"/>
    <col min="15100" max="15100" width="16.25" style="22" customWidth="1"/>
    <col min="15101" max="15352" width="9" style="22"/>
    <col min="15353" max="15353" width="26.6333333333333" style="22" customWidth="1"/>
    <col min="15354" max="15355" width="18" style="22" customWidth="1"/>
    <col min="15356" max="15356" width="16.25" style="22" customWidth="1"/>
    <col min="15357" max="15608" width="9" style="22"/>
    <col min="15609" max="15609" width="26.6333333333333" style="22" customWidth="1"/>
    <col min="15610" max="15611" width="18" style="22" customWidth="1"/>
    <col min="15612" max="15612" width="16.25" style="22" customWidth="1"/>
    <col min="15613" max="15864" width="9" style="22"/>
    <col min="15865" max="15865" width="26.6333333333333" style="22" customWidth="1"/>
    <col min="15866" max="15867" width="18" style="22" customWidth="1"/>
    <col min="15868" max="15868" width="16.25" style="22" customWidth="1"/>
    <col min="15869" max="16120" width="9" style="22"/>
    <col min="16121" max="16121" width="26.6333333333333" style="22" customWidth="1"/>
    <col min="16122" max="16123" width="18" style="22" customWidth="1"/>
    <col min="16124" max="16124" width="16.25" style="22" customWidth="1"/>
    <col min="16125" max="16384" width="9" style="22"/>
  </cols>
  <sheetData>
    <row r="1" s="313" customFormat="1" ht="13.5" spans="1:4">
      <c r="A1" s="318" t="s">
        <v>44</v>
      </c>
      <c r="B1" s="315"/>
      <c r="C1" s="316"/>
      <c r="D1" s="317"/>
    </row>
    <row r="2" s="313" customFormat="1" ht="36" customHeight="1" spans="1:4">
      <c r="A2" s="319" t="s">
        <v>45</v>
      </c>
      <c r="B2" s="319"/>
      <c r="C2" s="320"/>
      <c r="D2" s="321"/>
    </row>
    <row r="3" s="313" customFormat="1" ht="33" customHeight="1" spans="1:4">
      <c r="A3" s="322"/>
      <c r="B3" s="323"/>
      <c r="C3" s="324"/>
      <c r="D3" s="325" t="s">
        <v>2</v>
      </c>
    </row>
    <row r="4" s="313" customFormat="1" ht="30" customHeight="1" spans="1:4">
      <c r="A4" s="326" t="s">
        <v>46</v>
      </c>
      <c r="B4" s="327" t="s">
        <v>47</v>
      </c>
      <c r="C4" s="328" t="s">
        <v>48</v>
      </c>
      <c r="D4" s="329" t="s">
        <v>49</v>
      </c>
    </row>
    <row r="5" s="313" customFormat="1" ht="30" customHeight="1" spans="1:4">
      <c r="A5" s="330"/>
      <c r="B5" s="327"/>
      <c r="C5" s="328"/>
      <c r="D5" s="329"/>
    </row>
    <row r="6" s="313" customFormat="1" ht="30" customHeight="1" spans="1:4">
      <c r="A6" s="331" t="s">
        <v>50</v>
      </c>
      <c r="B6" s="332">
        <v>33424</v>
      </c>
      <c r="C6" s="332">
        <v>41737.425877165</v>
      </c>
      <c r="D6" s="333">
        <f>C6/B6</f>
        <v>1.24872624093959</v>
      </c>
    </row>
    <row r="7" s="313" customFormat="1" ht="30" customHeight="1" spans="1:4">
      <c r="A7" s="331" t="s">
        <v>51</v>
      </c>
      <c r="B7" s="334"/>
      <c r="C7" s="332"/>
      <c r="D7" s="333"/>
    </row>
    <row r="8" s="313" customFormat="1" ht="30" customHeight="1" spans="1:4">
      <c r="A8" s="331" t="s">
        <v>52</v>
      </c>
      <c r="B8" s="335">
        <v>78</v>
      </c>
      <c r="C8" s="332"/>
      <c r="D8" s="333"/>
    </row>
    <row r="9" s="313" customFormat="1" ht="30" customHeight="1" spans="1:4">
      <c r="A9" s="331" t="s">
        <v>53</v>
      </c>
      <c r="B9" s="335">
        <v>19208</v>
      </c>
      <c r="C9" s="332">
        <v>13924.7582</v>
      </c>
      <c r="D9" s="333">
        <f>C9/B9</f>
        <v>0.724945762182424</v>
      </c>
    </row>
    <row r="10" s="313" customFormat="1" ht="30" customHeight="1" spans="1:4">
      <c r="A10" s="331" t="s">
        <v>54</v>
      </c>
      <c r="B10" s="335">
        <v>152233</v>
      </c>
      <c r="C10" s="332">
        <v>152740.57359</v>
      </c>
      <c r="D10" s="333">
        <f>C10/B10</f>
        <v>1.00333418897348</v>
      </c>
    </row>
    <row r="11" s="313" customFormat="1" ht="30" customHeight="1" spans="1:4">
      <c r="A11" s="331" t="s">
        <v>55</v>
      </c>
      <c r="B11" s="335">
        <v>32166</v>
      </c>
      <c r="C11" s="332">
        <v>32997.9136</v>
      </c>
      <c r="D11" s="333">
        <f t="shared" ref="D11:D32" si="0">C11/B11</f>
        <v>1.02586313498725</v>
      </c>
    </row>
    <row r="12" s="313" customFormat="1" ht="30" customHeight="1" spans="1:4">
      <c r="A12" s="331" t="s">
        <v>56</v>
      </c>
      <c r="B12" s="335">
        <v>6475</v>
      </c>
      <c r="C12" s="332">
        <v>8794.4566</v>
      </c>
      <c r="D12" s="333">
        <f t="shared" si="0"/>
        <v>1.35821723552124</v>
      </c>
    </row>
    <row r="13" s="313" customFormat="1" ht="30" customHeight="1" spans="1:4">
      <c r="A13" s="331" t="s">
        <v>57</v>
      </c>
      <c r="B13" s="335">
        <v>84146</v>
      </c>
      <c r="C13" s="332">
        <v>85691.8738636</v>
      </c>
      <c r="D13" s="333">
        <f t="shared" si="0"/>
        <v>1.01837132916122</v>
      </c>
    </row>
    <row r="14" s="313" customFormat="1" ht="30" customHeight="1" spans="1:4">
      <c r="A14" s="331" t="s">
        <v>58</v>
      </c>
      <c r="B14" s="335">
        <v>53851</v>
      </c>
      <c r="C14" s="332">
        <v>54132.1868614</v>
      </c>
      <c r="D14" s="333">
        <f t="shared" si="0"/>
        <v>1.00522157177025</v>
      </c>
    </row>
    <row r="15" s="313" customFormat="1" ht="30" customHeight="1" spans="1:4">
      <c r="A15" s="331" t="s">
        <v>59</v>
      </c>
      <c r="B15" s="335">
        <v>9128</v>
      </c>
      <c r="C15" s="332">
        <v>15386.7212</v>
      </c>
      <c r="D15" s="333">
        <f t="shared" si="0"/>
        <v>1.68566183172656</v>
      </c>
    </row>
    <row r="16" s="313" customFormat="1" ht="30" customHeight="1" spans="1:4">
      <c r="A16" s="331" t="s">
        <v>60</v>
      </c>
      <c r="B16" s="335">
        <v>18382</v>
      </c>
      <c r="C16" s="332">
        <v>10364.554</v>
      </c>
      <c r="D16" s="333">
        <f t="shared" si="0"/>
        <v>0.563842563377217</v>
      </c>
    </row>
    <row r="17" s="313" customFormat="1" ht="30" customHeight="1" spans="1:4">
      <c r="A17" s="331" t="s">
        <v>61</v>
      </c>
      <c r="B17" s="335">
        <v>108312</v>
      </c>
      <c r="C17" s="332">
        <v>107793.7794</v>
      </c>
      <c r="D17" s="333">
        <f t="shared" si="0"/>
        <v>0.99521548304897</v>
      </c>
    </row>
    <row r="18" s="313" customFormat="1" ht="30" customHeight="1" spans="1:4">
      <c r="A18" s="331" t="s">
        <v>62</v>
      </c>
      <c r="B18" s="335">
        <v>13612</v>
      </c>
      <c r="C18" s="332">
        <v>14402.2164</v>
      </c>
      <c r="D18" s="333">
        <f t="shared" si="0"/>
        <v>1.05805292389068</v>
      </c>
    </row>
    <row r="19" s="313" customFormat="1" ht="30" customHeight="1" spans="1:4">
      <c r="A19" s="331" t="s">
        <v>63</v>
      </c>
      <c r="B19" s="335">
        <v>5054</v>
      </c>
      <c r="C19" s="332">
        <v>6422.3164</v>
      </c>
      <c r="D19" s="333">
        <f t="shared" si="0"/>
        <v>1.27073929560744</v>
      </c>
    </row>
    <row r="20" s="313" customFormat="1" ht="30" customHeight="1" spans="1:4">
      <c r="A20" s="331" t="s">
        <v>64</v>
      </c>
      <c r="B20" s="335">
        <v>2215</v>
      </c>
      <c r="C20" s="332">
        <v>4688.9704</v>
      </c>
      <c r="D20" s="333">
        <f t="shared" si="0"/>
        <v>2.11691665914221</v>
      </c>
    </row>
    <row r="21" s="313" customFormat="1" ht="30" customHeight="1" spans="1:4">
      <c r="A21" s="331" t="s">
        <v>65</v>
      </c>
      <c r="B21" s="335">
        <v>270</v>
      </c>
      <c r="C21" s="332">
        <v>450</v>
      </c>
      <c r="D21" s="333">
        <f t="shared" si="0"/>
        <v>1.66666666666667</v>
      </c>
    </row>
    <row r="22" s="313" customFormat="1" ht="30" customHeight="1" spans="1:4">
      <c r="A22" s="331" t="s">
        <v>66</v>
      </c>
      <c r="B22" s="335">
        <v>4708</v>
      </c>
      <c r="C22" s="332">
        <v>4882.4012</v>
      </c>
      <c r="D22" s="333">
        <f t="shared" si="0"/>
        <v>1.03704358538658</v>
      </c>
    </row>
    <row r="23" s="313" customFormat="1" ht="30" customHeight="1" spans="1:4">
      <c r="A23" s="331" t="s">
        <v>67</v>
      </c>
      <c r="B23" s="335">
        <v>23464</v>
      </c>
      <c r="C23" s="332">
        <v>15691.93608</v>
      </c>
      <c r="D23" s="333">
        <f t="shared" si="0"/>
        <v>0.668766454142516</v>
      </c>
    </row>
    <row r="24" s="313" customFormat="1" ht="30" customHeight="1" spans="1:4">
      <c r="A24" s="331" t="s">
        <v>68</v>
      </c>
      <c r="B24" s="335">
        <v>4893</v>
      </c>
      <c r="C24" s="332">
        <v>4354</v>
      </c>
      <c r="D24" s="333">
        <f t="shared" si="0"/>
        <v>0.889842632331903</v>
      </c>
    </row>
    <row r="25" s="313" customFormat="1" ht="30" customHeight="1" spans="1:4">
      <c r="A25" s="331" t="s">
        <v>69</v>
      </c>
      <c r="B25" s="335">
        <v>5259</v>
      </c>
      <c r="C25" s="332">
        <v>5476.0908</v>
      </c>
      <c r="D25" s="333">
        <f t="shared" si="0"/>
        <v>1.04127986309184</v>
      </c>
    </row>
    <row r="26" s="313" customFormat="1" ht="30" customHeight="1" spans="1:4">
      <c r="A26" s="331" t="s">
        <v>70</v>
      </c>
      <c r="B26" s="335">
        <v>9729</v>
      </c>
      <c r="C26" s="332">
        <v>10585.25</v>
      </c>
      <c r="D26" s="333">
        <f t="shared" si="0"/>
        <v>1.0880100729777</v>
      </c>
    </row>
    <row r="27" s="313" customFormat="1" ht="30" customHeight="1" spans="1:4">
      <c r="A27" s="331" t="s">
        <v>71</v>
      </c>
      <c r="B27" s="335">
        <v>167</v>
      </c>
      <c r="C27" s="332">
        <v>534.58</v>
      </c>
      <c r="D27" s="333">
        <f t="shared" si="0"/>
        <v>3.20107784431138</v>
      </c>
    </row>
    <row r="28" s="313" customFormat="1" ht="30" customHeight="1" spans="1:4">
      <c r="A28" s="336" t="s">
        <v>72</v>
      </c>
      <c r="B28" s="328">
        <f>SUM(B6:B27)</f>
        <v>586774</v>
      </c>
      <c r="C28" s="328">
        <f>SUM(C6:C27)</f>
        <v>591052.004472165</v>
      </c>
      <c r="D28" s="329">
        <f t="shared" si="0"/>
        <v>1.00729071920734</v>
      </c>
    </row>
    <row r="29" s="313" customFormat="1" ht="30" customHeight="1" spans="1:4">
      <c r="A29" s="337" t="s">
        <v>73</v>
      </c>
      <c r="B29" s="338">
        <v>56433</v>
      </c>
      <c r="C29" s="328">
        <v>4577</v>
      </c>
      <c r="D29" s="329">
        <f t="shared" si="0"/>
        <v>0.0811050272003969</v>
      </c>
    </row>
    <row r="30" s="313" customFormat="1" ht="30" customHeight="1" spans="1:4">
      <c r="A30" s="337" t="s">
        <v>74</v>
      </c>
      <c r="B30" s="338">
        <v>7687</v>
      </c>
      <c r="C30" s="339">
        <v>7687</v>
      </c>
      <c r="D30" s="329">
        <f t="shared" si="0"/>
        <v>1</v>
      </c>
    </row>
    <row r="31" s="314" customFormat="1" ht="30" customHeight="1" spans="1:4">
      <c r="A31" s="340" t="s">
        <v>75</v>
      </c>
      <c r="B31" s="341">
        <v>7687</v>
      </c>
      <c r="C31" s="342">
        <v>7687</v>
      </c>
      <c r="D31" s="333">
        <f t="shared" si="0"/>
        <v>1</v>
      </c>
    </row>
    <row r="32" s="193" customFormat="1" ht="30" customHeight="1" spans="1:4">
      <c r="A32" s="343" t="s">
        <v>76</v>
      </c>
      <c r="B32" s="344"/>
      <c r="C32" s="345"/>
      <c r="D32" s="333"/>
    </row>
    <row r="33" s="314" customFormat="1" ht="30" customHeight="1" spans="1:4">
      <c r="A33" s="343" t="s">
        <v>77</v>
      </c>
      <c r="B33" s="346">
        <v>14144</v>
      </c>
      <c r="C33" s="347"/>
      <c r="D33" s="333"/>
    </row>
    <row r="34" s="193" customFormat="1" ht="30" customHeight="1" spans="1:4">
      <c r="A34" s="348" t="s">
        <v>78</v>
      </c>
      <c r="B34" s="349"/>
      <c r="C34" s="350"/>
      <c r="D34" s="333"/>
    </row>
    <row r="35" s="193" customFormat="1" ht="30" customHeight="1" spans="1:4">
      <c r="A35" s="348" t="s">
        <v>79</v>
      </c>
      <c r="B35" s="341"/>
      <c r="C35" s="345"/>
      <c r="D35" s="333"/>
    </row>
    <row r="36" s="193" customFormat="1" ht="30" customHeight="1" spans="1:4">
      <c r="A36" s="348" t="s">
        <v>80</v>
      </c>
      <c r="B36" s="351"/>
      <c r="C36" s="352"/>
      <c r="D36" s="333"/>
    </row>
    <row r="37" s="314" customFormat="1" ht="30" customHeight="1" spans="1:4">
      <c r="A37" s="348" t="s">
        <v>81</v>
      </c>
      <c r="B37" s="346">
        <v>140</v>
      </c>
      <c r="C37" s="347"/>
      <c r="D37" s="333"/>
    </row>
    <row r="38" s="313" customFormat="1" ht="30" customHeight="1" spans="1:4">
      <c r="A38" s="353" t="s">
        <v>82</v>
      </c>
      <c r="B38" s="354">
        <f>B28+B29+B30+B33+B37</f>
        <v>665178</v>
      </c>
      <c r="C38" s="354">
        <f>C28+C29+C30</f>
        <v>603316.004472165</v>
      </c>
      <c r="D38" s="329">
        <f>C38/B38</f>
        <v>0.90699933622604</v>
      </c>
    </row>
    <row r="39" s="313" customFormat="1" ht="30" customHeight="1" spans="2:5">
      <c r="B39" s="315"/>
      <c r="C39" s="316"/>
      <c r="D39" s="317"/>
      <c r="E39" s="313" t="s">
        <v>83</v>
      </c>
    </row>
    <row r="40" s="313" customFormat="1" ht="30" customHeight="1" spans="2:4">
      <c r="B40" s="315"/>
      <c r="C40" s="316"/>
      <c r="D40" s="317"/>
    </row>
    <row r="41" s="313" customFormat="1" ht="30" customHeight="1" spans="2:4">
      <c r="B41" s="315"/>
      <c r="C41" s="316"/>
      <c r="D41" s="317"/>
    </row>
    <row r="42" s="313" customFormat="1" ht="30" customHeight="1" spans="2:4">
      <c r="B42" s="315"/>
      <c r="C42" s="316"/>
      <c r="D42" s="317"/>
    </row>
    <row r="43" s="313" customFormat="1" ht="30" customHeight="1" spans="2:4">
      <c r="B43" s="315"/>
      <c r="C43" s="316"/>
      <c r="D43" s="317"/>
    </row>
    <row r="44" s="313" customFormat="1" ht="30" customHeight="1" spans="2:4">
      <c r="B44" s="315"/>
      <c r="C44" s="316"/>
      <c r="D44" s="317"/>
    </row>
    <row r="45" s="313" customFormat="1" ht="30" customHeight="1" spans="2:4">
      <c r="B45" s="315"/>
      <c r="C45" s="316"/>
      <c r="D45" s="317"/>
    </row>
    <row r="46" s="313" customFormat="1" ht="30" customHeight="1" spans="2:4">
      <c r="B46" s="315"/>
      <c r="C46" s="316"/>
      <c r="D46" s="317"/>
    </row>
    <row r="47" s="313" customFormat="1" ht="30" customHeight="1" spans="2:4">
      <c r="B47" s="315"/>
      <c r="C47" s="316"/>
      <c r="D47" s="317"/>
    </row>
    <row r="48" s="313" customFormat="1" ht="30" customHeight="1" spans="2:4">
      <c r="B48" s="315"/>
      <c r="C48" s="316"/>
      <c r="D48" s="317"/>
    </row>
    <row r="49" s="313" customFormat="1" ht="30" customHeight="1" spans="2:4">
      <c r="B49" s="315"/>
      <c r="C49" s="316"/>
      <c r="D49" s="317"/>
    </row>
    <row r="50" s="313" customFormat="1" ht="30" customHeight="1" spans="2:4">
      <c r="B50" s="315"/>
      <c r="C50" s="316"/>
      <c r="D50" s="317"/>
    </row>
  </sheetData>
  <mergeCells count="5">
    <mergeCell ref="A2:D2"/>
    <mergeCell ref="A4:A5"/>
    <mergeCell ref="B4:B5"/>
    <mergeCell ref="C4:C5"/>
    <mergeCell ref="D4:D5"/>
  </mergeCells>
  <pageMargins left="0.75" right="0.75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S34" sqref="S34"/>
    </sheetView>
  </sheetViews>
  <sheetFormatPr defaultColWidth="6.75" defaultRowHeight="11.25" outlineLevelCol="3"/>
  <cols>
    <col min="1" max="1" width="48.75" style="34" customWidth="1"/>
    <col min="2" max="3" width="22.3833333333333" style="34" customWidth="1"/>
    <col min="4" max="4" width="24.75" style="35" customWidth="1"/>
    <col min="5" max="139" width="6.75" style="34"/>
    <col min="140" max="140" width="35.8833333333333" style="34" customWidth="1"/>
    <col min="141" max="141" width="12" style="34" customWidth="1"/>
    <col min="142" max="142" width="12.25" style="34" customWidth="1"/>
    <col min="143" max="143" width="9.63333333333333" style="34" customWidth="1"/>
    <col min="144" max="249" width="6.75" style="34" hidden="1" customWidth="1"/>
    <col min="250" max="395" width="6.75" style="34"/>
    <col min="396" max="396" width="35.8833333333333" style="34" customWidth="1"/>
    <col min="397" max="397" width="12" style="34" customWidth="1"/>
    <col min="398" max="398" width="12.25" style="34" customWidth="1"/>
    <col min="399" max="399" width="9.63333333333333" style="34" customWidth="1"/>
    <col min="400" max="505" width="6.75" style="34" hidden="1" customWidth="1"/>
    <col min="506" max="651" width="6.75" style="34"/>
    <col min="652" max="652" width="35.8833333333333" style="34" customWidth="1"/>
    <col min="653" max="653" width="12" style="34" customWidth="1"/>
    <col min="654" max="654" width="12.25" style="34" customWidth="1"/>
    <col min="655" max="655" width="9.63333333333333" style="34" customWidth="1"/>
    <col min="656" max="761" width="6.75" style="34" hidden="1" customWidth="1"/>
    <col min="762" max="907" width="6.75" style="34"/>
    <col min="908" max="908" width="35.8833333333333" style="34" customWidth="1"/>
    <col min="909" max="909" width="12" style="34" customWidth="1"/>
    <col min="910" max="910" width="12.25" style="34" customWidth="1"/>
    <col min="911" max="911" width="9.63333333333333" style="34" customWidth="1"/>
    <col min="912" max="1017" width="6.75" style="34" hidden="1" customWidth="1"/>
    <col min="1018" max="1163" width="6.75" style="34"/>
    <col min="1164" max="1164" width="35.8833333333333" style="34" customWidth="1"/>
    <col min="1165" max="1165" width="12" style="34" customWidth="1"/>
    <col min="1166" max="1166" width="12.25" style="34" customWidth="1"/>
    <col min="1167" max="1167" width="9.63333333333333" style="34" customWidth="1"/>
    <col min="1168" max="1273" width="6.75" style="34" hidden="1" customWidth="1"/>
    <col min="1274" max="1419" width="6.75" style="34"/>
    <col min="1420" max="1420" width="35.8833333333333" style="34" customWidth="1"/>
    <col min="1421" max="1421" width="12" style="34" customWidth="1"/>
    <col min="1422" max="1422" width="12.25" style="34" customWidth="1"/>
    <col min="1423" max="1423" width="9.63333333333333" style="34" customWidth="1"/>
    <col min="1424" max="1529" width="6.75" style="34" hidden="1" customWidth="1"/>
    <col min="1530" max="1675" width="6.75" style="34"/>
    <col min="1676" max="1676" width="35.8833333333333" style="34" customWidth="1"/>
    <col min="1677" max="1677" width="12" style="34" customWidth="1"/>
    <col min="1678" max="1678" width="12.25" style="34" customWidth="1"/>
    <col min="1679" max="1679" width="9.63333333333333" style="34" customWidth="1"/>
    <col min="1680" max="1785" width="6.75" style="34" hidden="1" customWidth="1"/>
    <col min="1786" max="1931" width="6.75" style="34"/>
    <col min="1932" max="1932" width="35.8833333333333" style="34" customWidth="1"/>
    <col min="1933" max="1933" width="12" style="34" customWidth="1"/>
    <col min="1934" max="1934" width="12.25" style="34" customWidth="1"/>
    <col min="1935" max="1935" width="9.63333333333333" style="34" customWidth="1"/>
    <col min="1936" max="2041" width="6.75" style="34" hidden="1" customWidth="1"/>
    <col min="2042" max="2187" width="6.75" style="34"/>
    <col min="2188" max="2188" width="35.8833333333333" style="34" customWidth="1"/>
    <col min="2189" max="2189" width="12" style="34" customWidth="1"/>
    <col min="2190" max="2190" width="12.25" style="34" customWidth="1"/>
    <col min="2191" max="2191" width="9.63333333333333" style="34" customWidth="1"/>
    <col min="2192" max="2297" width="6.75" style="34" hidden="1" customWidth="1"/>
    <col min="2298" max="2443" width="6.75" style="34"/>
    <col min="2444" max="2444" width="35.8833333333333" style="34" customWidth="1"/>
    <col min="2445" max="2445" width="12" style="34" customWidth="1"/>
    <col min="2446" max="2446" width="12.25" style="34" customWidth="1"/>
    <col min="2447" max="2447" width="9.63333333333333" style="34" customWidth="1"/>
    <col min="2448" max="2553" width="6.75" style="34" hidden="1" customWidth="1"/>
    <col min="2554" max="2699" width="6.75" style="34"/>
    <col min="2700" max="2700" width="35.8833333333333" style="34" customWidth="1"/>
    <col min="2701" max="2701" width="12" style="34" customWidth="1"/>
    <col min="2702" max="2702" width="12.25" style="34" customWidth="1"/>
    <col min="2703" max="2703" width="9.63333333333333" style="34" customWidth="1"/>
    <col min="2704" max="2809" width="6.75" style="34" hidden="1" customWidth="1"/>
    <col min="2810" max="2955" width="6.75" style="34"/>
    <col min="2956" max="2956" width="35.8833333333333" style="34" customWidth="1"/>
    <col min="2957" max="2957" width="12" style="34" customWidth="1"/>
    <col min="2958" max="2958" width="12.25" style="34" customWidth="1"/>
    <col min="2959" max="2959" width="9.63333333333333" style="34" customWidth="1"/>
    <col min="2960" max="3065" width="6.75" style="34" hidden="1" customWidth="1"/>
    <col min="3066" max="3211" width="6.75" style="34"/>
    <col min="3212" max="3212" width="35.8833333333333" style="34" customWidth="1"/>
    <col min="3213" max="3213" width="12" style="34" customWidth="1"/>
    <col min="3214" max="3214" width="12.25" style="34" customWidth="1"/>
    <col min="3215" max="3215" width="9.63333333333333" style="34" customWidth="1"/>
    <col min="3216" max="3321" width="6.75" style="34" hidden="1" customWidth="1"/>
    <col min="3322" max="3467" width="6.75" style="34"/>
    <col min="3468" max="3468" width="35.8833333333333" style="34" customWidth="1"/>
    <col min="3469" max="3469" width="12" style="34" customWidth="1"/>
    <col min="3470" max="3470" width="12.25" style="34" customWidth="1"/>
    <col min="3471" max="3471" width="9.63333333333333" style="34" customWidth="1"/>
    <col min="3472" max="3577" width="6.75" style="34" hidden="1" customWidth="1"/>
    <col min="3578" max="3723" width="6.75" style="34"/>
    <col min="3724" max="3724" width="35.8833333333333" style="34" customWidth="1"/>
    <col min="3725" max="3725" width="12" style="34" customWidth="1"/>
    <col min="3726" max="3726" width="12.25" style="34" customWidth="1"/>
    <col min="3727" max="3727" width="9.63333333333333" style="34" customWidth="1"/>
    <col min="3728" max="3833" width="6.75" style="34" hidden="1" customWidth="1"/>
    <col min="3834" max="3979" width="6.75" style="34"/>
    <col min="3980" max="3980" width="35.8833333333333" style="34" customWidth="1"/>
    <col min="3981" max="3981" width="12" style="34" customWidth="1"/>
    <col min="3982" max="3982" width="12.25" style="34" customWidth="1"/>
    <col min="3983" max="3983" width="9.63333333333333" style="34" customWidth="1"/>
    <col min="3984" max="4089" width="6.75" style="34" hidden="1" customWidth="1"/>
    <col min="4090" max="4235" width="6.75" style="34"/>
    <col min="4236" max="4236" width="35.8833333333333" style="34" customWidth="1"/>
    <col min="4237" max="4237" width="12" style="34" customWidth="1"/>
    <col min="4238" max="4238" width="12.25" style="34" customWidth="1"/>
    <col min="4239" max="4239" width="9.63333333333333" style="34" customWidth="1"/>
    <col min="4240" max="4345" width="6.75" style="34" hidden="1" customWidth="1"/>
    <col min="4346" max="4491" width="6.75" style="34"/>
    <col min="4492" max="4492" width="35.8833333333333" style="34" customWidth="1"/>
    <col min="4493" max="4493" width="12" style="34" customWidth="1"/>
    <col min="4494" max="4494" width="12.25" style="34" customWidth="1"/>
    <col min="4495" max="4495" width="9.63333333333333" style="34" customWidth="1"/>
    <col min="4496" max="4601" width="6.75" style="34" hidden="1" customWidth="1"/>
    <col min="4602" max="4747" width="6.75" style="34"/>
    <col min="4748" max="4748" width="35.8833333333333" style="34" customWidth="1"/>
    <col min="4749" max="4749" width="12" style="34" customWidth="1"/>
    <col min="4750" max="4750" width="12.25" style="34" customWidth="1"/>
    <col min="4751" max="4751" width="9.63333333333333" style="34" customWidth="1"/>
    <col min="4752" max="4857" width="6.75" style="34" hidden="1" customWidth="1"/>
    <col min="4858" max="5003" width="6.75" style="34"/>
    <col min="5004" max="5004" width="35.8833333333333" style="34" customWidth="1"/>
    <col min="5005" max="5005" width="12" style="34" customWidth="1"/>
    <col min="5006" max="5006" width="12.25" style="34" customWidth="1"/>
    <col min="5007" max="5007" width="9.63333333333333" style="34" customWidth="1"/>
    <col min="5008" max="5113" width="6.75" style="34" hidden="1" customWidth="1"/>
    <col min="5114" max="5259" width="6.75" style="34"/>
    <col min="5260" max="5260" width="35.8833333333333" style="34" customWidth="1"/>
    <col min="5261" max="5261" width="12" style="34" customWidth="1"/>
    <col min="5262" max="5262" width="12.25" style="34" customWidth="1"/>
    <col min="5263" max="5263" width="9.63333333333333" style="34" customWidth="1"/>
    <col min="5264" max="5369" width="6.75" style="34" hidden="1" customWidth="1"/>
    <col min="5370" max="5515" width="6.75" style="34"/>
    <col min="5516" max="5516" width="35.8833333333333" style="34" customWidth="1"/>
    <col min="5517" max="5517" width="12" style="34" customWidth="1"/>
    <col min="5518" max="5518" width="12.25" style="34" customWidth="1"/>
    <col min="5519" max="5519" width="9.63333333333333" style="34" customWidth="1"/>
    <col min="5520" max="5625" width="6.75" style="34" hidden="1" customWidth="1"/>
    <col min="5626" max="5771" width="6.75" style="34"/>
    <col min="5772" max="5772" width="35.8833333333333" style="34" customWidth="1"/>
    <col min="5773" max="5773" width="12" style="34" customWidth="1"/>
    <col min="5774" max="5774" width="12.25" style="34" customWidth="1"/>
    <col min="5775" max="5775" width="9.63333333333333" style="34" customWidth="1"/>
    <col min="5776" max="5881" width="6.75" style="34" hidden="1" customWidth="1"/>
    <col min="5882" max="6027" width="6.75" style="34"/>
    <col min="6028" max="6028" width="35.8833333333333" style="34" customWidth="1"/>
    <col min="6029" max="6029" width="12" style="34" customWidth="1"/>
    <col min="6030" max="6030" width="12.25" style="34" customWidth="1"/>
    <col min="6031" max="6031" width="9.63333333333333" style="34" customWidth="1"/>
    <col min="6032" max="6137" width="6.75" style="34" hidden="1" customWidth="1"/>
    <col min="6138" max="6283" width="6.75" style="34"/>
    <col min="6284" max="6284" width="35.8833333333333" style="34" customWidth="1"/>
    <col min="6285" max="6285" width="12" style="34" customWidth="1"/>
    <col min="6286" max="6286" width="12.25" style="34" customWidth="1"/>
    <col min="6287" max="6287" width="9.63333333333333" style="34" customWidth="1"/>
    <col min="6288" max="6393" width="6.75" style="34" hidden="1" customWidth="1"/>
    <col min="6394" max="6539" width="6.75" style="34"/>
    <col min="6540" max="6540" width="35.8833333333333" style="34" customWidth="1"/>
    <col min="6541" max="6541" width="12" style="34" customWidth="1"/>
    <col min="6542" max="6542" width="12.25" style="34" customWidth="1"/>
    <col min="6543" max="6543" width="9.63333333333333" style="34" customWidth="1"/>
    <col min="6544" max="6649" width="6.75" style="34" hidden="1" customWidth="1"/>
    <col min="6650" max="6795" width="6.75" style="34"/>
    <col min="6796" max="6796" width="35.8833333333333" style="34" customWidth="1"/>
    <col min="6797" max="6797" width="12" style="34" customWidth="1"/>
    <col min="6798" max="6798" width="12.25" style="34" customWidth="1"/>
    <col min="6799" max="6799" width="9.63333333333333" style="34" customWidth="1"/>
    <col min="6800" max="6905" width="6.75" style="34" hidden="1" customWidth="1"/>
    <col min="6906" max="7051" width="6.75" style="34"/>
    <col min="7052" max="7052" width="35.8833333333333" style="34" customWidth="1"/>
    <col min="7053" max="7053" width="12" style="34" customWidth="1"/>
    <col min="7054" max="7054" width="12.25" style="34" customWidth="1"/>
    <col min="7055" max="7055" width="9.63333333333333" style="34" customWidth="1"/>
    <col min="7056" max="7161" width="6.75" style="34" hidden="1" customWidth="1"/>
    <col min="7162" max="7307" width="6.75" style="34"/>
    <col min="7308" max="7308" width="35.8833333333333" style="34" customWidth="1"/>
    <col min="7309" max="7309" width="12" style="34" customWidth="1"/>
    <col min="7310" max="7310" width="12.25" style="34" customWidth="1"/>
    <col min="7311" max="7311" width="9.63333333333333" style="34" customWidth="1"/>
    <col min="7312" max="7417" width="6.75" style="34" hidden="1" customWidth="1"/>
    <col min="7418" max="7563" width="6.75" style="34"/>
    <col min="7564" max="7564" width="35.8833333333333" style="34" customWidth="1"/>
    <col min="7565" max="7565" width="12" style="34" customWidth="1"/>
    <col min="7566" max="7566" width="12.25" style="34" customWidth="1"/>
    <col min="7567" max="7567" width="9.63333333333333" style="34" customWidth="1"/>
    <col min="7568" max="7673" width="6.75" style="34" hidden="1" customWidth="1"/>
    <col min="7674" max="7819" width="6.75" style="34"/>
    <col min="7820" max="7820" width="35.8833333333333" style="34" customWidth="1"/>
    <col min="7821" max="7821" width="12" style="34" customWidth="1"/>
    <col min="7822" max="7822" width="12.25" style="34" customWidth="1"/>
    <col min="7823" max="7823" width="9.63333333333333" style="34" customWidth="1"/>
    <col min="7824" max="7929" width="6.75" style="34" hidden="1" customWidth="1"/>
    <col min="7930" max="8075" width="6.75" style="34"/>
    <col min="8076" max="8076" width="35.8833333333333" style="34" customWidth="1"/>
    <col min="8077" max="8077" width="12" style="34" customWidth="1"/>
    <col min="8078" max="8078" width="12.25" style="34" customWidth="1"/>
    <col min="8079" max="8079" width="9.63333333333333" style="34" customWidth="1"/>
    <col min="8080" max="8185" width="6.75" style="34" hidden="1" customWidth="1"/>
    <col min="8186" max="8331" width="6.75" style="34"/>
    <col min="8332" max="8332" width="35.8833333333333" style="34" customWidth="1"/>
    <col min="8333" max="8333" width="12" style="34" customWidth="1"/>
    <col min="8334" max="8334" width="12.25" style="34" customWidth="1"/>
    <col min="8335" max="8335" width="9.63333333333333" style="34" customWidth="1"/>
    <col min="8336" max="8441" width="6.75" style="34" hidden="1" customWidth="1"/>
    <col min="8442" max="8587" width="6.75" style="34"/>
    <col min="8588" max="8588" width="35.8833333333333" style="34" customWidth="1"/>
    <col min="8589" max="8589" width="12" style="34" customWidth="1"/>
    <col min="8590" max="8590" width="12.25" style="34" customWidth="1"/>
    <col min="8591" max="8591" width="9.63333333333333" style="34" customWidth="1"/>
    <col min="8592" max="8697" width="6.75" style="34" hidden="1" customWidth="1"/>
    <col min="8698" max="8843" width="6.75" style="34"/>
    <col min="8844" max="8844" width="35.8833333333333" style="34" customWidth="1"/>
    <col min="8845" max="8845" width="12" style="34" customWidth="1"/>
    <col min="8846" max="8846" width="12.25" style="34" customWidth="1"/>
    <col min="8847" max="8847" width="9.63333333333333" style="34" customWidth="1"/>
    <col min="8848" max="8953" width="6.75" style="34" hidden="1" customWidth="1"/>
    <col min="8954" max="9099" width="6.75" style="34"/>
    <col min="9100" max="9100" width="35.8833333333333" style="34" customWidth="1"/>
    <col min="9101" max="9101" width="12" style="34" customWidth="1"/>
    <col min="9102" max="9102" width="12.25" style="34" customWidth="1"/>
    <col min="9103" max="9103" width="9.63333333333333" style="34" customWidth="1"/>
    <col min="9104" max="9209" width="6.75" style="34" hidden="1" customWidth="1"/>
    <col min="9210" max="9355" width="6.75" style="34"/>
    <col min="9356" max="9356" width="35.8833333333333" style="34" customWidth="1"/>
    <col min="9357" max="9357" width="12" style="34" customWidth="1"/>
    <col min="9358" max="9358" width="12.25" style="34" customWidth="1"/>
    <col min="9359" max="9359" width="9.63333333333333" style="34" customWidth="1"/>
    <col min="9360" max="9465" width="6.75" style="34" hidden="1" customWidth="1"/>
    <col min="9466" max="9611" width="6.75" style="34"/>
    <col min="9612" max="9612" width="35.8833333333333" style="34" customWidth="1"/>
    <col min="9613" max="9613" width="12" style="34" customWidth="1"/>
    <col min="9614" max="9614" width="12.25" style="34" customWidth="1"/>
    <col min="9615" max="9615" width="9.63333333333333" style="34" customWidth="1"/>
    <col min="9616" max="9721" width="6.75" style="34" hidden="1" customWidth="1"/>
    <col min="9722" max="9867" width="6.75" style="34"/>
    <col min="9868" max="9868" width="35.8833333333333" style="34" customWidth="1"/>
    <col min="9869" max="9869" width="12" style="34" customWidth="1"/>
    <col min="9870" max="9870" width="12.25" style="34" customWidth="1"/>
    <col min="9871" max="9871" width="9.63333333333333" style="34" customWidth="1"/>
    <col min="9872" max="9977" width="6.75" style="34" hidden="1" customWidth="1"/>
    <col min="9978" max="10123" width="6.75" style="34"/>
    <col min="10124" max="10124" width="35.8833333333333" style="34" customWidth="1"/>
    <col min="10125" max="10125" width="12" style="34" customWidth="1"/>
    <col min="10126" max="10126" width="12.25" style="34" customWidth="1"/>
    <col min="10127" max="10127" width="9.63333333333333" style="34" customWidth="1"/>
    <col min="10128" max="10233" width="6.75" style="34" hidden="1" customWidth="1"/>
    <col min="10234" max="10379" width="6.75" style="34"/>
    <col min="10380" max="10380" width="35.8833333333333" style="34" customWidth="1"/>
    <col min="10381" max="10381" width="12" style="34" customWidth="1"/>
    <col min="10382" max="10382" width="12.25" style="34" customWidth="1"/>
    <col min="10383" max="10383" width="9.63333333333333" style="34" customWidth="1"/>
    <col min="10384" max="10489" width="6.75" style="34" hidden="1" customWidth="1"/>
    <col min="10490" max="10635" width="6.75" style="34"/>
    <col min="10636" max="10636" width="35.8833333333333" style="34" customWidth="1"/>
    <col min="10637" max="10637" width="12" style="34" customWidth="1"/>
    <col min="10638" max="10638" width="12.25" style="34" customWidth="1"/>
    <col min="10639" max="10639" width="9.63333333333333" style="34" customWidth="1"/>
    <col min="10640" max="10745" width="6.75" style="34" hidden="1" customWidth="1"/>
    <col min="10746" max="10891" width="6.75" style="34"/>
    <col min="10892" max="10892" width="35.8833333333333" style="34" customWidth="1"/>
    <col min="10893" max="10893" width="12" style="34" customWidth="1"/>
    <col min="10894" max="10894" width="12.25" style="34" customWidth="1"/>
    <col min="10895" max="10895" width="9.63333333333333" style="34" customWidth="1"/>
    <col min="10896" max="11001" width="6.75" style="34" hidden="1" customWidth="1"/>
    <col min="11002" max="11147" width="6.75" style="34"/>
    <col min="11148" max="11148" width="35.8833333333333" style="34" customWidth="1"/>
    <col min="11149" max="11149" width="12" style="34" customWidth="1"/>
    <col min="11150" max="11150" width="12.25" style="34" customWidth="1"/>
    <col min="11151" max="11151" width="9.63333333333333" style="34" customWidth="1"/>
    <col min="11152" max="11257" width="6.75" style="34" hidden="1" customWidth="1"/>
    <col min="11258" max="11403" width="6.75" style="34"/>
    <col min="11404" max="11404" width="35.8833333333333" style="34" customWidth="1"/>
    <col min="11405" max="11405" width="12" style="34" customWidth="1"/>
    <col min="11406" max="11406" width="12.25" style="34" customWidth="1"/>
    <col min="11407" max="11407" width="9.63333333333333" style="34" customWidth="1"/>
    <col min="11408" max="11513" width="6.75" style="34" hidden="1" customWidth="1"/>
    <col min="11514" max="11659" width="6.75" style="34"/>
    <col min="11660" max="11660" width="35.8833333333333" style="34" customWidth="1"/>
    <col min="11661" max="11661" width="12" style="34" customWidth="1"/>
    <col min="11662" max="11662" width="12.25" style="34" customWidth="1"/>
    <col min="11663" max="11663" width="9.63333333333333" style="34" customWidth="1"/>
    <col min="11664" max="11769" width="6.75" style="34" hidden="1" customWidth="1"/>
    <col min="11770" max="11915" width="6.75" style="34"/>
    <col min="11916" max="11916" width="35.8833333333333" style="34" customWidth="1"/>
    <col min="11917" max="11917" width="12" style="34" customWidth="1"/>
    <col min="11918" max="11918" width="12.25" style="34" customWidth="1"/>
    <col min="11919" max="11919" width="9.63333333333333" style="34" customWidth="1"/>
    <col min="11920" max="12025" width="6.75" style="34" hidden="1" customWidth="1"/>
    <col min="12026" max="12171" width="6.75" style="34"/>
    <col min="12172" max="12172" width="35.8833333333333" style="34" customWidth="1"/>
    <col min="12173" max="12173" width="12" style="34" customWidth="1"/>
    <col min="12174" max="12174" width="12.25" style="34" customWidth="1"/>
    <col min="12175" max="12175" width="9.63333333333333" style="34" customWidth="1"/>
    <col min="12176" max="12281" width="6.75" style="34" hidden="1" customWidth="1"/>
    <col min="12282" max="12427" width="6.75" style="34"/>
    <col min="12428" max="12428" width="35.8833333333333" style="34" customWidth="1"/>
    <col min="12429" max="12429" width="12" style="34" customWidth="1"/>
    <col min="12430" max="12430" width="12.25" style="34" customWidth="1"/>
    <col min="12431" max="12431" width="9.63333333333333" style="34" customWidth="1"/>
    <col min="12432" max="12537" width="6.75" style="34" hidden="1" customWidth="1"/>
    <col min="12538" max="12683" width="6.75" style="34"/>
    <col min="12684" max="12684" width="35.8833333333333" style="34" customWidth="1"/>
    <col min="12685" max="12685" width="12" style="34" customWidth="1"/>
    <col min="12686" max="12686" width="12.25" style="34" customWidth="1"/>
    <col min="12687" max="12687" width="9.63333333333333" style="34" customWidth="1"/>
    <col min="12688" max="12793" width="6.75" style="34" hidden="1" customWidth="1"/>
    <col min="12794" max="12939" width="6.75" style="34"/>
    <col min="12940" max="12940" width="35.8833333333333" style="34" customWidth="1"/>
    <col min="12941" max="12941" width="12" style="34" customWidth="1"/>
    <col min="12942" max="12942" width="12.25" style="34" customWidth="1"/>
    <col min="12943" max="12943" width="9.63333333333333" style="34" customWidth="1"/>
    <col min="12944" max="13049" width="6.75" style="34" hidden="1" customWidth="1"/>
    <col min="13050" max="13195" width="6.75" style="34"/>
    <col min="13196" max="13196" width="35.8833333333333" style="34" customWidth="1"/>
    <col min="13197" max="13197" width="12" style="34" customWidth="1"/>
    <col min="13198" max="13198" width="12.25" style="34" customWidth="1"/>
    <col min="13199" max="13199" width="9.63333333333333" style="34" customWidth="1"/>
    <col min="13200" max="13305" width="6.75" style="34" hidden="1" customWidth="1"/>
    <col min="13306" max="13451" width="6.75" style="34"/>
    <col min="13452" max="13452" width="35.8833333333333" style="34" customWidth="1"/>
    <col min="13453" max="13453" width="12" style="34" customWidth="1"/>
    <col min="13454" max="13454" width="12.25" style="34" customWidth="1"/>
    <col min="13455" max="13455" width="9.63333333333333" style="34" customWidth="1"/>
    <col min="13456" max="13561" width="6.75" style="34" hidden="1" customWidth="1"/>
    <col min="13562" max="13707" width="6.75" style="34"/>
    <col min="13708" max="13708" width="35.8833333333333" style="34" customWidth="1"/>
    <col min="13709" max="13709" width="12" style="34" customWidth="1"/>
    <col min="13710" max="13710" width="12.25" style="34" customWidth="1"/>
    <col min="13711" max="13711" width="9.63333333333333" style="34" customWidth="1"/>
    <col min="13712" max="13817" width="6.75" style="34" hidden="1" customWidth="1"/>
    <col min="13818" max="13963" width="6.75" style="34"/>
    <col min="13964" max="13964" width="35.8833333333333" style="34" customWidth="1"/>
    <col min="13965" max="13965" width="12" style="34" customWidth="1"/>
    <col min="13966" max="13966" width="12.25" style="34" customWidth="1"/>
    <col min="13967" max="13967" width="9.63333333333333" style="34" customWidth="1"/>
    <col min="13968" max="14073" width="6.75" style="34" hidden="1" customWidth="1"/>
    <col min="14074" max="14219" width="6.75" style="34"/>
    <col min="14220" max="14220" width="35.8833333333333" style="34" customWidth="1"/>
    <col min="14221" max="14221" width="12" style="34" customWidth="1"/>
    <col min="14222" max="14222" width="12.25" style="34" customWidth="1"/>
    <col min="14223" max="14223" width="9.63333333333333" style="34" customWidth="1"/>
    <col min="14224" max="14329" width="6.75" style="34" hidden="1" customWidth="1"/>
    <col min="14330" max="14475" width="6.75" style="34"/>
    <col min="14476" max="14476" width="35.8833333333333" style="34" customWidth="1"/>
    <col min="14477" max="14477" width="12" style="34" customWidth="1"/>
    <col min="14478" max="14478" width="12.25" style="34" customWidth="1"/>
    <col min="14479" max="14479" width="9.63333333333333" style="34" customWidth="1"/>
    <col min="14480" max="14585" width="6.75" style="34" hidden="1" customWidth="1"/>
    <col min="14586" max="14731" width="6.75" style="34"/>
    <col min="14732" max="14732" width="35.8833333333333" style="34" customWidth="1"/>
    <col min="14733" max="14733" width="12" style="34" customWidth="1"/>
    <col min="14734" max="14734" width="12.25" style="34" customWidth="1"/>
    <col min="14735" max="14735" width="9.63333333333333" style="34" customWidth="1"/>
    <col min="14736" max="14841" width="6.75" style="34" hidden="1" customWidth="1"/>
    <col min="14842" max="14987" width="6.75" style="34"/>
    <col min="14988" max="14988" width="35.8833333333333" style="34" customWidth="1"/>
    <col min="14989" max="14989" width="12" style="34" customWidth="1"/>
    <col min="14990" max="14990" width="12.25" style="34" customWidth="1"/>
    <col min="14991" max="14991" width="9.63333333333333" style="34" customWidth="1"/>
    <col min="14992" max="15097" width="6.75" style="34" hidden="1" customWidth="1"/>
    <col min="15098" max="15243" width="6.75" style="34"/>
    <col min="15244" max="15244" width="35.8833333333333" style="34" customWidth="1"/>
    <col min="15245" max="15245" width="12" style="34" customWidth="1"/>
    <col min="15246" max="15246" width="12.25" style="34" customWidth="1"/>
    <col min="15247" max="15247" width="9.63333333333333" style="34" customWidth="1"/>
    <col min="15248" max="15353" width="6.75" style="34" hidden="1" customWidth="1"/>
    <col min="15354" max="15499" width="6.75" style="34"/>
    <col min="15500" max="15500" width="35.8833333333333" style="34" customWidth="1"/>
    <col min="15501" max="15501" width="12" style="34" customWidth="1"/>
    <col min="15502" max="15502" width="12.25" style="34" customWidth="1"/>
    <col min="15503" max="15503" width="9.63333333333333" style="34" customWidth="1"/>
    <col min="15504" max="15609" width="6.75" style="34" hidden="1" customWidth="1"/>
    <col min="15610" max="15755" width="6.75" style="34"/>
    <col min="15756" max="15756" width="35.8833333333333" style="34" customWidth="1"/>
    <col min="15757" max="15757" width="12" style="34" customWidth="1"/>
    <col min="15758" max="15758" width="12.25" style="34" customWidth="1"/>
    <col min="15759" max="15759" width="9.63333333333333" style="34" customWidth="1"/>
    <col min="15760" max="15865" width="6.75" style="34" hidden="1" customWidth="1"/>
    <col min="15866" max="16011" width="6.75" style="34"/>
    <col min="16012" max="16012" width="35.8833333333333" style="34" customWidth="1"/>
    <col min="16013" max="16013" width="12" style="34" customWidth="1"/>
    <col min="16014" max="16014" width="12.25" style="34" customWidth="1"/>
    <col min="16015" max="16015" width="9.63333333333333" style="34" customWidth="1"/>
    <col min="16016" max="16121" width="6.75" style="34" hidden="1" customWidth="1"/>
    <col min="16122" max="16384" width="6.75" style="34"/>
  </cols>
  <sheetData>
    <row r="1" ht="19.5" customHeight="1" spans="1:1">
      <c r="A1" s="4" t="s">
        <v>1560</v>
      </c>
    </row>
    <row r="2" ht="28.5" customHeight="1" spans="1:4">
      <c r="A2" s="36" t="s">
        <v>1583</v>
      </c>
      <c r="B2" s="36"/>
      <c r="C2" s="36"/>
      <c r="D2" s="37"/>
    </row>
    <row r="3" ht="19.5" customHeight="1" spans="1:4">
      <c r="A3" s="38"/>
      <c r="D3" s="39" t="s">
        <v>2</v>
      </c>
    </row>
    <row r="4" ht="18" customHeight="1" spans="1:4">
      <c r="A4" s="40" t="s">
        <v>1271</v>
      </c>
      <c r="B4" s="40" t="s">
        <v>47</v>
      </c>
      <c r="C4" s="40" t="s">
        <v>48</v>
      </c>
      <c r="D4" s="40" t="s">
        <v>49</v>
      </c>
    </row>
    <row r="5" ht="18" customHeight="1" spans="1:4">
      <c r="A5" s="41" t="s">
        <v>1547</v>
      </c>
      <c r="B5" s="42"/>
      <c r="C5" s="42"/>
      <c r="D5" s="43"/>
    </row>
    <row r="6" ht="18" customHeight="1" spans="1:4">
      <c r="A6" s="44" t="s">
        <v>1548</v>
      </c>
      <c r="B6" s="45"/>
      <c r="C6" s="45"/>
      <c r="D6" s="45"/>
    </row>
    <row r="7" ht="18" customHeight="1" spans="1:4">
      <c r="A7" s="40" t="s">
        <v>1277</v>
      </c>
      <c r="B7" s="46"/>
      <c r="C7" s="46"/>
      <c r="D7" s="46"/>
    </row>
    <row r="8" ht="18" customHeight="1" spans="1:4">
      <c r="A8" s="47" t="s">
        <v>1584</v>
      </c>
      <c r="B8" s="47"/>
      <c r="C8" s="47"/>
      <c r="D8" s="47"/>
    </row>
    <row r="9" ht="18" customHeight="1" spans="1:4">
      <c r="A9" s="48"/>
      <c r="B9" s="48"/>
      <c r="C9" s="48"/>
      <c r="D9" s="48"/>
    </row>
    <row r="10" ht="15.75" customHeight="1" spans="1:4">
      <c r="A10" s="48"/>
      <c r="B10" s="48"/>
      <c r="C10" s="48"/>
      <c r="D10" s="48"/>
    </row>
    <row r="11" ht="15.75" customHeight="1" spans="1:4">
      <c r="A11" s="48"/>
      <c r="B11" s="48"/>
      <c r="C11" s="48"/>
      <c r="D11" s="48"/>
    </row>
    <row r="12" ht="15.75" customHeight="1" spans="1:4">
      <c r="A12" s="48"/>
      <c r="B12" s="48"/>
      <c r="C12" s="48"/>
      <c r="D12" s="48"/>
    </row>
    <row r="13" ht="15.75" customHeight="1" spans="1:4">
      <c r="A13" s="48"/>
      <c r="B13" s="48"/>
      <c r="C13" s="48"/>
      <c r="D13" s="48"/>
    </row>
  </sheetData>
  <mergeCells count="2">
    <mergeCell ref="A2:D2"/>
    <mergeCell ref="A8:D8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0"/>
  <sheetViews>
    <sheetView zoomScale="110" zoomScaleNormal="110" workbookViewId="0">
      <selection activeCell="A16" sqref="A16"/>
    </sheetView>
  </sheetViews>
  <sheetFormatPr defaultColWidth="26.25" defaultRowHeight="14.25" outlineLevelCol="1"/>
  <cols>
    <col min="1" max="1" width="58.5" style="20" customWidth="1"/>
    <col min="2" max="2" width="22.3833333333333" style="21" customWidth="1"/>
    <col min="3" max="254" width="26.25" style="20"/>
    <col min="255" max="255" width="26.25" style="22"/>
    <col min="256" max="256" width="58.5" style="22" customWidth="1"/>
    <col min="257" max="257" width="22.3833333333333" style="22" customWidth="1"/>
    <col min="258" max="511" width="26.25" style="22"/>
    <col min="512" max="512" width="58.5" style="22" customWidth="1"/>
    <col min="513" max="513" width="22.3833333333333" style="22" customWidth="1"/>
    <col min="514" max="767" width="26.25" style="22"/>
    <col min="768" max="768" width="58.5" style="22" customWidth="1"/>
    <col min="769" max="769" width="22.3833333333333" style="22" customWidth="1"/>
    <col min="770" max="1023" width="26.25" style="22"/>
    <col min="1024" max="1024" width="58.5" style="22" customWidth="1"/>
    <col min="1025" max="1025" width="22.3833333333333" style="22" customWidth="1"/>
    <col min="1026" max="1279" width="26.25" style="22"/>
    <col min="1280" max="1280" width="58.5" style="22" customWidth="1"/>
    <col min="1281" max="1281" width="22.3833333333333" style="22" customWidth="1"/>
    <col min="1282" max="1535" width="26.25" style="22"/>
    <col min="1536" max="1536" width="58.5" style="22" customWidth="1"/>
    <col min="1537" max="1537" width="22.3833333333333" style="22" customWidth="1"/>
    <col min="1538" max="1791" width="26.25" style="22"/>
    <col min="1792" max="1792" width="58.5" style="22" customWidth="1"/>
    <col min="1793" max="1793" width="22.3833333333333" style="22" customWidth="1"/>
    <col min="1794" max="2047" width="26.25" style="22"/>
    <col min="2048" max="2048" width="58.5" style="22" customWidth="1"/>
    <col min="2049" max="2049" width="22.3833333333333" style="22" customWidth="1"/>
    <col min="2050" max="2303" width="26.25" style="22"/>
    <col min="2304" max="2304" width="58.5" style="22" customWidth="1"/>
    <col min="2305" max="2305" width="22.3833333333333" style="22" customWidth="1"/>
    <col min="2306" max="2559" width="26.25" style="22"/>
    <col min="2560" max="2560" width="58.5" style="22" customWidth="1"/>
    <col min="2561" max="2561" width="22.3833333333333" style="22" customWidth="1"/>
    <col min="2562" max="2815" width="26.25" style="22"/>
    <col min="2816" max="2816" width="58.5" style="22" customWidth="1"/>
    <col min="2817" max="2817" width="22.3833333333333" style="22" customWidth="1"/>
    <col min="2818" max="3071" width="26.25" style="22"/>
    <col min="3072" max="3072" width="58.5" style="22" customWidth="1"/>
    <col min="3073" max="3073" width="22.3833333333333" style="22" customWidth="1"/>
    <col min="3074" max="3327" width="26.25" style="22"/>
    <col min="3328" max="3328" width="58.5" style="22" customWidth="1"/>
    <col min="3329" max="3329" width="22.3833333333333" style="22" customWidth="1"/>
    <col min="3330" max="3583" width="26.25" style="22"/>
    <col min="3584" max="3584" width="58.5" style="22" customWidth="1"/>
    <col min="3585" max="3585" width="22.3833333333333" style="22" customWidth="1"/>
    <col min="3586" max="3839" width="26.25" style="22"/>
    <col min="3840" max="3840" width="58.5" style="22" customWidth="1"/>
    <col min="3841" max="3841" width="22.3833333333333" style="22" customWidth="1"/>
    <col min="3842" max="4095" width="26.25" style="22"/>
    <col min="4096" max="4096" width="58.5" style="22" customWidth="1"/>
    <col min="4097" max="4097" width="22.3833333333333" style="22" customWidth="1"/>
    <col min="4098" max="4351" width="26.25" style="22"/>
    <col min="4352" max="4352" width="58.5" style="22" customWidth="1"/>
    <col min="4353" max="4353" width="22.3833333333333" style="22" customWidth="1"/>
    <col min="4354" max="4607" width="26.25" style="22"/>
    <col min="4608" max="4608" width="58.5" style="22" customWidth="1"/>
    <col min="4609" max="4609" width="22.3833333333333" style="22" customWidth="1"/>
    <col min="4610" max="4863" width="26.25" style="22"/>
    <col min="4864" max="4864" width="58.5" style="22" customWidth="1"/>
    <col min="4865" max="4865" width="22.3833333333333" style="22" customWidth="1"/>
    <col min="4866" max="5119" width="26.25" style="22"/>
    <col min="5120" max="5120" width="58.5" style="22" customWidth="1"/>
    <col min="5121" max="5121" width="22.3833333333333" style="22" customWidth="1"/>
    <col min="5122" max="5375" width="26.25" style="22"/>
    <col min="5376" max="5376" width="58.5" style="22" customWidth="1"/>
    <col min="5377" max="5377" width="22.3833333333333" style="22" customWidth="1"/>
    <col min="5378" max="5631" width="26.25" style="22"/>
    <col min="5632" max="5632" width="58.5" style="22" customWidth="1"/>
    <col min="5633" max="5633" width="22.3833333333333" style="22" customWidth="1"/>
    <col min="5634" max="5887" width="26.25" style="22"/>
    <col min="5888" max="5888" width="58.5" style="22" customWidth="1"/>
    <col min="5889" max="5889" width="22.3833333333333" style="22" customWidth="1"/>
    <col min="5890" max="6143" width="26.25" style="22"/>
    <col min="6144" max="6144" width="58.5" style="22" customWidth="1"/>
    <col min="6145" max="6145" width="22.3833333333333" style="22" customWidth="1"/>
    <col min="6146" max="6399" width="26.25" style="22"/>
    <col min="6400" max="6400" width="58.5" style="22" customWidth="1"/>
    <col min="6401" max="6401" width="22.3833333333333" style="22" customWidth="1"/>
    <col min="6402" max="6655" width="26.25" style="22"/>
    <col min="6656" max="6656" width="58.5" style="22" customWidth="1"/>
    <col min="6657" max="6657" width="22.3833333333333" style="22" customWidth="1"/>
    <col min="6658" max="6911" width="26.25" style="22"/>
    <col min="6912" max="6912" width="58.5" style="22" customWidth="1"/>
    <col min="6913" max="6913" width="22.3833333333333" style="22" customWidth="1"/>
    <col min="6914" max="7167" width="26.25" style="22"/>
    <col min="7168" max="7168" width="58.5" style="22" customWidth="1"/>
    <col min="7169" max="7169" width="22.3833333333333" style="22" customWidth="1"/>
    <col min="7170" max="7423" width="26.25" style="22"/>
    <col min="7424" max="7424" width="58.5" style="22" customWidth="1"/>
    <col min="7425" max="7425" width="22.3833333333333" style="22" customWidth="1"/>
    <col min="7426" max="7679" width="26.25" style="22"/>
    <col min="7680" max="7680" width="58.5" style="22" customWidth="1"/>
    <col min="7681" max="7681" width="22.3833333333333" style="22" customWidth="1"/>
    <col min="7682" max="7935" width="26.25" style="22"/>
    <col min="7936" max="7936" width="58.5" style="22" customWidth="1"/>
    <col min="7937" max="7937" width="22.3833333333333" style="22" customWidth="1"/>
    <col min="7938" max="8191" width="26.25" style="22"/>
    <col min="8192" max="8192" width="58.5" style="22" customWidth="1"/>
    <col min="8193" max="8193" width="22.3833333333333" style="22" customWidth="1"/>
    <col min="8194" max="8447" width="26.25" style="22"/>
    <col min="8448" max="8448" width="58.5" style="22" customWidth="1"/>
    <col min="8449" max="8449" width="22.3833333333333" style="22" customWidth="1"/>
    <col min="8450" max="8703" width="26.25" style="22"/>
    <col min="8704" max="8704" width="58.5" style="22" customWidth="1"/>
    <col min="8705" max="8705" width="22.3833333333333" style="22" customWidth="1"/>
    <col min="8706" max="8959" width="26.25" style="22"/>
    <col min="8960" max="8960" width="58.5" style="22" customWidth="1"/>
    <col min="8961" max="8961" width="22.3833333333333" style="22" customWidth="1"/>
    <col min="8962" max="9215" width="26.25" style="22"/>
    <col min="9216" max="9216" width="58.5" style="22" customWidth="1"/>
    <col min="9217" max="9217" width="22.3833333333333" style="22" customWidth="1"/>
    <col min="9218" max="9471" width="26.25" style="22"/>
    <col min="9472" max="9472" width="58.5" style="22" customWidth="1"/>
    <col min="9473" max="9473" width="22.3833333333333" style="22" customWidth="1"/>
    <col min="9474" max="9727" width="26.25" style="22"/>
    <col min="9728" max="9728" width="58.5" style="22" customWidth="1"/>
    <col min="9729" max="9729" width="22.3833333333333" style="22" customWidth="1"/>
    <col min="9730" max="9983" width="26.25" style="22"/>
    <col min="9984" max="9984" width="58.5" style="22" customWidth="1"/>
    <col min="9985" max="9985" width="22.3833333333333" style="22" customWidth="1"/>
    <col min="9986" max="10239" width="26.25" style="22"/>
    <col min="10240" max="10240" width="58.5" style="22" customWidth="1"/>
    <col min="10241" max="10241" width="22.3833333333333" style="22" customWidth="1"/>
    <col min="10242" max="10495" width="26.25" style="22"/>
    <col min="10496" max="10496" width="58.5" style="22" customWidth="1"/>
    <col min="10497" max="10497" width="22.3833333333333" style="22" customWidth="1"/>
    <col min="10498" max="10751" width="26.25" style="22"/>
    <col min="10752" max="10752" width="58.5" style="22" customWidth="1"/>
    <col min="10753" max="10753" width="22.3833333333333" style="22" customWidth="1"/>
    <col min="10754" max="11007" width="26.25" style="22"/>
    <col min="11008" max="11008" width="58.5" style="22" customWidth="1"/>
    <col min="11009" max="11009" width="22.3833333333333" style="22" customWidth="1"/>
    <col min="11010" max="11263" width="26.25" style="22"/>
    <col min="11264" max="11264" width="58.5" style="22" customWidth="1"/>
    <col min="11265" max="11265" width="22.3833333333333" style="22" customWidth="1"/>
    <col min="11266" max="11519" width="26.25" style="22"/>
    <col min="11520" max="11520" width="58.5" style="22" customWidth="1"/>
    <col min="11521" max="11521" width="22.3833333333333" style="22" customWidth="1"/>
    <col min="11522" max="11775" width="26.25" style="22"/>
    <col min="11776" max="11776" width="58.5" style="22" customWidth="1"/>
    <col min="11777" max="11777" width="22.3833333333333" style="22" customWidth="1"/>
    <col min="11778" max="12031" width="26.25" style="22"/>
    <col min="12032" max="12032" width="58.5" style="22" customWidth="1"/>
    <col min="12033" max="12033" width="22.3833333333333" style="22" customWidth="1"/>
    <col min="12034" max="12287" width="26.25" style="22"/>
    <col min="12288" max="12288" width="58.5" style="22" customWidth="1"/>
    <col min="12289" max="12289" width="22.3833333333333" style="22" customWidth="1"/>
    <col min="12290" max="12543" width="26.25" style="22"/>
    <col min="12544" max="12544" width="58.5" style="22" customWidth="1"/>
    <col min="12545" max="12545" width="22.3833333333333" style="22" customWidth="1"/>
    <col min="12546" max="12799" width="26.25" style="22"/>
    <col min="12800" max="12800" width="58.5" style="22" customWidth="1"/>
    <col min="12801" max="12801" width="22.3833333333333" style="22" customWidth="1"/>
    <col min="12802" max="13055" width="26.25" style="22"/>
    <col min="13056" max="13056" width="58.5" style="22" customWidth="1"/>
    <col min="13057" max="13057" width="22.3833333333333" style="22" customWidth="1"/>
    <col min="13058" max="13311" width="26.25" style="22"/>
    <col min="13312" max="13312" width="58.5" style="22" customWidth="1"/>
    <col min="13313" max="13313" width="22.3833333333333" style="22" customWidth="1"/>
    <col min="13314" max="13567" width="26.25" style="22"/>
    <col min="13568" max="13568" width="58.5" style="22" customWidth="1"/>
    <col min="13569" max="13569" width="22.3833333333333" style="22" customWidth="1"/>
    <col min="13570" max="13823" width="26.25" style="22"/>
    <col min="13824" max="13824" width="58.5" style="22" customWidth="1"/>
    <col min="13825" max="13825" width="22.3833333333333" style="22" customWidth="1"/>
    <col min="13826" max="14079" width="26.25" style="22"/>
    <col min="14080" max="14080" width="58.5" style="22" customWidth="1"/>
    <col min="14081" max="14081" width="22.3833333333333" style="22" customWidth="1"/>
    <col min="14082" max="14335" width="26.25" style="22"/>
    <col min="14336" max="14336" width="58.5" style="22" customWidth="1"/>
    <col min="14337" max="14337" width="22.3833333333333" style="22" customWidth="1"/>
    <col min="14338" max="14591" width="26.25" style="22"/>
    <col min="14592" max="14592" width="58.5" style="22" customWidth="1"/>
    <col min="14593" max="14593" width="22.3833333333333" style="22" customWidth="1"/>
    <col min="14594" max="14847" width="26.25" style="22"/>
    <col min="14848" max="14848" width="58.5" style="22" customWidth="1"/>
    <col min="14849" max="14849" width="22.3833333333333" style="22" customWidth="1"/>
    <col min="14850" max="15103" width="26.25" style="22"/>
    <col min="15104" max="15104" width="58.5" style="22" customWidth="1"/>
    <col min="15105" max="15105" width="22.3833333333333" style="22" customWidth="1"/>
    <col min="15106" max="15359" width="26.25" style="22"/>
    <col min="15360" max="15360" width="58.5" style="22" customWidth="1"/>
    <col min="15361" max="15361" width="22.3833333333333" style="22" customWidth="1"/>
    <col min="15362" max="15615" width="26.25" style="22"/>
    <col min="15616" max="15616" width="58.5" style="22" customWidth="1"/>
    <col min="15617" max="15617" width="22.3833333333333" style="22" customWidth="1"/>
    <col min="15618" max="15871" width="26.25" style="22"/>
    <col min="15872" max="15872" width="58.5" style="22" customWidth="1"/>
    <col min="15873" max="15873" width="22.3833333333333" style="22" customWidth="1"/>
    <col min="15874" max="16127" width="26.25" style="22"/>
    <col min="16128" max="16128" width="58.5" style="22" customWidth="1"/>
    <col min="16129" max="16129" width="22.3833333333333" style="22" customWidth="1"/>
    <col min="16130" max="16384" width="26.25" style="22"/>
  </cols>
  <sheetData>
    <row r="1" s="20" customFormat="1" ht="30" customHeight="1" spans="1:2">
      <c r="A1" s="4" t="s">
        <v>1585</v>
      </c>
      <c r="B1" s="5"/>
    </row>
    <row r="2" s="20" customFormat="1" ht="30" customHeight="1" spans="1:2">
      <c r="A2" s="23" t="s">
        <v>1586</v>
      </c>
      <c r="B2" s="24"/>
    </row>
    <row r="3" s="20" customFormat="1" ht="30" customHeight="1" spans="1:2">
      <c r="A3" s="25"/>
      <c r="B3" s="9" t="s">
        <v>2</v>
      </c>
    </row>
    <row r="4" s="20" customFormat="1" ht="36" customHeight="1" spans="1:2">
      <c r="A4" s="10" t="s">
        <v>1587</v>
      </c>
      <c r="B4" s="11" t="s">
        <v>48</v>
      </c>
    </row>
    <row r="5" s="20" customFormat="1" ht="18" customHeight="1" spans="1:2">
      <c r="A5" s="26" t="s">
        <v>1588</v>
      </c>
      <c r="B5" s="11">
        <v>90016.191483</v>
      </c>
    </row>
    <row r="6" s="20" customFormat="1" ht="18" customHeight="1" spans="1:2">
      <c r="A6" s="16" t="s">
        <v>1589</v>
      </c>
      <c r="B6" s="27"/>
    </row>
    <row r="7" s="20" customFormat="1" ht="18" customHeight="1" spans="1:2">
      <c r="A7" s="15" t="s">
        <v>1590</v>
      </c>
      <c r="B7" s="27"/>
    </row>
    <row r="8" s="20" customFormat="1" ht="18" customHeight="1" spans="1:2">
      <c r="A8" s="15" t="s">
        <v>1591</v>
      </c>
      <c r="B8" s="27"/>
    </row>
    <row r="9" s="20" customFormat="1" ht="18" customHeight="1" spans="1:2">
      <c r="A9" s="15" t="s">
        <v>1592</v>
      </c>
      <c r="B9" s="27"/>
    </row>
    <row r="10" s="20" customFormat="1" ht="18" customHeight="1" spans="1:2">
      <c r="A10" s="15" t="s">
        <v>1593</v>
      </c>
      <c r="B10" s="27"/>
    </row>
    <row r="11" s="20" customFormat="1" ht="18" customHeight="1" spans="1:2">
      <c r="A11" s="15" t="s">
        <v>1594</v>
      </c>
      <c r="B11" s="27"/>
    </row>
    <row r="12" s="20" customFormat="1" ht="18" customHeight="1" spans="1:2">
      <c r="A12" s="15" t="s">
        <v>1595</v>
      </c>
      <c r="B12" s="27"/>
    </row>
    <row r="13" s="20" customFormat="1" ht="18" customHeight="1" spans="1:2">
      <c r="A13" s="15" t="s">
        <v>1312</v>
      </c>
      <c r="B13" s="27"/>
    </row>
    <row r="14" s="20" customFormat="1" ht="18" customHeight="1" spans="1:2">
      <c r="A14" s="16" t="s">
        <v>1596</v>
      </c>
      <c r="B14" s="27">
        <v>38379.0735</v>
      </c>
    </row>
    <row r="15" s="20" customFormat="1" ht="18" customHeight="1" spans="1:2">
      <c r="A15" s="15" t="s">
        <v>1597</v>
      </c>
      <c r="B15" s="27">
        <v>11717.603</v>
      </c>
    </row>
    <row r="16" s="20" customFormat="1" ht="18" customHeight="1" spans="1:2">
      <c r="A16" s="15" t="s">
        <v>1598</v>
      </c>
      <c r="B16" s="27"/>
    </row>
    <row r="17" s="20" customFormat="1" ht="18" customHeight="1" spans="1:2">
      <c r="A17" s="15" t="s">
        <v>1591</v>
      </c>
      <c r="B17" s="27">
        <v>68.03</v>
      </c>
    </row>
    <row r="18" s="20" customFormat="1" ht="18" customHeight="1" spans="1:2">
      <c r="A18" s="15" t="s">
        <v>1592</v>
      </c>
      <c r="B18" s="27">
        <v>26548.2305</v>
      </c>
    </row>
    <row r="19" s="20" customFormat="1" ht="18" customHeight="1" spans="1:2">
      <c r="A19" s="15" t="s">
        <v>1593</v>
      </c>
      <c r="B19" s="27"/>
    </row>
    <row r="20" s="20" customFormat="1" ht="18" customHeight="1" spans="1:2">
      <c r="A20" s="15" t="s">
        <v>1594</v>
      </c>
      <c r="B20" s="27">
        <v>20</v>
      </c>
    </row>
    <row r="21" s="20" customFormat="1" ht="18" customHeight="1" spans="1:2">
      <c r="A21" s="15" t="s">
        <v>1595</v>
      </c>
      <c r="B21" s="27">
        <v>25.21</v>
      </c>
    </row>
    <row r="22" s="20" customFormat="1" ht="18" customHeight="1" spans="1:2">
      <c r="A22" s="16" t="s">
        <v>1599</v>
      </c>
      <c r="B22" s="27">
        <v>51637.117983</v>
      </c>
    </row>
    <row r="23" s="20" customFormat="1" ht="18" customHeight="1" spans="1:2">
      <c r="A23" s="15" t="s">
        <v>1590</v>
      </c>
      <c r="B23" s="27">
        <v>24696.117983</v>
      </c>
    </row>
    <row r="24" s="20" customFormat="1" ht="18" customHeight="1" spans="1:2">
      <c r="A24" s="15" t="s">
        <v>1591</v>
      </c>
      <c r="B24" s="27">
        <v>23</v>
      </c>
    </row>
    <row r="25" s="20" customFormat="1" ht="18" customHeight="1" spans="1:2">
      <c r="A25" s="15" t="s">
        <v>1592</v>
      </c>
      <c r="B25" s="27">
        <v>26208</v>
      </c>
    </row>
    <row r="26" s="20" customFormat="1" ht="18" customHeight="1" spans="1:2">
      <c r="A26" s="15" t="s">
        <v>1594</v>
      </c>
      <c r="B26" s="27">
        <v>10</v>
      </c>
    </row>
    <row r="27" s="20" customFormat="1" ht="18" customHeight="1" spans="1:2">
      <c r="A27" s="15" t="s">
        <v>1595</v>
      </c>
      <c r="B27" s="27">
        <v>700</v>
      </c>
    </row>
    <row r="28" s="20" customFormat="1" ht="18" customHeight="1" spans="1:2">
      <c r="A28" s="16" t="s">
        <v>1600</v>
      </c>
      <c r="B28" s="27"/>
    </row>
    <row r="29" s="20" customFormat="1" ht="18" customHeight="1" spans="1:2">
      <c r="A29" s="15" t="s">
        <v>1601</v>
      </c>
      <c r="B29" s="27"/>
    </row>
    <row r="30" s="20" customFormat="1" ht="18" customHeight="1" spans="1:2">
      <c r="A30" s="15" t="s">
        <v>1591</v>
      </c>
      <c r="B30" s="27"/>
    </row>
    <row r="31" s="20" customFormat="1" ht="18" customHeight="1" spans="1:2">
      <c r="A31" s="15" t="s">
        <v>1592</v>
      </c>
      <c r="B31" s="27"/>
    </row>
    <row r="32" s="20" customFormat="1" ht="18" customHeight="1" spans="1:2">
      <c r="A32" s="15" t="s">
        <v>1594</v>
      </c>
      <c r="B32" s="27"/>
    </row>
    <row r="33" s="20" customFormat="1" ht="18" customHeight="1" spans="1:2">
      <c r="A33" s="15" t="s">
        <v>1595</v>
      </c>
      <c r="B33" s="27"/>
    </row>
    <row r="34" s="20" customFormat="1" ht="18" customHeight="1" spans="1:2">
      <c r="A34" s="16" t="s">
        <v>1602</v>
      </c>
      <c r="B34" s="27"/>
    </row>
    <row r="35" s="20" customFormat="1" ht="18" customHeight="1" spans="1:2">
      <c r="A35" s="15" t="s">
        <v>1603</v>
      </c>
      <c r="B35" s="27"/>
    </row>
    <row r="36" s="20" customFormat="1" ht="18" customHeight="1" spans="1:2">
      <c r="A36" s="15" t="s">
        <v>1591</v>
      </c>
      <c r="B36" s="27"/>
    </row>
    <row r="37" s="20" customFormat="1" ht="18" customHeight="1" spans="1:2">
      <c r="A37" s="15" t="s">
        <v>1592</v>
      </c>
      <c r="B37" s="27"/>
    </row>
    <row r="38" s="20" customFormat="1" ht="18" customHeight="1" spans="1:2">
      <c r="A38" s="15" t="s">
        <v>1594</v>
      </c>
      <c r="B38" s="27"/>
    </row>
    <row r="39" s="20" customFormat="1" ht="18" customHeight="1" spans="1:2">
      <c r="A39" s="16" t="s">
        <v>1604</v>
      </c>
      <c r="B39" s="27"/>
    </row>
    <row r="40" s="20" customFormat="1" ht="18" customHeight="1" spans="1:2">
      <c r="A40" s="15" t="s">
        <v>1605</v>
      </c>
      <c r="B40" s="27"/>
    </row>
    <row r="41" s="20" customFormat="1" ht="18" customHeight="1" spans="1:2">
      <c r="A41" s="15" t="s">
        <v>1591</v>
      </c>
      <c r="B41" s="27"/>
    </row>
    <row r="42" s="20" customFormat="1" ht="18" customHeight="1" spans="1:2">
      <c r="A42" s="15" t="s">
        <v>1592</v>
      </c>
      <c r="B42" s="27"/>
    </row>
    <row r="43" s="20" customFormat="1" ht="18" customHeight="1" spans="1:2">
      <c r="A43" s="15" t="s">
        <v>1594</v>
      </c>
      <c r="B43" s="27"/>
    </row>
    <row r="44" s="20" customFormat="1" ht="18" customHeight="1" spans="1:2">
      <c r="A44" s="16" t="s">
        <v>1606</v>
      </c>
      <c r="B44" s="28"/>
    </row>
    <row r="45" s="20" customFormat="1" ht="18" customHeight="1" spans="1:2">
      <c r="A45" s="15" t="s">
        <v>1607</v>
      </c>
      <c r="B45" s="27"/>
    </row>
    <row r="46" s="20" customFormat="1" ht="18" customHeight="1" spans="1:2">
      <c r="A46" s="29" t="s">
        <v>1591</v>
      </c>
      <c r="B46" s="27"/>
    </row>
    <row r="47" s="20" customFormat="1" ht="18" customHeight="1" spans="1:2">
      <c r="A47" s="15" t="s">
        <v>1594</v>
      </c>
      <c r="B47" s="27"/>
    </row>
    <row r="48" s="20" customFormat="1" ht="18" customHeight="1" spans="1:2">
      <c r="A48" s="26" t="s">
        <v>1608</v>
      </c>
      <c r="B48" s="11">
        <v>83663.804037</v>
      </c>
    </row>
    <row r="49" s="20" customFormat="1" ht="18" customHeight="1" spans="1:2">
      <c r="A49" s="30" t="s">
        <v>1543</v>
      </c>
      <c r="B49" s="31">
        <v>173679.99552</v>
      </c>
    </row>
    <row r="50" s="20" customFormat="1" ht="23.25" customHeight="1" spans="1:2">
      <c r="A50" s="32"/>
      <c r="B50" s="33"/>
    </row>
  </sheetData>
  <mergeCells count="1">
    <mergeCell ref="A2:B2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5"/>
  <sheetViews>
    <sheetView workbookViewId="0">
      <selection activeCell="E28" sqref="E28"/>
    </sheetView>
  </sheetViews>
  <sheetFormatPr defaultColWidth="26.25" defaultRowHeight="30" customHeight="1" outlineLevelCol="1"/>
  <cols>
    <col min="1" max="1" width="62.1333333333333" style="1" customWidth="1"/>
    <col min="2" max="2" width="22.3833333333333" style="2" customWidth="1"/>
    <col min="3" max="254" width="26.25" style="1"/>
    <col min="255" max="255" width="26.25" style="3"/>
    <col min="256" max="256" width="62.1333333333333" style="3" customWidth="1"/>
    <col min="257" max="257" width="22.3833333333333" style="3" customWidth="1"/>
    <col min="258" max="258" width="24.75" style="3" customWidth="1"/>
    <col min="259" max="511" width="26.25" style="3"/>
    <col min="512" max="512" width="62.1333333333333" style="3" customWidth="1"/>
    <col min="513" max="513" width="22.3833333333333" style="3" customWidth="1"/>
    <col min="514" max="514" width="24.75" style="3" customWidth="1"/>
    <col min="515" max="767" width="26.25" style="3"/>
    <col min="768" max="768" width="62.1333333333333" style="3" customWidth="1"/>
    <col min="769" max="769" width="22.3833333333333" style="3" customWidth="1"/>
    <col min="770" max="770" width="24.75" style="3" customWidth="1"/>
    <col min="771" max="1023" width="26.25" style="3"/>
    <col min="1024" max="1024" width="62.1333333333333" style="3" customWidth="1"/>
    <col min="1025" max="1025" width="22.3833333333333" style="3" customWidth="1"/>
    <col min="1026" max="1026" width="24.75" style="3" customWidth="1"/>
    <col min="1027" max="1279" width="26.25" style="3"/>
    <col min="1280" max="1280" width="62.1333333333333" style="3" customWidth="1"/>
    <col min="1281" max="1281" width="22.3833333333333" style="3" customWidth="1"/>
    <col min="1282" max="1282" width="24.75" style="3" customWidth="1"/>
    <col min="1283" max="1535" width="26.25" style="3"/>
    <col min="1536" max="1536" width="62.1333333333333" style="3" customWidth="1"/>
    <col min="1537" max="1537" width="22.3833333333333" style="3" customWidth="1"/>
    <col min="1538" max="1538" width="24.75" style="3" customWidth="1"/>
    <col min="1539" max="1791" width="26.25" style="3"/>
    <col min="1792" max="1792" width="62.1333333333333" style="3" customWidth="1"/>
    <col min="1793" max="1793" width="22.3833333333333" style="3" customWidth="1"/>
    <col min="1794" max="1794" width="24.75" style="3" customWidth="1"/>
    <col min="1795" max="2047" width="26.25" style="3"/>
    <col min="2048" max="2048" width="62.1333333333333" style="3" customWidth="1"/>
    <col min="2049" max="2049" width="22.3833333333333" style="3" customWidth="1"/>
    <col min="2050" max="2050" width="24.75" style="3" customWidth="1"/>
    <col min="2051" max="2303" width="26.25" style="3"/>
    <col min="2304" max="2304" width="62.1333333333333" style="3" customWidth="1"/>
    <col min="2305" max="2305" width="22.3833333333333" style="3" customWidth="1"/>
    <col min="2306" max="2306" width="24.75" style="3" customWidth="1"/>
    <col min="2307" max="2559" width="26.25" style="3"/>
    <col min="2560" max="2560" width="62.1333333333333" style="3" customWidth="1"/>
    <col min="2561" max="2561" width="22.3833333333333" style="3" customWidth="1"/>
    <col min="2562" max="2562" width="24.75" style="3" customWidth="1"/>
    <col min="2563" max="2815" width="26.25" style="3"/>
    <col min="2816" max="2816" width="62.1333333333333" style="3" customWidth="1"/>
    <col min="2817" max="2817" width="22.3833333333333" style="3" customWidth="1"/>
    <col min="2818" max="2818" width="24.75" style="3" customWidth="1"/>
    <col min="2819" max="3071" width="26.25" style="3"/>
    <col min="3072" max="3072" width="62.1333333333333" style="3" customWidth="1"/>
    <col min="3073" max="3073" width="22.3833333333333" style="3" customWidth="1"/>
    <col min="3074" max="3074" width="24.75" style="3" customWidth="1"/>
    <col min="3075" max="3327" width="26.25" style="3"/>
    <col min="3328" max="3328" width="62.1333333333333" style="3" customWidth="1"/>
    <col min="3329" max="3329" width="22.3833333333333" style="3" customWidth="1"/>
    <col min="3330" max="3330" width="24.75" style="3" customWidth="1"/>
    <col min="3331" max="3583" width="26.25" style="3"/>
    <col min="3584" max="3584" width="62.1333333333333" style="3" customWidth="1"/>
    <col min="3585" max="3585" width="22.3833333333333" style="3" customWidth="1"/>
    <col min="3586" max="3586" width="24.75" style="3" customWidth="1"/>
    <col min="3587" max="3839" width="26.25" style="3"/>
    <col min="3840" max="3840" width="62.1333333333333" style="3" customWidth="1"/>
    <col min="3841" max="3841" width="22.3833333333333" style="3" customWidth="1"/>
    <col min="3842" max="3842" width="24.75" style="3" customWidth="1"/>
    <col min="3843" max="4095" width="26.25" style="3"/>
    <col min="4096" max="4096" width="62.1333333333333" style="3" customWidth="1"/>
    <col min="4097" max="4097" width="22.3833333333333" style="3" customWidth="1"/>
    <col min="4098" max="4098" width="24.75" style="3" customWidth="1"/>
    <col min="4099" max="4351" width="26.25" style="3"/>
    <col min="4352" max="4352" width="62.1333333333333" style="3" customWidth="1"/>
    <col min="4353" max="4353" width="22.3833333333333" style="3" customWidth="1"/>
    <col min="4354" max="4354" width="24.75" style="3" customWidth="1"/>
    <col min="4355" max="4607" width="26.25" style="3"/>
    <col min="4608" max="4608" width="62.1333333333333" style="3" customWidth="1"/>
    <col min="4609" max="4609" width="22.3833333333333" style="3" customWidth="1"/>
    <col min="4610" max="4610" width="24.75" style="3" customWidth="1"/>
    <col min="4611" max="4863" width="26.25" style="3"/>
    <col min="4864" max="4864" width="62.1333333333333" style="3" customWidth="1"/>
    <col min="4865" max="4865" width="22.3833333333333" style="3" customWidth="1"/>
    <col min="4866" max="4866" width="24.75" style="3" customWidth="1"/>
    <col min="4867" max="5119" width="26.25" style="3"/>
    <col min="5120" max="5120" width="62.1333333333333" style="3" customWidth="1"/>
    <col min="5121" max="5121" width="22.3833333333333" style="3" customWidth="1"/>
    <col min="5122" max="5122" width="24.75" style="3" customWidth="1"/>
    <col min="5123" max="5375" width="26.25" style="3"/>
    <col min="5376" max="5376" width="62.1333333333333" style="3" customWidth="1"/>
    <col min="5377" max="5377" width="22.3833333333333" style="3" customWidth="1"/>
    <col min="5378" max="5378" width="24.75" style="3" customWidth="1"/>
    <col min="5379" max="5631" width="26.25" style="3"/>
    <col min="5632" max="5632" width="62.1333333333333" style="3" customWidth="1"/>
    <col min="5633" max="5633" width="22.3833333333333" style="3" customWidth="1"/>
    <col min="5634" max="5634" width="24.75" style="3" customWidth="1"/>
    <col min="5635" max="5887" width="26.25" style="3"/>
    <col min="5888" max="5888" width="62.1333333333333" style="3" customWidth="1"/>
    <col min="5889" max="5889" width="22.3833333333333" style="3" customWidth="1"/>
    <col min="5890" max="5890" width="24.75" style="3" customWidth="1"/>
    <col min="5891" max="6143" width="26.25" style="3"/>
    <col min="6144" max="6144" width="62.1333333333333" style="3" customWidth="1"/>
    <col min="6145" max="6145" width="22.3833333333333" style="3" customWidth="1"/>
    <col min="6146" max="6146" width="24.75" style="3" customWidth="1"/>
    <col min="6147" max="6399" width="26.25" style="3"/>
    <col min="6400" max="6400" width="62.1333333333333" style="3" customWidth="1"/>
    <col min="6401" max="6401" width="22.3833333333333" style="3" customWidth="1"/>
    <col min="6402" max="6402" width="24.75" style="3" customWidth="1"/>
    <col min="6403" max="6655" width="26.25" style="3"/>
    <col min="6656" max="6656" width="62.1333333333333" style="3" customWidth="1"/>
    <col min="6657" max="6657" width="22.3833333333333" style="3" customWidth="1"/>
    <col min="6658" max="6658" width="24.75" style="3" customWidth="1"/>
    <col min="6659" max="6911" width="26.25" style="3"/>
    <col min="6912" max="6912" width="62.1333333333333" style="3" customWidth="1"/>
    <col min="6913" max="6913" width="22.3833333333333" style="3" customWidth="1"/>
    <col min="6914" max="6914" width="24.75" style="3" customWidth="1"/>
    <col min="6915" max="7167" width="26.25" style="3"/>
    <col min="7168" max="7168" width="62.1333333333333" style="3" customWidth="1"/>
    <col min="7169" max="7169" width="22.3833333333333" style="3" customWidth="1"/>
    <col min="7170" max="7170" width="24.75" style="3" customWidth="1"/>
    <col min="7171" max="7423" width="26.25" style="3"/>
    <col min="7424" max="7424" width="62.1333333333333" style="3" customWidth="1"/>
    <col min="7425" max="7425" width="22.3833333333333" style="3" customWidth="1"/>
    <col min="7426" max="7426" width="24.75" style="3" customWidth="1"/>
    <col min="7427" max="7679" width="26.25" style="3"/>
    <col min="7680" max="7680" width="62.1333333333333" style="3" customWidth="1"/>
    <col min="7681" max="7681" width="22.3833333333333" style="3" customWidth="1"/>
    <col min="7682" max="7682" width="24.75" style="3" customWidth="1"/>
    <col min="7683" max="7935" width="26.25" style="3"/>
    <col min="7936" max="7936" width="62.1333333333333" style="3" customWidth="1"/>
    <col min="7937" max="7937" width="22.3833333333333" style="3" customWidth="1"/>
    <col min="7938" max="7938" width="24.75" style="3" customWidth="1"/>
    <col min="7939" max="8191" width="26.25" style="3"/>
    <col min="8192" max="8192" width="62.1333333333333" style="3" customWidth="1"/>
    <col min="8193" max="8193" width="22.3833333333333" style="3" customWidth="1"/>
    <col min="8194" max="8194" width="24.75" style="3" customWidth="1"/>
    <col min="8195" max="8447" width="26.25" style="3"/>
    <col min="8448" max="8448" width="62.1333333333333" style="3" customWidth="1"/>
    <col min="8449" max="8449" width="22.3833333333333" style="3" customWidth="1"/>
    <col min="8450" max="8450" width="24.75" style="3" customWidth="1"/>
    <col min="8451" max="8703" width="26.25" style="3"/>
    <col min="8704" max="8704" width="62.1333333333333" style="3" customWidth="1"/>
    <col min="8705" max="8705" width="22.3833333333333" style="3" customWidth="1"/>
    <col min="8706" max="8706" width="24.75" style="3" customWidth="1"/>
    <col min="8707" max="8959" width="26.25" style="3"/>
    <col min="8960" max="8960" width="62.1333333333333" style="3" customWidth="1"/>
    <col min="8961" max="8961" width="22.3833333333333" style="3" customWidth="1"/>
    <col min="8962" max="8962" width="24.75" style="3" customWidth="1"/>
    <col min="8963" max="9215" width="26.25" style="3"/>
    <col min="9216" max="9216" width="62.1333333333333" style="3" customWidth="1"/>
    <col min="9217" max="9217" width="22.3833333333333" style="3" customWidth="1"/>
    <col min="9218" max="9218" width="24.75" style="3" customWidth="1"/>
    <col min="9219" max="9471" width="26.25" style="3"/>
    <col min="9472" max="9472" width="62.1333333333333" style="3" customWidth="1"/>
    <col min="9473" max="9473" width="22.3833333333333" style="3" customWidth="1"/>
    <col min="9474" max="9474" width="24.75" style="3" customWidth="1"/>
    <col min="9475" max="9727" width="26.25" style="3"/>
    <col min="9728" max="9728" width="62.1333333333333" style="3" customWidth="1"/>
    <col min="9729" max="9729" width="22.3833333333333" style="3" customWidth="1"/>
    <col min="9730" max="9730" width="24.75" style="3" customWidth="1"/>
    <col min="9731" max="9983" width="26.25" style="3"/>
    <col min="9984" max="9984" width="62.1333333333333" style="3" customWidth="1"/>
    <col min="9985" max="9985" width="22.3833333333333" style="3" customWidth="1"/>
    <col min="9986" max="9986" width="24.75" style="3" customWidth="1"/>
    <col min="9987" max="10239" width="26.25" style="3"/>
    <col min="10240" max="10240" width="62.1333333333333" style="3" customWidth="1"/>
    <col min="10241" max="10241" width="22.3833333333333" style="3" customWidth="1"/>
    <col min="10242" max="10242" width="24.75" style="3" customWidth="1"/>
    <col min="10243" max="10495" width="26.25" style="3"/>
    <col min="10496" max="10496" width="62.1333333333333" style="3" customWidth="1"/>
    <col min="10497" max="10497" width="22.3833333333333" style="3" customWidth="1"/>
    <col min="10498" max="10498" width="24.75" style="3" customWidth="1"/>
    <col min="10499" max="10751" width="26.25" style="3"/>
    <col min="10752" max="10752" width="62.1333333333333" style="3" customWidth="1"/>
    <col min="10753" max="10753" width="22.3833333333333" style="3" customWidth="1"/>
    <col min="10754" max="10754" width="24.75" style="3" customWidth="1"/>
    <col min="10755" max="11007" width="26.25" style="3"/>
    <col min="11008" max="11008" width="62.1333333333333" style="3" customWidth="1"/>
    <col min="11009" max="11009" width="22.3833333333333" style="3" customWidth="1"/>
    <col min="11010" max="11010" width="24.75" style="3" customWidth="1"/>
    <col min="11011" max="11263" width="26.25" style="3"/>
    <col min="11264" max="11264" width="62.1333333333333" style="3" customWidth="1"/>
    <col min="11265" max="11265" width="22.3833333333333" style="3" customWidth="1"/>
    <col min="11266" max="11266" width="24.75" style="3" customWidth="1"/>
    <col min="11267" max="11519" width="26.25" style="3"/>
    <col min="11520" max="11520" width="62.1333333333333" style="3" customWidth="1"/>
    <col min="11521" max="11521" width="22.3833333333333" style="3" customWidth="1"/>
    <col min="11522" max="11522" width="24.75" style="3" customWidth="1"/>
    <col min="11523" max="11775" width="26.25" style="3"/>
    <col min="11776" max="11776" width="62.1333333333333" style="3" customWidth="1"/>
    <col min="11777" max="11777" width="22.3833333333333" style="3" customWidth="1"/>
    <col min="11778" max="11778" width="24.75" style="3" customWidth="1"/>
    <col min="11779" max="12031" width="26.25" style="3"/>
    <col min="12032" max="12032" width="62.1333333333333" style="3" customWidth="1"/>
    <col min="12033" max="12033" width="22.3833333333333" style="3" customWidth="1"/>
    <col min="12034" max="12034" width="24.75" style="3" customWidth="1"/>
    <col min="12035" max="12287" width="26.25" style="3"/>
    <col min="12288" max="12288" width="62.1333333333333" style="3" customWidth="1"/>
    <col min="12289" max="12289" width="22.3833333333333" style="3" customWidth="1"/>
    <col min="12290" max="12290" width="24.75" style="3" customWidth="1"/>
    <col min="12291" max="12543" width="26.25" style="3"/>
    <col min="12544" max="12544" width="62.1333333333333" style="3" customWidth="1"/>
    <col min="12545" max="12545" width="22.3833333333333" style="3" customWidth="1"/>
    <col min="12546" max="12546" width="24.75" style="3" customWidth="1"/>
    <col min="12547" max="12799" width="26.25" style="3"/>
    <col min="12800" max="12800" width="62.1333333333333" style="3" customWidth="1"/>
    <col min="12801" max="12801" width="22.3833333333333" style="3" customWidth="1"/>
    <col min="12802" max="12802" width="24.75" style="3" customWidth="1"/>
    <col min="12803" max="13055" width="26.25" style="3"/>
    <col min="13056" max="13056" width="62.1333333333333" style="3" customWidth="1"/>
    <col min="13057" max="13057" width="22.3833333333333" style="3" customWidth="1"/>
    <col min="13058" max="13058" width="24.75" style="3" customWidth="1"/>
    <col min="13059" max="13311" width="26.25" style="3"/>
    <col min="13312" max="13312" width="62.1333333333333" style="3" customWidth="1"/>
    <col min="13313" max="13313" width="22.3833333333333" style="3" customWidth="1"/>
    <col min="13314" max="13314" width="24.75" style="3" customWidth="1"/>
    <col min="13315" max="13567" width="26.25" style="3"/>
    <col min="13568" max="13568" width="62.1333333333333" style="3" customWidth="1"/>
    <col min="13569" max="13569" width="22.3833333333333" style="3" customWidth="1"/>
    <col min="13570" max="13570" width="24.75" style="3" customWidth="1"/>
    <col min="13571" max="13823" width="26.25" style="3"/>
    <col min="13824" max="13824" width="62.1333333333333" style="3" customWidth="1"/>
    <col min="13825" max="13825" width="22.3833333333333" style="3" customWidth="1"/>
    <col min="13826" max="13826" width="24.75" style="3" customWidth="1"/>
    <col min="13827" max="14079" width="26.25" style="3"/>
    <col min="14080" max="14080" width="62.1333333333333" style="3" customWidth="1"/>
    <col min="14081" max="14081" width="22.3833333333333" style="3" customWidth="1"/>
    <col min="14082" max="14082" width="24.75" style="3" customWidth="1"/>
    <col min="14083" max="14335" width="26.25" style="3"/>
    <col min="14336" max="14336" width="62.1333333333333" style="3" customWidth="1"/>
    <col min="14337" max="14337" width="22.3833333333333" style="3" customWidth="1"/>
    <col min="14338" max="14338" width="24.75" style="3" customWidth="1"/>
    <col min="14339" max="14591" width="26.25" style="3"/>
    <col min="14592" max="14592" width="62.1333333333333" style="3" customWidth="1"/>
    <col min="14593" max="14593" width="22.3833333333333" style="3" customWidth="1"/>
    <col min="14594" max="14594" width="24.75" style="3" customWidth="1"/>
    <col min="14595" max="14847" width="26.25" style="3"/>
    <col min="14848" max="14848" width="62.1333333333333" style="3" customWidth="1"/>
    <col min="14849" max="14849" width="22.3833333333333" style="3" customWidth="1"/>
    <col min="14850" max="14850" width="24.75" style="3" customWidth="1"/>
    <col min="14851" max="15103" width="26.25" style="3"/>
    <col min="15104" max="15104" width="62.1333333333333" style="3" customWidth="1"/>
    <col min="15105" max="15105" width="22.3833333333333" style="3" customWidth="1"/>
    <col min="15106" max="15106" width="24.75" style="3" customWidth="1"/>
    <col min="15107" max="15359" width="26.25" style="3"/>
    <col min="15360" max="15360" width="62.1333333333333" style="3" customWidth="1"/>
    <col min="15361" max="15361" width="22.3833333333333" style="3" customWidth="1"/>
    <col min="15362" max="15362" width="24.75" style="3" customWidth="1"/>
    <col min="15363" max="15615" width="26.25" style="3"/>
    <col min="15616" max="15616" width="62.1333333333333" style="3" customWidth="1"/>
    <col min="15617" max="15617" width="22.3833333333333" style="3" customWidth="1"/>
    <col min="15618" max="15618" width="24.75" style="3" customWidth="1"/>
    <col min="15619" max="15871" width="26.25" style="3"/>
    <col min="15872" max="15872" width="62.1333333333333" style="3" customWidth="1"/>
    <col min="15873" max="15873" width="22.3833333333333" style="3" customWidth="1"/>
    <col min="15874" max="15874" width="24.75" style="3" customWidth="1"/>
    <col min="15875" max="16127" width="26.25" style="3"/>
    <col min="16128" max="16128" width="62.1333333333333" style="3" customWidth="1"/>
    <col min="16129" max="16129" width="22.3833333333333" style="3" customWidth="1"/>
    <col min="16130" max="16130" width="24.75" style="3" customWidth="1"/>
    <col min="16131" max="16384" width="26.25" style="3"/>
  </cols>
  <sheetData>
    <row r="1" s="1" customFormat="1" ht="27" customHeight="1" spans="1:2">
      <c r="A1" s="4" t="s">
        <v>1609</v>
      </c>
      <c r="B1" s="5"/>
    </row>
    <row r="2" s="1" customFormat="1" ht="27" customHeight="1" spans="1:2">
      <c r="A2" s="6" t="s">
        <v>1610</v>
      </c>
      <c r="B2" s="7"/>
    </row>
    <row r="3" s="1" customFormat="1" ht="27" customHeight="1" spans="1:2">
      <c r="A3" s="8"/>
      <c r="B3" s="9" t="s">
        <v>2</v>
      </c>
    </row>
    <row r="4" s="1" customFormat="1" ht="36" customHeight="1" spans="1:2">
      <c r="A4" s="10" t="s">
        <v>1587</v>
      </c>
      <c r="B4" s="11" t="s">
        <v>48</v>
      </c>
    </row>
    <row r="5" s="1" customFormat="1" ht="18" customHeight="1" spans="1:2">
      <c r="A5" s="12" t="s">
        <v>1611</v>
      </c>
      <c r="B5" s="13">
        <v>80853.2408</v>
      </c>
    </row>
    <row r="6" s="1" customFormat="1" ht="18" customHeight="1" spans="1:2">
      <c r="A6" s="14" t="s">
        <v>1589</v>
      </c>
      <c r="B6" s="13"/>
    </row>
    <row r="7" s="1" customFormat="1" ht="18" customHeight="1" spans="1:2">
      <c r="A7" s="14" t="s">
        <v>1612</v>
      </c>
      <c r="B7" s="13"/>
    </row>
    <row r="8" s="1" customFormat="1" ht="18" customHeight="1" spans="1:2">
      <c r="A8" s="14" t="s">
        <v>1613</v>
      </c>
      <c r="B8" s="13"/>
    </row>
    <row r="9" s="1" customFormat="1" ht="18" customHeight="1" spans="1:2">
      <c r="A9" s="14" t="s">
        <v>149</v>
      </c>
      <c r="B9" s="13"/>
    </row>
    <row r="10" s="1" customFormat="1" ht="18" customHeight="1" spans="1:2">
      <c r="A10" s="15" t="s">
        <v>1614</v>
      </c>
      <c r="B10" s="13"/>
    </row>
    <row r="11" s="1" customFormat="1" ht="18" customHeight="1" spans="1:2">
      <c r="A11" s="16" t="s">
        <v>1376</v>
      </c>
      <c r="B11" s="13"/>
    </row>
    <row r="12" s="1" customFormat="1" ht="18" customHeight="1" spans="1:2">
      <c r="A12" s="14" t="s">
        <v>1596</v>
      </c>
      <c r="B12" s="13">
        <v>29216.289288</v>
      </c>
    </row>
    <row r="13" s="1" customFormat="1" ht="18" customHeight="1" spans="1:2">
      <c r="A13" s="14" t="s">
        <v>1615</v>
      </c>
      <c r="B13" s="13">
        <v>25510.540032</v>
      </c>
    </row>
    <row r="14" s="1" customFormat="1" ht="18" customHeight="1" spans="1:2">
      <c r="A14" s="14" t="s">
        <v>1616</v>
      </c>
      <c r="B14" s="13">
        <v>3703.949256</v>
      </c>
    </row>
    <row r="15" s="1" customFormat="1" ht="18" customHeight="1" spans="1:2">
      <c r="A15" s="14" t="s">
        <v>1617</v>
      </c>
      <c r="B15" s="13"/>
    </row>
    <row r="16" s="1" customFormat="1" ht="18" customHeight="1" spans="1:2">
      <c r="A16" s="16" t="s">
        <v>1614</v>
      </c>
      <c r="B16" s="13">
        <v>1.8</v>
      </c>
    </row>
    <row r="17" s="1" customFormat="1" ht="18" customHeight="1" spans="1:2">
      <c r="A17" s="14" t="s">
        <v>1599</v>
      </c>
      <c r="B17" s="13">
        <v>51636.951512</v>
      </c>
    </row>
    <row r="18" s="1" customFormat="1" ht="18" customHeight="1" spans="1:2">
      <c r="A18" s="14" t="s">
        <v>1612</v>
      </c>
      <c r="B18" s="13">
        <v>50776.951512</v>
      </c>
    </row>
    <row r="19" s="1" customFormat="1" ht="18" customHeight="1" spans="1:2">
      <c r="A19" s="14" t="s">
        <v>149</v>
      </c>
      <c r="B19" s="13">
        <v>850</v>
      </c>
    </row>
    <row r="20" s="1" customFormat="1" ht="18" customHeight="1" spans="1:2">
      <c r="A20" s="16" t="s">
        <v>1614</v>
      </c>
      <c r="B20" s="13">
        <v>10</v>
      </c>
    </row>
    <row r="21" s="1" customFormat="1" ht="18" customHeight="1" spans="1:2">
      <c r="A21" s="14" t="s">
        <v>1600</v>
      </c>
      <c r="B21" s="13"/>
    </row>
    <row r="22" s="1" customFormat="1" ht="18" customHeight="1" spans="1:2">
      <c r="A22" s="14" t="s">
        <v>1618</v>
      </c>
      <c r="B22" s="13"/>
    </row>
    <row r="23" s="1" customFormat="1" ht="18" customHeight="1" spans="1:2">
      <c r="A23" s="14" t="s">
        <v>1614</v>
      </c>
      <c r="B23" s="13"/>
    </row>
    <row r="24" s="1" customFormat="1" ht="18" customHeight="1" spans="1:2">
      <c r="A24" s="16" t="s">
        <v>149</v>
      </c>
      <c r="B24" s="13"/>
    </row>
    <row r="25" s="1" customFormat="1" ht="18" customHeight="1" spans="1:2">
      <c r="A25" s="14" t="s">
        <v>1602</v>
      </c>
      <c r="B25" s="13"/>
    </row>
    <row r="26" s="1" customFormat="1" ht="18" customHeight="1" spans="1:2">
      <c r="A26" s="14" t="s">
        <v>1618</v>
      </c>
      <c r="B26" s="13"/>
    </row>
    <row r="27" s="1" customFormat="1" ht="18" customHeight="1" spans="1:2">
      <c r="A27" s="14" t="s">
        <v>1619</v>
      </c>
      <c r="B27" s="13"/>
    </row>
    <row r="28" s="1" customFormat="1" ht="18" customHeight="1" spans="1:2">
      <c r="A28" s="16" t="s">
        <v>149</v>
      </c>
      <c r="B28" s="13"/>
    </row>
    <row r="29" s="1" customFormat="1" ht="18" customHeight="1" spans="1:2">
      <c r="A29" s="14" t="s">
        <v>1604</v>
      </c>
      <c r="B29" s="13"/>
    </row>
    <row r="30" s="1" customFormat="1" ht="18" customHeight="1" spans="1:2">
      <c r="A30" s="14" t="s">
        <v>1620</v>
      </c>
      <c r="B30" s="13"/>
    </row>
    <row r="31" s="1" customFormat="1" ht="18" customHeight="1" spans="1:2">
      <c r="A31" s="14" t="s">
        <v>1621</v>
      </c>
      <c r="B31" s="13"/>
    </row>
    <row r="32" s="1" customFormat="1" ht="18" customHeight="1" spans="1:2">
      <c r="A32" s="14" t="s">
        <v>1622</v>
      </c>
      <c r="B32" s="13"/>
    </row>
    <row r="33" s="1" customFormat="1" ht="18" customHeight="1" spans="1:2">
      <c r="A33" s="16" t="s">
        <v>149</v>
      </c>
      <c r="B33" s="13"/>
    </row>
    <row r="34" s="1" customFormat="1" ht="18" customHeight="1" spans="1:2">
      <c r="A34" s="14" t="s">
        <v>1606</v>
      </c>
      <c r="B34" s="13"/>
    </row>
    <row r="35" s="1" customFormat="1" ht="18" customHeight="1" spans="1:2">
      <c r="A35" s="14" t="s">
        <v>1623</v>
      </c>
      <c r="B35" s="13"/>
    </row>
    <row r="36" s="1" customFormat="1" ht="18" customHeight="1" spans="1:2">
      <c r="A36" s="14" t="s">
        <v>1624</v>
      </c>
      <c r="B36" s="13"/>
    </row>
    <row r="37" s="1" customFormat="1" ht="18" customHeight="1" spans="1:2">
      <c r="A37" s="14" t="s">
        <v>1613</v>
      </c>
      <c r="B37" s="13"/>
    </row>
    <row r="38" s="1" customFormat="1" ht="18" customHeight="1" spans="1:2">
      <c r="A38" s="14" t="s">
        <v>1625</v>
      </c>
      <c r="B38" s="13"/>
    </row>
    <row r="39" s="1" customFormat="1" ht="18" customHeight="1" spans="1:2">
      <c r="A39" s="14" t="s">
        <v>1626</v>
      </c>
      <c r="B39" s="13"/>
    </row>
    <row r="40" s="1" customFormat="1" ht="18" customHeight="1" spans="1:2">
      <c r="A40" s="14" t="s">
        <v>1627</v>
      </c>
      <c r="B40" s="13"/>
    </row>
    <row r="41" s="1" customFormat="1" ht="18" customHeight="1" spans="1:2">
      <c r="A41" s="14" t="s">
        <v>1628</v>
      </c>
      <c r="B41" s="13"/>
    </row>
    <row r="42" s="1" customFormat="1" ht="18" customHeight="1" spans="1:2">
      <c r="A42" s="14" t="s">
        <v>1629</v>
      </c>
      <c r="B42" s="13"/>
    </row>
    <row r="43" s="1" customFormat="1" ht="18" customHeight="1" spans="1:2">
      <c r="A43" s="14" t="s">
        <v>149</v>
      </c>
      <c r="B43" s="13"/>
    </row>
    <row r="44" s="1" customFormat="1" ht="18" customHeight="1" spans="1:2">
      <c r="A44" s="17" t="s">
        <v>1614</v>
      </c>
      <c r="B44" s="13"/>
    </row>
    <row r="45" s="1" customFormat="1" ht="18" customHeight="1" spans="1:2">
      <c r="A45" s="18" t="s">
        <v>1630</v>
      </c>
      <c r="B45" s="19">
        <v>92826.75472</v>
      </c>
    </row>
  </sheetData>
  <mergeCells count="1">
    <mergeCell ref="A2:B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7"/>
  <sheetViews>
    <sheetView zoomScale="130" zoomScaleNormal="130" workbookViewId="0">
      <selection activeCell="F18" sqref="F18"/>
    </sheetView>
  </sheetViews>
  <sheetFormatPr defaultColWidth="9" defaultRowHeight="14.25" outlineLevelCol="4"/>
  <cols>
    <col min="1" max="1" width="9.04166666666667" style="261" customWidth="1"/>
    <col min="2" max="2" width="26.1333333333333" style="261" customWidth="1"/>
    <col min="3" max="3" width="12.75" style="263" customWidth="1"/>
    <col min="4" max="4" width="14.75" style="263" customWidth="1"/>
    <col min="5" max="5" width="13.75" style="264" customWidth="1"/>
    <col min="6" max="6" width="25.8583333333333" style="261" customWidth="1"/>
    <col min="7" max="7" width="12.875" style="261" customWidth="1"/>
    <col min="8" max="228" width="9" style="261"/>
    <col min="229" max="229" width="14" style="261" customWidth="1"/>
    <col min="230" max="230" width="26.1333333333333" style="261" customWidth="1"/>
    <col min="231" max="231" width="12.75" style="261" customWidth="1"/>
    <col min="232" max="232" width="14.75" style="261" customWidth="1"/>
    <col min="233" max="233" width="13.75" style="261" customWidth="1"/>
    <col min="234" max="484" width="9" style="261"/>
    <col min="485" max="485" width="14" style="261" customWidth="1"/>
    <col min="486" max="486" width="26.1333333333333" style="261" customWidth="1"/>
    <col min="487" max="487" width="12.75" style="261" customWidth="1"/>
    <col min="488" max="488" width="14.75" style="261" customWidth="1"/>
    <col min="489" max="489" width="13.75" style="261" customWidth="1"/>
    <col min="490" max="740" width="9" style="261"/>
    <col min="741" max="741" width="14" style="261" customWidth="1"/>
    <col min="742" max="742" width="26.1333333333333" style="261" customWidth="1"/>
    <col min="743" max="743" width="12.75" style="261" customWidth="1"/>
    <col min="744" max="744" width="14.75" style="261" customWidth="1"/>
    <col min="745" max="745" width="13.75" style="261" customWidth="1"/>
    <col min="746" max="996" width="9" style="261"/>
    <col min="997" max="997" width="14" style="261" customWidth="1"/>
    <col min="998" max="998" width="26.1333333333333" style="261" customWidth="1"/>
    <col min="999" max="999" width="12.75" style="261" customWidth="1"/>
    <col min="1000" max="1000" width="14.75" style="261" customWidth="1"/>
    <col min="1001" max="1001" width="13.75" style="261" customWidth="1"/>
    <col min="1002" max="1252" width="9" style="261"/>
    <col min="1253" max="1253" width="14" style="261" customWidth="1"/>
    <col min="1254" max="1254" width="26.1333333333333" style="261" customWidth="1"/>
    <col min="1255" max="1255" width="12.75" style="261" customWidth="1"/>
    <col min="1256" max="1256" width="14.75" style="261" customWidth="1"/>
    <col min="1257" max="1257" width="13.75" style="261" customWidth="1"/>
    <col min="1258" max="1508" width="9" style="261"/>
    <col min="1509" max="1509" width="14" style="261" customWidth="1"/>
    <col min="1510" max="1510" width="26.1333333333333" style="261" customWidth="1"/>
    <col min="1511" max="1511" width="12.75" style="261" customWidth="1"/>
    <col min="1512" max="1512" width="14.75" style="261" customWidth="1"/>
    <col min="1513" max="1513" width="13.75" style="261" customWidth="1"/>
    <col min="1514" max="1764" width="9" style="261"/>
    <col min="1765" max="1765" width="14" style="261" customWidth="1"/>
    <col min="1766" max="1766" width="26.1333333333333" style="261" customWidth="1"/>
    <col min="1767" max="1767" width="12.75" style="261" customWidth="1"/>
    <col min="1768" max="1768" width="14.75" style="261" customWidth="1"/>
    <col min="1769" max="1769" width="13.75" style="261" customWidth="1"/>
    <col min="1770" max="2020" width="9" style="261"/>
    <col min="2021" max="2021" width="14" style="261" customWidth="1"/>
    <col min="2022" max="2022" width="26.1333333333333" style="261" customWidth="1"/>
    <col min="2023" max="2023" width="12.75" style="261" customWidth="1"/>
    <col min="2024" max="2024" width="14.75" style="261" customWidth="1"/>
    <col min="2025" max="2025" width="13.75" style="261" customWidth="1"/>
    <col min="2026" max="2276" width="9" style="261"/>
    <col min="2277" max="2277" width="14" style="261" customWidth="1"/>
    <col min="2278" max="2278" width="26.1333333333333" style="261" customWidth="1"/>
    <col min="2279" max="2279" width="12.75" style="261" customWidth="1"/>
    <col min="2280" max="2280" width="14.75" style="261" customWidth="1"/>
    <col min="2281" max="2281" width="13.75" style="261" customWidth="1"/>
    <col min="2282" max="2532" width="9" style="261"/>
    <col min="2533" max="2533" width="14" style="261" customWidth="1"/>
    <col min="2534" max="2534" width="26.1333333333333" style="261" customWidth="1"/>
    <col min="2535" max="2535" width="12.75" style="261" customWidth="1"/>
    <col min="2536" max="2536" width="14.75" style="261" customWidth="1"/>
    <col min="2537" max="2537" width="13.75" style="261" customWidth="1"/>
    <col min="2538" max="2788" width="9" style="261"/>
    <col min="2789" max="2789" width="14" style="261" customWidth="1"/>
    <col min="2790" max="2790" width="26.1333333333333" style="261" customWidth="1"/>
    <col min="2791" max="2791" width="12.75" style="261" customWidth="1"/>
    <col min="2792" max="2792" width="14.75" style="261" customWidth="1"/>
    <col min="2793" max="2793" width="13.75" style="261" customWidth="1"/>
    <col min="2794" max="3044" width="9" style="261"/>
    <col min="3045" max="3045" width="14" style="261" customWidth="1"/>
    <col min="3046" max="3046" width="26.1333333333333" style="261" customWidth="1"/>
    <col min="3047" max="3047" width="12.75" style="261" customWidth="1"/>
    <col min="3048" max="3048" width="14.75" style="261" customWidth="1"/>
    <col min="3049" max="3049" width="13.75" style="261" customWidth="1"/>
    <col min="3050" max="3300" width="9" style="261"/>
    <col min="3301" max="3301" width="14" style="261" customWidth="1"/>
    <col min="3302" max="3302" width="26.1333333333333" style="261" customWidth="1"/>
    <col min="3303" max="3303" width="12.75" style="261" customWidth="1"/>
    <col min="3304" max="3304" width="14.75" style="261" customWidth="1"/>
    <col min="3305" max="3305" width="13.75" style="261" customWidth="1"/>
    <col min="3306" max="3556" width="9" style="261"/>
    <col min="3557" max="3557" width="14" style="261" customWidth="1"/>
    <col min="3558" max="3558" width="26.1333333333333" style="261" customWidth="1"/>
    <col min="3559" max="3559" width="12.75" style="261" customWidth="1"/>
    <col min="3560" max="3560" width="14.75" style="261" customWidth="1"/>
    <col min="3561" max="3561" width="13.75" style="261" customWidth="1"/>
    <col min="3562" max="3812" width="9" style="261"/>
    <col min="3813" max="3813" width="14" style="261" customWidth="1"/>
    <col min="3814" max="3814" width="26.1333333333333" style="261" customWidth="1"/>
    <col min="3815" max="3815" width="12.75" style="261" customWidth="1"/>
    <col min="3816" max="3816" width="14.75" style="261" customWidth="1"/>
    <col min="3817" max="3817" width="13.75" style="261" customWidth="1"/>
    <col min="3818" max="4068" width="9" style="261"/>
    <col min="4069" max="4069" width="14" style="261" customWidth="1"/>
    <col min="4070" max="4070" width="26.1333333333333" style="261" customWidth="1"/>
    <col min="4071" max="4071" width="12.75" style="261" customWidth="1"/>
    <col min="4072" max="4072" width="14.75" style="261" customWidth="1"/>
    <col min="4073" max="4073" width="13.75" style="261" customWidth="1"/>
    <col min="4074" max="4324" width="9" style="261"/>
    <col min="4325" max="4325" width="14" style="261" customWidth="1"/>
    <col min="4326" max="4326" width="26.1333333333333" style="261" customWidth="1"/>
    <col min="4327" max="4327" width="12.75" style="261" customWidth="1"/>
    <col min="4328" max="4328" width="14.75" style="261" customWidth="1"/>
    <col min="4329" max="4329" width="13.75" style="261" customWidth="1"/>
    <col min="4330" max="4580" width="9" style="261"/>
    <col min="4581" max="4581" width="14" style="261" customWidth="1"/>
    <col min="4582" max="4582" width="26.1333333333333" style="261" customWidth="1"/>
    <col min="4583" max="4583" width="12.75" style="261" customWidth="1"/>
    <col min="4584" max="4584" width="14.75" style="261" customWidth="1"/>
    <col min="4585" max="4585" width="13.75" style="261" customWidth="1"/>
    <col min="4586" max="4836" width="9" style="261"/>
    <col min="4837" max="4837" width="14" style="261" customWidth="1"/>
    <col min="4838" max="4838" width="26.1333333333333" style="261" customWidth="1"/>
    <col min="4839" max="4839" width="12.75" style="261" customWidth="1"/>
    <col min="4840" max="4840" width="14.75" style="261" customWidth="1"/>
    <col min="4841" max="4841" width="13.75" style="261" customWidth="1"/>
    <col min="4842" max="5092" width="9" style="261"/>
    <col min="5093" max="5093" width="14" style="261" customWidth="1"/>
    <col min="5094" max="5094" width="26.1333333333333" style="261" customWidth="1"/>
    <col min="5095" max="5095" width="12.75" style="261" customWidth="1"/>
    <col min="5096" max="5096" width="14.75" style="261" customWidth="1"/>
    <col min="5097" max="5097" width="13.75" style="261" customWidth="1"/>
    <col min="5098" max="5348" width="9" style="261"/>
    <col min="5349" max="5349" width="14" style="261" customWidth="1"/>
    <col min="5350" max="5350" width="26.1333333333333" style="261" customWidth="1"/>
    <col min="5351" max="5351" width="12.75" style="261" customWidth="1"/>
    <col min="5352" max="5352" width="14.75" style="261" customWidth="1"/>
    <col min="5353" max="5353" width="13.75" style="261" customWidth="1"/>
    <col min="5354" max="5604" width="9" style="261"/>
    <col min="5605" max="5605" width="14" style="261" customWidth="1"/>
    <col min="5606" max="5606" width="26.1333333333333" style="261" customWidth="1"/>
    <col min="5607" max="5607" width="12.75" style="261" customWidth="1"/>
    <col min="5608" max="5608" width="14.75" style="261" customWidth="1"/>
    <col min="5609" max="5609" width="13.75" style="261" customWidth="1"/>
    <col min="5610" max="5860" width="9" style="261"/>
    <col min="5861" max="5861" width="14" style="261" customWidth="1"/>
    <col min="5862" max="5862" width="26.1333333333333" style="261" customWidth="1"/>
    <col min="5863" max="5863" width="12.75" style="261" customWidth="1"/>
    <col min="5864" max="5864" width="14.75" style="261" customWidth="1"/>
    <col min="5865" max="5865" width="13.75" style="261" customWidth="1"/>
    <col min="5866" max="6116" width="9" style="261"/>
    <col min="6117" max="6117" width="14" style="261" customWidth="1"/>
    <col min="6118" max="6118" width="26.1333333333333" style="261" customWidth="1"/>
    <col min="6119" max="6119" width="12.75" style="261" customWidth="1"/>
    <col min="6120" max="6120" width="14.75" style="261" customWidth="1"/>
    <col min="6121" max="6121" width="13.75" style="261" customWidth="1"/>
    <col min="6122" max="6372" width="9" style="261"/>
    <col min="6373" max="6373" width="14" style="261" customWidth="1"/>
    <col min="6374" max="6374" width="26.1333333333333" style="261" customWidth="1"/>
    <col min="6375" max="6375" width="12.75" style="261" customWidth="1"/>
    <col min="6376" max="6376" width="14.75" style="261" customWidth="1"/>
    <col min="6377" max="6377" width="13.75" style="261" customWidth="1"/>
    <col min="6378" max="6628" width="9" style="261"/>
    <col min="6629" max="6629" width="14" style="261" customWidth="1"/>
    <col min="6630" max="6630" width="26.1333333333333" style="261" customWidth="1"/>
    <col min="6631" max="6631" width="12.75" style="261" customWidth="1"/>
    <col min="6632" max="6632" width="14.75" style="261" customWidth="1"/>
    <col min="6633" max="6633" width="13.75" style="261" customWidth="1"/>
    <col min="6634" max="6884" width="9" style="261"/>
    <col min="6885" max="6885" width="14" style="261" customWidth="1"/>
    <col min="6886" max="6886" width="26.1333333333333" style="261" customWidth="1"/>
    <col min="6887" max="6887" width="12.75" style="261" customWidth="1"/>
    <col min="6888" max="6888" width="14.75" style="261" customWidth="1"/>
    <col min="6889" max="6889" width="13.75" style="261" customWidth="1"/>
    <col min="6890" max="7140" width="9" style="261"/>
    <col min="7141" max="7141" width="14" style="261" customWidth="1"/>
    <col min="7142" max="7142" width="26.1333333333333" style="261" customWidth="1"/>
    <col min="7143" max="7143" width="12.75" style="261" customWidth="1"/>
    <col min="7144" max="7144" width="14.75" style="261" customWidth="1"/>
    <col min="7145" max="7145" width="13.75" style="261" customWidth="1"/>
    <col min="7146" max="7396" width="9" style="261"/>
    <col min="7397" max="7397" width="14" style="261" customWidth="1"/>
    <col min="7398" max="7398" width="26.1333333333333" style="261" customWidth="1"/>
    <col min="7399" max="7399" width="12.75" style="261" customWidth="1"/>
    <col min="7400" max="7400" width="14.75" style="261" customWidth="1"/>
    <col min="7401" max="7401" width="13.75" style="261" customWidth="1"/>
    <col min="7402" max="7652" width="9" style="261"/>
    <col min="7653" max="7653" width="14" style="261" customWidth="1"/>
    <col min="7654" max="7654" width="26.1333333333333" style="261" customWidth="1"/>
    <col min="7655" max="7655" width="12.75" style="261" customWidth="1"/>
    <col min="7656" max="7656" width="14.75" style="261" customWidth="1"/>
    <col min="7657" max="7657" width="13.75" style="261" customWidth="1"/>
    <col min="7658" max="7908" width="9" style="261"/>
    <col min="7909" max="7909" width="14" style="261" customWidth="1"/>
    <col min="7910" max="7910" width="26.1333333333333" style="261" customWidth="1"/>
    <col min="7911" max="7911" width="12.75" style="261" customWidth="1"/>
    <col min="7912" max="7912" width="14.75" style="261" customWidth="1"/>
    <col min="7913" max="7913" width="13.75" style="261" customWidth="1"/>
    <col min="7914" max="8164" width="9" style="261"/>
    <col min="8165" max="8165" width="14" style="261" customWidth="1"/>
    <col min="8166" max="8166" width="26.1333333333333" style="261" customWidth="1"/>
    <col min="8167" max="8167" width="12.75" style="261" customWidth="1"/>
    <col min="8168" max="8168" width="14.75" style="261" customWidth="1"/>
    <col min="8169" max="8169" width="13.75" style="261" customWidth="1"/>
    <col min="8170" max="8420" width="9" style="261"/>
    <col min="8421" max="8421" width="14" style="261" customWidth="1"/>
    <col min="8422" max="8422" width="26.1333333333333" style="261" customWidth="1"/>
    <col min="8423" max="8423" width="12.75" style="261" customWidth="1"/>
    <col min="8424" max="8424" width="14.75" style="261" customWidth="1"/>
    <col min="8425" max="8425" width="13.75" style="261" customWidth="1"/>
    <col min="8426" max="8676" width="9" style="261"/>
    <col min="8677" max="8677" width="14" style="261" customWidth="1"/>
    <col min="8678" max="8678" width="26.1333333333333" style="261" customWidth="1"/>
    <col min="8679" max="8679" width="12.75" style="261" customWidth="1"/>
    <col min="8680" max="8680" width="14.75" style="261" customWidth="1"/>
    <col min="8681" max="8681" width="13.75" style="261" customWidth="1"/>
    <col min="8682" max="8932" width="9" style="261"/>
    <col min="8933" max="8933" width="14" style="261" customWidth="1"/>
    <col min="8934" max="8934" width="26.1333333333333" style="261" customWidth="1"/>
    <col min="8935" max="8935" width="12.75" style="261" customWidth="1"/>
    <col min="8936" max="8936" width="14.75" style="261" customWidth="1"/>
    <col min="8937" max="8937" width="13.75" style="261" customWidth="1"/>
    <col min="8938" max="9188" width="9" style="261"/>
    <col min="9189" max="9189" width="14" style="261" customWidth="1"/>
    <col min="9190" max="9190" width="26.1333333333333" style="261" customWidth="1"/>
    <col min="9191" max="9191" width="12.75" style="261" customWidth="1"/>
    <col min="9192" max="9192" width="14.75" style="261" customWidth="1"/>
    <col min="9193" max="9193" width="13.75" style="261" customWidth="1"/>
    <col min="9194" max="9444" width="9" style="261"/>
    <col min="9445" max="9445" width="14" style="261" customWidth="1"/>
    <col min="9446" max="9446" width="26.1333333333333" style="261" customWidth="1"/>
    <col min="9447" max="9447" width="12.75" style="261" customWidth="1"/>
    <col min="9448" max="9448" width="14.75" style="261" customWidth="1"/>
    <col min="9449" max="9449" width="13.75" style="261" customWidth="1"/>
    <col min="9450" max="9700" width="9" style="261"/>
    <col min="9701" max="9701" width="14" style="261" customWidth="1"/>
    <col min="9702" max="9702" width="26.1333333333333" style="261" customWidth="1"/>
    <col min="9703" max="9703" width="12.75" style="261" customWidth="1"/>
    <col min="9704" max="9704" width="14.75" style="261" customWidth="1"/>
    <col min="9705" max="9705" width="13.75" style="261" customWidth="1"/>
    <col min="9706" max="9956" width="9" style="261"/>
    <col min="9957" max="9957" width="14" style="261" customWidth="1"/>
    <col min="9958" max="9958" width="26.1333333333333" style="261" customWidth="1"/>
    <col min="9959" max="9959" width="12.75" style="261" customWidth="1"/>
    <col min="9960" max="9960" width="14.75" style="261" customWidth="1"/>
    <col min="9961" max="9961" width="13.75" style="261" customWidth="1"/>
    <col min="9962" max="10212" width="9" style="261"/>
    <col min="10213" max="10213" width="14" style="261" customWidth="1"/>
    <col min="10214" max="10214" width="26.1333333333333" style="261" customWidth="1"/>
    <col min="10215" max="10215" width="12.75" style="261" customWidth="1"/>
    <col min="10216" max="10216" width="14.75" style="261" customWidth="1"/>
    <col min="10217" max="10217" width="13.75" style="261" customWidth="1"/>
    <col min="10218" max="10468" width="9" style="261"/>
    <col min="10469" max="10469" width="14" style="261" customWidth="1"/>
    <col min="10470" max="10470" width="26.1333333333333" style="261" customWidth="1"/>
    <col min="10471" max="10471" width="12.75" style="261" customWidth="1"/>
    <col min="10472" max="10472" width="14.75" style="261" customWidth="1"/>
    <col min="10473" max="10473" width="13.75" style="261" customWidth="1"/>
    <col min="10474" max="10724" width="9" style="261"/>
    <col min="10725" max="10725" width="14" style="261" customWidth="1"/>
    <col min="10726" max="10726" width="26.1333333333333" style="261" customWidth="1"/>
    <col min="10727" max="10727" width="12.75" style="261" customWidth="1"/>
    <col min="10728" max="10728" width="14.75" style="261" customWidth="1"/>
    <col min="10729" max="10729" width="13.75" style="261" customWidth="1"/>
    <col min="10730" max="10980" width="9" style="261"/>
    <col min="10981" max="10981" width="14" style="261" customWidth="1"/>
    <col min="10982" max="10982" width="26.1333333333333" style="261" customWidth="1"/>
    <col min="10983" max="10983" width="12.75" style="261" customWidth="1"/>
    <col min="10984" max="10984" width="14.75" style="261" customWidth="1"/>
    <col min="10985" max="10985" width="13.75" style="261" customWidth="1"/>
    <col min="10986" max="11236" width="9" style="261"/>
    <col min="11237" max="11237" width="14" style="261" customWidth="1"/>
    <col min="11238" max="11238" width="26.1333333333333" style="261" customWidth="1"/>
    <col min="11239" max="11239" width="12.75" style="261" customWidth="1"/>
    <col min="11240" max="11240" width="14.75" style="261" customWidth="1"/>
    <col min="11241" max="11241" width="13.75" style="261" customWidth="1"/>
    <col min="11242" max="11492" width="9" style="261"/>
    <col min="11493" max="11493" width="14" style="261" customWidth="1"/>
    <col min="11494" max="11494" width="26.1333333333333" style="261" customWidth="1"/>
    <col min="11495" max="11495" width="12.75" style="261" customWidth="1"/>
    <col min="11496" max="11496" width="14.75" style="261" customWidth="1"/>
    <col min="11497" max="11497" width="13.75" style="261" customWidth="1"/>
    <col min="11498" max="11748" width="9" style="261"/>
    <col min="11749" max="11749" width="14" style="261" customWidth="1"/>
    <col min="11750" max="11750" width="26.1333333333333" style="261" customWidth="1"/>
    <col min="11751" max="11751" width="12.75" style="261" customWidth="1"/>
    <col min="11752" max="11752" width="14.75" style="261" customWidth="1"/>
    <col min="11753" max="11753" width="13.75" style="261" customWidth="1"/>
    <col min="11754" max="12004" width="9" style="261"/>
    <col min="12005" max="12005" width="14" style="261" customWidth="1"/>
    <col min="12006" max="12006" width="26.1333333333333" style="261" customWidth="1"/>
    <col min="12007" max="12007" width="12.75" style="261" customWidth="1"/>
    <col min="12008" max="12008" width="14.75" style="261" customWidth="1"/>
    <col min="12009" max="12009" width="13.75" style="261" customWidth="1"/>
    <col min="12010" max="12260" width="9" style="261"/>
    <col min="12261" max="12261" width="14" style="261" customWidth="1"/>
    <col min="12262" max="12262" width="26.1333333333333" style="261" customWidth="1"/>
    <col min="12263" max="12263" width="12.75" style="261" customWidth="1"/>
    <col min="12264" max="12264" width="14.75" style="261" customWidth="1"/>
    <col min="12265" max="12265" width="13.75" style="261" customWidth="1"/>
    <col min="12266" max="12516" width="9" style="261"/>
    <col min="12517" max="12517" width="14" style="261" customWidth="1"/>
    <col min="12518" max="12518" width="26.1333333333333" style="261" customWidth="1"/>
    <col min="12519" max="12519" width="12.75" style="261" customWidth="1"/>
    <col min="12520" max="12520" width="14.75" style="261" customWidth="1"/>
    <col min="12521" max="12521" width="13.75" style="261" customWidth="1"/>
    <col min="12522" max="12772" width="9" style="261"/>
    <col min="12773" max="12773" width="14" style="261" customWidth="1"/>
    <col min="12774" max="12774" width="26.1333333333333" style="261" customWidth="1"/>
    <col min="12775" max="12775" width="12.75" style="261" customWidth="1"/>
    <col min="12776" max="12776" width="14.75" style="261" customWidth="1"/>
    <col min="12777" max="12777" width="13.75" style="261" customWidth="1"/>
    <col min="12778" max="13028" width="9" style="261"/>
    <col min="13029" max="13029" width="14" style="261" customWidth="1"/>
    <col min="13030" max="13030" width="26.1333333333333" style="261" customWidth="1"/>
    <col min="13031" max="13031" width="12.75" style="261" customWidth="1"/>
    <col min="13032" max="13032" width="14.75" style="261" customWidth="1"/>
    <col min="13033" max="13033" width="13.75" style="261" customWidth="1"/>
    <col min="13034" max="13284" width="9" style="261"/>
    <col min="13285" max="13285" width="14" style="261" customWidth="1"/>
    <col min="13286" max="13286" width="26.1333333333333" style="261" customWidth="1"/>
    <col min="13287" max="13287" width="12.75" style="261" customWidth="1"/>
    <col min="13288" max="13288" width="14.75" style="261" customWidth="1"/>
    <col min="13289" max="13289" width="13.75" style="261" customWidth="1"/>
    <col min="13290" max="13540" width="9" style="261"/>
    <col min="13541" max="13541" width="14" style="261" customWidth="1"/>
    <col min="13542" max="13542" width="26.1333333333333" style="261" customWidth="1"/>
    <col min="13543" max="13543" width="12.75" style="261" customWidth="1"/>
    <col min="13544" max="13544" width="14.75" style="261" customWidth="1"/>
    <col min="13545" max="13545" width="13.75" style="261" customWidth="1"/>
    <col min="13546" max="13796" width="9" style="261"/>
    <col min="13797" max="13797" width="14" style="261" customWidth="1"/>
    <col min="13798" max="13798" width="26.1333333333333" style="261" customWidth="1"/>
    <col min="13799" max="13799" width="12.75" style="261" customWidth="1"/>
    <col min="13800" max="13800" width="14.75" style="261" customWidth="1"/>
    <col min="13801" max="13801" width="13.75" style="261" customWidth="1"/>
    <col min="13802" max="14052" width="9" style="261"/>
    <col min="14053" max="14053" width="14" style="261" customWidth="1"/>
    <col min="14054" max="14054" width="26.1333333333333" style="261" customWidth="1"/>
    <col min="14055" max="14055" width="12.75" style="261" customWidth="1"/>
    <col min="14056" max="14056" width="14.75" style="261" customWidth="1"/>
    <col min="14057" max="14057" width="13.75" style="261" customWidth="1"/>
    <col min="14058" max="14308" width="9" style="261"/>
    <col min="14309" max="14309" width="14" style="261" customWidth="1"/>
    <col min="14310" max="14310" width="26.1333333333333" style="261" customWidth="1"/>
    <col min="14311" max="14311" width="12.75" style="261" customWidth="1"/>
    <col min="14312" max="14312" width="14.75" style="261" customWidth="1"/>
    <col min="14313" max="14313" width="13.75" style="261" customWidth="1"/>
    <col min="14314" max="14564" width="9" style="261"/>
    <col min="14565" max="14565" width="14" style="261" customWidth="1"/>
    <col min="14566" max="14566" width="26.1333333333333" style="261" customWidth="1"/>
    <col min="14567" max="14567" width="12.75" style="261" customWidth="1"/>
    <col min="14568" max="14568" width="14.75" style="261" customWidth="1"/>
    <col min="14569" max="14569" width="13.75" style="261" customWidth="1"/>
    <col min="14570" max="14820" width="9" style="261"/>
    <col min="14821" max="14821" width="14" style="261" customWidth="1"/>
    <col min="14822" max="14822" width="26.1333333333333" style="261" customWidth="1"/>
    <col min="14823" max="14823" width="12.75" style="261" customWidth="1"/>
    <col min="14824" max="14824" width="14.75" style="261" customWidth="1"/>
    <col min="14825" max="14825" width="13.75" style="261" customWidth="1"/>
    <col min="14826" max="15076" width="9" style="261"/>
    <col min="15077" max="15077" width="14" style="261" customWidth="1"/>
    <col min="15078" max="15078" width="26.1333333333333" style="261" customWidth="1"/>
    <col min="15079" max="15079" width="12.75" style="261" customWidth="1"/>
    <col min="15080" max="15080" width="14.75" style="261" customWidth="1"/>
    <col min="15081" max="15081" width="13.75" style="261" customWidth="1"/>
    <col min="15082" max="15332" width="9" style="261"/>
    <col min="15333" max="15333" width="14" style="261" customWidth="1"/>
    <col min="15334" max="15334" width="26.1333333333333" style="261" customWidth="1"/>
    <col min="15335" max="15335" width="12.75" style="261" customWidth="1"/>
    <col min="15336" max="15336" width="14.75" style="261" customWidth="1"/>
    <col min="15337" max="15337" width="13.75" style="261" customWidth="1"/>
    <col min="15338" max="15588" width="9" style="261"/>
    <col min="15589" max="15589" width="14" style="261" customWidth="1"/>
    <col min="15590" max="15590" width="26.1333333333333" style="261" customWidth="1"/>
    <col min="15591" max="15591" width="12.75" style="261" customWidth="1"/>
    <col min="15592" max="15592" width="14.75" style="261" customWidth="1"/>
    <col min="15593" max="15593" width="13.75" style="261" customWidth="1"/>
    <col min="15594" max="15844" width="9" style="261"/>
    <col min="15845" max="15845" width="14" style="261" customWidth="1"/>
    <col min="15846" max="15846" width="26.1333333333333" style="261" customWidth="1"/>
    <col min="15847" max="15847" width="12.75" style="261" customWidth="1"/>
    <col min="15848" max="15848" width="14.75" style="261" customWidth="1"/>
    <col min="15849" max="15849" width="13.75" style="261" customWidth="1"/>
    <col min="15850" max="16100" width="9" style="261"/>
    <col min="16101" max="16101" width="14" style="261" customWidth="1"/>
    <col min="16102" max="16102" width="26.1333333333333" style="261" customWidth="1"/>
    <col min="16103" max="16103" width="12.75" style="261" customWidth="1"/>
    <col min="16104" max="16104" width="14.75" style="261" customWidth="1"/>
    <col min="16105" max="16105" width="13.75" style="261" customWidth="1"/>
    <col min="16106" max="16384" width="9" style="261"/>
  </cols>
  <sheetData>
    <row r="1" spans="1:5">
      <c r="A1" s="265" t="s">
        <v>84</v>
      </c>
      <c r="B1" s="265"/>
      <c r="E1" s="263"/>
    </row>
    <row r="2" ht="22.5" spans="1:5">
      <c r="A2" s="82" t="s">
        <v>85</v>
      </c>
      <c r="B2" s="82"/>
      <c r="C2" s="82"/>
      <c r="D2" s="82"/>
      <c r="E2" s="82"/>
    </row>
    <row r="3" ht="13.5" spans="1:5">
      <c r="A3" s="267"/>
      <c r="B3" s="267"/>
      <c r="C3" s="268"/>
      <c r="E3" s="269" t="s">
        <v>86</v>
      </c>
    </row>
    <row r="4" ht="13.5" spans="1:5">
      <c r="A4" s="272" t="s">
        <v>87</v>
      </c>
      <c r="B4" s="272" t="s">
        <v>88</v>
      </c>
      <c r="C4" s="271" t="s">
        <v>47</v>
      </c>
      <c r="D4" s="272" t="s">
        <v>48</v>
      </c>
      <c r="E4" s="273" t="s">
        <v>49</v>
      </c>
    </row>
    <row r="5" ht="18.95" customHeight="1" spans="1:5">
      <c r="A5" s="272"/>
      <c r="B5" s="272"/>
      <c r="C5" s="275"/>
      <c r="D5" s="272"/>
      <c r="E5" s="273"/>
    </row>
    <row r="6" ht="13.5" spans="1:5">
      <c r="A6" s="309"/>
      <c r="B6" s="310" t="s">
        <v>89</v>
      </c>
      <c r="C6" s="311">
        <f>C7+C12+C23+C31+C38+C42+C45+C49+C54+C60+C64+C72</f>
        <v>586774</v>
      </c>
      <c r="D6" s="311">
        <f>D7+D12+D23+D31+D38+D42+D45+D49+D54+D60+D64+D69+D72</f>
        <v>591052.004472165</v>
      </c>
      <c r="E6" s="278">
        <f>D6/C6</f>
        <v>1.00729071920734</v>
      </c>
    </row>
    <row r="7" ht="13.5" spans="1:5">
      <c r="A7" s="279">
        <v>501</v>
      </c>
      <c r="B7" s="276" t="s">
        <v>90</v>
      </c>
      <c r="C7" s="312">
        <v>103818</v>
      </c>
      <c r="D7" s="312">
        <f>SUM(D8:D11)</f>
        <v>110948</v>
      </c>
      <c r="E7" s="278">
        <f>D7/C7</f>
        <v>1.06867787859523</v>
      </c>
    </row>
    <row r="8" ht="13.5" spans="1:5">
      <c r="A8" s="279">
        <v>50101</v>
      </c>
      <c r="B8" s="279" t="s">
        <v>91</v>
      </c>
      <c r="C8" s="312">
        <v>72277</v>
      </c>
      <c r="D8" s="312">
        <v>75228</v>
      </c>
      <c r="E8" s="278">
        <f t="shared" ref="E8:E39" si="0">D8/C8</f>
        <v>1.04082903274901</v>
      </c>
    </row>
    <row r="9" ht="13.5" spans="1:5">
      <c r="A9" s="279">
        <v>50102</v>
      </c>
      <c r="B9" s="279" t="s">
        <v>92</v>
      </c>
      <c r="C9" s="312">
        <v>14764</v>
      </c>
      <c r="D9" s="312">
        <v>15674</v>
      </c>
      <c r="E9" s="278">
        <f t="shared" si="0"/>
        <v>1.06163641289623</v>
      </c>
    </row>
    <row r="10" ht="13.5" spans="1:5">
      <c r="A10" s="279">
        <v>50103</v>
      </c>
      <c r="B10" s="279" t="s">
        <v>93</v>
      </c>
      <c r="C10" s="312">
        <v>11782</v>
      </c>
      <c r="D10" s="312">
        <v>13524</v>
      </c>
      <c r="E10" s="278">
        <f t="shared" si="0"/>
        <v>1.14785265659481</v>
      </c>
    </row>
    <row r="11" ht="13.5" spans="1:5">
      <c r="A11" s="279">
        <v>50199</v>
      </c>
      <c r="B11" s="279" t="s">
        <v>94</v>
      </c>
      <c r="C11" s="312">
        <v>4995</v>
      </c>
      <c r="D11" s="312">
        <v>6522</v>
      </c>
      <c r="E11" s="278">
        <f t="shared" si="0"/>
        <v>1.30570570570571</v>
      </c>
    </row>
    <row r="12" ht="13.5" spans="1:5">
      <c r="A12" s="279">
        <v>502</v>
      </c>
      <c r="B12" s="276" t="s">
        <v>95</v>
      </c>
      <c r="C12" s="312">
        <v>94482</v>
      </c>
      <c r="D12" s="312">
        <f>SUM(D13:D22)</f>
        <v>92170</v>
      </c>
      <c r="E12" s="278">
        <f t="shared" si="0"/>
        <v>0.975529730530683</v>
      </c>
    </row>
    <row r="13" ht="13.5" spans="1:5">
      <c r="A13" s="279">
        <v>50201</v>
      </c>
      <c r="B13" s="279" t="s">
        <v>96</v>
      </c>
      <c r="C13" s="312">
        <v>41271</v>
      </c>
      <c r="D13" s="312">
        <v>37615</v>
      </c>
      <c r="E13" s="278">
        <f t="shared" si="0"/>
        <v>0.911414794892297</v>
      </c>
    </row>
    <row r="14" ht="13.5" spans="1:5">
      <c r="A14" s="279">
        <v>50202</v>
      </c>
      <c r="B14" s="279" t="s">
        <v>97</v>
      </c>
      <c r="C14" s="312">
        <v>1300</v>
      </c>
      <c r="D14" s="312">
        <v>1209</v>
      </c>
      <c r="E14" s="278">
        <f t="shared" si="0"/>
        <v>0.93</v>
      </c>
    </row>
    <row r="15" ht="13.5" spans="1:5">
      <c r="A15" s="279">
        <v>50203</v>
      </c>
      <c r="B15" s="279" t="s">
        <v>98</v>
      </c>
      <c r="C15" s="312">
        <v>2103</v>
      </c>
      <c r="D15" s="312">
        <v>1960</v>
      </c>
      <c r="E15" s="278">
        <f t="shared" si="0"/>
        <v>0.932001902044698</v>
      </c>
    </row>
    <row r="16" ht="13.5" spans="1:5">
      <c r="A16" s="279">
        <v>50204</v>
      </c>
      <c r="B16" s="279" t="s">
        <v>99</v>
      </c>
      <c r="C16" s="312">
        <v>7286</v>
      </c>
      <c r="D16" s="312">
        <v>6273</v>
      </c>
      <c r="E16" s="278">
        <f t="shared" si="0"/>
        <v>0.860966236618172</v>
      </c>
    </row>
    <row r="17" ht="13.5" spans="1:5">
      <c r="A17" s="279">
        <v>50205</v>
      </c>
      <c r="B17" s="279" t="s">
        <v>100</v>
      </c>
      <c r="C17" s="312">
        <v>3644</v>
      </c>
      <c r="D17" s="312">
        <v>3543</v>
      </c>
      <c r="E17" s="278">
        <f t="shared" si="0"/>
        <v>0.972283205268935</v>
      </c>
    </row>
    <row r="18" ht="13.5" spans="1:5">
      <c r="A18" s="279">
        <v>50206</v>
      </c>
      <c r="B18" s="279" t="s">
        <v>101</v>
      </c>
      <c r="C18" s="312">
        <v>1005</v>
      </c>
      <c r="D18" s="312">
        <v>1190</v>
      </c>
      <c r="E18" s="278">
        <f t="shared" si="0"/>
        <v>1.18407960199005</v>
      </c>
    </row>
    <row r="19" ht="13.5" spans="1:5">
      <c r="A19" s="279">
        <v>50207</v>
      </c>
      <c r="B19" s="279" t="s">
        <v>102</v>
      </c>
      <c r="C19" s="312"/>
      <c r="D19" s="312">
        <v>5</v>
      </c>
      <c r="E19" s="278">
        <v>1</v>
      </c>
    </row>
    <row r="20" ht="13.5" spans="1:5">
      <c r="A20" s="279">
        <v>50208</v>
      </c>
      <c r="B20" s="279" t="s">
        <v>103</v>
      </c>
      <c r="C20" s="312">
        <v>623</v>
      </c>
      <c r="D20" s="312">
        <v>1470</v>
      </c>
      <c r="E20" s="278">
        <f t="shared" si="0"/>
        <v>2.35955056179775</v>
      </c>
    </row>
    <row r="21" ht="13.5" spans="1:5">
      <c r="A21" s="279">
        <v>50209</v>
      </c>
      <c r="B21" s="279" t="s">
        <v>104</v>
      </c>
      <c r="C21" s="312">
        <v>9023</v>
      </c>
      <c r="D21" s="312">
        <v>8235</v>
      </c>
      <c r="E21" s="278">
        <f t="shared" si="0"/>
        <v>0.912667627174997</v>
      </c>
    </row>
    <row r="22" ht="13.5" spans="1:5">
      <c r="A22" s="279">
        <v>50299</v>
      </c>
      <c r="B22" s="279" t="s">
        <v>105</v>
      </c>
      <c r="C22" s="312">
        <v>28227</v>
      </c>
      <c r="D22" s="312">
        <v>30670</v>
      </c>
      <c r="E22" s="278">
        <f t="shared" si="0"/>
        <v>1.08654834024161</v>
      </c>
    </row>
    <row r="23" ht="13.5" spans="1:5">
      <c r="A23" s="279">
        <v>503</v>
      </c>
      <c r="B23" s="276" t="s">
        <v>106</v>
      </c>
      <c r="C23" s="312">
        <v>63618</v>
      </c>
      <c r="D23" s="312">
        <f>SUM(D24:D30)</f>
        <v>70141</v>
      </c>
      <c r="E23" s="278">
        <f t="shared" si="0"/>
        <v>1.1025338740608</v>
      </c>
    </row>
    <row r="24" ht="13.5" spans="1:5">
      <c r="A24" s="279">
        <v>50301</v>
      </c>
      <c r="B24" s="279" t="s">
        <v>107</v>
      </c>
      <c r="C24" s="312">
        <v>8836</v>
      </c>
      <c r="D24" s="312">
        <v>9034</v>
      </c>
      <c r="E24" s="278">
        <f t="shared" si="0"/>
        <v>1.02240832956089</v>
      </c>
    </row>
    <row r="25" ht="13.5" spans="1:5">
      <c r="A25" s="279">
        <v>50302</v>
      </c>
      <c r="B25" s="279" t="s">
        <v>108</v>
      </c>
      <c r="C25" s="312">
        <v>23117</v>
      </c>
      <c r="D25" s="312">
        <v>24126</v>
      </c>
      <c r="E25" s="278">
        <f t="shared" si="0"/>
        <v>1.04364753211922</v>
      </c>
    </row>
    <row r="26" ht="13.5" spans="1:5">
      <c r="A26" s="279">
        <v>50303</v>
      </c>
      <c r="B26" s="279" t="s">
        <v>109</v>
      </c>
      <c r="C26" s="312">
        <v>125</v>
      </c>
      <c r="D26" s="312">
        <v>198</v>
      </c>
      <c r="E26" s="278">
        <f t="shared" si="0"/>
        <v>1.584</v>
      </c>
    </row>
    <row r="27" ht="13.5" spans="1:5">
      <c r="A27" s="279">
        <v>50305</v>
      </c>
      <c r="B27" s="279" t="s">
        <v>110</v>
      </c>
      <c r="C27" s="312">
        <v>12123</v>
      </c>
      <c r="D27" s="312">
        <v>10826</v>
      </c>
      <c r="E27" s="278">
        <f t="shared" si="0"/>
        <v>0.89301328054112</v>
      </c>
    </row>
    <row r="28" ht="13.5" spans="1:5">
      <c r="A28" s="279">
        <v>50306</v>
      </c>
      <c r="B28" s="279" t="s">
        <v>111</v>
      </c>
      <c r="C28" s="312">
        <v>1456</v>
      </c>
      <c r="D28" s="312">
        <v>1964</v>
      </c>
      <c r="E28" s="278">
        <f t="shared" si="0"/>
        <v>1.3489010989011</v>
      </c>
    </row>
    <row r="29" ht="13.5" spans="1:5">
      <c r="A29" s="279">
        <v>50307</v>
      </c>
      <c r="B29" s="279" t="s">
        <v>112</v>
      </c>
      <c r="C29" s="312">
        <v>6042</v>
      </c>
      <c r="D29" s="312">
        <v>5033</v>
      </c>
      <c r="E29" s="278">
        <f t="shared" si="0"/>
        <v>0.833002317113539</v>
      </c>
    </row>
    <row r="30" ht="13.5" spans="1:5">
      <c r="A30" s="279">
        <v>50399</v>
      </c>
      <c r="B30" s="279" t="s">
        <v>113</v>
      </c>
      <c r="C30" s="312">
        <v>11919</v>
      </c>
      <c r="D30" s="312">
        <v>18960</v>
      </c>
      <c r="E30" s="278">
        <f t="shared" si="0"/>
        <v>1.59073747797634</v>
      </c>
    </row>
    <row r="31" ht="13.5" spans="1:5">
      <c r="A31" s="279">
        <v>504</v>
      </c>
      <c r="B31" s="276" t="s">
        <v>114</v>
      </c>
      <c r="C31" s="312">
        <v>35702</v>
      </c>
      <c r="D31" s="312">
        <f>SUM(D32:D37)</f>
        <v>24476</v>
      </c>
      <c r="E31" s="278">
        <f t="shared" si="0"/>
        <v>0.685563833958882</v>
      </c>
    </row>
    <row r="32" ht="13.5" spans="1:5">
      <c r="A32" s="279">
        <v>50401</v>
      </c>
      <c r="B32" s="279" t="s">
        <v>107</v>
      </c>
      <c r="C32" s="312">
        <v>1585</v>
      </c>
      <c r="D32" s="312">
        <v>1367</v>
      </c>
      <c r="E32" s="278">
        <f t="shared" si="0"/>
        <v>0.862460567823344</v>
      </c>
    </row>
    <row r="33" ht="13.5" spans="1:5">
      <c r="A33" s="279">
        <v>50402</v>
      </c>
      <c r="B33" s="279" t="s">
        <v>108</v>
      </c>
      <c r="C33" s="312">
        <v>18207</v>
      </c>
      <c r="D33" s="312">
        <v>14908</v>
      </c>
      <c r="E33" s="278">
        <f t="shared" si="0"/>
        <v>0.818805953754051</v>
      </c>
    </row>
    <row r="34" ht="13.5" spans="1:5">
      <c r="A34" s="279">
        <v>50403</v>
      </c>
      <c r="B34" s="279" t="s">
        <v>109</v>
      </c>
      <c r="C34" s="312"/>
      <c r="D34" s="312"/>
      <c r="E34" s="278"/>
    </row>
    <row r="35" ht="13.5" spans="1:5">
      <c r="A35" s="279">
        <v>50404</v>
      </c>
      <c r="B35" s="279" t="s">
        <v>111</v>
      </c>
      <c r="C35" s="312">
        <v>2030</v>
      </c>
      <c r="D35" s="312">
        <v>2367</v>
      </c>
      <c r="E35" s="278">
        <f t="shared" si="0"/>
        <v>1.16600985221675</v>
      </c>
    </row>
    <row r="36" ht="13.5" spans="1:5">
      <c r="A36" s="279">
        <v>50405</v>
      </c>
      <c r="B36" s="279" t="s">
        <v>112</v>
      </c>
      <c r="C36" s="312">
        <v>10033</v>
      </c>
      <c r="D36" s="312">
        <v>1156</v>
      </c>
      <c r="E36" s="278">
        <f t="shared" si="0"/>
        <v>0.115219774743347</v>
      </c>
    </row>
    <row r="37" ht="13.5" spans="1:5">
      <c r="A37" s="279">
        <v>50499</v>
      </c>
      <c r="B37" s="279" t="s">
        <v>113</v>
      </c>
      <c r="C37" s="312">
        <v>3847</v>
      </c>
      <c r="D37" s="312">
        <v>4678</v>
      </c>
      <c r="E37" s="278">
        <f t="shared" si="0"/>
        <v>1.216012477255</v>
      </c>
    </row>
    <row r="38" ht="13.5" spans="1:5">
      <c r="A38" s="279">
        <v>505</v>
      </c>
      <c r="B38" s="276" t="s">
        <v>115</v>
      </c>
      <c r="C38" s="312">
        <v>118776</v>
      </c>
      <c r="D38" s="312">
        <f>SUM(D39:D41)</f>
        <v>112481</v>
      </c>
      <c r="E38" s="278">
        <f t="shared" si="0"/>
        <v>0.947001077658786</v>
      </c>
    </row>
    <row r="39" ht="13.5" spans="1:5">
      <c r="A39" s="279">
        <v>50501</v>
      </c>
      <c r="B39" s="279" t="s">
        <v>116</v>
      </c>
      <c r="C39" s="312">
        <v>84050</v>
      </c>
      <c r="D39" s="312">
        <v>85030</v>
      </c>
      <c r="E39" s="278">
        <f t="shared" si="0"/>
        <v>1.01165972635336</v>
      </c>
    </row>
    <row r="40" ht="13.5" spans="1:5">
      <c r="A40" s="279">
        <v>50502</v>
      </c>
      <c r="B40" s="279" t="s">
        <v>117</v>
      </c>
      <c r="C40" s="312">
        <v>26736</v>
      </c>
      <c r="D40" s="312">
        <v>18950</v>
      </c>
      <c r="E40" s="278">
        <f t="shared" ref="E40:E71" si="1">D40/C40</f>
        <v>0.708782166367445</v>
      </c>
    </row>
    <row r="41" ht="13.5" spans="1:5">
      <c r="A41" s="279">
        <v>50599</v>
      </c>
      <c r="B41" s="279" t="s">
        <v>118</v>
      </c>
      <c r="C41" s="312">
        <v>7990</v>
      </c>
      <c r="D41" s="312">
        <v>8501</v>
      </c>
      <c r="E41" s="278">
        <f t="shared" si="1"/>
        <v>1.0639549436796</v>
      </c>
    </row>
    <row r="42" ht="13.5" spans="1:5">
      <c r="A42" s="279">
        <v>506</v>
      </c>
      <c r="B42" s="276" t="s">
        <v>119</v>
      </c>
      <c r="C42" s="312">
        <v>20364</v>
      </c>
      <c r="D42" s="312">
        <f>SUM(D43:D44)</f>
        <v>20490</v>
      </c>
      <c r="E42" s="278">
        <f t="shared" si="1"/>
        <v>1.0061873895109</v>
      </c>
    </row>
    <row r="43" ht="13.5" spans="1:5">
      <c r="A43" s="279">
        <v>50601</v>
      </c>
      <c r="B43" s="279" t="s">
        <v>120</v>
      </c>
      <c r="C43" s="312">
        <v>11437</v>
      </c>
      <c r="D43" s="312">
        <v>10987</v>
      </c>
      <c r="E43" s="278">
        <f t="shared" si="1"/>
        <v>0.960654017661974</v>
      </c>
    </row>
    <row r="44" ht="13.5" spans="1:5">
      <c r="A44" s="279">
        <v>50602</v>
      </c>
      <c r="B44" s="279" t="s">
        <v>121</v>
      </c>
      <c r="C44" s="312">
        <v>8927</v>
      </c>
      <c r="D44" s="312">
        <v>9503</v>
      </c>
      <c r="E44" s="278">
        <f t="shared" si="1"/>
        <v>1.06452335611068</v>
      </c>
    </row>
    <row r="45" ht="13.5" spans="1:5">
      <c r="A45" s="279">
        <v>507</v>
      </c>
      <c r="B45" s="276" t="s">
        <v>122</v>
      </c>
      <c r="C45" s="312">
        <v>26954</v>
      </c>
      <c r="D45" s="312">
        <f>SUM(D46:D48)</f>
        <v>25743</v>
      </c>
      <c r="E45" s="278">
        <f t="shared" si="1"/>
        <v>0.955071603472583</v>
      </c>
    </row>
    <row r="46" ht="13.5" spans="1:5">
      <c r="A46" s="279">
        <v>50701</v>
      </c>
      <c r="B46" s="279" t="s">
        <v>123</v>
      </c>
      <c r="C46" s="312">
        <v>327</v>
      </c>
      <c r="D46" s="312">
        <v>418</v>
      </c>
      <c r="E46" s="278">
        <f t="shared" si="1"/>
        <v>1.2782874617737</v>
      </c>
    </row>
    <row r="47" ht="13.5" spans="1:5">
      <c r="A47" s="279">
        <v>50702</v>
      </c>
      <c r="B47" s="279" t="s">
        <v>124</v>
      </c>
      <c r="C47" s="312"/>
      <c r="D47" s="312"/>
      <c r="E47" s="278"/>
    </row>
    <row r="48" ht="13.5" spans="1:5">
      <c r="A48" s="279">
        <v>50799</v>
      </c>
      <c r="B48" s="279" t="s">
        <v>125</v>
      </c>
      <c r="C48" s="312">
        <v>26627</v>
      </c>
      <c r="D48" s="312">
        <v>25325</v>
      </c>
      <c r="E48" s="278">
        <f t="shared" si="1"/>
        <v>0.95110226461862</v>
      </c>
    </row>
    <row r="49" ht="13.5" spans="1:5">
      <c r="A49" s="279">
        <v>508</v>
      </c>
      <c r="B49" s="276" t="s">
        <v>126</v>
      </c>
      <c r="C49" s="312"/>
      <c r="D49" s="312"/>
      <c r="E49" s="278"/>
    </row>
    <row r="50" ht="13.5" spans="1:5">
      <c r="A50" s="279">
        <v>50803</v>
      </c>
      <c r="B50" s="279" t="s">
        <v>127</v>
      </c>
      <c r="C50" s="312"/>
      <c r="D50" s="312"/>
      <c r="E50" s="278"/>
    </row>
    <row r="51" ht="13.5" spans="1:5">
      <c r="A51" s="279">
        <v>50804</v>
      </c>
      <c r="B51" s="279" t="s">
        <v>128</v>
      </c>
      <c r="C51" s="312"/>
      <c r="D51" s="312"/>
      <c r="E51" s="278"/>
    </row>
    <row r="52" ht="13.5" spans="1:5">
      <c r="A52" s="279">
        <v>50805</v>
      </c>
      <c r="B52" s="279" t="s">
        <v>129</v>
      </c>
      <c r="C52" s="312"/>
      <c r="D52" s="312"/>
      <c r="E52" s="278"/>
    </row>
    <row r="53" ht="13.5" spans="1:5">
      <c r="A53" s="279">
        <v>50899</v>
      </c>
      <c r="B53" s="279" t="s">
        <v>130</v>
      </c>
      <c r="C53" s="312"/>
      <c r="D53" s="312"/>
      <c r="E53" s="278"/>
    </row>
    <row r="54" ht="13.5" spans="1:5">
      <c r="A54" s="279">
        <v>509</v>
      </c>
      <c r="B54" s="276" t="s">
        <v>131</v>
      </c>
      <c r="C54" s="312">
        <v>63278</v>
      </c>
      <c r="D54" s="312">
        <f>SUM(D55:D59)</f>
        <v>76698</v>
      </c>
      <c r="E54" s="278">
        <f t="shared" si="1"/>
        <v>1.21208002781377</v>
      </c>
    </row>
    <row r="55" ht="13.5" spans="1:5">
      <c r="A55" s="279">
        <v>50901</v>
      </c>
      <c r="B55" s="279" t="s">
        <v>132</v>
      </c>
      <c r="C55" s="312">
        <v>21852</v>
      </c>
      <c r="D55" s="312">
        <v>29712</v>
      </c>
      <c r="E55" s="278">
        <f t="shared" si="1"/>
        <v>1.35969247666118</v>
      </c>
    </row>
    <row r="56" ht="13.5" spans="1:5">
      <c r="A56" s="279">
        <v>50902</v>
      </c>
      <c r="B56" s="279" t="s">
        <v>133</v>
      </c>
      <c r="C56" s="312">
        <v>1349</v>
      </c>
      <c r="D56" s="312">
        <v>1780</v>
      </c>
      <c r="E56" s="278">
        <f t="shared" si="1"/>
        <v>1.31949592290586</v>
      </c>
    </row>
    <row r="57" ht="13.5" spans="1:5">
      <c r="A57" s="279">
        <v>50903</v>
      </c>
      <c r="B57" s="279" t="s">
        <v>134</v>
      </c>
      <c r="C57" s="312">
        <v>2695</v>
      </c>
      <c r="D57" s="312">
        <v>3689</v>
      </c>
      <c r="E57" s="278">
        <f t="shared" si="1"/>
        <v>1.36883116883117</v>
      </c>
    </row>
    <row r="58" ht="13.5" spans="1:5">
      <c r="A58" s="279">
        <v>50905</v>
      </c>
      <c r="B58" s="279" t="s">
        <v>135</v>
      </c>
      <c r="C58" s="312">
        <v>6</v>
      </c>
      <c r="D58" s="312">
        <v>10</v>
      </c>
      <c r="E58" s="278">
        <f t="shared" si="1"/>
        <v>1.66666666666667</v>
      </c>
    </row>
    <row r="59" ht="13.5" spans="1:5">
      <c r="A59" s="279">
        <v>50999</v>
      </c>
      <c r="B59" s="279" t="s">
        <v>136</v>
      </c>
      <c r="C59" s="312">
        <v>37376</v>
      </c>
      <c r="D59" s="312">
        <v>41507</v>
      </c>
      <c r="E59" s="278">
        <f t="shared" si="1"/>
        <v>1.11052547089041</v>
      </c>
    </row>
    <row r="60" ht="13.5" spans="1:5">
      <c r="A60" s="279">
        <v>510</v>
      </c>
      <c r="B60" s="276" t="s">
        <v>137</v>
      </c>
      <c r="C60" s="312">
        <v>47432</v>
      </c>
      <c r="D60" s="312">
        <f>SUM(D61:D63)</f>
        <v>45719</v>
      </c>
      <c r="E60" s="278">
        <f t="shared" si="1"/>
        <v>0.963885140833193</v>
      </c>
    </row>
    <row r="61" ht="13.5" spans="1:5">
      <c r="A61" s="279">
        <v>51002</v>
      </c>
      <c r="B61" s="279" t="s">
        <v>138</v>
      </c>
      <c r="C61" s="312">
        <v>47345</v>
      </c>
      <c r="D61" s="312">
        <v>45621</v>
      </c>
      <c r="E61" s="278">
        <f t="shared" si="1"/>
        <v>0.963586439961981</v>
      </c>
    </row>
    <row r="62" ht="13.5" spans="1:5">
      <c r="A62" s="279">
        <v>51003</v>
      </c>
      <c r="B62" s="279" t="s">
        <v>139</v>
      </c>
      <c r="C62" s="312"/>
      <c r="D62" s="312"/>
      <c r="E62" s="278"/>
    </row>
    <row r="63" ht="13.5" spans="1:5">
      <c r="A63" s="279">
        <v>51004</v>
      </c>
      <c r="B63" s="279" t="s">
        <v>140</v>
      </c>
      <c r="C63" s="312">
        <v>87</v>
      </c>
      <c r="D63" s="312">
        <v>98</v>
      </c>
      <c r="E63" s="278">
        <f t="shared" si="1"/>
        <v>1.1264367816092</v>
      </c>
    </row>
    <row r="64" ht="13.5" spans="1:5">
      <c r="A64" s="279">
        <v>511</v>
      </c>
      <c r="B64" s="276" t="s">
        <v>141</v>
      </c>
      <c r="C64" s="312">
        <v>9550</v>
      </c>
      <c r="D64" s="312">
        <f>SUM(D65:D68)</f>
        <v>10585.25</v>
      </c>
      <c r="E64" s="278">
        <f t="shared" si="1"/>
        <v>1.10840314136126</v>
      </c>
    </row>
    <row r="65" ht="13.5" spans="1:5">
      <c r="A65" s="279">
        <v>51101</v>
      </c>
      <c r="B65" s="279" t="s">
        <v>142</v>
      </c>
      <c r="C65" s="312">
        <v>9403</v>
      </c>
      <c r="D65" s="312">
        <v>10135.25</v>
      </c>
      <c r="E65" s="278">
        <f t="shared" si="1"/>
        <v>1.07787408273955</v>
      </c>
    </row>
    <row r="66" ht="13.5" spans="1:5">
      <c r="A66" s="279">
        <v>51102</v>
      </c>
      <c r="B66" s="279" t="s">
        <v>143</v>
      </c>
      <c r="C66" s="312">
        <v>147</v>
      </c>
      <c r="D66" s="312">
        <v>450</v>
      </c>
      <c r="E66" s="278">
        <f t="shared" si="1"/>
        <v>3.06122448979592</v>
      </c>
    </row>
    <row r="67" ht="13.5" spans="1:5">
      <c r="A67" s="279">
        <v>51103</v>
      </c>
      <c r="B67" s="279" t="s">
        <v>144</v>
      </c>
      <c r="C67" s="312"/>
      <c r="D67" s="312"/>
      <c r="E67" s="278"/>
    </row>
    <row r="68" ht="13.5" spans="1:5">
      <c r="A68" s="279">
        <v>51104</v>
      </c>
      <c r="B68" s="279" t="s">
        <v>145</v>
      </c>
      <c r="C68" s="312"/>
      <c r="D68" s="312"/>
      <c r="E68" s="278"/>
    </row>
    <row r="69" ht="13.5" spans="1:5">
      <c r="A69" s="279">
        <v>514</v>
      </c>
      <c r="B69" s="276" t="s">
        <v>146</v>
      </c>
      <c r="C69" s="312"/>
      <c r="D69" s="312"/>
      <c r="E69" s="278"/>
    </row>
    <row r="70" ht="13.5" spans="1:5">
      <c r="A70" s="279">
        <v>51401</v>
      </c>
      <c r="B70" s="279" t="s">
        <v>147</v>
      </c>
      <c r="C70" s="312"/>
      <c r="D70" s="312"/>
      <c r="E70" s="278"/>
    </row>
    <row r="71" ht="13.5" spans="1:5">
      <c r="A71" s="279">
        <v>51402</v>
      </c>
      <c r="B71" s="279" t="s">
        <v>148</v>
      </c>
      <c r="C71" s="312"/>
      <c r="D71" s="312"/>
      <c r="E71" s="278"/>
    </row>
    <row r="72" ht="14" customHeight="1" spans="1:5">
      <c r="A72" s="279">
        <v>599</v>
      </c>
      <c r="B72" s="276" t="s">
        <v>149</v>
      </c>
      <c r="C72" s="312">
        <v>2800</v>
      </c>
      <c r="D72" s="312">
        <f>SUM(D73:D77)</f>
        <v>1600.75447216502</v>
      </c>
      <c r="E72" s="278">
        <f>D72/C72</f>
        <v>0.571698025773221</v>
      </c>
    </row>
    <row r="73" ht="13.5" spans="1:5">
      <c r="A73" s="279">
        <v>59907</v>
      </c>
      <c r="B73" s="279" t="s">
        <v>150</v>
      </c>
      <c r="C73" s="312"/>
      <c r="D73" s="312"/>
      <c r="E73" s="278"/>
    </row>
    <row r="74" ht="13.5" spans="1:5">
      <c r="A74" s="279">
        <v>59908</v>
      </c>
      <c r="B74" s="279" t="s">
        <v>151</v>
      </c>
      <c r="C74" s="312"/>
      <c r="D74" s="312"/>
      <c r="E74" s="278"/>
    </row>
    <row r="75" ht="13.5" spans="1:5">
      <c r="A75" s="279">
        <v>59909</v>
      </c>
      <c r="B75" s="279" t="s">
        <v>152</v>
      </c>
      <c r="C75" s="312"/>
      <c r="D75" s="312"/>
      <c r="E75" s="278"/>
    </row>
    <row r="76" ht="13.5" spans="1:5">
      <c r="A76" s="279">
        <v>59910</v>
      </c>
      <c r="B76" s="279" t="s">
        <v>153</v>
      </c>
      <c r="C76" s="312"/>
      <c r="D76" s="312"/>
      <c r="E76" s="278"/>
    </row>
    <row r="77" ht="13.5" spans="1:5">
      <c r="A77" s="279">
        <v>59999</v>
      </c>
      <c r="B77" s="279" t="s">
        <v>154</v>
      </c>
      <c r="C77" s="312">
        <v>2800</v>
      </c>
      <c r="D77" s="312">
        <v>1600.75447216502</v>
      </c>
      <c r="E77" s="278">
        <f>D77/C77</f>
        <v>0.571698025773221</v>
      </c>
    </row>
  </sheetData>
  <mergeCells count="7">
    <mergeCell ref="A1:E1"/>
    <mergeCell ref="A2:E2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335"/>
  <sheetViews>
    <sheetView workbookViewId="0">
      <selection activeCell="C30" sqref="C30"/>
    </sheetView>
  </sheetViews>
  <sheetFormatPr defaultColWidth="8.1" defaultRowHeight="14.25"/>
  <cols>
    <col min="1" max="1" width="16.25" style="235" customWidth="1"/>
    <col min="2" max="2" width="58.75" style="235" customWidth="1"/>
    <col min="3" max="3" width="24.625" style="292" customWidth="1"/>
    <col min="4" max="9" width="8.1" style="235" customWidth="1"/>
    <col min="10" max="16384" width="8.1" style="235"/>
  </cols>
  <sheetData>
    <row r="1" spans="1:1">
      <c r="A1" s="235" t="s">
        <v>155</v>
      </c>
    </row>
    <row r="2" s="287" customFormat="1" ht="25.5" customHeight="1" spans="1:3">
      <c r="A2" s="293" t="s">
        <v>156</v>
      </c>
      <c r="B2" s="293"/>
      <c r="C2" s="294"/>
    </row>
    <row r="3" s="287" customFormat="1" ht="18.75" customHeight="1" spans="1:3">
      <c r="A3" s="295" t="s">
        <v>2</v>
      </c>
      <c r="B3" s="295"/>
      <c r="C3" s="296"/>
    </row>
    <row r="4" s="287" customFormat="1" ht="15" customHeight="1" spans="1:3">
      <c r="A4" s="297" t="s">
        <v>87</v>
      </c>
      <c r="B4" s="297" t="s">
        <v>88</v>
      </c>
      <c r="C4" s="298" t="s">
        <v>157</v>
      </c>
    </row>
    <row r="5" s="287" customFormat="1" ht="15" customHeight="1" spans="1:3">
      <c r="A5" s="297"/>
      <c r="B5" s="297"/>
      <c r="C5" s="298"/>
    </row>
    <row r="6" s="288" customFormat="1" ht="13.5" spans="1:16361">
      <c r="A6" s="297"/>
      <c r="B6" s="297"/>
      <c r="C6" s="298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299"/>
      <c r="W6" s="299"/>
      <c r="X6" s="299"/>
      <c r="Y6" s="299"/>
      <c r="Z6" s="299"/>
      <c r="AA6" s="299"/>
      <c r="AB6" s="299"/>
      <c r="AC6" s="299"/>
      <c r="AD6" s="299"/>
      <c r="AE6" s="299"/>
      <c r="AF6" s="299"/>
      <c r="AG6" s="299"/>
      <c r="AH6" s="299"/>
      <c r="AI6" s="299"/>
      <c r="AJ6" s="299"/>
      <c r="AK6" s="299"/>
      <c r="AL6" s="299"/>
      <c r="AM6" s="299"/>
      <c r="AN6" s="299"/>
      <c r="AO6" s="299"/>
      <c r="AP6" s="299"/>
      <c r="AQ6" s="299"/>
      <c r="AR6" s="299"/>
      <c r="AS6" s="299"/>
      <c r="AT6" s="299"/>
      <c r="AU6" s="299"/>
      <c r="AV6" s="299"/>
      <c r="AW6" s="299"/>
      <c r="AX6" s="299"/>
      <c r="AY6" s="299"/>
      <c r="AZ6" s="299"/>
      <c r="BA6" s="299"/>
      <c r="BB6" s="299"/>
      <c r="BC6" s="299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99"/>
      <c r="CI6" s="299"/>
      <c r="CJ6" s="299"/>
      <c r="CK6" s="299"/>
      <c r="CL6" s="299"/>
      <c r="CM6" s="299"/>
      <c r="CN6" s="299"/>
      <c r="CO6" s="299"/>
      <c r="CP6" s="299"/>
      <c r="CQ6" s="299"/>
      <c r="CR6" s="299"/>
      <c r="CS6" s="299"/>
      <c r="CT6" s="299"/>
      <c r="CU6" s="299"/>
      <c r="CV6" s="299"/>
      <c r="CW6" s="299"/>
      <c r="CX6" s="299"/>
      <c r="CY6" s="299"/>
      <c r="CZ6" s="299"/>
      <c r="DA6" s="299"/>
      <c r="DB6" s="299"/>
      <c r="DC6" s="299"/>
      <c r="DD6" s="299"/>
      <c r="DE6" s="299"/>
      <c r="DF6" s="299"/>
      <c r="DG6" s="299"/>
      <c r="DH6" s="299"/>
      <c r="DI6" s="299"/>
      <c r="DJ6" s="299"/>
      <c r="DK6" s="299"/>
      <c r="DL6" s="299"/>
      <c r="DM6" s="299"/>
      <c r="DN6" s="299"/>
      <c r="DO6" s="299"/>
      <c r="DP6" s="299"/>
      <c r="DQ6" s="299"/>
      <c r="DR6" s="299"/>
      <c r="DS6" s="299"/>
      <c r="DT6" s="299"/>
      <c r="DU6" s="299"/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299"/>
      <c r="EG6" s="299"/>
      <c r="EH6" s="299"/>
      <c r="EI6" s="299"/>
      <c r="EJ6" s="299"/>
      <c r="EK6" s="299"/>
      <c r="EL6" s="299"/>
      <c r="EM6" s="299"/>
      <c r="EN6" s="299"/>
      <c r="EO6" s="299"/>
      <c r="EP6" s="299"/>
      <c r="EQ6" s="299"/>
      <c r="ER6" s="299"/>
      <c r="ES6" s="299"/>
      <c r="ET6" s="299"/>
      <c r="EU6" s="299"/>
      <c r="EV6" s="299"/>
      <c r="EW6" s="299"/>
      <c r="EX6" s="299"/>
      <c r="EY6" s="299"/>
      <c r="EZ6" s="299"/>
      <c r="FA6" s="299"/>
      <c r="FB6" s="299"/>
      <c r="FC6" s="299"/>
      <c r="FD6" s="299"/>
      <c r="FE6" s="299"/>
      <c r="FF6" s="299"/>
      <c r="FG6" s="299"/>
      <c r="FH6" s="299"/>
      <c r="FI6" s="299"/>
      <c r="FJ6" s="299"/>
      <c r="FK6" s="299"/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  <c r="GB6" s="299"/>
      <c r="GC6" s="299"/>
      <c r="GD6" s="299"/>
      <c r="GE6" s="299"/>
      <c r="GF6" s="299"/>
      <c r="GG6" s="299"/>
      <c r="GH6" s="299"/>
      <c r="GI6" s="299"/>
      <c r="GJ6" s="299"/>
      <c r="GK6" s="299"/>
      <c r="GL6" s="299"/>
      <c r="GM6" s="299"/>
      <c r="GN6" s="299"/>
      <c r="GO6" s="299"/>
      <c r="GP6" s="299"/>
      <c r="GQ6" s="299"/>
      <c r="GR6" s="299"/>
      <c r="GS6" s="299"/>
      <c r="GT6" s="299"/>
      <c r="GU6" s="299"/>
      <c r="GV6" s="299"/>
      <c r="GW6" s="299"/>
      <c r="GX6" s="299"/>
      <c r="GY6" s="299"/>
      <c r="GZ6" s="299"/>
      <c r="HA6" s="299"/>
      <c r="HB6" s="299"/>
      <c r="HC6" s="299"/>
      <c r="HD6" s="299"/>
      <c r="HE6" s="299"/>
      <c r="HF6" s="299"/>
      <c r="HG6" s="299"/>
      <c r="HH6" s="299"/>
      <c r="HI6" s="299"/>
      <c r="HJ6" s="299"/>
      <c r="HK6" s="299"/>
      <c r="HL6" s="299"/>
      <c r="HM6" s="299"/>
      <c r="HN6" s="299"/>
      <c r="HO6" s="299"/>
      <c r="HP6" s="299"/>
      <c r="HQ6" s="299"/>
      <c r="HR6" s="299"/>
      <c r="HS6" s="299"/>
      <c r="HT6" s="299"/>
      <c r="HU6" s="299"/>
      <c r="HV6" s="299"/>
      <c r="HW6" s="299"/>
      <c r="HX6" s="299"/>
      <c r="HY6" s="299"/>
      <c r="HZ6" s="299"/>
      <c r="IA6" s="299"/>
      <c r="IB6" s="299"/>
      <c r="IC6" s="299"/>
      <c r="ID6" s="299"/>
      <c r="IE6" s="299"/>
      <c r="IF6" s="299"/>
      <c r="IG6" s="299"/>
      <c r="IH6" s="299"/>
      <c r="II6" s="299"/>
      <c r="IJ6" s="299"/>
      <c r="IK6" s="299"/>
      <c r="IL6" s="299"/>
      <c r="IM6" s="299"/>
      <c r="IN6" s="299"/>
      <c r="IO6" s="299"/>
      <c r="IP6" s="299"/>
      <c r="IQ6" s="299"/>
      <c r="IR6" s="299"/>
      <c r="IS6" s="299"/>
      <c r="IT6" s="299"/>
      <c r="IU6" s="299"/>
      <c r="IV6" s="299"/>
      <c r="IW6" s="299"/>
      <c r="IX6" s="299"/>
      <c r="IY6" s="299"/>
      <c r="IZ6" s="299"/>
      <c r="JA6" s="299"/>
      <c r="JB6" s="299"/>
      <c r="JC6" s="299"/>
      <c r="JD6" s="299"/>
      <c r="JE6" s="299"/>
      <c r="JF6" s="299"/>
      <c r="JG6" s="299"/>
      <c r="JH6" s="299"/>
      <c r="JI6" s="299"/>
      <c r="JJ6" s="299"/>
      <c r="JK6" s="299"/>
      <c r="JL6" s="299"/>
      <c r="JM6" s="299"/>
      <c r="JN6" s="299"/>
      <c r="JO6" s="299"/>
      <c r="JP6" s="299"/>
      <c r="JQ6" s="299"/>
      <c r="JR6" s="299"/>
      <c r="JS6" s="299"/>
      <c r="JT6" s="299"/>
      <c r="JU6" s="299"/>
      <c r="JV6" s="299"/>
      <c r="JW6" s="299"/>
      <c r="JX6" s="299"/>
      <c r="JY6" s="299"/>
      <c r="JZ6" s="299"/>
      <c r="KA6" s="299"/>
      <c r="KB6" s="299"/>
      <c r="KC6" s="299"/>
      <c r="KD6" s="299"/>
      <c r="KE6" s="299"/>
      <c r="KF6" s="299"/>
      <c r="KG6" s="299"/>
      <c r="KH6" s="299"/>
      <c r="KI6" s="299"/>
      <c r="KJ6" s="299"/>
      <c r="KK6" s="299"/>
      <c r="KL6" s="299"/>
      <c r="KM6" s="299"/>
      <c r="KN6" s="299"/>
      <c r="KO6" s="299"/>
      <c r="KP6" s="299"/>
      <c r="KQ6" s="299"/>
      <c r="KR6" s="299"/>
      <c r="KS6" s="299"/>
      <c r="KT6" s="299"/>
      <c r="KU6" s="299"/>
      <c r="KV6" s="299"/>
      <c r="KW6" s="299"/>
      <c r="KX6" s="299"/>
      <c r="KY6" s="299"/>
      <c r="KZ6" s="299"/>
      <c r="LA6" s="299"/>
      <c r="LB6" s="299"/>
      <c r="LC6" s="299"/>
      <c r="LD6" s="299"/>
      <c r="LE6" s="299"/>
      <c r="LF6" s="299"/>
      <c r="LG6" s="299"/>
      <c r="LH6" s="299"/>
      <c r="LI6" s="299"/>
      <c r="LJ6" s="299"/>
      <c r="LK6" s="299"/>
      <c r="LL6" s="299"/>
      <c r="LM6" s="299"/>
      <c r="LN6" s="299"/>
      <c r="LO6" s="299"/>
      <c r="LP6" s="299"/>
      <c r="LQ6" s="299"/>
      <c r="LR6" s="299"/>
      <c r="LS6" s="299"/>
      <c r="LT6" s="299"/>
      <c r="LU6" s="299"/>
      <c r="LV6" s="299"/>
      <c r="LW6" s="299"/>
      <c r="LX6" s="299"/>
      <c r="LY6" s="299"/>
      <c r="LZ6" s="299"/>
      <c r="MA6" s="299"/>
      <c r="MB6" s="299"/>
      <c r="MC6" s="299"/>
      <c r="MD6" s="299"/>
      <c r="ME6" s="299"/>
      <c r="MF6" s="299"/>
      <c r="MG6" s="299"/>
      <c r="MH6" s="299"/>
      <c r="MI6" s="299"/>
      <c r="MJ6" s="299"/>
      <c r="MK6" s="299"/>
      <c r="ML6" s="299"/>
      <c r="MM6" s="299"/>
      <c r="MN6" s="299"/>
      <c r="MO6" s="299"/>
      <c r="MP6" s="299"/>
      <c r="MQ6" s="299"/>
      <c r="MR6" s="299"/>
      <c r="MS6" s="299"/>
      <c r="MT6" s="299"/>
      <c r="MU6" s="299"/>
      <c r="MV6" s="299"/>
      <c r="MW6" s="299"/>
      <c r="MX6" s="299"/>
      <c r="MY6" s="299"/>
      <c r="MZ6" s="299"/>
      <c r="NA6" s="299"/>
      <c r="NB6" s="299"/>
      <c r="NC6" s="299"/>
      <c r="ND6" s="299"/>
      <c r="NE6" s="299"/>
      <c r="NF6" s="299"/>
      <c r="NG6" s="299"/>
      <c r="NH6" s="299"/>
      <c r="NI6" s="299"/>
      <c r="NJ6" s="299"/>
      <c r="NK6" s="299"/>
      <c r="NL6" s="299"/>
      <c r="NM6" s="299"/>
      <c r="NN6" s="299"/>
      <c r="NO6" s="299"/>
      <c r="NP6" s="299"/>
      <c r="NQ6" s="299"/>
      <c r="NR6" s="299"/>
      <c r="NS6" s="299"/>
      <c r="NT6" s="299"/>
      <c r="NU6" s="299"/>
      <c r="NV6" s="299"/>
      <c r="NW6" s="299"/>
      <c r="NX6" s="299"/>
      <c r="NY6" s="299"/>
      <c r="NZ6" s="299"/>
      <c r="OA6" s="299"/>
      <c r="OB6" s="299"/>
      <c r="OC6" s="299"/>
      <c r="OD6" s="299"/>
      <c r="OE6" s="299"/>
      <c r="OF6" s="299"/>
      <c r="OG6" s="299"/>
      <c r="OH6" s="299"/>
      <c r="OI6" s="299"/>
      <c r="OJ6" s="299"/>
      <c r="OK6" s="299"/>
      <c r="OL6" s="299"/>
      <c r="OM6" s="299"/>
      <c r="ON6" s="299"/>
      <c r="OO6" s="299"/>
      <c r="OP6" s="299"/>
      <c r="OQ6" s="299"/>
      <c r="OR6" s="299"/>
      <c r="OS6" s="299"/>
      <c r="OT6" s="299"/>
      <c r="OU6" s="299"/>
      <c r="OV6" s="299"/>
      <c r="OW6" s="299"/>
      <c r="OX6" s="299"/>
      <c r="OY6" s="299"/>
      <c r="OZ6" s="299"/>
      <c r="PA6" s="299"/>
      <c r="PB6" s="299"/>
      <c r="PC6" s="299"/>
      <c r="PD6" s="299"/>
      <c r="PE6" s="299"/>
      <c r="PF6" s="299"/>
      <c r="PG6" s="299"/>
      <c r="PH6" s="299"/>
      <c r="PI6" s="299"/>
      <c r="PJ6" s="299"/>
      <c r="PK6" s="299"/>
      <c r="PL6" s="299"/>
      <c r="PM6" s="299"/>
      <c r="PN6" s="299"/>
      <c r="PO6" s="299"/>
      <c r="PP6" s="299"/>
      <c r="PQ6" s="299"/>
      <c r="PR6" s="299"/>
      <c r="PS6" s="299"/>
      <c r="PT6" s="299"/>
      <c r="PU6" s="299"/>
      <c r="PV6" s="299"/>
      <c r="PW6" s="299"/>
      <c r="PX6" s="299"/>
      <c r="PY6" s="299"/>
      <c r="PZ6" s="299"/>
      <c r="QA6" s="299"/>
      <c r="QB6" s="299"/>
      <c r="QC6" s="299"/>
      <c r="QD6" s="299"/>
      <c r="QE6" s="299"/>
      <c r="QF6" s="299"/>
      <c r="QG6" s="299"/>
      <c r="QH6" s="299"/>
      <c r="QI6" s="299"/>
      <c r="QJ6" s="299"/>
      <c r="QK6" s="299"/>
      <c r="QL6" s="299"/>
      <c r="QM6" s="299"/>
      <c r="QN6" s="299"/>
      <c r="QO6" s="299"/>
      <c r="QP6" s="299"/>
      <c r="QQ6" s="299"/>
      <c r="QR6" s="299"/>
      <c r="QS6" s="299"/>
      <c r="QT6" s="299"/>
      <c r="QU6" s="299"/>
      <c r="QV6" s="299"/>
      <c r="QW6" s="299"/>
      <c r="QX6" s="299"/>
      <c r="QY6" s="299"/>
      <c r="QZ6" s="299"/>
      <c r="RA6" s="299"/>
      <c r="RB6" s="299"/>
      <c r="RC6" s="299"/>
      <c r="RD6" s="299"/>
      <c r="RE6" s="299"/>
      <c r="RF6" s="299"/>
      <c r="RG6" s="299"/>
      <c r="RH6" s="299"/>
      <c r="RI6" s="299"/>
      <c r="RJ6" s="299"/>
      <c r="RK6" s="299"/>
      <c r="RL6" s="299"/>
      <c r="RM6" s="299"/>
      <c r="RN6" s="299"/>
      <c r="RO6" s="299"/>
      <c r="RP6" s="299"/>
      <c r="RQ6" s="299"/>
      <c r="RR6" s="299"/>
      <c r="RS6" s="299"/>
      <c r="RT6" s="299"/>
      <c r="RU6" s="299"/>
      <c r="RV6" s="299"/>
      <c r="RW6" s="299"/>
      <c r="RX6" s="299"/>
      <c r="RY6" s="299"/>
      <c r="RZ6" s="299"/>
      <c r="SA6" s="299"/>
      <c r="SB6" s="299"/>
      <c r="SC6" s="299"/>
      <c r="SD6" s="299"/>
      <c r="SE6" s="299"/>
      <c r="SF6" s="299"/>
      <c r="SG6" s="299"/>
      <c r="SH6" s="299"/>
      <c r="SI6" s="299"/>
      <c r="SJ6" s="299"/>
      <c r="SK6" s="299"/>
      <c r="SL6" s="299"/>
      <c r="SM6" s="299"/>
      <c r="SN6" s="299"/>
      <c r="SO6" s="299"/>
      <c r="SP6" s="299"/>
      <c r="SQ6" s="299"/>
      <c r="SR6" s="299"/>
      <c r="SS6" s="299"/>
      <c r="ST6" s="299"/>
      <c r="SU6" s="299"/>
      <c r="SV6" s="299"/>
      <c r="SW6" s="299"/>
      <c r="SX6" s="299"/>
      <c r="SY6" s="299"/>
      <c r="SZ6" s="299"/>
      <c r="TA6" s="299"/>
      <c r="TB6" s="299"/>
      <c r="TC6" s="299"/>
      <c r="TD6" s="299"/>
      <c r="TE6" s="299"/>
      <c r="TF6" s="299"/>
      <c r="TG6" s="299"/>
      <c r="TH6" s="299"/>
      <c r="TI6" s="299"/>
      <c r="TJ6" s="299"/>
      <c r="TK6" s="299"/>
      <c r="TL6" s="299"/>
      <c r="TM6" s="299"/>
      <c r="TN6" s="299"/>
      <c r="TO6" s="299"/>
      <c r="TP6" s="299"/>
      <c r="TQ6" s="299"/>
      <c r="TR6" s="299"/>
      <c r="TS6" s="299"/>
      <c r="TT6" s="299"/>
      <c r="TU6" s="299"/>
      <c r="TV6" s="299"/>
      <c r="TW6" s="299"/>
      <c r="TX6" s="299"/>
      <c r="TY6" s="299"/>
      <c r="TZ6" s="299"/>
      <c r="UA6" s="299"/>
      <c r="UB6" s="299"/>
      <c r="UC6" s="299"/>
      <c r="UD6" s="299"/>
      <c r="UE6" s="299"/>
      <c r="UF6" s="299"/>
      <c r="UG6" s="299"/>
      <c r="UH6" s="299"/>
      <c r="UI6" s="299"/>
      <c r="UJ6" s="299"/>
      <c r="UK6" s="299"/>
      <c r="UL6" s="299"/>
      <c r="UM6" s="299"/>
      <c r="UN6" s="299"/>
      <c r="UO6" s="299"/>
      <c r="UP6" s="299"/>
      <c r="UQ6" s="299"/>
      <c r="UR6" s="299"/>
      <c r="US6" s="299"/>
      <c r="UT6" s="299"/>
      <c r="UU6" s="299"/>
      <c r="UV6" s="299"/>
      <c r="UW6" s="299"/>
      <c r="UX6" s="299"/>
      <c r="UY6" s="299"/>
      <c r="UZ6" s="299"/>
      <c r="VA6" s="299"/>
      <c r="VB6" s="299"/>
      <c r="VC6" s="299"/>
      <c r="VD6" s="299"/>
      <c r="VE6" s="299"/>
      <c r="VF6" s="299"/>
      <c r="VG6" s="299"/>
      <c r="VH6" s="299"/>
      <c r="VI6" s="299"/>
      <c r="VJ6" s="299"/>
      <c r="VK6" s="299"/>
      <c r="VL6" s="299"/>
      <c r="VM6" s="299"/>
      <c r="VN6" s="299"/>
      <c r="VO6" s="299"/>
      <c r="VP6" s="299"/>
      <c r="VQ6" s="299"/>
      <c r="VR6" s="299"/>
      <c r="VS6" s="299"/>
      <c r="VT6" s="299"/>
      <c r="VU6" s="299"/>
      <c r="VV6" s="299"/>
      <c r="VW6" s="299"/>
      <c r="VX6" s="299"/>
      <c r="VY6" s="299"/>
      <c r="VZ6" s="299"/>
      <c r="WA6" s="299"/>
      <c r="WB6" s="299"/>
      <c r="WC6" s="299"/>
      <c r="WD6" s="299"/>
      <c r="WE6" s="299"/>
      <c r="WF6" s="299"/>
      <c r="WG6" s="299"/>
      <c r="WH6" s="299"/>
      <c r="WI6" s="299"/>
      <c r="WJ6" s="299"/>
      <c r="WK6" s="299"/>
      <c r="WL6" s="299"/>
      <c r="WM6" s="299"/>
      <c r="WN6" s="299"/>
      <c r="WO6" s="299"/>
      <c r="WP6" s="299"/>
      <c r="WQ6" s="299"/>
      <c r="WR6" s="299"/>
      <c r="WS6" s="299"/>
      <c r="WT6" s="299"/>
      <c r="WU6" s="299"/>
      <c r="WV6" s="299"/>
      <c r="WW6" s="299"/>
      <c r="WX6" s="299"/>
      <c r="WY6" s="299"/>
      <c r="WZ6" s="299"/>
      <c r="XA6" s="299"/>
      <c r="XB6" s="299"/>
      <c r="XC6" s="299"/>
      <c r="XD6" s="299"/>
      <c r="XE6" s="299"/>
      <c r="XF6" s="299"/>
      <c r="XG6" s="299"/>
      <c r="XH6" s="299"/>
      <c r="XI6" s="299"/>
      <c r="XJ6" s="299"/>
      <c r="XK6" s="299"/>
      <c r="XL6" s="299"/>
      <c r="XM6" s="299"/>
      <c r="XN6" s="299"/>
      <c r="XO6" s="299"/>
      <c r="XP6" s="299"/>
      <c r="XQ6" s="299"/>
      <c r="XR6" s="299"/>
      <c r="XS6" s="299"/>
      <c r="XT6" s="299"/>
      <c r="XU6" s="299"/>
      <c r="XV6" s="299"/>
      <c r="XW6" s="299"/>
      <c r="XX6" s="299"/>
      <c r="XY6" s="299"/>
      <c r="XZ6" s="299"/>
      <c r="YA6" s="299"/>
      <c r="YB6" s="299"/>
      <c r="YC6" s="299"/>
      <c r="YD6" s="299"/>
      <c r="YE6" s="299"/>
      <c r="YF6" s="299"/>
      <c r="YG6" s="299"/>
      <c r="YH6" s="299"/>
      <c r="YI6" s="299"/>
      <c r="YJ6" s="299"/>
      <c r="YK6" s="299"/>
      <c r="YL6" s="299"/>
      <c r="YM6" s="299"/>
      <c r="YN6" s="299"/>
      <c r="YO6" s="299"/>
      <c r="YP6" s="299"/>
      <c r="YQ6" s="299"/>
      <c r="YR6" s="299"/>
      <c r="YS6" s="299"/>
      <c r="YT6" s="299"/>
      <c r="YU6" s="299"/>
      <c r="YV6" s="299"/>
      <c r="YW6" s="299"/>
      <c r="YX6" s="299"/>
      <c r="YY6" s="299"/>
      <c r="YZ6" s="299"/>
      <c r="ZA6" s="299"/>
      <c r="ZB6" s="299"/>
      <c r="ZC6" s="299"/>
      <c r="ZD6" s="299"/>
      <c r="ZE6" s="299"/>
      <c r="ZF6" s="299"/>
      <c r="ZG6" s="299"/>
      <c r="ZH6" s="299"/>
      <c r="ZI6" s="299"/>
      <c r="ZJ6" s="299"/>
      <c r="ZK6" s="299"/>
      <c r="ZL6" s="299"/>
      <c r="ZM6" s="299"/>
      <c r="ZN6" s="299"/>
      <c r="ZO6" s="299"/>
      <c r="ZP6" s="299"/>
      <c r="ZQ6" s="299"/>
      <c r="ZR6" s="299"/>
      <c r="ZS6" s="299"/>
      <c r="ZT6" s="299"/>
      <c r="ZU6" s="299"/>
      <c r="ZV6" s="299"/>
      <c r="ZW6" s="299"/>
      <c r="ZX6" s="299"/>
      <c r="ZY6" s="299"/>
      <c r="ZZ6" s="299"/>
      <c r="AAA6" s="299"/>
      <c r="AAB6" s="299"/>
      <c r="AAC6" s="299"/>
      <c r="AAD6" s="299"/>
      <c r="AAE6" s="299"/>
      <c r="AAF6" s="299"/>
      <c r="AAG6" s="299"/>
      <c r="AAH6" s="299"/>
      <c r="AAI6" s="299"/>
      <c r="AAJ6" s="299"/>
      <c r="AAK6" s="299"/>
      <c r="AAL6" s="299"/>
      <c r="AAM6" s="299"/>
      <c r="AAN6" s="299"/>
      <c r="AAO6" s="299"/>
      <c r="AAP6" s="299"/>
      <c r="AAQ6" s="299"/>
      <c r="AAR6" s="299"/>
      <c r="AAS6" s="299"/>
      <c r="AAT6" s="299"/>
      <c r="AAU6" s="299"/>
      <c r="AAV6" s="299"/>
      <c r="AAW6" s="299"/>
      <c r="AAX6" s="299"/>
      <c r="AAY6" s="299"/>
      <c r="AAZ6" s="299"/>
      <c r="ABA6" s="299"/>
      <c r="ABB6" s="299"/>
      <c r="ABC6" s="299"/>
      <c r="ABD6" s="299"/>
      <c r="ABE6" s="299"/>
      <c r="ABF6" s="299"/>
      <c r="ABG6" s="299"/>
      <c r="ABH6" s="299"/>
      <c r="ABI6" s="299"/>
      <c r="ABJ6" s="299"/>
      <c r="ABK6" s="299"/>
      <c r="ABL6" s="299"/>
      <c r="ABM6" s="299"/>
      <c r="ABN6" s="299"/>
      <c r="ABO6" s="299"/>
      <c r="ABP6" s="299"/>
      <c r="ABQ6" s="299"/>
      <c r="ABR6" s="299"/>
      <c r="ABS6" s="299"/>
      <c r="ABT6" s="299"/>
      <c r="ABU6" s="299"/>
      <c r="ABV6" s="299"/>
      <c r="ABW6" s="299"/>
      <c r="ABX6" s="299"/>
      <c r="ABY6" s="299"/>
      <c r="ABZ6" s="299"/>
      <c r="ACA6" s="299"/>
      <c r="ACB6" s="299"/>
      <c r="ACC6" s="299"/>
      <c r="ACD6" s="299"/>
      <c r="ACE6" s="299"/>
      <c r="ACF6" s="299"/>
      <c r="ACG6" s="299"/>
      <c r="ACH6" s="299"/>
      <c r="ACI6" s="299"/>
      <c r="ACJ6" s="299"/>
      <c r="ACK6" s="299"/>
      <c r="ACL6" s="299"/>
      <c r="ACM6" s="299"/>
      <c r="ACN6" s="299"/>
      <c r="ACO6" s="299"/>
      <c r="ACP6" s="299"/>
      <c r="ACQ6" s="299"/>
      <c r="ACR6" s="299"/>
      <c r="ACS6" s="299"/>
      <c r="ACT6" s="299"/>
      <c r="ACU6" s="299"/>
      <c r="ACV6" s="299"/>
      <c r="ACW6" s="299"/>
      <c r="ACX6" s="299"/>
      <c r="ACY6" s="299"/>
      <c r="ACZ6" s="299"/>
      <c r="ADA6" s="299"/>
      <c r="ADB6" s="299"/>
      <c r="ADC6" s="299"/>
      <c r="ADD6" s="299"/>
      <c r="ADE6" s="299"/>
      <c r="ADF6" s="299"/>
      <c r="ADG6" s="299"/>
      <c r="ADH6" s="299"/>
      <c r="ADI6" s="299"/>
      <c r="ADJ6" s="299"/>
      <c r="ADK6" s="299"/>
      <c r="ADL6" s="299"/>
      <c r="ADM6" s="299"/>
      <c r="ADN6" s="299"/>
      <c r="ADO6" s="299"/>
      <c r="ADP6" s="299"/>
      <c r="ADQ6" s="299"/>
      <c r="ADR6" s="299"/>
      <c r="ADS6" s="299"/>
      <c r="ADT6" s="299"/>
      <c r="ADU6" s="299"/>
      <c r="ADV6" s="299"/>
      <c r="ADW6" s="299"/>
      <c r="ADX6" s="299"/>
      <c r="ADY6" s="299"/>
      <c r="ADZ6" s="299"/>
      <c r="AEA6" s="299"/>
      <c r="AEB6" s="299"/>
      <c r="AEC6" s="299"/>
      <c r="AED6" s="299"/>
      <c r="AEE6" s="299"/>
      <c r="AEF6" s="299"/>
      <c r="AEG6" s="299"/>
      <c r="AEH6" s="299"/>
      <c r="AEI6" s="299"/>
      <c r="AEJ6" s="299"/>
      <c r="AEK6" s="299"/>
      <c r="AEL6" s="299"/>
      <c r="AEM6" s="299"/>
      <c r="AEN6" s="299"/>
      <c r="AEO6" s="299"/>
      <c r="AEP6" s="299"/>
      <c r="AEQ6" s="299"/>
      <c r="AER6" s="299"/>
      <c r="AES6" s="299"/>
      <c r="AET6" s="299"/>
      <c r="AEU6" s="299"/>
      <c r="AEV6" s="299"/>
      <c r="AEW6" s="299"/>
      <c r="AEX6" s="299"/>
      <c r="AEY6" s="299"/>
      <c r="AEZ6" s="299"/>
      <c r="AFA6" s="299"/>
      <c r="AFB6" s="299"/>
      <c r="AFC6" s="299"/>
      <c r="AFD6" s="299"/>
      <c r="AFE6" s="299"/>
      <c r="AFF6" s="299"/>
      <c r="AFG6" s="299"/>
      <c r="AFH6" s="299"/>
      <c r="AFI6" s="299"/>
      <c r="AFJ6" s="299"/>
      <c r="AFK6" s="299"/>
      <c r="AFL6" s="299"/>
      <c r="AFM6" s="299"/>
      <c r="AFN6" s="299"/>
      <c r="AFO6" s="299"/>
      <c r="AFP6" s="299"/>
      <c r="AFQ6" s="299"/>
      <c r="AFR6" s="299"/>
      <c r="AFS6" s="299"/>
      <c r="AFT6" s="299"/>
      <c r="AFU6" s="299"/>
      <c r="AFV6" s="299"/>
      <c r="AFW6" s="299"/>
      <c r="AFX6" s="299"/>
      <c r="AFY6" s="299"/>
      <c r="AFZ6" s="299"/>
      <c r="AGA6" s="299"/>
      <c r="AGB6" s="299"/>
      <c r="AGC6" s="299"/>
      <c r="AGD6" s="299"/>
      <c r="AGE6" s="299"/>
      <c r="AGF6" s="299"/>
      <c r="AGG6" s="299"/>
      <c r="AGH6" s="299"/>
      <c r="AGI6" s="299"/>
      <c r="AGJ6" s="299"/>
      <c r="AGK6" s="299"/>
      <c r="AGL6" s="299"/>
      <c r="AGM6" s="299"/>
      <c r="AGN6" s="299"/>
      <c r="AGO6" s="299"/>
      <c r="AGP6" s="299"/>
      <c r="AGQ6" s="299"/>
      <c r="AGR6" s="299"/>
      <c r="AGS6" s="299"/>
      <c r="AGT6" s="299"/>
      <c r="AGU6" s="299"/>
      <c r="AGV6" s="299"/>
      <c r="AGW6" s="299"/>
      <c r="AGX6" s="299"/>
      <c r="AGY6" s="299"/>
      <c r="AGZ6" s="299"/>
      <c r="AHA6" s="299"/>
      <c r="AHB6" s="299"/>
      <c r="AHC6" s="299"/>
      <c r="AHD6" s="299"/>
      <c r="AHE6" s="299"/>
      <c r="AHF6" s="299"/>
      <c r="AHG6" s="299"/>
      <c r="AHH6" s="299"/>
      <c r="AHI6" s="299"/>
      <c r="AHJ6" s="299"/>
      <c r="AHK6" s="299"/>
      <c r="AHL6" s="299"/>
      <c r="AHM6" s="299"/>
      <c r="AHN6" s="299"/>
      <c r="AHO6" s="299"/>
      <c r="AHP6" s="299"/>
      <c r="AHQ6" s="299"/>
      <c r="AHR6" s="299"/>
      <c r="AHS6" s="299"/>
      <c r="AHT6" s="299"/>
      <c r="AHU6" s="299"/>
      <c r="AHV6" s="299"/>
      <c r="AHW6" s="299"/>
      <c r="AHX6" s="299"/>
      <c r="AHY6" s="299"/>
      <c r="AHZ6" s="299"/>
      <c r="AIA6" s="299"/>
      <c r="AIB6" s="299"/>
      <c r="AIC6" s="299"/>
      <c r="AID6" s="299"/>
      <c r="AIE6" s="299"/>
      <c r="AIF6" s="299"/>
      <c r="AIG6" s="299"/>
      <c r="AIH6" s="299"/>
      <c r="AII6" s="299"/>
      <c r="AIJ6" s="299"/>
      <c r="AIK6" s="299"/>
      <c r="AIL6" s="299"/>
      <c r="AIM6" s="299"/>
      <c r="AIN6" s="299"/>
      <c r="AIO6" s="299"/>
      <c r="AIP6" s="299"/>
      <c r="AIQ6" s="299"/>
      <c r="AIR6" s="299"/>
      <c r="AIS6" s="299"/>
      <c r="AIT6" s="299"/>
      <c r="AIU6" s="299"/>
      <c r="AIV6" s="299"/>
      <c r="AIW6" s="299"/>
      <c r="AIX6" s="299"/>
      <c r="AIY6" s="299"/>
      <c r="AIZ6" s="299"/>
      <c r="AJA6" s="299"/>
      <c r="AJB6" s="299"/>
      <c r="AJC6" s="299"/>
      <c r="AJD6" s="299"/>
      <c r="AJE6" s="299"/>
      <c r="AJF6" s="299"/>
      <c r="AJG6" s="299"/>
      <c r="AJH6" s="299"/>
      <c r="AJI6" s="299"/>
      <c r="AJJ6" s="299"/>
      <c r="AJK6" s="299"/>
      <c r="AJL6" s="299"/>
      <c r="AJM6" s="299"/>
      <c r="AJN6" s="299"/>
      <c r="AJO6" s="299"/>
      <c r="AJP6" s="299"/>
      <c r="AJQ6" s="299"/>
      <c r="AJR6" s="299"/>
      <c r="AJS6" s="299"/>
      <c r="AJT6" s="299"/>
      <c r="AJU6" s="299"/>
      <c r="AJV6" s="299"/>
      <c r="AJW6" s="299"/>
      <c r="AJX6" s="299"/>
      <c r="AJY6" s="299"/>
      <c r="AJZ6" s="299"/>
      <c r="AKA6" s="299"/>
      <c r="AKB6" s="299"/>
      <c r="AKC6" s="299"/>
      <c r="AKD6" s="299"/>
      <c r="AKE6" s="299"/>
      <c r="AKF6" s="299"/>
      <c r="AKG6" s="299"/>
      <c r="AKH6" s="299"/>
      <c r="AKI6" s="299"/>
      <c r="AKJ6" s="299"/>
      <c r="AKK6" s="299"/>
      <c r="AKL6" s="299"/>
      <c r="AKM6" s="299"/>
      <c r="AKN6" s="299"/>
      <c r="AKO6" s="299"/>
      <c r="AKP6" s="299"/>
      <c r="AKQ6" s="299"/>
      <c r="AKR6" s="299"/>
      <c r="AKS6" s="299"/>
      <c r="AKT6" s="299"/>
      <c r="AKU6" s="299"/>
      <c r="AKV6" s="299"/>
      <c r="AKW6" s="299"/>
      <c r="AKX6" s="299"/>
      <c r="AKY6" s="299"/>
      <c r="AKZ6" s="299"/>
      <c r="ALA6" s="299"/>
      <c r="ALB6" s="299"/>
      <c r="ALC6" s="299"/>
      <c r="ALD6" s="299"/>
      <c r="ALE6" s="299"/>
      <c r="ALF6" s="299"/>
      <c r="ALG6" s="299"/>
      <c r="ALH6" s="299"/>
      <c r="ALI6" s="299"/>
      <c r="ALJ6" s="299"/>
      <c r="ALK6" s="299"/>
      <c r="ALL6" s="299"/>
      <c r="ALM6" s="299"/>
      <c r="ALN6" s="299"/>
      <c r="ALO6" s="299"/>
      <c r="ALP6" s="299"/>
      <c r="ALQ6" s="299"/>
      <c r="ALR6" s="299"/>
      <c r="ALS6" s="299"/>
      <c r="ALT6" s="299"/>
      <c r="ALU6" s="299"/>
      <c r="ALV6" s="299"/>
      <c r="ALW6" s="299"/>
      <c r="ALX6" s="299"/>
      <c r="ALY6" s="299"/>
      <c r="ALZ6" s="299"/>
      <c r="AMA6" s="299"/>
      <c r="AMB6" s="299"/>
      <c r="AMC6" s="299"/>
      <c r="AMD6" s="299"/>
      <c r="AME6" s="299"/>
      <c r="AMF6" s="299"/>
      <c r="AMG6" s="299"/>
      <c r="AMH6" s="299"/>
      <c r="AMI6" s="299"/>
      <c r="AMJ6" s="299"/>
      <c r="AMK6" s="299"/>
      <c r="AML6" s="299"/>
      <c r="AMM6" s="299"/>
      <c r="AMN6" s="299"/>
      <c r="AMO6" s="299"/>
      <c r="AMP6" s="299"/>
      <c r="AMQ6" s="299"/>
      <c r="AMR6" s="299"/>
      <c r="AMS6" s="299"/>
      <c r="AMT6" s="299"/>
      <c r="AMU6" s="299"/>
      <c r="AMV6" s="299"/>
      <c r="AMW6" s="299"/>
      <c r="AMX6" s="299"/>
      <c r="AMY6" s="299"/>
      <c r="AMZ6" s="299"/>
      <c r="ANA6" s="299"/>
      <c r="ANB6" s="299"/>
      <c r="ANC6" s="299"/>
      <c r="AND6" s="299"/>
      <c r="ANE6" s="299"/>
      <c r="ANF6" s="299"/>
      <c r="ANG6" s="299"/>
      <c r="ANH6" s="299"/>
      <c r="ANI6" s="299"/>
      <c r="ANJ6" s="299"/>
      <c r="ANK6" s="299"/>
      <c r="ANL6" s="299"/>
      <c r="ANM6" s="299"/>
      <c r="ANN6" s="299"/>
      <c r="ANO6" s="299"/>
      <c r="ANP6" s="299"/>
      <c r="ANQ6" s="299"/>
      <c r="ANR6" s="299"/>
      <c r="ANS6" s="299"/>
      <c r="ANT6" s="299"/>
      <c r="ANU6" s="299"/>
      <c r="ANV6" s="299"/>
      <c r="ANW6" s="299"/>
      <c r="ANX6" s="299"/>
      <c r="ANY6" s="299"/>
      <c r="ANZ6" s="299"/>
      <c r="AOA6" s="299"/>
      <c r="AOB6" s="299"/>
      <c r="AOC6" s="299"/>
      <c r="AOD6" s="299"/>
      <c r="AOE6" s="299"/>
      <c r="AOF6" s="299"/>
      <c r="AOG6" s="299"/>
      <c r="AOH6" s="299"/>
      <c r="AOI6" s="299"/>
      <c r="AOJ6" s="299"/>
      <c r="AOK6" s="299"/>
      <c r="AOL6" s="299"/>
      <c r="AOM6" s="299"/>
      <c r="AON6" s="299"/>
      <c r="AOO6" s="299"/>
      <c r="AOP6" s="299"/>
      <c r="AOQ6" s="299"/>
      <c r="AOR6" s="299"/>
      <c r="AOS6" s="299"/>
      <c r="AOT6" s="299"/>
      <c r="AOU6" s="299"/>
      <c r="AOV6" s="299"/>
      <c r="AOW6" s="299"/>
      <c r="AOX6" s="299"/>
      <c r="AOY6" s="299"/>
      <c r="AOZ6" s="299"/>
      <c r="APA6" s="299"/>
      <c r="APB6" s="299"/>
      <c r="APC6" s="299"/>
      <c r="APD6" s="299"/>
      <c r="APE6" s="299"/>
      <c r="APF6" s="299"/>
      <c r="APG6" s="299"/>
      <c r="APH6" s="299"/>
      <c r="API6" s="299"/>
      <c r="APJ6" s="299"/>
      <c r="APK6" s="299"/>
      <c r="APL6" s="299"/>
      <c r="APM6" s="299"/>
      <c r="APN6" s="299"/>
      <c r="APO6" s="299"/>
      <c r="APP6" s="299"/>
      <c r="APQ6" s="299"/>
      <c r="APR6" s="299"/>
      <c r="APS6" s="299"/>
      <c r="APT6" s="299"/>
      <c r="APU6" s="299"/>
      <c r="APV6" s="299"/>
      <c r="APW6" s="299"/>
      <c r="APX6" s="299"/>
      <c r="APY6" s="299"/>
      <c r="APZ6" s="299"/>
      <c r="AQA6" s="299"/>
      <c r="AQB6" s="299"/>
      <c r="AQC6" s="299"/>
      <c r="AQD6" s="299"/>
      <c r="AQE6" s="299"/>
      <c r="AQF6" s="299"/>
      <c r="AQG6" s="299"/>
      <c r="AQH6" s="299"/>
      <c r="AQI6" s="299"/>
      <c r="AQJ6" s="299"/>
      <c r="AQK6" s="299"/>
      <c r="AQL6" s="299"/>
      <c r="AQM6" s="299"/>
      <c r="AQN6" s="299"/>
      <c r="AQO6" s="299"/>
      <c r="AQP6" s="299"/>
      <c r="AQQ6" s="299"/>
      <c r="AQR6" s="299"/>
      <c r="AQS6" s="299"/>
      <c r="AQT6" s="299"/>
      <c r="AQU6" s="299"/>
      <c r="AQV6" s="299"/>
      <c r="AQW6" s="299"/>
      <c r="AQX6" s="299"/>
      <c r="AQY6" s="299"/>
      <c r="AQZ6" s="299"/>
      <c r="ARA6" s="299"/>
      <c r="ARB6" s="299"/>
      <c r="ARC6" s="299"/>
      <c r="ARD6" s="299"/>
      <c r="ARE6" s="299"/>
      <c r="ARF6" s="299"/>
      <c r="ARG6" s="299"/>
      <c r="ARH6" s="299"/>
      <c r="ARI6" s="299"/>
      <c r="ARJ6" s="299"/>
      <c r="ARK6" s="299"/>
      <c r="ARL6" s="299"/>
      <c r="ARM6" s="299"/>
      <c r="ARN6" s="299"/>
      <c r="ARO6" s="299"/>
      <c r="ARP6" s="299"/>
      <c r="ARQ6" s="299"/>
      <c r="ARR6" s="299"/>
      <c r="ARS6" s="299"/>
      <c r="ART6" s="299"/>
      <c r="ARU6" s="299"/>
      <c r="ARV6" s="299"/>
      <c r="ARW6" s="299"/>
      <c r="ARX6" s="299"/>
      <c r="ARY6" s="299"/>
      <c r="ARZ6" s="299"/>
      <c r="ASA6" s="299"/>
      <c r="ASB6" s="299"/>
      <c r="ASC6" s="299"/>
      <c r="ASD6" s="299"/>
      <c r="ASE6" s="299"/>
      <c r="ASF6" s="299"/>
      <c r="ASG6" s="299"/>
      <c r="ASH6" s="299"/>
      <c r="ASI6" s="299"/>
      <c r="ASJ6" s="299"/>
      <c r="ASK6" s="299"/>
      <c r="ASL6" s="299"/>
      <c r="ASM6" s="299"/>
      <c r="ASN6" s="299"/>
      <c r="ASO6" s="299"/>
      <c r="ASP6" s="299"/>
      <c r="ASQ6" s="299"/>
      <c r="ASR6" s="299"/>
      <c r="ASS6" s="299"/>
      <c r="AST6" s="299"/>
      <c r="ASU6" s="299"/>
      <c r="ASV6" s="299"/>
      <c r="ASW6" s="299"/>
      <c r="ASX6" s="299"/>
      <c r="ASY6" s="299"/>
      <c r="ASZ6" s="299"/>
      <c r="ATA6" s="299"/>
      <c r="ATB6" s="299"/>
      <c r="ATC6" s="299"/>
      <c r="ATD6" s="299"/>
      <c r="ATE6" s="299"/>
      <c r="ATF6" s="299"/>
      <c r="ATG6" s="299"/>
      <c r="ATH6" s="299"/>
      <c r="ATI6" s="299"/>
      <c r="ATJ6" s="299"/>
      <c r="ATK6" s="299"/>
      <c r="ATL6" s="299"/>
      <c r="ATM6" s="299"/>
      <c r="ATN6" s="299"/>
      <c r="ATO6" s="299"/>
      <c r="ATP6" s="299"/>
      <c r="ATQ6" s="299"/>
      <c r="ATR6" s="299"/>
      <c r="ATS6" s="299"/>
      <c r="ATT6" s="299"/>
      <c r="ATU6" s="299"/>
      <c r="ATV6" s="299"/>
      <c r="ATW6" s="299"/>
      <c r="ATX6" s="299"/>
      <c r="ATY6" s="299"/>
      <c r="ATZ6" s="299"/>
      <c r="AUA6" s="299"/>
      <c r="AUB6" s="299"/>
      <c r="AUC6" s="299"/>
      <c r="AUD6" s="299"/>
      <c r="AUE6" s="299"/>
      <c r="AUF6" s="299"/>
      <c r="AUG6" s="299"/>
      <c r="AUH6" s="299"/>
      <c r="AUI6" s="299"/>
      <c r="AUJ6" s="299"/>
      <c r="AUK6" s="299"/>
      <c r="AUL6" s="299"/>
      <c r="AUM6" s="299"/>
      <c r="AUN6" s="299"/>
      <c r="AUO6" s="299"/>
      <c r="AUP6" s="299"/>
      <c r="AUQ6" s="299"/>
      <c r="AUR6" s="299"/>
      <c r="AUS6" s="299"/>
      <c r="AUT6" s="299"/>
      <c r="AUU6" s="299"/>
      <c r="AUV6" s="299"/>
      <c r="AUW6" s="299"/>
      <c r="AUX6" s="299"/>
      <c r="AUY6" s="299"/>
      <c r="AUZ6" s="299"/>
      <c r="AVA6" s="299"/>
      <c r="AVB6" s="299"/>
      <c r="AVC6" s="299"/>
      <c r="AVD6" s="299"/>
      <c r="AVE6" s="299"/>
      <c r="AVF6" s="299"/>
      <c r="AVG6" s="299"/>
      <c r="AVH6" s="299"/>
      <c r="AVI6" s="299"/>
      <c r="AVJ6" s="299"/>
      <c r="AVK6" s="299"/>
      <c r="AVL6" s="299"/>
      <c r="AVM6" s="299"/>
      <c r="AVN6" s="299"/>
      <c r="AVO6" s="299"/>
      <c r="AVP6" s="299"/>
      <c r="AVQ6" s="299"/>
      <c r="AVR6" s="299"/>
      <c r="AVS6" s="299"/>
      <c r="AVT6" s="299"/>
      <c r="AVU6" s="299"/>
      <c r="AVV6" s="299"/>
      <c r="AVW6" s="299"/>
      <c r="AVX6" s="299"/>
      <c r="AVY6" s="299"/>
      <c r="AVZ6" s="299"/>
      <c r="AWA6" s="299"/>
      <c r="AWB6" s="299"/>
      <c r="AWC6" s="299"/>
      <c r="AWD6" s="299"/>
      <c r="AWE6" s="299"/>
      <c r="AWF6" s="299"/>
      <c r="AWG6" s="299"/>
      <c r="AWH6" s="299"/>
      <c r="AWI6" s="299"/>
      <c r="AWJ6" s="299"/>
      <c r="AWK6" s="299"/>
      <c r="AWL6" s="299"/>
      <c r="AWM6" s="299"/>
      <c r="AWN6" s="299"/>
      <c r="AWO6" s="299"/>
      <c r="AWP6" s="299"/>
      <c r="AWQ6" s="299"/>
      <c r="AWR6" s="299"/>
      <c r="AWS6" s="299"/>
      <c r="AWT6" s="299"/>
      <c r="AWU6" s="299"/>
      <c r="AWV6" s="299"/>
      <c r="AWW6" s="299"/>
      <c r="AWX6" s="299"/>
      <c r="AWY6" s="299"/>
      <c r="AWZ6" s="299"/>
      <c r="AXA6" s="299"/>
      <c r="AXB6" s="299"/>
      <c r="AXC6" s="299"/>
      <c r="AXD6" s="299"/>
      <c r="AXE6" s="299"/>
      <c r="AXF6" s="299"/>
      <c r="AXG6" s="299"/>
      <c r="AXH6" s="299"/>
      <c r="AXI6" s="299"/>
      <c r="AXJ6" s="299"/>
      <c r="AXK6" s="299"/>
      <c r="AXL6" s="299"/>
      <c r="AXM6" s="299"/>
      <c r="AXN6" s="299"/>
      <c r="AXO6" s="299"/>
      <c r="AXP6" s="299"/>
      <c r="AXQ6" s="299"/>
      <c r="AXR6" s="299"/>
      <c r="AXS6" s="299"/>
      <c r="AXT6" s="299"/>
      <c r="AXU6" s="299"/>
      <c r="AXV6" s="299"/>
      <c r="AXW6" s="299"/>
      <c r="AXX6" s="299"/>
      <c r="AXY6" s="299"/>
      <c r="AXZ6" s="299"/>
      <c r="AYA6" s="299"/>
      <c r="AYB6" s="299"/>
      <c r="AYC6" s="299"/>
      <c r="AYD6" s="299"/>
      <c r="AYE6" s="299"/>
      <c r="AYF6" s="299"/>
      <c r="AYG6" s="299"/>
      <c r="AYH6" s="299"/>
      <c r="AYI6" s="299"/>
      <c r="AYJ6" s="299"/>
      <c r="AYK6" s="299"/>
      <c r="AYL6" s="299"/>
      <c r="AYM6" s="299"/>
      <c r="AYN6" s="299"/>
      <c r="AYO6" s="299"/>
      <c r="AYP6" s="299"/>
      <c r="AYQ6" s="299"/>
      <c r="AYR6" s="299"/>
      <c r="AYS6" s="299"/>
      <c r="AYT6" s="299"/>
      <c r="AYU6" s="299"/>
      <c r="AYV6" s="299"/>
      <c r="AYW6" s="299"/>
      <c r="AYX6" s="299"/>
      <c r="AYY6" s="299"/>
      <c r="AYZ6" s="299"/>
      <c r="AZA6" s="299"/>
      <c r="AZB6" s="299"/>
      <c r="AZC6" s="299"/>
      <c r="AZD6" s="299"/>
      <c r="AZE6" s="299"/>
      <c r="AZF6" s="299"/>
      <c r="AZG6" s="299"/>
      <c r="AZH6" s="299"/>
      <c r="AZI6" s="299"/>
      <c r="AZJ6" s="299"/>
      <c r="AZK6" s="299"/>
      <c r="AZL6" s="299"/>
      <c r="AZM6" s="299"/>
      <c r="AZN6" s="299"/>
      <c r="AZO6" s="299"/>
      <c r="AZP6" s="299"/>
      <c r="AZQ6" s="299"/>
      <c r="AZR6" s="299"/>
      <c r="AZS6" s="299"/>
      <c r="AZT6" s="299"/>
      <c r="AZU6" s="299"/>
      <c r="AZV6" s="299"/>
      <c r="AZW6" s="299"/>
      <c r="AZX6" s="299"/>
      <c r="AZY6" s="299"/>
      <c r="AZZ6" s="299"/>
      <c r="BAA6" s="299"/>
      <c r="BAB6" s="299"/>
      <c r="BAC6" s="299"/>
      <c r="BAD6" s="299"/>
      <c r="BAE6" s="299"/>
      <c r="BAF6" s="299"/>
      <c r="BAG6" s="299"/>
      <c r="BAH6" s="299"/>
      <c r="BAI6" s="299"/>
      <c r="BAJ6" s="299"/>
      <c r="BAK6" s="299"/>
      <c r="BAL6" s="299"/>
      <c r="BAM6" s="299"/>
      <c r="BAN6" s="299"/>
      <c r="BAO6" s="299"/>
      <c r="BAP6" s="299"/>
      <c r="BAQ6" s="299"/>
      <c r="BAR6" s="299"/>
      <c r="BAS6" s="299"/>
      <c r="BAT6" s="299"/>
      <c r="BAU6" s="299"/>
      <c r="BAV6" s="299"/>
      <c r="BAW6" s="299"/>
      <c r="BAX6" s="299"/>
      <c r="BAY6" s="299"/>
      <c r="BAZ6" s="299"/>
      <c r="BBA6" s="299"/>
      <c r="BBB6" s="299"/>
      <c r="BBC6" s="299"/>
      <c r="BBD6" s="299"/>
      <c r="BBE6" s="299"/>
      <c r="BBF6" s="299"/>
      <c r="BBG6" s="299"/>
      <c r="BBH6" s="299"/>
      <c r="BBI6" s="299"/>
      <c r="BBJ6" s="299"/>
      <c r="BBK6" s="299"/>
      <c r="BBL6" s="299"/>
      <c r="BBM6" s="299"/>
      <c r="BBN6" s="299"/>
      <c r="BBO6" s="299"/>
      <c r="BBP6" s="299"/>
      <c r="BBQ6" s="299"/>
      <c r="BBR6" s="299"/>
      <c r="BBS6" s="299"/>
      <c r="BBT6" s="299"/>
      <c r="BBU6" s="299"/>
      <c r="BBV6" s="299"/>
      <c r="BBW6" s="299"/>
      <c r="BBX6" s="299"/>
      <c r="BBY6" s="299"/>
      <c r="BBZ6" s="299"/>
      <c r="BCA6" s="299"/>
      <c r="BCB6" s="299"/>
      <c r="BCC6" s="299"/>
      <c r="BCD6" s="299"/>
      <c r="BCE6" s="299"/>
      <c r="BCF6" s="299"/>
      <c r="BCG6" s="299"/>
      <c r="BCH6" s="299"/>
      <c r="BCI6" s="299"/>
      <c r="BCJ6" s="299"/>
      <c r="BCK6" s="299"/>
      <c r="BCL6" s="299"/>
      <c r="BCM6" s="299"/>
      <c r="BCN6" s="299"/>
      <c r="BCO6" s="299"/>
      <c r="BCP6" s="299"/>
      <c r="BCQ6" s="299"/>
      <c r="BCR6" s="299"/>
      <c r="BCS6" s="299"/>
      <c r="BCT6" s="299"/>
      <c r="BCU6" s="299"/>
      <c r="BCV6" s="299"/>
      <c r="BCW6" s="299"/>
      <c r="BCX6" s="299"/>
      <c r="BCY6" s="299"/>
      <c r="BCZ6" s="299"/>
      <c r="BDA6" s="299"/>
      <c r="BDB6" s="299"/>
      <c r="BDC6" s="299"/>
      <c r="BDD6" s="299"/>
      <c r="BDE6" s="299"/>
      <c r="BDF6" s="299"/>
      <c r="BDG6" s="299"/>
      <c r="BDH6" s="299"/>
      <c r="BDI6" s="299"/>
      <c r="BDJ6" s="299"/>
      <c r="BDK6" s="299"/>
      <c r="BDL6" s="299"/>
      <c r="BDM6" s="299"/>
      <c r="BDN6" s="299"/>
      <c r="BDO6" s="299"/>
      <c r="BDP6" s="299"/>
      <c r="BDQ6" s="299"/>
      <c r="BDR6" s="299"/>
      <c r="BDS6" s="299"/>
      <c r="BDT6" s="299"/>
      <c r="BDU6" s="299"/>
      <c r="BDV6" s="299"/>
      <c r="BDW6" s="299"/>
      <c r="BDX6" s="299"/>
      <c r="BDY6" s="299"/>
      <c r="BDZ6" s="299"/>
      <c r="BEA6" s="299"/>
      <c r="BEB6" s="299"/>
      <c r="BEC6" s="299"/>
      <c r="BED6" s="299"/>
      <c r="BEE6" s="299"/>
      <c r="BEF6" s="299"/>
      <c r="BEG6" s="299"/>
      <c r="BEH6" s="299"/>
      <c r="BEI6" s="299"/>
      <c r="BEJ6" s="299"/>
      <c r="BEK6" s="299"/>
      <c r="BEL6" s="299"/>
      <c r="BEM6" s="299"/>
      <c r="BEN6" s="299"/>
      <c r="BEO6" s="299"/>
      <c r="BEP6" s="299"/>
      <c r="BEQ6" s="299"/>
      <c r="BER6" s="299"/>
      <c r="BES6" s="299"/>
      <c r="BET6" s="299"/>
      <c r="BEU6" s="299"/>
      <c r="BEV6" s="299"/>
      <c r="BEW6" s="299"/>
      <c r="BEX6" s="299"/>
      <c r="BEY6" s="299"/>
      <c r="BEZ6" s="299"/>
      <c r="BFA6" s="299"/>
      <c r="BFB6" s="299"/>
      <c r="BFC6" s="299"/>
      <c r="BFD6" s="299"/>
      <c r="BFE6" s="299"/>
      <c r="BFF6" s="299"/>
      <c r="BFG6" s="299"/>
      <c r="BFH6" s="299"/>
      <c r="BFI6" s="299"/>
      <c r="BFJ6" s="299"/>
      <c r="BFK6" s="299"/>
      <c r="BFL6" s="299"/>
      <c r="BFM6" s="299"/>
      <c r="BFN6" s="299"/>
      <c r="BFO6" s="299"/>
      <c r="BFP6" s="299"/>
      <c r="BFQ6" s="299"/>
      <c r="BFR6" s="299"/>
      <c r="BFS6" s="299"/>
      <c r="BFT6" s="299"/>
      <c r="BFU6" s="299"/>
      <c r="BFV6" s="299"/>
      <c r="BFW6" s="299"/>
      <c r="BFX6" s="299"/>
      <c r="BFY6" s="299"/>
      <c r="BFZ6" s="299"/>
      <c r="BGA6" s="299"/>
      <c r="BGB6" s="299"/>
      <c r="BGC6" s="299"/>
      <c r="BGD6" s="299"/>
      <c r="BGE6" s="299"/>
      <c r="BGF6" s="299"/>
      <c r="BGG6" s="299"/>
      <c r="BGH6" s="299"/>
      <c r="BGI6" s="299"/>
      <c r="BGJ6" s="299"/>
      <c r="BGK6" s="299"/>
      <c r="BGL6" s="299"/>
      <c r="BGM6" s="299"/>
      <c r="BGN6" s="299"/>
      <c r="BGO6" s="299"/>
      <c r="BGP6" s="299"/>
      <c r="BGQ6" s="299"/>
      <c r="BGR6" s="299"/>
      <c r="BGS6" s="299"/>
      <c r="BGT6" s="299"/>
      <c r="BGU6" s="299"/>
      <c r="BGV6" s="299"/>
      <c r="BGW6" s="299"/>
      <c r="BGX6" s="299"/>
      <c r="BGY6" s="299"/>
      <c r="BGZ6" s="299"/>
      <c r="BHA6" s="299"/>
      <c r="BHB6" s="299"/>
      <c r="BHC6" s="299"/>
      <c r="BHD6" s="299"/>
      <c r="BHE6" s="299"/>
      <c r="BHF6" s="299"/>
      <c r="BHG6" s="299"/>
      <c r="BHH6" s="299"/>
      <c r="BHI6" s="299"/>
      <c r="BHJ6" s="299"/>
      <c r="BHK6" s="299"/>
      <c r="BHL6" s="299"/>
      <c r="BHM6" s="299"/>
      <c r="BHN6" s="299"/>
      <c r="BHO6" s="299"/>
      <c r="BHP6" s="299"/>
      <c r="BHQ6" s="299"/>
      <c r="BHR6" s="299"/>
      <c r="BHS6" s="299"/>
      <c r="BHT6" s="299"/>
      <c r="BHU6" s="299"/>
      <c r="BHV6" s="299"/>
      <c r="BHW6" s="299"/>
      <c r="BHX6" s="299"/>
      <c r="BHY6" s="299"/>
      <c r="BHZ6" s="299"/>
      <c r="BIA6" s="299"/>
      <c r="BIB6" s="299"/>
      <c r="BIC6" s="299"/>
      <c r="BID6" s="299"/>
      <c r="BIE6" s="299"/>
      <c r="BIF6" s="299"/>
      <c r="BIG6" s="299"/>
      <c r="BIH6" s="299"/>
      <c r="BII6" s="299"/>
      <c r="BIJ6" s="299"/>
      <c r="BIK6" s="299"/>
      <c r="BIL6" s="299"/>
      <c r="BIM6" s="299"/>
      <c r="BIN6" s="299"/>
      <c r="BIO6" s="299"/>
      <c r="BIP6" s="299"/>
      <c r="BIQ6" s="299"/>
      <c r="BIR6" s="299"/>
      <c r="BIS6" s="299"/>
      <c r="BIT6" s="299"/>
      <c r="BIU6" s="299"/>
      <c r="BIV6" s="299"/>
      <c r="BIW6" s="299"/>
      <c r="BIX6" s="299"/>
      <c r="BIY6" s="299"/>
      <c r="BIZ6" s="299"/>
      <c r="BJA6" s="299"/>
      <c r="BJB6" s="299"/>
      <c r="BJC6" s="299"/>
      <c r="BJD6" s="299"/>
      <c r="BJE6" s="299"/>
      <c r="BJF6" s="299"/>
      <c r="BJG6" s="299"/>
      <c r="BJH6" s="299"/>
      <c r="BJI6" s="299"/>
      <c r="BJJ6" s="299"/>
      <c r="BJK6" s="299"/>
      <c r="BJL6" s="299"/>
      <c r="BJM6" s="299"/>
      <c r="BJN6" s="299"/>
      <c r="BJO6" s="299"/>
      <c r="BJP6" s="299"/>
      <c r="BJQ6" s="299"/>
      <c r="BJR6" s="299"/>
      <c r="BJS6" s="299"/>
      <c r="BJT6" s="299"/>
      <c r="BJU6" s="299"/>
      <c r="BJV6" s="299"/>
      <c r="BJW6" s="299"/>
      <c r="BJX6" s="299"/>
      <c r="BJY6" s="299"/>
      <c r="BJZ6" s="299"/>
      <c r="BKA6" s="299"/>
      <c r="BKB6" s="299"/>
      <c r="BKC6" s="299"/>
      <c r="BKD6" s="299"/>
      <c r="BKE6" s="299"/>
      <c r="BKF6" s="299"/>
      <c r="BKG6" s="299"/>
      <c r="BKH6" s="299"/>
      <c r="BKI6" s="299"/>
      <c r="BKJ6" s="299"/>
      <c r="BKK6" s="299"/>
      <c r="BKL6" s="299"/>
      <c r="BKM6" s="299"/>
      <c r="BKN6" s="299"/>
      <c r="BKO6" s="299"/>
      <c r="BKP6" s="299"/>
      <c r="BKQ6" s="299"/>
      <c r="BKR6" s="299"/>
      <c r="BKS6" s="299"/>
      <c r="BKT6" s="299"/>
      <c r="BKU6" s="299"/>
      <c r="BKV6" s="299"/>
      <c r="BKW6" s="299"/>
      <c r="BKX6" s="299"/>
      <c r="BKY6" s="299"/>
      <c r="BKZ6" s="299"/>
      <c r="BLA6" s="299"/>
      <c r="BLB6" s="299"/>
      <c r="BLC6" s="299"/>
      <c r="BLD6" s="299"/>
      <c r="BLE6" s="299"/>
      <c r="BLF6" s="299"/>
      <c r="BLG6" s="299"/>
      <c r="BLH6" s="299"/>
      <c r="BLI6" s="299"/>
      <c r="BLJ6" s="299"/>
      <c r="BLK6" s="299"/>
      <c r="BLL6" s="299"/>
      <c r="BLM6" s="299"/>
      <c r="BLN6" s="299"/>
      <c r="BLO6" s="299"/>
      <c r="BLP6" s="299"/>
      <c r="BLQ6" s="299"/>
      <c r="BLR6" s="299"/>
      <c r="BLS6" s="299"/>
      <c r="BLT6" s="299"/>
      <c r="BLU6" s="299"/>
      <c r="BLV6" s="299"/>
      <c r="BLW6" s="299"/>
      <c r="BLX6" s="299"/>
      <c r="BLY6" s="299"/>
      <c r="BLZ6" s="299"/>
      <c r="BMA6" s="299"/>
      <c r="BMB6" s="299"/>
      <c r="BMC6" s="299"/>
      <c r="BMD6" s="299"/>
      <c r="BME6" s="299"/>
      <c r="BMF6" s="299"/>
      <c r="BMG6" s="299"/>
      <c r="BMH6" s="299"/>
      <c r="BMI6" s="299"/>
      <c r="BMJ6" s="299"/>
      <c r="BMK6" s="299"/>
      <c r="BML6" s="299"/>
      <c r="BMM6" s="299"/>
      <c r="BMN6" s="299"/>
      <c r="BMO6" s="299"/>
      <c r="BMP6" s="299"/>
      <c r="BMQ6" s="299"/>
      <c r="BMR6" s="299"/>
      <c r="BMS6" s="299"/>
      <c r="BMT6" s="299"/>
      <c r="BMU6" s="299"/>
      <c r="BMV6" s="299"/>
      <c r="BMW6" s="299"/>
      <c r="BMX6" s="299"/>
      <c r="BMY6" s="299"/>
      <c r="BMZ6" s="299"/>
      <c r="BNA6" s="299"/>
      <c r="BNB6" s="299"/>
      <c r="BNC6" s="299"/>
      <c r="BND6" s="299"/>
      <c r="BNE6" s="299"/>
      <c r="BNF6" s="299"/>
      <c r="BNG6" s="299"/>
      <c r="BNH6" s="299"/>
      <c r="BNI6" s="299"/>
      <c r="BNJ6" s="299"/>
      <c r="BNK6" s="299"/>
      <c r="BNL6" s="299"/>
      <c r="BNM6" s="299"/>
      <c r="BNN6" s="299"/>
      <c r="BNO6" s="299"/>
      <c r="BNP6" s="299"/>
      <c r="BNQ6" s="299"/>
      <c r="BNR6" s="299"/>
      <c r="BNS6" s="299"/>
      <c r="BNT6" s="299"/>
      <c r="BNU6" s="299"/>
      <c r="BNV6" s="299"/>
      <c r="BNW6" s="299"/>
      <c r="BNX6" s="299"/>
      <c r="BNY6" s="299"/>
      <c r="BNZ6" s="299"/>
      <c r="BOA6" s="299"/>
      <c r="BOB6" s="299"/>
      <c r="BOC6" s="299"/>
      <c r="BOD6" s="299"/>
      <c r="BOE6" s="299"/>
      <c r="BOF6" s="299"/>
      <c r="BOG6" s="299"/>
      <c r="BOH6" s="299"/>
      <c r="BOI6" s="299"/>
      <c r="BOJ6" s="299"/>
      <c r="BOK6" s="299"/>
      <c r="BOL6" s="299"/>
      <c r="BOM6" s="299"/>
      <c r="BON6" s="299"/>
      <c r="BOO6" s="299"/>
      <c r="BOP6" s="299"/>
      <c r="BOQ6" s="299"/>
      <c r="BOR6" s="299"/>
      <c r="BOS6" s="299"/>
      <c r="BOT6" s="299"/>
      <c r="BOU6" s="299"/>
      <c r="BOV6" s="299"/>
      <c r="BOW6" s="299"/>
      <c r="BOX6" s="299"/>
      <c r="BOY6" s="299"/>
      <c r="BOZ6" s="299"/>
      <c r="BPA6" s="299"/>
      <c r="BPB6" s="299"/>
      <c r="BPC6" s="299"/>
      <c r="BPD6" s="299"/>
      <c r="BPE6" s="299"/>
      <c r="BPF6" s="299"/>
      <c r="BPG6" s="299"/>
      <c r="BPH6" s="299"/>
      <c r="BPI6" s="299"/>
      <c r="BPJ6" s="299"/>
      <c r="BPK6" s="299"/>
      <c r="BPL6" s="299"/>
      <c r="BPM6" s="299"/>
      <c r="BPN6" s="299"/>
      <c r="BPO6" s="299"/>
      <c r="BPP6" s="299"/>
      <c r="BPQ6" s="299"/>
      <c r="BPR6" s="299"/>
      <c r="BPS6" s="299"/>
      <c r="BPT6" s="299"/>
      <c r="BPU6" s="299"/>
      <c r="BPV6" s="299"/>
      <c r="BPW6" s="299"/>
      <c r="BPX6" s="299"/>
      <c r="BPY6" s="299"/>
      <c r="BPZ6" s="299"/>
      <c r="BQA6" s="299"/>
      <c r="BQB6" s="299"/>
      <c r="BQC6" s="299"/>
      <c r="BQD6" s="299"/>
      <c r="BQE6" s="299"/>
      <c r="BQF6" s="299"/>
      <c r="BQG6" s="299"/>
      <c r="BQH6" s="299"/>
      <c r="BQI6" s="299"/>
      <c r="BQJ6" s="299"/>
      <c r="BQK6" s="299"/>
      <c r="BQL6" s="299"/>
      <c r="BQM6" s="299"/>
      <c r="BQN6" s="299"/>
      <c r="BQO6" s="299"/>
      <c r="BQP6" s="299"/>
      <c r="BQQ6" s="299"/>
      <c r="BQR6" s="299"/>
      <c r="BQS6" s="299"/>
      <c r="BQT6" s="299"/>
      <c r="BQU6" s="299"/>
      <c r="BQV6" s="299"/>
      <c r="BQW6" s="299"/>
      <c r="BQX6" s="299"/>
      <c r="BQY6" s="299"/>
      <c r="BQZ6" s="299"/>
      <c r="BRA6" s="299"/>
      <c r="BRB6" s="299"/>
      <c r="BRC6" s="299"/>
      <c r="BRD6" s="299"/>
      <c r="BRE6" s="299"/>
      <c r="BRF6" s="299"/>
      <c r="BRG6" s="299"/>
      <c r="BRH6" s="299"/>
      <c r="BRI6" s="299"/>
      <c r="BRJ6" s="299"/>
      <c r="BRK6" s="299"/>
      <c r="BRL6" s="299"/>
      <c r="BRM6" s="299"/>
      <c r="BRN6" s="299"/>
      <c r="BRO6" s="299"/>
      <c r="BRP6" s="299"/>
      <c r="BRQ6" s="299"/>
      <c r="BRR6" s="299"/>
      <c r="BRS6" s="299"/>
      <c r="BRT6" s="299"/>
      <c r="BRU6" s="299"/>
      <c r="BRV6" s="299"/>
      <c r="BRW6" s="299"/>
      <c r="BRX6" s="299"/>
      <c r="BRY6" s="299"/>
      <c r="BRZ6" s="299"/>
      <c r="BSA6" s="299"/>
      <c r="BSB6" s="299"/>
      <c r="BSC6" s="299"/>
      <c r="BSD6" s="299"/>
      <c r="BSE6" s="299"/>
      <c r="BSF6" s="299"/>
      <c r="BSG6" s="299"/>
      <c r="BSH6" s="299"/>
      <c r="BSI6" s="299"/>
      <c r="BSJ6" s="299"/>
      <c r="BSK6" s="299"/>
      <c r="BSL6" s="299"/>
      <c r="BSM6" s="299"/>
      <c r="BSN6" s="299"/>
      <c r="BSO6" s="299"/>
      <c r="BSP6" s="299"/>
      <c r="BSQ6" s="299"/>
      <c r="BSR6" s="299"/>
      <c r="BSS6" s="299"/>
      <c r="BST6" s="299"/>
      <c r="BSU6" s="299"/>
      <c r="BSV6" s="299"/>
      <c r="BSW6" s="299"/>
      <c r="BSX6" s="299"/>
      <c r="BSY6" s="299"/>
      <c r="BSZ6" s="299"/>
      <c r="BTA6" s="299"/>
      <c r="BTB6" s="299"/>
      <c r="BTC6" s="299"/>
      <c r="BTD6" s="299"/>
      <c r="BTE6" s="299"/>
      <c r="BTF6" s="299"/>
      <c r="BTG6" s="299"/>
      <c r="BTH6" s="299"/>
      <c r="BTI6" s="299"/>
      <c r="BTJ6" s="299"/>
      <c r="BTK6" s="299"/>
      <c r="BTL6" s="299"/>
      <c r="BTM6" s="299"/>
      <c r="BTN6" s="299"/>
      <c r="BTO6" s="299"/>
      <c r="BTP6" s="299"/>
      <c r="BTQ6" s="299"/>
      <c r="BTR6" s="299"/>
      <c r="BTS6" s="299"/>
      <c r="BTT6" s="299"/>
      <c r="BTU6" s="299"/>
      <c r="BTV6" s="299"/>
      <c r="BTW6" s="299"/>
      <c r="BTX6" s="299"/>
      <c r="BTY6" s="299"/>
      <c r="BTZ6" s="299"/>
      <c r="BUA6" s="299"/>
      <c r="BUB6" s="299"/>
      <c r="BUC6" s="299"/>
      <c r="BUD6" s="299"/>
      <c r="BUE6" s="299"/>
      <c r="BUF6" s="299"/>
      <c r="BUG6" s="299"/>
      <c r="BUH6" s="299"/>
      <c r="BUI6" s="299"/>
      <c r="BUJ6" s="299"/>
      <c r="BUK6" s="299"/>
      <c r="BUL6" s="299"/>
      <c r="BUM6" s="299"/>
      <c r="BUN6" s="299"/>
      <c r="BUO6" s="299"/>
      <c r="BUP6" s="299"/>
      <c r="BUQ6" s="299"/>
      <c r="BUR6" s="299"/>
      <c r="BUS6" s="299"/>
      <c r="BUT6" s="299"/>
      <c r="BUU6" s="299"/>
      <c r="BUV6" s="299"/>
      <c r="BUW6" s="299"/>
      <c r="BUX6" s="299"/>
      <c r="BUY6" s="299"/>
      <c r="BUZ6" s="299"/>
      <c r="BVA6" s="299"/>
      <c r="BVB6" s="299"/>
      <c r="BVC6" s="299"/>
      <c r="BVD6" s="299"/>
      <c r="BVE6" s="299"/>
      <c r="BVF6" s="299"/>
      <c r="BVG6" s="299"/>
      <c r="BVH6" s="299"/>
      <c r="BVI6" s="299"/>
      <c r="BVJ6" s="299"/>
      <c r="BVK6" s="299"/>
      <c r="BVL6" s="299"/>
      <c r="BVM6" s="299"/>
      <c r="BVN6" s="299"/>
      <c r="BVO6" s="299"/>
      <c r="BVP6" s="299"/>
      <c r="BVQ6" s="299"/>
      <c r="BVR6" s="299"/>
      <c r="BVS6" s="299"/>
      <c r="BVT6" s="299"/>
      <c r="BVU6" s="299"/>
      <c r="BVV6" s="299"/>
      <c r="BVW6" s="299"/>
      <c r="BVX6" s="299"/>
      <c r="BVY6" s="299"/>
      <c r="BVZ6" s="299"/>
      <c r="BWA6" s="299"/>
      <c r="BWB6" s="299"/>
      <c r="BWC6" s="299"/>
      <c r="BWD6" s="299"/>
      <c r="BWE6" s="299"/>
      <c r="BWF6" s="299"/>
      <c r="BWG6" s="299"/>
      <c r="BWH6" s="299"/>
      <c r="BWI6" s="299"/>
      <c r="BWJ6" s="299"/>
      <c r="BWK6" s="299"/>
      <c r="BWL6" s="299"/>
      <c r="BWM6" s="299"/>
      <c r="BWN6" s="299"/>
      <c r="BWO6" s="299"/>
      <c r="BWP6" s="299"/>
      <c r="BWQ6" s="299"/>
      <c r="BWR6" s="299"/>
      <c r="BWS6" s="299"/>
      <c r="BWT6" s="299"/>
      <c r="BWU6" s="299"/>
      <c r="BWV6" s="299"/>
      <c r="BWW6" s="299"/>
      <c r="BWX6" s="299"/>
      <c r="BWY6" s="299"/>
      <c r="BWZ6" s="299"/>
      <c r="BXA6" s="299"/>
      <c r="BXB6" s="299"/>
      <c r="BXC6" s="299"/>
      <c r="BXD6" s="299"/>
      <c r="BXE6" s="299"/>
      <c r="BXF6" s="299"/>
      <c r="BXG6" s="299"/>
      <c r="BXH6" s="299"/>
      <c r="BXI6" s="299"/>
      <c r="BXJ6" s="299"/>
      <c r="BXK6" s="299"/>
      <c r="BXL6" s="299"/>
      <c r="BXM6" s="299"/>
      <c r="BXN6" s="299"/>
      <c r="BXO6" s="299"/>
      <c r="BXP6" s="299"/>
      <c r="BXQ6" s="299"/>
      <c r="BXR6" s="299"/>
      <c r="BXS6" s="299"/>
      <c r="BXT6" s="299"/>
      <c r="BXU6" s="299"/>
      <c r="BXV6" s="299"/>
      <c r="BXW6" s="299"/>
      <c r="BXX6" s="299"/>
      <c r="BXY6" s="299"/>
      <c r="BXZ6" s="299"/>
      <c r="BYA6" s="299"/>
      <c r="BYB6" s="299"/>
      <c r="BYC6" s="299"/>
      <c r="BYD6" s="299"/>
      <c r="BYE6" s="299"/>
      <c r="BYF6" s="299"/>
      <c r="BYG6" s="299"/>
      <c r="BYH6" s="299"/>
      <c r="BYI6" s="299"/>
      <c r="BYJ6" s="299"/>
      <c r="BYK6" s="299"/>
      <c r="BYL6" s="299"/>
      <c r="BYM6" s="299"/>
      <c r="BYN6" s="299"/>
      <c r="BYO6" s="299"/>
      <c r="BYP6" s="299"/>
      <c r="BYQ6" s="299"/>
      <c r="BYR6" s="299"/>
      <c r="BYS6" s="299"/>
      <c r="BYT6" s="299"/>
      <c r="BYU6" s="299"/>
      <c r="BYV6" s="299"/>
      <c r="BYW6" s="299"/>
      <c r="BYX6" s="299"/>
      <c r="BYY6" s="299"/>
      <c r="BYZ6" s="299"/>
      <c r="BZA6" s="299"/>
      <c r="BZB6" s="299"/>
      <c r="BZC6" s="299"/>
      <c r="BZD6" s="299"/>
      <c r="BZE6" s="299"/>
      <c r="BZF6" s="299"/>
      <c r="BZG6" s="299"/>
      <c r="BZH6" s="299"/>
      <c r="BZI6" s="299"/>
      <c r="BZJ6" s="299"/>
      <c r="BZK6" s="299"/>
      <c r="BZL6" s="299"/>
      <c r="BZM6" s="299"/>
      <c r="BZN6" s="299"/>
      <c r="BZO6" s="299"/>
      <c r="BZP6" s="299"/>
      <c r="BZQ6" s="299"/>
      <c r="BZR6" s="299"/>
      <c r="BZS6" s="299"/>
      <c r="BZT6" s="299"/>
      <c r="BZU6" s="299"/>
      <c r="BZV6" s="299"/>
      <c r="BZW6" s="299"/>
      <c r="BZX6" s="299"/>
      <c r="BZY6" s="299"/>
      <c r="BZZ6" s="299"/>
      <c r="CAA6" s="299"/>
      <c r="CAB6" s="299"/>
      <c r="CAC6" s="299"/>
      <c r="CAD6" s="299"/>
      <c r="CAE6" s="299"/>
      <c r="CAF6" s="299"/>
      <c r="CAG6" s="299"/>
      <c r="CAH6" s="299"/>
      <c r="CAI6" s="299"/>
      <c r="CAJ6" s="299"/>
      <c r="CAK6" s="299"/>
      <c r="CAL6" s="299"/>
      <c r="CAM6" s="299"/>
      <c r="CAN6" s="299"/>
      <c r="CAO6" s="299"/>
      <c r="CAP6" s="299"/>
      <c r="CAQ6" s="299"/>
      <c r="CAR6" s="299"/>
      <c r="CAS6" s="299"/>
      <c r="CAT6" s="299"/>
      <c r="CAU6" s="299"/>
      <c r="CAV6" s="299"/>
      <c r="CAW6" s="299"/>
      <c r="CAX6" s="299"/>
      <c r="CAY6" s="299"/>
      <c r="CAZ6" s="299"/>
      <c r="CBA6" s="299"/>
      <c r="CBB6" s="299"/>
      <c r="CBC6" s="299"/>
      <c r="CBD6" s="299"/>
      <c r="CBE6" s="299"/>
      <c r="CBF6" s="299"/>
      <c r="CBG6" s="299"/>
      <c r="CBH6" s="299"/>
      <c r="CBI6" s="299"/>
      <c r="CBJ6" s="299"/>
      <c r="CBK6" s="299"/>
      <c r="CBL6" s="299"/>
      <c r="CBM6" s="299"/>
      <c r="CBN6" s="299"/>
      <c r="CBO6" s="299"/>
      <c r="CBP6" s="299"/>
      <c r="CBQ6" s="299"/>
      <c r="CBR6" s="299"/>
      <c r="CBS6" s="299"/>
      <c r="CBT6" s="299"/>
      <c r="CBU6" s="299"/>
      <c r="CBV6" s="299"/>
      <c r="CBW6" s="299"/>
      <c r="CBX6" s="299"/>
      <c r="CBY6" s="299"/>
      <c r="CBZ6" s="299"/>
      <c r="CCA6" s="299"/>
      <c r="CCB6" s="299"/>
      <c r="CCC6" s="299"/>
      <c r="CCD6" s="299"/>
      <c r="CCE6" s="299"/>
      <c r="CCF6" s="299"/>
      <c r="CCG6" s="299"/>
      <c r="CCH6" s="299"/>
      <c r="CCI6" s="299"/>
      <c r="CCJ6" s="299"/>
      <c r="CCK6" s="299"/>
      <c r="CCL6" s="299"/>
      <c r="CCM6" s="299"/>
      <c r="CCN6" s="299"/>
      <c r="CCO6" s="299"/>
      <c r="CCP6" s="299"/>
      <c r="CCQ6" s="299"/>
      <c r="CCR6" s="299"/>
      <c r="CCS6" s="299"/>
      <c r="CCT6" s="299"/>
      <c r="CCU6" s="299"/>
      <c r="CCV6" s="299"/>
      <c r="CCW6" s="299"/>
      <c r="CCX6" s="299"/>
      <c r="CCY6" s="299"/>
      <c r="CCZ6" s="299"/>
      <c r="CDA6" s="299"/>
      <c r="CDB6" s="299"/>
      <c r="CDC6" s="299"/>
      <c r="CDD6" s="299"/>
      <c r="CDE6" s="299"/>
      <c r="CDF6" s="299"/>
      <c r="CDG6" s="299"/>
      <c r="CDH6" s="299"/>
      <c r="CDI6" s="299"/>
      <c r="CDJ6" s="299"/>
      <c r="CDK6" s="299"/>
      <c r="CDL6" s="299"/>
      <c r="CDM6" s="299"/>
      <c r="CDN6" s="299"/>
      <c r="CDO6" s="299"/>
      <c r="CDP6" s="299"/>
      <c r="CDQ6" s="299"/>
      <c r="CDR6" s="299"/>
      <c r="CDS6" s="299"/>
      <c r="CDT6" s="299"/>
      <c r="CDU6" s="299"/>
      <c r="CDV6" s="299"/>
      <c r="CDW6" s="299"/>
      <c r="CDX6" s="299"/>
      <c r="CDY6" s="299"/>
      <c r="CDZ6" s="299"/>
      <c r="CEA6" s="299"/>
      <c r="CEB6" s="299"/>
      <c r="CEC6" s="299"/>
      <c r="CED6" s="299"/>
      <c r="CEE6" s="299"/>
      <c r="CEF6" s="299"/>
      <c r="CEG6" s="299"/>
      <c r="CEH6" s="299"/>
      <c r="CEI6" s="299"/>
      <c r="CEJ6" s="299"/>
      <c r="CEK6" s="299"/>
      <c r="CEL6" s="299"/>
      <c r="CEM6" s="299"/>
      <c r="CEN6" s="299"/>
      <c r="CEO6" s="299"/>
      <c r="CEP6" s="299"/>
      <c r="CEQ6" s="299"/>
      <c r="CER6" s="299"/>
      <c r="CES6" s="299"/>
      <c r="CET6" s="299"/>
      <c r="CEU6" s="299"/>
      <c r="CEV6" s="299"/>
      <c r="CEW6" s="299"/>
      <c r="CEX6" s="299"/>
      <c r="CEY6" s="299"/>
      <c r="CEZ6" s="299"/>
      <c r="CFA6" s="299"/>
      <c r="CFB6" s="299"/>
      <c r="CFC6" s="299"/>
      <c r="CFD6" s="299"/>
      <c r="CFE6" s="299"/>
      <c r="CFF6" s="299"/>
      <c r="CFG6" s="299"/>
      <c r="CFH6" s="299"/>
      <c r="CFI6" s="299"/>
      <c r="CFJ6" s="299"/>
      <c r="CFK6" s="299"/>
      <c r="CFL6" s="299"/>
      <c r="CFM6" s="299"/>
      <c r="CFN6" s="299"/>
      <c r="CFO6" s="299"/>
      <c r="CFP6" s="299"/>
      <c r="CFQ6" s="299"/>
      <c r="CFR6" s="299"/>
      <c r="CFS6" s="299"/>
      <c r="CFT6" s="299"/>
      <c r="CFU6" s="299"/>
      <c r="CFV6" s="299"/>
      <c r="CFW6" s="299"/>
      <c r="CFX6" s="299"/>
      <c r="CFY6" s="299"/>
      <c r="CFZ6" s="299"/>
      <c r="CGA6" s="299"/>
      <c r="CGB6" s="299"/>
      <c r="CGC6" s="299"/>
      <c r="CGD6" s="299"/>
      <c r="CGE6" s="299"/>
      <c r="CGF6" s="299"/>
      <c r="CGG6" s="299"/>
      <c r="CGH6" s="299"/>
      <c r="CGI6" s="299"/>
      <c r="CGJ6" s="299"/>
      <c r="CGK6" s="299"/>
      <c r="CGL6" s="299"/>
      <c r="CGM6" s="299"/>
      <c r="CGN6" s="299"/>
      <c r="CGO6" s="299"/>
      <c r="CGP6" s="299"/>
      <c r="CGQ6" s="299"/>
      <c r="CGR6" s="299"/>
      <c r="CGS6" s="299"/>
      <c r="CGT6" s="299"/>
      <c r="CGU6" s="299"/>
      <c r="CGV6" s="299"/>
      <c r="CGW6" s="299"/>
      <c r="CGX6" s="299"/>
      <c r="CGY6" s="299"/>
      <c r="CGZ6" s="299"/>
      <c r="CHA6" s="299"/>
      <c r="CHB6" s="299"/>
      <c r="CHC6" s="299"/>
      <c r="CHD6" s="299"/>
      <c r="CHE6" s="299"/>
      <c r="CHF6" s="299"/>
      <c r="CHG6" s="299"/>
      <c r="CHH6" s="299"/>
      <c r="CHI6" s="299"/>
      <c r="CHJ6" s="299"/>
      <c r="CHK6" s="299"/>
      <c r="CHL6" s="299"/>
      <c r="CHM6" s="299"/>
      <c r="CHN6" s="299"/>
      <c r="CHO6" s="299"/>
      <c r="CHP6" s="299"/>
      <c r="CHQ6" s="299"/>
      <c r="CHR6" s="299"/>
      <c r="CHS6" s="299"/>
      <c r="CHT6" s="299"/>
      <c r="CHU6" s="299"/>
      <c r="CHV6" s="299"/>
      <c r="CHW6" s="299"/>
      <c r="CHX6" s="299"/>
      <c r="CHY6" s="299"/>
      <c r="CHZ6" s="299"/>
      <c r="CIA6" s="299"/>
      <c r="CIB6" s="299"/>
      <c r="CIC6" s="299"/>
      <c r="CID6" s="299"/>
      <c r="CIE6" s="299"/>
      <c r="CIF6" s="299"/>
      <c r="CIG6" s="299"/>
      <c r="CIH6" s="299"/>
      <c r="CII6" s="299"/>
      <c r="CIJ6" s="299"/>
      <c r="CIK6" s="299"/>
      <c r="CIL6" s="299"/>
      <c r="CIM6" s="299"/>
      <c r="CIN6" s="299"/>
      <c r="CIO6" s="299"/>
      <c r="CIP6" s="299"/>
      <c r="CIQ6" s="299"/>
      <c r="CIR6" s="299"/>
      <c r="CIS6" s="299"/>
      <c r="CIT6" s="299"/>
      <c r="CIU6" s="299"/>
      <c r="CIV6" s="299"/>
      <c r="CIW6" s="299"/>
      <c r="CIX6" s="299"/>
      <c r="CIY6" s="299"/>
      <c r="CIZ6" s="299"/>
      <c r="CJA6" s="299"/>
      <c r="CJB6" s="299"/>
      <c r="CJC6" s="299"/>
      <c r="CJD6" s="299"/>
      <c r="CJE6" s="299"/>
      <c r="CJF6" s="299"/>
      <c r="CJG6" s="299"/>
      <c r="CJH6" s="299"/>
      <c r="CJI6" s="299"/>
      <c r="CJJ6" s="299"/>
      <c r="CJK6" s="299"/>
      <c r="CJL6" s="299"/>
      <c r="CJM6" s="299"/>
      <c r="CJN6" s="299"/>
      <c r="CJO6" s="299"/>
      <c r="CJP6" s="299"/>
      <c r="CJQ6" s="299"/>
      <c r="CJR6" s="299"/>
      <c r="CJS6" s="299"/>
      <c r="CJT6" s="299"/>
      <c r="CJU6" s="299"/>
      <c r="CJV6" s="299"/>
      <c r="CJW6" s="299"/>
      <c r="CJX6" s="299"/>
      <c r="CJY6" s="299"/>
      <c r="CJZ6" s="299"/>
      <c r="CKA6" s="299"/>
      <c r="CKB6" s="299"/>
      <c r="CKC6" s="299"/>
      <c r="CKD6" s="299"/>
      <c r="CKE6" s="299"/>
      <c r="CKF6" s="299"/>
      <c r="CKG6" s="299"/>
      <c r="CKH6" s="299"/>
      <c r="CKI6" s="299"/>
      <c r="CKJ6" s="299"/>
      <c r="CKK6" s="299"/>
      <c r="CKL6" s="299"/>
      <c r="CKM6" s="299"/>
      <c r="CKN6" s="299"/>
      <c r="CKO6" s="299"/>
      <c r="CKP6" s="299"/>
      <c r="CKQ6" s="299"/>
      <c r="CKR6" s="299"/>
      <c r="CKS6" s="299"/>
      <c r="CKT6" s="299"/>
      <c r="CKU6" s="299"/>
      <c r="CKV6" s="299"/>
      <c r="CKW6" s="299"/>
      <c r="CKX6" s="299"/>
      <c r="CKY6" s="299"/>
      <c r="CKZ6" s="299"/>
      <c r="CLA6" s="299"/>
      <c r="CLB6" s="299"/>
      <c r="CLC6" s="299"/>
      <c r="CLD6" s="299"/>
      <c r="CLE6" s="299"/>
      <c r="CLF6" s="299"/>
      <c r="CLG6" s="299"/>
      <c r="CLH6" s="299"/>
      <c r="CLI6" s="299"/>
      <c r="CLJ6" s="299"/>
      <c r="CLK6" s="299"/>
      <c r="CLL6" s="299"/>
      <c r="CLM6" s="299"/>
      <c r="CLN6" s="299"/>
      <c r="CLO6" s="299"/>
      <c r="CLP6" s="299"/>
      <c r="CLQ6" s="299"/>
      <c r="CLR6" s="299"/>
      <c r="CLS6" s="299"/>
      <c r="CLT6" s="299"/>
      <c r="CLU6" s="299"/>
      <c r="CLV6" s="299"/>
      <c r="CLW6" s="299"/>
      <c r="CLX6" s="299"/>
      <c r="CLY6" s="299"/>
      <c r="CLZ6" s="299"/>
      <c r="CMA6" s="299"/>
      <c r="CMB6" s="299"/>
      <c r="CMC6" s="299"/>
      <c r="CMD6" s="299"/>
      <c r="CME6" s="299"/>
      <c r="CMF6" s="299"/>
      <c r="CMG6" s="299"/>
      <c r="CMH6" s="299"/>
      <c r="CMI6" s="299"/>
      <c r="CMJ6" s="299"/>
      <c r="CMK6" s="299"/>
      <c r="CML6" s="299"/>
      <c r="CMM6" s="299"/>
      <c r="CMN6" s="299"/>
      <c r="CMO6" s="299"/>
      <c r="CMP6" s="299"/>
      <c r="CMQ6" s="299"/>
      <c r="CMR6" s="299"/>
      <c r="CMS6" s="299"/>
      <c r="CMT6" s="299"/>
      <c r="CMU6" s="299"/>
      <c r="CMV6" s="299"/>
      <c r="CMW6" s="299"/>
      <c r="CMX6" s="299"/>
      <c r="CMY6" s="299"/>
      <c r="CMZ6" s="299"/>
      <c r="CNA6" s="299"/>
      <c r="CNB6" s="299"/>
      <c r="CNC6" s="299"/>
      <c r="CND6" s="299"/>
      <c r="CNE6" s="299"/>
      <c r="CNF6" s="299"/>
      <c r="CNG6" s="299"/>
      <c r="CNH6" s="299"/>
      <c r="CNI6" s="299"/>
      <c r="CNJ6" s="299"/>
      <c r="CNK6" s="299"/>
      <c r="CNL6" s="299"/>
      <c r="CNM6" s="299"/>
      <c r="CNN6" s="299"/>
      <c r="CNO6" s="299"/>
      <c r="CNP6" s="299"/>
      <c r="CNQ6" s="299"/>
      <c r="CNR6" s="299"/>
      <c r="CNS6" s="299"/>
      <c r="CNT6" s="299"/>
      <c r="CNU6" s="299"/>
      <c r="CNV6" s="299"/>
      <c r="CNW6" s="299"/>
      <c r="CNX6" s="299"/>
      <c r="CNY6" s="299"/>
      <c r="CNZ6" s="299"/>
      <c r="COA6" s="299"/>
      <c r="COB6" s="299"/>
      <c r="COC6" s="299"/>
      <c r="COD6" s="299"/>
      <c r="COE6" s="299"/>
      <c r="COF6" s="299"/>
      <c r="COG6" s="299"/>
      <c r="COH6" s="299"/>
      <c r="COI6" s="299"/>
      <c r="COJ6" s="299"/>
      <c r="COK6" s="299"/>
      <c r="COL6" s="299"/>
      <c r="COM6" s="299"/>
      <c r="CON6" s="299"/>
      <c r="COO6" s="299"/>
      <c r="COP6" s="299"/>
      <c r="COQ6" s="299"/>
      <c r="COR6" s="299"/>
      <c r="COS6" s="299"/>
      <c r="COT6" s="299"/>
      <c r="COU6" s="299"/>
      <c r="COV6" s="299"/>
      <c r="COW6" s="299"/>
      <c r="COX6" s="299"/>
      <c r="COY6" s="299"/>
      <c r="COZ6" s="299"/>
      <c r="CPA6" s="299"/>
      <c r="CPB6" s="299"/>
      <c r="CPC6" s="299"/>
      <c r="CPD6" s="299"/>
      <c r="CPE6" s="299"/>
      <c r="CPF6" s="299"/>
      <c r="CPG6" s="299"/>
      <c r="CPH6" s="299"/>
      <c r="CPI6" s="299"/>
      <c r="CPJ6" s="299"/>
      <c r="CPK6" s="299"/>
      <c r="CPL6" s="299"/>
      <c r="CPM6" s="299"/>
      <c r="CPN6" s="299"/>
      <c r="CPO6" s="299"/>
      <c r="CPP6" s="299"/>
      <c r="CPQ6" s="299"/>
      <c r="CPR6" s="299"/>
      <c r="CPS6" s="299"/>
      <c r="CPT6" s="299"/>
      <c r="CPU6" s="299"/>
      <c r="CPV6" s="299"/>
      <c r="CPW6" s="299"/>
      <c r="CPX6" s="299"/>
      <c r="CPY6" s="299"/>
      <c r="CPZ6" s="299"/>
      <c r="CQA6" s="299"/>
      <c r="CQB6" s="299"/>
      <c r="CQC6" s="299"/>
      <c r="CQD6" s="299"/>
      <c r="CQE6" s="299"/>
      <c r="CQF6" s="299"/>
      <c r="CQG6" s="299"/>
      <c r="CQH6" s="299"/>
      <c r="CQI6" s="299"/>
      <c r="CQJ6" s="299"/>
      <c r="CQK6" s="299"/>
      <c r="CQL6" s="299"/>
      <c r="CQM6" s="299"/>
      <c r="CQN6" s="299"/>
      <c r="CQO6" s="299"/>
      <c r="CQP6" s="299"/>
      <c r="CQQ6" s="299"/>
      <c r="CQR6" s="299"/>
      <c r="CQS6" s="299"/>
      <c r="CQT6" s="299"/>
      <c r="CQU6" s="299"/>
      <c r="CQV6" s="299"/>
      <c r="CQW6" s="299"/>
      <c r="CQX6" s="299"/>
      <c r="CQY6" s="299"/>
      <c r="CQZ6" s="299"/>
      <c r="CRA6" s="299"/>
      <c r="CRB6" s="299"/>
      <c r="CRC6" s="299"/>
      <c r="CRD6" s="299"/>
      <c r="CRE6" s="299"/>
      <c r="CRF6" s="299"/>
      <c r="CRG6" s="299"/>
      <c r="CRH6" s="299"/>
      <c r="CRI6" s="299"/>
      <c r="CRJ6" s="299"/>
      <c r="CRK6" s="299"/>
      <c r="CRL6" s="299"/>
      <c r="CRM6" s="299"/>
      <c r="CRN6" s="299"/>
      <c r="CRO6" s="299"/>
      <c r="CRP6" s="299"/>
      <c r="CRQ6" s="299"/>
      <c r="CRR6" s="299"/>
      <c r="CRS6" s="299"/>
      <c r="CRT6" s="299"/>
      <c r="CRU6" s="299"/>
      <c r="CRV6" s="299"/>
      <c r="CRW6" s="299"/>
      <c r="CRX6" s="299"/>
      <c r="CRY6" s="299"/>
      <c r="CRZ6" s="299"/>
      <c r="CSA6" s="299"/>
      <c r="CSB6" s="299"/>
      <c r="CSC6" s="299"/>
      <c r="CSD6" s="299"/>
      <c r="CSE6" s="299"/>
      <c r="CSF6" s="299"/>
      <c r="CSG6" s="299"/>
      <c r="CSH6" s="299"/>
      <c r="CSI6" s="299"/>
      <c r="CSJ6" s="299"/>
      <c r="CSK6" s="299"/>
      <c r="CSL6" s="299"/>
      <c r="CSM6" s="299"/>
      <c r="CSN6" s="299"/>
      <c r="CSO6" s="299"/>
      <c r="CSP6" s="299"/>
      <c r="CSQ6" s="299"/>
      <c r="CSR6" s="299"/>
      <c r="CSS6" s="299"/>
      <c r="CST6" s="299"/>
      <c r="CSU6" s="299"/>
      <c r="CSV6" s="299"/>
      <c r="CSW6" s="299"/>
      <c r="CSX6" s="299"/>
      <c r="CSY6" s="299"/>
      <c r="CSZ6" s="299"/>
      <c r="CTA6" s="299"/>
      <c r="CTB6" s="299"/>
      <c r="CTC6" s="299"/>
      <c r="CTD6" s="299"/>
      <c r="CTE6" s="299"/>
      <c r="CTF6" s="299"/>
      <c r="CTG6" s="299"/>
      <c r="CTH6" s="299"/>
      <c r="CTI6" s="299"/>
      <c r="CTJ6" s="299"/>
      <c r="CTK6" s="299"/>
      <c r="CTL6" s="299"/>
      <c r="CTM6" s="299"/>
      <c r="CTN6" s="299"/>
      <c r="CTO6" s="299"/>
      <c r="CTP6" s="299"/>
      <c r="CTQ6" s="299"/>
      <c r="CTR6" s="299"/>
      <c r="CTS6" s="299"/>
      <c r="CTT6" s="299"/>
      <c r="CTU6" s="299"/>
      <c r="CTV6" s="299"/>
      <c r="CTW6" s="299"/>
      <c r="CTX6" s="299"/>
      <c r="CTY6" s="299"/>
      <c r="CTZ6" s="299"/>
      <c r="CUA6" s="299"/>
      <c r="CUB6" s="299"/>
      <c r="CUC6" s="299"/>
      <c r="CUD6" s="299"/>
      <c r="CUE6" s="299"/>
      <c r="CUF6" s="299"/>
      <c r="CUG6" s="299"/>
      <c r="CUH6" s="299"/>
      <c r="CUI6" s="299"/>
      <c r="CUJ6" s="299"/>
      <c r="CUK6" s="299"/>
      <c r="CUL6" s="299"/>
      <c r="CUM6" s="299"/>
      <c r="CUN6" s="299"/>
      <c r="CUO6" s="299"/>
      <c r="CUP6" s="299"/>
      <c r="CUQ6" s="299"/>
      <c r="CUR6" s="299"/>
      <c r="CUS6" s="299"/>
      <c r="CUT6" s="299"/>
      <c r="CUU6" s="299"/>
      <c r="CUV6" s="299"/>
      <c r="CUW6" s="299"/>
      <c r="CUX6" s="299"/>
      <c r="CUY6" s="299"/>
      <c r="CUZ6" s="299"/>
      <c r="CVA6" s="299"/>
      <c r="CVB6" s="299"/>
      <c r="CVC6" s="299"/>
      <c r="CVD6" s="299"/>
      <c r="CVE6" s="299"/>
      <c r="CVF6" s="299"/>
      <c r="CVG6" s="299"/>
      <c r="CVH6" s="299"/>
      <c r="CVI6" s="299"/>
      <c r="CVJ6" s="299"/>
      <c r="CVK6" s="299"/>
      <c r="CVL6" s="299"/>
      <c r="CVM6" s="299"/>
      <c r="CVN6" s="299"/>
      <c r="CVO6" s="299"/>
      <c r="CVP6" s="299"/>
      <c r="CVQ6" s="299"/>
      <c r="CVR6" s="299"/>
      <c r="CVS6" s="299"/>
      <c r="CVT6" s="299"/>
      <c r="CVU6" s="299"/>
      <c r="CVV6" s="299"/>
      <c r="CVW6" s="299"/>
      <c r="CVX6" s="299"/>
      <c r="CVY6" s="299"/>
      <c r="CVZ6" s="299"/>
      <c r="CWA6" s="299"/>
      <c r="CWB6" s="299"/>
      <c r="CWC6" s="299"/>
      <c r="CWD6" s="299"/>
      <c r="CWE6" s="299"/>
      <c r="CWF6" s="299"/>
      <c r="CWG6" s="299"/>
      <c r="CWH6" s="299"/>
      <c r="CWI6" s="299"/>
      <c r="CWJ6" s="299"/>
      <c r="CWK6" s="299"/>
      <c r="CWL6" s="299"/>
      <c r="CWM6" s="299"/>
      <c r="CWN6" s="299"/>
      <c r="CWO6" s="299"/>
      <c r="CWP6" s="299"/>
      <c r="CWQ6" s="299"/>
      <c r="CWR6" s="299"/>
      <c r="CWS6" s="299"/>
      <c r="CWT6" s="299"/>
      <c r="CWU6" s="299"/>
      <c r="CWV6" s="299"/>
      <c r="CWW6" s="299"/>
      <c r="CWX6" s="299"/>
      <c r="CWY6" s="299"/>
      <c r="CWZ6" s="299"/>
      <c r="CXA6" s="299"/>
      <c r="CXB6" s="299"/>
      <c r="CXC6" s="299"/>
      <c r="CXD6" s="299"/>
      <c r="CXE6" s="299"/>
      <c r="CXF6" s="299"/>
      <c r="CXG6" s="299"/>
      <c r="CXH6" s="299"/>
      <c r="CXI6" s="299"/>
      <c r="CXJ6" s="299"/>
      <c r="CXK6" s="299"/>
      <c r="CXL6" s="299"/>
      <c r="CXM6" s="299"/>
      <c r="CXN6" s="299"/>
      <c r="CXO6" s="299"/>
      <c r="CXP6" s="299"/>
      <c r="CXQ6" s="299"/>
      <c r="CXR6" s="299"/>
      <c r="CXS6" s="299"/>
      <c r="CXT6" s="299"/>
      <c r="CXU6" s="299"/>
      <c r="CXV6" s="299"/>
      <c r="CXW6" s="299"/>
      <c r="CXX6" s="299"/>
      <c r="CXY6" s="299"/>
      <c r="CXZ6" s="299"/>
      <c r="CYA6" s="299"/>
      <c r="CYB6" s="299"/>
      <c r="CYC6" s="299"/>
      <c r="CYD6" s="299"/>
      <c r="CYE6" s="299"/>
      <c r="CYF6" s="299"/>
      <c r="CYG6" s="299"/>
      <c r="CYH6" s="299"/>
      <c r="CYI6" s="299"/>
      <c r="CYJ6" s="299"/>
      <c r="CYK6" s="299"/>
      <c r="CYL6" s="299"/>
      <c r="CYM6" s="299"/>
      <c r="CYN6" s="299"/>
      <c r="CYO6" s="299"/>
      <c r="CYP6" s="299"/>
      <c r="CYQ6" s="299"/>
      <c r="CYR6" s="299"/>
      <c r="CYS6" s="299"/>
      <c r="CYT6" s="299"/>
      <c r="CYU6" s="299"/>
      <c r="CYV6" s="299"/>
      <c r="CYW6" s="299"/>
      <c r="CYX6" s="299"/>
      <c r="CYY6" s="299"/>
      <c r="CYZ6" s="299"/>
      <c r="CZA6" s="299"/>
      <c r="CZB6" s="299"/>
      <c r="CZC6" s="299"/>
      <c r="CZD6" s="299"/>
      <c r="CZE6" s="299"/>
      <c r="CZF6" s="299"/>
      <c r="CZG6" s="299"/>
      <c r="CZH6" s="299"/>
      <c r="CZI6" s="299"/>
      <c r="CZJ6" s="299"/>
      <c r="CZK6" s="299"/>
      <c r="CZL6" s="299"/>
      <c r="CZM6" s="299"/>
      <c r="CZN6" s="299"/>
      <c r="CZO6" s="299"/>
      <c r="CZP6" s="299"/>
      <c r="CZQ6" s="299"/>
      <c r="CZR6" s="299"/>
      <c r="CZS6" s="299"/>
      <c r="CZT6" s="299"/>
      <c r="CZU6" s="299"/>
      <c r="CZV6" s="299"/>
      <c r="CZW6" s="299"/>
      <c r="CZX6" s="299"/>
      <c r="CZY6" s="299"/>
      <c r="CZZ6" s="299"/>
      <c r="DAA6" s="299"/>
      <c r="DAB6" s="299"/>
      <c r="DAC6" s="299"/>
      <c r="DAD6" s="299"/>
      <c r="DAE6" s="299"/>
      <c r="DAF6" s="299"/>
      <c r="DAG6" s="299"/>
      <c r="DAH6" s="299"/>
      <c r="DAI6" s="299"/>
      <c r="DAJ6" s="299"/>
      <c r="DAK6" s="299"/>
      <c r="DAL6" s="299"/>
      <c r="DAM6" s="299"/>
      <c r="DAN6" s="299"/>
      <c r="DAO6" s="299"/>
      <c r="DAP6" s="299"/>
      <c r="DAQ6" s="299"/>
      <c r="DAR6" s="299"/>
      <c r="DAS6" s="299"/>
      <c r="DAT6" s="299"/>
      <c r="DAU6" s="299"/>
      <c r="DAV6" s="299"/>
      <c r="DAW6" s="299"/>
      <c r="DAX6" s="299"/>
      <c r="DAY6" s="299"/>
      <c r="DAZ6" s="299"/>
      <c r="DBA6" s="299"/>
      <c r="DBB6" s="299"/>
      <c r="DBC6" s="299"/>
      <c r="DBD6" s="299"/>
      <c r="DBE6" s="299"/>
      <c r="DBF6" s="299"/>
      <c r="DBG6" s="299"/>
      <c r="DBH6" s="299"/>
      <c r="DBI6" s="299"/>
      <c r="DBJ6" s="299"/>
      <c r="DBK6" s="299"/>
      <c r="DBL6" s="299"/>
      <c r="DBM6" s="299"/>
      <c r="DBN6" s="299"/>
      <c r="DBO6" s="299"/>
      <c r="DBP6" s="299"/>
      <c r="DBQ6" s="299"/>
      <c r="DBR6" s="299"/>
      <c r="DBS6" s="299"/>
      <c r="DBT6" s="299"/>
      <c r="DBU6" s="299"/>
      <c r="DBV6" s="299"/>
      <c r="DBW6" s="299"/>
      <c r="DBX6" s="299"/>
      <c r="DBY6" s="299"/>
      <c r="DBZ6" s="299"/>
      <c r="DCA6" s="299"/>
      <c r="DCB6" s="299"/>
      <c r="DCC6" s="299"/>
      <c r="DCD6" s="299"/>
      <c r="DCE6" s="299"/>
      <c r="DCF6" s="299"/>
      <c r="DCG6" s="299"/>
      <c r="DCH6" s="299"/>
      <c r="DCI6" s="299"/>
      <c r="DCJ6" s="299"/>
      <c r="DCK6" s="299"/>
      <c r="DCL6" s="299"/>
      <c r="DCM6" s="299"/>
      <c r="DCN6" s="299"/>
      <c r="DCO6" s="299"/>
      <c r="DCP6" s="299"/>
      <c r="DCQ6" s="299"/>
      <c r="DCR6" s="299"/>
      <c r="DCS6" s="299"/>
      <c r="DCT6" s="299"/>
      <c r="DCU6" s="299"/>
      <c r="DCV6" s="299"/>
      <c r="DCW6" s="299"/>
      <c r="DCX6" s="299"/>
      <c r="DCY6" s="299"/>
      <c r="DCZ6" s="299"/>
      <c r="DDA6" s="299"/>
      <c r="DDB6" s="299"/>
      <c r="DDC6" s="299"/>
      <c r="DDD6" s="299"/>
      <c r="DDE6" s="299"/>
      <c r="DDF6" s="299"/>
      <c r="DDG6" s="299"/>
      <c r="DDH6" s="299"/>
      <c r="DDI6" s="299"/>
      <c r="DDJ6" s="299"/>
      <c r="DDK6" s="299"/>
      <c r="DDL6" s="299"/>
      <c r="DDM6" s="299"/>
      <c r="DDN6" s="299"/>
      <c r="DDO6" s="299"/>
      <c r="DDP6" s="299"/>
      <c r="DDQ6" s="299"/>
      <c r="DDR6" s="299"/>
      <c r="DDS6" s="299"/>
      <c r="DDT6" s="299"/>
      <c r="DDU6" s="299"/>
      <c r="DDV6" s="299"/>
      <c r="DDW6" s="299"/>
      <c r="DDX6" s="299"/>
      <c r="DDY6" s="299"/>
      <c r="DDZ6" s="299"/>
      <c r="DEA6" s="299"/>
      <c r="DEB6" s="299"/>
      <c r="DEC6" s="299"/>
      <c r="DED6" s="299"/>
      <c r="DEE6" s="299"/>
      <c r="DEF6" s="299"/>
      <c r="DEG6" s="299"/>
      <c r="DEH6" s="299"/>
      <c r="DEI6" s="299"/>
      <c r="DEJ6" s="299"/>
      <c r="DEK6" s="299"/>
      <c r="DEL6" s="299"/>
      <c r="DEM6" s="299"/>
      <c r="DEN6" s="299"/>
      <c r="DEO6" s="299"/>
      <c r="DEP6" s="299"/>
      <c r="DEQ6" s="299"/>
      <c r="DER6" s="299"/>
      <c r="DES6" s="299"/>
      <c r="DET6" s="299"/>
      <c r="DEU6" s="299"/>
      <c r="DEV6" s="299"/>
      <c r="DEW6" s="299"/>
      <c r="DEX6" s="299"/>
      <c r="DEY6" s="299"/>
      <c r="DEZ6" s="299"/>
      <c r="DFA6" s="299"/>
      <c r="DFB6" s="299"/>
      <c r="DFC6" s="299"/>
      <c r="DFD6" s="299"/>
      <c r="DFE6" s="299"/>
      <c r="DFF6" s="299"/>
      <c r="DFG6" s="299"/>
      <c r="DFH6" s="299"/>
      <c r="DFI6" s="299"/>
      <c r="DFJ6" s="299"/>
      <c r="DFK6" s="299"/>
      <c r="DFL6" s="299"/>
      <c r="DFM6" s="299"/>
      <c r="DFN6" s="299"/>
      <c r="DFO6" s="299"/>
      <c r="DFP6" s="299"/>
      <c r="DFQ6" s="299"/>
      <c r="DFR6" s="299"/>
      <c r="DFS6" s="299"/>
      <c r="DFT6" s="299"/>
      <c r="DFU6" s="299"/>
      <c r="DFV6" s="299"/>
      <c r="DFW6" s="299"/>
      <c r="DFX6" s="299"/>
      <c r="DFY6" s="299"/>
      <c r="DFZ6" s="299"/>
      <c r="DGA6" s="299"/>
      <c r="DGB6" s="299"/>
      <c r="DGC6" s="299"/>
      <c r="DGD6" s="299"/>
      <c r="DGE6" s="299"/>
      <c r="DGF6" s="299"/>
      <c r="DGG6" s="299"/>
      <c r="DGH6" s="299"/>
      <c r="DGI6" s="299"/>
      <c r="DGJ6" s="299"/>
      <c r="DGK6" s="299"/>
      <c r="DGL6" s="299"/>
      <c r="DGM6" s="299"/>
      <c r="DGN6" s="299"/>
      <c r="DGO6" s="299"/>
      <c r="DGP6" s="299"/>
      <c r="DGQ6" s="299"/>
      <c r="DGR6" s="299"/>
      <c r="DGS6" s="299"/>
      <c r="DGT6" s="299"/>
      <c r="DGU6" s="299"/>
      <c r="DGV6" s="299"/>
      <c r="DGW6" s="299"/>
      <c r="DGX6" s="299"/>
      <c r="DGY6" s="299"/>
      <c r="DGZ6" s="299"/>
      <c r="DHA6" s="299"/>
      <c r="DHB6" s="299"/>
      <c r="DHC6" s="299"/>
      <c r="DHD6" s="299"/>
      <c r="DHE6" s="299"/>
      <c r="DHF6" s="299"/>
      <c r="DHG6" s="299"/>
      <c r="DHH6" s="299"/>
      <c r="DHI6" s="299"/>
      <c r="DHJ6" s="299"/>
      <c r="DHK6" s="299"/>
      <c r="DHL6" s="299"/>
      <c r="DHM6" s="299"/>
      <c r="DHN6" s="299"/>
      <c r="DHO6" s="299"/>
      <c r="DHP6" s="299"/>
      <c r="DHQ6" s="299"/>
      <c r="DHR6" s="299"/>
      <c r="DHS6" s="299"/>
      <c r="DHT6" s="299"/>
      <c r="DHU6" s="299"/>
      <c r="DHV6" s="299"/>
      <c r="DHW6" s="299"/>
      <c r="DHX6" s="299"/>
      <c r="DHY6" s="299"/>
      <c r="DHZ6" s="299"/>
      <c r="DIA6" s="299"/>
      <c r="DIB6" s="299"/>
      <c r="DIC6" s="299"/>
      <c r="DID6" s="299"/>
      <c r="DIE6" s="299"/>
      <c r="DIF6" s="299"/>
      <c r="DIG6" s="299"/>
      <c r="DIH6" s="299"/>
      <c r="DII6" s="299"/>
      <c r="DIJ6" s="299"/>
      <c r="DIK6" s="299"/>
      <c r="DIL6" s="299"/>
      <c r="DIM6" s="299"/>
      <c r="DIN6" s="299"/>
      <c r="DIO6" s="299"/>
      <c r="DIP6" s="299"/>
      <c r="DIQ6" s="299"/>
      <c r="DIR6" s="299"/>
      <c r="DIS6" s="299"/>
      <c r="DIT6" s="299"/>
      <c r="DIU6" s="299"/>
      <c r="DIV6" s="299"/>
      <c r="DIW6" s="299"/>
      <c r="DIX6" s="299"/>
      <c r="DIY6" s="299"/>
      <c r="DIZ6" s="299"/>
      <c r="DJA6" s="299"/>
      <c r="DJB6" s="299"/>
      <c r="DJC6" s="299"/>
      <c r="DJD6" s="299"/>
      <c r="DJE6" s="299"/>
      <c r="DJF6" s="299"/>
      <c r="DJG6" s="299"/>
      <c r="DJH6" s="299"/>
      <c r="DJI6" s="299"/>
      <c r="DJJ6" s="299"/>
      <c r="DJK6" s="299"/>
      <c r="DJL6" s="299"/>
      <c r="DJM6" s="299"/>
      <c r="DJN6" s="299"/>
      <c r="DJO6" s="299"/>
      <c r="DJP6" s="299"/>
      <c r="DJQ6" s="299"/>
      <c r="DJR6" s="299"/>
      <c r="DJS6" s="299"/>
      <c r="DJT6" s="299"/>
      <c r="DJU6" s="299"/>
      <c r="DJV6" s="299"/>
      <c r="DJW6" s="299"/>
      <c r="DJX6" s="299"/>
      <c r="DJY6" s="299"/>
      <c r="DJZ6" s="299"/>
      <c r="DKA6" s="299"/>
      <c r="DKB6" s="299"/>
      <c r="DKC6" s="299"/>
      <c r="DKD6" s="299"/>
      <c r="DKE6" s="299"/>
      <c r="DKF6" s="299"/>
      <c r="DKG6" s="299"/>
      <c r="DKH6" s="299"/>
      <c r="DKI6" s="299"/>
      <c r="DKJ6" s="299"/>
      <c r="DKK6" s="299"/>
      <c r="DKL6" s="299"/>
      <c r="DKM6" s="299"/>
      <c r="DKN6" s="299"/>
      <c r="DKO6" s="299"/>
      <c r="DKP6" s="299"/>
      <c r="DKQ6" s="299"/>
      <c r="DKR6" s="299"/>
      <c r="DKS6" s="299"/>
      <c r="DKT6" s="299"/>
      <c r="DKU6" s="299"/>
      <c r="DKV6" s="299"/>
      <c r="DKW6" s="299"/>
      <c r="DKX6" s="299"/>
      <c r="DKY6" s="299"/>
      <c r="DKZ6" s="299"/>
      <c r="DLA6" s="299"/>
      <c r="DLB6" s="299"/>
      <c r="DLC6" s="299"/>
      <c r="DLD6" s="299"/>
      <c r="DLE6" s="299"/>
      <c r="DLF6" s="299"/>
      <c r="DLG6" s="299"/>
      <c r="DLH6" s="299"/>
      <c r="DLI6" s="299"/>
      <c r="DLJ6" s="299"/>
      <c r="DLK6" s="299"/>
      <c r="DLL6" s="299"/>
      <c r="DLM6" s="299"/>
      <c r="DLN6" s="299"/>
      <c r="DLO6" s="299"/>
      <c r="DLP6" s="299"/>
      <c r="DLQ6" s="299"/>
      <c r="DLR6" s="299"/>
      <c r="DLS6" s="299"/>
      <c r="DLT6" s="299"/>
      <c r="DLU6" s="299"/>
      <c r="DLV6" s="299"/>
      <c r="DLW6" s="299"/>
      <c r="DLX6" s="299"/>
      <c r="DLY6" s="299"/>
      <c r="DLZ6" s="299"/>
      <c r="DMA6" s="299"/>
      <c r="DMB6" s="299"/>
      <c r="DMC6" s="299"/>
      <c r="DMD6" s="299"/>
      <c r="DME6" s="299"/>
      <c r="DMF6" s="299"/>
      <c r="DMG6" s="299"/>
      <c r="DMH6" s="299"/>
      <c r="DMI6" s="299"/>
      <c r="DMJ6" s="299"/>
      <c r="DMK6" s="299"/>
      <c r="DML6" s="299"/>
      <c r="DMM6" s="299"/>
      <c r="DMN6" s="299"/>
      <c r="DMO6" s="299"/>
      <c r="DMP6" s="299"/>
      <c r="DMQ6" s="299"/>
      <c r="DMR6" s="299"/>
      <c r="DMS6" s="299"/>
      <c r="DMT6" s="299"/>
      <c r="DMU6" s="299"/>
      <c r="DMV6" s="299"/>
      <c r="DMW6" s="299"/>
      <c r="DMX6" s="299"/>
      <c r="DMY6" s="299"/>
      <c r="DMZ6" s="299"/>
      <c r="DNA6" s="299"/>
      <c r="DNB6" s="299"/>
      <c r="DNC6" s="299"/>
      <c r="DND6" s="299"/>
      <c r="DNE6" s="299"/>
      <c r="DNF6" s="299"/>
      <c r="DNG6" s="299"/>
      <c r="DNH6" s="299"/>
      <c r="DNI6" s="299"/>
      <c r="DNJ6" s="299"/>
      <c r="DNK6" s="299"/>
      <c r="DNL6" s="299"/>
      <c r="DNM6" s="299"/>
      <c r="DNN6" s="299"/>
      <c r="DNO6" s="299"/>
      <c r="DNP6" s="299"/>
      <c r="DNQ6" s="299"/>
      <c r="DNR6" s="299"/>
      <c r="DNS6" s="299"/>
      <c r="DNT6" s="299"/>
      <c r="DNU6" s="299"/>
      <c r="DNV6" s="299"/>
      <c r="DNW6" s="299"/>
      <c r="DNX6" s="299"/>
      <c r="DNY6" s="299"/>
      <c r="DNZ6" s="299"/>
      <c r="DOA6" s="299"/>
      <c r="DOB6" s="299"/>
      <c r="DOC6" s="299"/>
      <c r="DOD6" s="299"/>
      <c r="DOE6" s="299"/>
      <c r="DOF6" s="299"/>
      <c r="DOG6" s="299"/>
      <c r="DOH6" s="299"/>
      <c r="DOI6" s="299"/>
      <c r="DOJ6" s="299"/>
      <c r="DOK6" s="299"/>
      <c r="DOL6" s="299"/>
      <c r="DOM6" s="299"/>
      <c r="DON6" s="299"/>
      <c r="DOO6" s="299"/>
      <c r="DOP6" s="299"/>
      <c r="DOQ6" s="299"/>
      <c r="DOR6" s="299"/>
      <c r="DOS6" s="299"/>
      <c r="DOT6" s="299"/>
      <c r="DOU6" s="299"/>
      <c r="DOV6" s="299"/>
      <c r="DOW6" s="299"/>
      <c r="DOX6" s="299"/>
      <c r="DOY6" s="299"/>
      <c r="DOZ6" s="299"/>
      <c r="DPA6" s="299"/>
      <c r="DPB6" s="299"/>
      <c r="DPC6" s="299"/>
      <c r="DPD6" s="299"/>
      <c r="DPE6" s="299"/>
      <c r="DPF6" s="299"/>
      <c r="DPG6" s="299"/>
      <c r="DPH6" s="299"/>
      <c r="DPI6" s="299"/>
      <c r="DPJ6" s="299"/>
      <c r="DPK6" s="299"/>
      <c r="DPL6" s="299"/>
      <c r="DPM6" s="299"/>
      <c r="DPN6" s="299"/>
      <c r="DPO6" s="299"/>
      <c r="DPP6" s="299"/>
      <c r="DPQ6" s="299"/>
      <c r="DPR6" s="299"/>
      <c r="DPS6" s="299"/>
      <c r="DPT6" s="299"/>
      <c r="DPU6" s="299"/>
      <c r="DPV6" s="299"/>
      <c r="DPW6" s="299"/>
      <c r="DPX6" s="299"/>
      <c r="DPY6" s="299"/>
      <c r="DPZ6" s="299"/>
      <c r="DQA6" s="299"/>
      <c r="DQB6" s="299"/>
      <c r="DQC6" s="299"/>
      <c r="DQD6" s="299"/>
      <c r="DQE6" s="299"/>
      <c r="DQF6" s="299"/>
      <c r="DQG6" s="299"/>
      <c r="DQH6" s="299"/>
      <c r="DQI6" s="299"/>
      <c r="DQJ6" s="299"/>
      <c r="DQK6" s="299"/>
      <c r="DQL6" s="299"/>
      <c r="DQM6" s="299"/>
      <c r="DQN6" s="299"/>
      <c r="DQO6" s="299"/>
      <c r="DQP6" s="299"/>
      <c r="DQQ6" s="299"/>
      <c r="DQR6" s="299"/>
      <c r="DQS6" s="299"/>
      <c r="DQT6" s="299"/>
      <c r="DQU6" s="299"/>
      <c r="DQV6" s="299"/>
      <c r="DQW6" s="299"/>
      <c r="DQX6" s="299"/>
      <c r="DQY6" s="299"/>
      <c r="DQZ6" s="299"/>
      <c r="DRA6" s="299"/>
      <c r="DRB6" s="299"/>
      <c r="DRC6" s="299"/>
      <c r="DRD6" s="299"/>
      <c r="DRE6" s="299"/>
      <c r="DRF6" s="299"/>
      <c r="DRG6" s="299"/>
      <c r="DRH6" s="299"/>
      <c r="DRI6" s="299"/>
      <c r="DRJ6" s="299"/>
      <c r="DRK6" s="299"/>
      <c r="DRL6" s="299"/>
      <c r="DRM6" s="299"/>
      <c r="DRN6" s="299"/>
      <c r="DRO6" s="299"/>
      <c r="DRP6" s="299"/>
      <c r="DRQ6" s="299"/>
      <c r="DRR6" s="299"/>
      <c r="DRS6" s="299"/>
      <c r="DRT6" s="299"/>
      <c r="DRU6" s="299"/>
      <c r="DRV6" s="299"/>
      <c r="DRW6" s="299"/>
      <c r="DRX6" s="299"/>
      <c r="DRY6" s="299"/>
      <c r="DRZ6" s="299"/>
      <c r="DSA6" s="299"/>
      <c r="DSB6" s="299"/>
      <c r="DSC6" s="299"/>
      <c r="DSD6" s="299"/>
      <c r="DSE6" s="299"/>
      <c r="DSF6" s="299"/>
      <c r="DSG6" s="299"/>
      <c r="DSH6" s="299"/>
      <c r="DSI6" s="299"/>
      <c r="DSJ6" s="299"/>
      <c r="DSK6" s="299"/>
      <c r="DSL6" s="299"/>
      <c r="DSM6" s="299"/>
      <c r="DSN6" s="299"/>
      <c r="DSO6" s="299"/>
      <c r="DSP6" s="299"/>
      <c r="DSQ6" s="299"/>
      <c r="DSR6" s="299"/>
      <c r="DSS6" s="299"/>
      <c r="DST6" s="299"/>
      <c r="DSU6" s="299"/>
      <c r="DSV6" s="299"/>
      <c r="DSW6" s="299"/>
      <c r="DSX6" s="299"/>
      <c r="DSY6" s="299"/>
      <c r="DSZ6" s="299"/>
      <c r="DTA6" s="299"/>
      <c r="DTB6" s="299"/>
      <c r="DTC6" s="299"/>
      <c r="DTD6" s="299"/>
      <c r="DTE6" s="299"/>
      <c r="DTF6" s="299"/>
      <c r="DTG6" s="299"/>
      <c r="DTH6" s="299"/>
      <c r="DTI6" s="299"/>
      <c r="DTJ6" s="299"/>
      <c r="DTK6" s="299"/>
      <c r="DTL6" s="299"/>
      <c r="DTM6" s="299"/>
      <c r="DTN6" s="299"/>
      <c r="DTO6" s="299"/>
      <c r="DTP6" s="299"/>
      <c r="DTQ6" s="299"/>
      <c r="DTR6" s="299"/>
      <c r="DTS6" s="299"/>
      <c r="DTT6" s="299"/>
      <c r="DTU6" s="299"/>
      <c r="DTV6" s="299"/>
      <c r="DTW6" s="299"/>
      <c r="DTX6" s="299"/>
      <c r="DTY6" s="299"/>
      <c r="DTZ6" s="299"/>
      <c r="DUA6" s="299"/>
      <c r="DUB6" s="299"/>
      <c r="DUC6" s="299"/>
      <c r="DUD6" s="299"/>
      <c r="DUE6" s="299"/>
      <c r="DUF6" s="299"/>
      <c r="DUG6" s="299"/>
      <c r="DUH6" s="299"/>
      <c r="DUI6" s="299"/>
      <c r="DUJ6" s="299"/>
      <c r="DUK6" s="299"/>
      <c r="DUL6" s="299"/>
      <c r="DUM6" s="299"/>
      <c r="DUN6" s="299"/>
      <c r="DUO6" s="299"/>
      <c r="DUP6" s="299"/>
      <c r="DUQ6" s="299"/>
      <c r="DUR6" s="299"/>
      <c r="DUS6" s="299"/>
      <c r="DUT6" s="299"/>
      <c r="DUU6" s="299"/>
      <c r="DUV6" s="299"/>
      <c r="DUW6" s="299"/>
      <c r="DUX6" s="299"/>
      <c r="DUY6" s="299"/>
      <c r="DUZ6" s="299"/>
      <c r="DVA6" s="299"/>
      <c r="DVB6" s="299"/>
      <c r="DVC6" s="299"/>
      <c r="DVD6" s="299"/>
      <c r="DVE6" s="299"/>
      <c r="DVF6" s="299"/>
      <c r="DVG6" s="299"/>
      <c r="DVH6" s="299"/>
      <c r="DVI6" s="299"/>
      <c r="DVJ6" s="299"/>
      <c r="DVK6" s="299"/>
      <c r="DVL6" s="299"/>
      <c r="DVM6" s="299"/>
      <c r="DVN6" s="299"/>
      <c r="DVO6" s="299"/>
      <c r="DVP6" s="299"/>
      <c r="DVQ6" s="299"/>
      <c r="DVR6" s="299"/>
      <c r="DVS6" s="299"/>
      <c r="DVT6" s="299"/>
      <c r="DVU6" s="299"/>
      <c r="DVV6" s="299"/>
      <c r="DVW6" s="299"/>
      <c r="DVX6" s="299"/>
      <c r="DVY6" s="299"/>
      <c r="DVZ6" s="299"/>
      <c r="DWA6" s="299"/>
      <c r="DWB6" s="299"/>
      <c r="DWC6" s="299"/>
      <c r="DWD6" s="299"/>
      <c r="DWE6" s="299"/>
      <c r="DWF6" s="299"/>
      <c r="DWG6" s="299"/>
      <c r="DWH6" s="299"/>
      <c r="DWI6" s="299"/>
      <c r="DWJ6" s="299"/>
      <c r="DWK6" s="299"/>
      <c r="DWL6" s="299"/>
      <c r="DWM6" s="299"/>
      <c r="DWN6" s="299"/>
      <c r="DWO6" s="299"/>
      <c r="DWP6" s="299"/>
      <c r="DWQ6" s="299"/>
      <c r="DWR6" s="299"/>
      <c r="DWS6" s="299"/>
      <c r="DWT6" s="299"/>
      <c r="DWU6" s="299"/>
      <c r="DWV6" s="299"/>
      <c r="DWW6" s="299"/>
      <c r="DWX6" s="299"/>
      <c r="DWY6" s="299"/>
      <c r="DWZ6" s="299"/>
      <c r="DXA6" s="299"/>
      <c r="DXB6" s="299"/>
      <c r="DXC6" s="299"/>
      <c r="DXD6" s="299"/>
      <c r="DXE6" s="299"/>
      <c r="DXF6" s="299"/>
      <c r="DXG6" s="299"/>
      <c r="DXH6" s="299"/>
      <c r="DXI6" s="299"/>
      <c r="DXJ6" s="299"/>
      <c r="DXK6" s="299"/>
      <c r="DXL6" s="299"/>
      <c r="DXM6" s="299"/>
      <c r="DXN6" s="299"/>
      <c r="DXO6" s="299"/>
      <c r="DXP6" s="299"/>
      <c r="DXQ6" s="299"/>
      <c r="DXR6" s="299"/>
      <c r="DXS6" s="299"/>
      <c r="DXT6" s="299"/>
      <c r="DXU6" s="299"/>
      <c r="DXV6" s="299"/>
      <c r="DXW6" s="299"/>
      <c r="DXX6" s="299"/>
      <c r="DXY6" s="299"/>
      <c r="DXZ6" s="299"/>
      <c r="DYA6" s="299"/>
      <c r="DYB6" s="299"/>
      <c r="DYC6" s="299"/>
      <c r="DYD6" s="299"/>
      <c r="DYE6" s="299"/>
      <c r="DYF6" s="299"/>
      <c r="DYG6" s="299"/>
      <c r="DYH6" s="299"/>
      <c r="DYI6" s="299"/>
      <c r="DYJ6" s="299"/>
      <c r="DYK6" s="299"/>
      <c r="DYL6" s="299"/>
      <c r="DYM6" s="299"/>
      <c r="DYN6" s="299"/>
      <c r="DYO6" s="299"/>
      <c r="DYP6" s="299"/>
      <c r="DYQ6" s="299"/>
      <c r="DYR6" s="299"/>
      <c r="DYS6" s="299"/>
      <c r="DYT6" s="299"/>
      <c r="DYU6" s="299"/>
      <c r="DYV6" s="299"/>
      <c r="DYW6" s="299"/>
      <c r="DYX6" s="299"/>
      <c r="DYY6" s="299"/>
      <c r="DYZ6" s="299"/>
      <c r="DZA6" s="299"/>
      <c r="DZB6" s="299"/>
      <c r="DZC6" s="299"/>
      <c r="DZD6" s="299"/>
      <c r="DZE6" s="299"/>
      <c r="DZF6" s="299"/>
      <c r="DZG6" s="299"/>
      <c r="DZH6" s="299"/>
      <c r="DZI6" s="299"/>
      <c r="DZJ6" s="299"/>
      <c r="DZK6" s="299"/>
      <c r="DZL6" s="299"/>
      <c r="DZM6" s="299"/>
      <c r="DZN6" s="299"/>
      <c r="DZO6" s="299"/>
      <c r="DZP6" s="299"/>
      <c r="DZQ6" s="299"/>
      <c r="DZR6" s="299"/>
      <c r="DZS6" s="299"/>
      <c r="DZT6" s="299"/>
      <c r="DZU6" s="299"/>
      <c r="DZV6" s="299"/>
      <c r="DZW6" s="299"/>
      <c r="DZX6" s="299"/>
      <c r="DZY6" s="299"/>
      <c r="DZZ6" s="299"/>
      <c r="EAA6" s="299"/>
      <c r="EAB6" s="299"/>
      <c r="EAC6" s="299"/>
      <c r="EAD6" s="299"/>
      <c r="EAE6" s="299"/>
      <c r="EAF6" s="299"/>
      <c r="EAG6" s="299"/>
      <c r="EAH6" s="299"/>
      <c r="EAI6" s="299"/>
      <c r="EAJ6" s="299"/>
      <c r="EAK6" s="299"/>
      <c r="EAL6" s="299"/>
      <c r="EAM6" s="299"/>
      <c r="EAN6" s="299"/>
      <c r="EAO6" s="299"/>
      <c r="EAP6" s="299"/>
      <c r="EAQ6" s="299"/>
      <c r="EAR6" s="299"/>
      <c r="EAS6" s="299"/>
      <c r="EAT6" s="299"/>
      <c r="EAU6" s="299"/>
      <c r="EAV6" s="299"/>
      <c r="EAW6" s="299"/>
      <c r="EAX6" s="299"/>
      <c r="EAY6" s="299"/>
      <c r="EAZ6" s="299"/>
      <c r="EBA6" s="299"/>
      <c r="EBB6" s="299"/>
      <c r="EBC6" s="299"/>
      <c r="EBD6" s="299"/>
      <c r="EBE6" s="299"/>
      <c r="EBF6" s="299"/>
      <c r="EBG6" s="299"/>
      <c r="EBH6" s="299"/>
      <c r="EBI6" s="299"/>
      <c r="EBJ6" s="299"/>
      <c r="EBK6" s="299"/>
      <c r="EBL6" s="299"/>
      <c r="EBM6" s="299"/>
      <c r="EBN6" s="299"/>
      <c r="EBO6" s="299"/>
      <c r="EBP6" s="299"/>
      <c r="EBQ6" s="299"/>
      <c r="EBR6" s="299"/>
      <c r="EBS6" s="299"/>
      <c r="EBT6" s="299"/>
      <c r="EBU6" s="299"/>
      <c r="EBV6" s="299"/>
      <c r="EBW6" s="299"/>
      <c r="EBX6" s="299"/>
      <c r="EBY6" s="299"/>
      <c r="EBZ6" s="299"/>
      <c r="ECA6" s="299"/>
      <c r="ECB6" s="299"/>
      <c r="ECC6" s="299"/>
      <c r="ECD6" s="299"/>
      <c r="ECE6" s="299"/>
      <c r="ECF6" s="299"/>
      <c r="ECG6" s="299"/>
      <c r="ECH6" s="299"/>
      <c r="ECI6" s="299"/>
      <c r="ECJ6" s="299"/>
      <c r="ECK6" s="299"/>
      <c r="ECL6" s="299"/>
      <c r="ECM6" s="299"/>
      <c r="ECN6" s="299"/>
      <c r="ECO6" s="299"/>
      <c r="ECP6" s="299"/>
      <c r="ECQ6" s="299"/>
      <c r="ECR6" s="299"/>
      <c r="ECS6" s="299"/>
      <c r="ECT6" s="299"/>
      <c r="ECU6" s="299"/>
      <c r="ECV6" s="299"/>
      <c r="ECW6" s="299"/>
      <c r="ECX6" s="299"/>
      <c r="ECY6" s="299"/>
      <c r="ECZ6" s="299"/>
      <c r="EDA6" s="299"/>
      <c r="EDB6" s="299"/>
      <c r="EDC6" s="299"/>
      <c r="EDD6" s="299"/>
      <c r="EDE6" s="299"/>
      <c r="EDF6" s="299"/>
      <c r="EDG6" s="299"/>
      <c r="EDH6" s="299"/>
      <c r="EDI6" s="299"/>
      <c r="EDJ6" s="299"/>
      <c r="EDK6" s="299"/>
      <c r="EDL6" s="299"/>
      <c r="EDM6" s="299"/>
      <c r="EDN6" s="299"/>
      <c r="EDO6" s="299"/>
      <c r="EDP6" s="299"/>
      <c r="EDQ6" s="299"/>
      <c r="EDR6" s="299"/>
      <c r="EDS6" s="299"/>
      <c r="EDT6" s="299"/>
      <c r="EDU6" s="299"/>
      <c r="EDV6" s="299"/>
      <c r="EDW6" s="299"/>
      <c r="EDX6" s="299"/>
      <c r="EDY6" s="299"/>
      <c r="EDZ6" s="299"/>
      <c r="EEA6" s="299"/>
      <c r="EEB6" s="299"/>
      <c r="EEC6" s="299"/>
      <c r="EED6" s="299"/>
      <c r="EEE6" s="299"/>
      <c r="EEF6" s="299"/>
      <c r="EEG6" s="299"/>
      <c r="EEH6" s="299"/>
      <c r="EEI6" s="299"/>
      <c r="EEJ6" s="299"/>
      <c r="EEK6" s="299"/>
      <c r="EEL6" s="299"/>
      <c r="EEM6" s="299"/>
      <c r="EEN6" s="299"/>
      <c r="EEO6" s="299"/>
      <c r="EEP6" s="299"/>
      <c r="EEQ6" s="299"/>
      <c r="EER6" s="299"/>
      <c r="EES6" s="299"/>
      <c r="EET6" s="299"/>
      <c r="EEU6" s="299"/>
      <c r="EEV6" s="299"/>
      <c r="EEW6" s="299"/>
      <c r="EEX6" s="299"/>
      <c r="EEY6" s="299"/>
      <c r="EEZ6" s="299"/>
      <c r="EFA6" s="299"/>
      <c r="EFB6" s="299"/>
      <c r="EFC6" s="299"/>
      <c r="EFD6" s="299"/>
      <c r="EFE6" s="299"/>
      <c r="EFF6" s="299"/>
      <c r="EFG6" s="299"/>
      <c r="EFH6" s="299"/>
      <c r="EFI6" s="299"/>
      <c r="EFJ6" s="299"/>
      <c r="EFK6" s="299"/>
      <c r="EFL6" s="299"/>
      <c r="EFM6" s="299"/>
      <c r="EFN6" s="299"/>
      <c r="EFO6" s="299"/>
      <c r="EFP6" s="299"/>
      <c r="EFQ6" s="299"/>
      <c r="EFR6" s="299"/>
      <c r="EFS6" s="299"/>
      <c r="EFT6" s="299"/>
      <c r="EFU6" s="299"/>
      <c r="EFV6" s="299"/>
      <c r="EFW6" s="299"/>
      <c r="EFX6" s="299"/>
      <c r="EFY6" s="299"/>
      <c r="EFZ6" s="299"/>
      <c r="EGA6" s="299"/>
      <c r="EGB6" s="299"/>
      <c r="EGC6" s="299"/>
      <c r="EGD6" s="299"/>
      <c r="EGE6" s="299"/>
      <c r="EGF6" s="299"/>
      <c r="EGG6" s="299"/>
      <c r="EGH6" s="299"/>
      <c r="EGI6" s="299"/>
      <c r="EGJ6" s="299"/>
      <c r="EGK6" s="299"/>
      <c r="EGL6" s="299"/>
      <c r="EGM6" s="299"/>
      <c r="EGN6" s="299"/>
      <c r="EGO6" s="299"/>
      <c r="EGP6" s="299"/>
      <c r="EGQ6" s="299"/>
      <c r="EGR6" s="299"/>
      <c r="EGS6" s="299"/>
      <c r="EGT6" s="299"/>
      <c r="EGU6" s="299"/>
      <c r="EGV6" s="299"/>
      <c r="EGW6" s="299"/>
      <c r="EGX6" s="299"/>
      <c r="EGY6" s="299"/>
      <c r="EGZ6" s="299"/>
      <c r="EHA6" s="299"/>
      <c r="EHB6" s="299"/>
      <c r="EHC6" s="299"/>
      <c r="EHD6" s="299"/>
      <c r="EHE6" s="299"/>
      <c r="EHF6" s="299"/>
      <c r="EHG6" s="299"/>
      <c r="EHH6" s="299"/>
      <c r="EHI6" s="299"/>
      <c r="EHJ6" s="299"/>
      <c r="EHK6" s="299"/>
      <c r="EHL6" s="299"/>
      <c r="EHM6" s="299"/>
      <c r="EHN6" s="299"/>
      <c r="EHO6" s="299"/>
      <c r="EHP6" s="299"/>
      <c r="EHQ6" s="299"/>
      <c r="EHR6" s="299"/>
      <c r="EHS6" s="299"/>
      <c r="EHT6" s="299"/>
      <c r="EHU6" s="299"/>
      <c r="EHV6" s="299"/>
      <c r="EHW6" s="299"/>
      <c r="EHX6" s="299"/>
      <c r="EHY6" s="299"/>
      <c r="EHZ6" s="299"/>
      <c r="EIA6" s="299"/>
      <c r="EIB6" s="299"/>
      <c r="EIC6" s="299"/>
      <c r="EID6" s="299"/>
      <c r="EIE6" s="299"/>
      <c r="EIF6" s="299"/>
      <c r="EIG6" s="299"/>
      <c r="EIH6" s="299"/>
      <c r="EII6" s="299"/>
      <c r="EIJ6" s="299"/>
      <c r="EIK6" s="299"/>
      <c r="EIL6" s="299"/>
      <c r="EIM6" s="299"/>
      <c r="EIN6" s="299"/>
      <c r="EIO6" s="299"/>
      <c r="EIP6" s="299"/>
      <c r="EIQ6" s="299"/>
      <c r="EIR6" s="299"/>
      <c r="EIS6" s="299"/>
      <c r="EIT6" s="299"/>
      <c r="EIU6" s="299"/>
      <c r="EIV6" s="299"/>
      <c r="EIW6" s="299"/>
      <c r="EIX6" s="299"/>
      <c r="EIY6" s="299"/>
      <c r="EIZ6" s="299"/>
      <c r="EJA6" s="299"/>
      <c r="EJB6" s="299"/>
      <c r="EJC6" s="299"/>
      <c r="EJD6" s="299"/>
      <c r="EJE6" s="299"/>
      <c r="EJF6" s="299"/>
      <c r="EJG6" s="299"/>
      <c r="EJH6" s="299"/>
      <c r="EJI6" s="299"/>
      <c r="EJJ6" s="299"/>
      <c r="EJK6" s="299"/>
      <c r="EJL6" s="299"/>
      <c r="EJM6" s="299"/>
      <c r="EJN6" s="299"/>
      <c r="EJO6" s="299"/>
      <c r="EJP6" s="299"/>
      <c r="EJQ6" s="299"/>
      <c r="EJR6" s="299"/>
      <c r="EJS6" s="299"/>
      <c r="EJT6" s="299"/>
      <c r="EJU6" s="299"/>
      <c r="EJV6" s="299"/>
      <c r="EJW6" s="299"/>
      <c r="EJX6" s="299"/>
      <c r="EJY6" s="299"/>
      <c r="EJZ6" s="299"/>
      <c r="EKA6" s="299"/>
      <c r="EKB6" s="299"/>
      <c r="EKC6" s="299"/>
      <c r="EKD6" s="299"/>
      <c r="EKE6" s="299"/>
      <c r="EKF6" s="299"/>
      <c r="EKG6" s="299"/>
      <c r="EKH6" s="299"/>
      <c r="EKI6" s="299"/>
      <c r="EKJ6" s="299"/>
      <c r="EKK6" s="299"/>
      <c r="EKL6" s="299"/>
      <c r="EKM6" s="299"/>
      <c r="EKN6" s="299"/>
      <c r="EKO6" s="299"/>
      <c r="EKP6" s="299"/>
      <c r="EKQ6" s="299"/>
      <c r="EKR6" s="299"/>
      <c r="EKS6" s="299"/>
      <c r="EKT6" s="299"/>
      <c r="EKU6" s="299"/>
      <c r="EKV6" s="299"/>
      <c r="EKW6" s="299"/>
      <c r="EKX6" s="299"/>
      <c r="EKY6" s="299"/>
      <c r="EKZ6" s="299"/>
      <c r="ELA6" s="299"/>
      <c r="ELB6" s="299"/>
      <c r="ELC6" s="299"/>
      <c r="ELD6" s="299"/>
      <c r="ELE6" s="299"/>
      <c r="ELF6" s="299"/>
      <c r="ELG6" s="299"/>
      <c r="ELH6" s="299"/>
      <c r="ELI6" s="299"/>
      <c r="ELJ6" s="299"/>
      <c r="ELK6" s="299"/>
      <c r="ELL6" s="299"/>
      <c r="ELM6" s="299"/>
      <c r="ELN6" s="299"/>
      <c r="ELO6" s="299"/>
      <c r="ELP6" s="299"/>
      <c r="ELQ6" s="299"/>
      <c r="ELR6" s="299"/>
      <c r="ELS6" s="299"/>
      <c r="ELT6" s="299"/>
      <c r="ELU6" s="299"/>
      <c r="ELV6" s="299"/>
      <c r="ELW6" s="299"/>
      <c r="ELX6" s="299"/>
      <c r="ELY6" s="299"/>
      <c r="ELZ6" s="299"/>
      <c r="EMA6" s="299"/>
      <c r="EMB6" s="299"/>
      <c r="EMC6" s="299"/>
      <c r="EMD6" s="299"/>
      <c r="EME6" s="299"/>
      <c r="EMF6" s="299"/>
      <c r="EMG6" s="299"/>
      <c r="EMH6" s="299"/>
      <c r="EMI6" s="299"/>
      <c r="EMJ6" s="299"/>
      <c r="EMK6" s="299"/>
      <c r="EML6" s="299"/>
      <c r="EMM6" s="299"/>
      <c r="EMN6" s="299"/>
      <c r="EMO6" s="299"/>
      <c r="EMP6" s="299"/>
      <c r="EMQ6" s="299"/>
      <c r="EMR6" s="299"/>
      <c r="EMS6" s="299"/>
      <c r="EMT6" s="299"/>
      <c r="EMU6" s="299"/>
      <c r="EMV6" s="299"/>
      <c r="EMW6" s="299"/>
      <c r="EMX6" s="299"/>
      <c r="EMY6" s="299"/>
      <c r="EMZ6" s="299"/>
      <c r="ENA6" s="299"/>
      <c r="ENB6" s="299"/>
      <c r="ENC6" s="299"/>
      <c r="END6" s="299"/>
      <c r="ENE6" s="299"/>
      <c r="ENF6" s="299"/>
      <c r="ENG6" s="299"/>
      <c r="ENH6" s="299"/>
      <c r="ENI6" s="299"/>
      <c r="ENJ6" s="299"/>
      <c r="ENK6" s="299"/>
      <c r="ENL6" s="299"/>
      <c r="ENM6" s="299"/>
      <c r="ENN6" s="299"/>
      <c r="ENO6" s="299"/>
      <c r="ENP6" s="299"/>
      <c r="ENQ6" s="299"/>
      <c r="ENR6" s="299"/>
      <c r="ENS6" s="299"/>
      <c r="ENT6" s="299"/>
      <c r="ENU6" s="299"/>
      <c r="ENV6" s="299"/>
      <c r="ENW6" s="299"/>
      <c r="ENX6" s="299"/>
      <c r="ENY6" s="299"/>
      <c r="ENZ6" s="299"/>
      <c r="EOA6" s="299"/>
      <c r="EOB6" s="299"/>
      <c r="EOC6" s="299"/>
      <c r="EOD6" s="299"/>
      <c r="EOE6" s="299"/>
      <c r="EOF6" s="299"/>
      <c r="EOG6" s="299"/>
      <c r="EOH6" s="299"/>
      <c r="EOI6" s="299"/>
      <c r="EOJ6" s="299"/>
      <c r="EOK6" s="299"/>
      <c r="EOL6" s="299"/>
      <c r="EOM6" s="299"/>
      <c r="EON6" s="299"/>
      <c r="EOO6" s="299"/>
      <c r="EOP6" s="299"/>
      <c r="EOQ6" s="299"/>
      <c r="EOR6" s="299"/>
      <c r="EOS6" s="299"/>
      <c r="EOT6" s="299"/>
      <c r="EOU6" s="299"/>
      <c r="EOV6" s="299"/>
      <c r="EOW6" s="299"/>
      <c r="EOX6" s="299"/>
      <c r="EOY6" s="299"/>
      <c r="EOZ6" s="299"/>
      <c r="EPA6" s="299"/>
      <c r="EPB6" s="299"/>
      <c r="EPC6" s="299"/>
      <c r="EPD6" s="299"/>
      <c r="EPE6" s="299"/>
      <c r="EPF6" s="299"/>
      <c r="EPG6" s="299"/>
      <c r="EPH6" s="299"/>
      <c r="EPI6" s="299"/>
      <c r="EPJ6" s="299"/>
      <c r="EPK6" s="299"/>
      <c r="EPL6" s="299"/>
      <c r="EPM6" s="299"/>
      <c r="EPN6" s="299"/>
      <c r="EPO6" s="299"/>
      <c r="EPP6" s="299"/>
      <c r="EPQ6" s="299"/>
      <c r="EPR6" s="299"/>
      <c r="EPS6" s="299"/>
      <c r="EPT6" s="299"/>
      <c r="EPU6" s="299"/>
      <c r="EPV6" s="299"/>
      <c r="EPW6" s="299"/>
      <c r="EPX6" s="299"/>
      <c r="EPY6" s="299"/>
      <c r="EPZ6" s="299"/>
      <c r="EQA6" s="299"/>
      <c r="EQB6" s="299"/>
      <c r="EQC6" s="299"/>
      <c r="EQD6" s="299"/>
      <c r="EQE6" s="299"/>
      <c r="EQF6" s="299"/>
      <c r="EQG6" s="299"/>
      <c r="EQH6" s="299"/>
      <c r="EQI6" s="299"/>
      <c r="EQJ6" s="299"/>
      <c r="EQK6" s="299"/>
      <c r="EQL6" s="299"/>
      <c r="EQM6" s="299"/>
      <c r="EQN6" s="299"/>
      <c r="EQO6" s="299"/>
      <c r="EQP6" s="299"/>
      <c r="EQQ6" s="299"/>
      <c r="EQR6" s="299"/>
      <c r="EQS6" s="299"/>
      <c r="EQT6" s="299"/>
      <c r="EQU6" s="299"/>
      <c r="EQV6" s="299"/>
      <c r="EQW6" s="299"/>
      <c r="EQX6" s="299"/>
      <c r="EQY6" s="299"/>
      <c r="EQZ6" s="299"/>
      <c r="ERA6" s="299"/>
      <c r="ERB6" s="299"/>
      <c r="ERC6" s="299"/>
      <c r="ERD6" s="299"/>
      <c r="ERE6" s="299"/>
      <c r="ERF6" s="299"/>
      <c r="ERG6" s="299"/>
      <c r="ERH6" s="299"/>
      <c r="ERI6" s="299"/>
      <c r="ERJ6" s="299"/>
      <c r="ERK6" s="299"/>
      <c r="ERL6" s="299"/>
      <c r="ERM6" s="299"/>
      <c r="ERN6" s="299"/>
      <c r="ERO6" s="299"/>
      <c r="ERP6" s="299"/>
      <c r="ERQ6" s="299"/>
      <c r="ERR6" s="299"/>
      <c r="ERS6" s="299"/>
      <c r="ERT6" s="299"/>
      <c r="ERU6" s="299"/>
      <c r="ERV6" s="299"/>
      <c r="ERW6" s="299"/>
      <c r="ERX6" s="299"/>
      <c r="ERY6" s="299"/>
      <c r="ERZ6" s="299"/>
      <c r="ESA6" s="299"/>
      <c r="ESB6" s="299"/>
      <c r="ESC6" s="299"/>
      <c r="ESD6" s="299"/>
      <c r="ESE6" s="299"/>
      <c r="ESF6" s="299"/>
      <c r="ESG6" s="299"/>
      <c r="ESH6" s="299"/>
      <c r="ESI6" s="299"/>
      <c r="ESJ6" s="299"/>
      <c r="ESK6" s="299"/>
      <c r="ESL6" s="299"/>
      <c r="ESM6" s="299"/>
      <c r="ESN6" s="299"/>
      <c r="ESO6" s="299"/>
      <c r="ESP6" s="299"/>
      <c r="ESQ6" s="299"/>
      <c r="ESR6" s="299"/>
      <c r="ESS6" s="299"/>
      <c r="EST6" s="299"/>
      <c r="ESU6" s="299"/>
      <c r="ESV6" s="299"/>
      <c r="ESW6" s="299"/>
      <c r="ESX6" s="299"/>
      <c r="ESY6" s="299"/>
      <c r="ESZ6" s="299"/>
      <c r="ETA6" s="299"/>
      <c r="ETB6" s="299"/>
      <c r="ETC6" s="299"/>
      <c r="ETD6" s="299"/>
      <c r="ETE6" s="299"/>
      <c r="ETF6" s="299"/>
      <c r="ETG6" s="299"/>
      <c r="ETH6" s="299"/>
      <c r="ETI6" s="299"/>
      <c r="ETJ6" s="299"/>
      <c r="ETK6" s="299"/>
      <c r="ETL6" s="299"/>
      <c r="ETM6" s="299"/>
      <c r="ETN6" s="299"/>
      <c r="ETO6" s="299"/>
      <c r="ETP6" s="299"/>
      <c r="ETQ6" s="299"/>
      <c r="ETR6" s="299"/>
      <c r="ETS6" s="299"/>
      <c r="ETT6" s="299"/>
      <c r="ETU6" s="299"/>
      <c r="ETV6" s="299"/>
      <c r="ETW6" s="299"/>
      <c r="ETX6" s="299"/>
      <c r="ETY6" s="299"/>
      <c r="ETZ6" s="299"/>
      <c r="EUA6" s="299"/>
      <c r="EUB6" s="299"/>
      <c r="EUC6" s="299"/>
      <c r="EUD6" s="299"/>
      <c r="EUE6" s="299"/>
      <c r="EUF6" s="299"/>
      <c r="EUG6" s="299"/>
      <c r="EUH6" s="299"/>
      <c r="EUI6" s="299"/>
      <c r="EUJ6" s="299"/>
      <c r="EUK6" s="299"/>
      <c r="EUL6" s="299"/>
      <c r="EUM6" s="299"/>
      <c r="EUN6" s="299"/>
      <c r="EUO6" s="299"/>
      <c r="EUP6" s="299"/>
      <c r="EUQ6" s="299"/>
      <c r="EUR6" s="299"/>
      <c r="EUS6" s="299"/>
      <c r="EUT6" s="299"/>
      <c r="EUU6" s="299"/>
      <c r="EUV6" s="299"/>
      <c r="EUW6" s="299"/>
      <c r="EUX6" s="299"/>
      <c r="EUY6" s="299"/>
      <c r="EUZ6" s="299"/>
      <c r="EVA6" s="299"/>
      <c r="EVB6" s="299"/>
      <c r="EVC6" s="299"/>
      <c r="EVD6" s="299"/>
      <c r="EVE6" s="299"/>
      <c r="EVF6" s="299"/>
      <c r="EVG6" s="299"/>
      <c r="EVH6" s="299"/>
      <c r="EVI6" s="299"/>
      <c r="EVJ6" s="299"/>
      <c r="EVK6" s="299"/>
      <c r="EVL6" s="299"/>
      <c r="EVM6" s="299"/>
      <c r="EVN6" s="299"/>
      <c r="EVO6" s="299"/>
      <c r="EVP6" s="299"/>
      <c r="EVQ6" s="299"/>
      <c r="EVR6" s="299"/>
      <c r="EVS6" s="299"/>
      <c r="EVT6" s="299"/>
      <c r="EVU6" s="299"/>
      <c r="EVV6" s="299"/>
      <c r="EVW6" s="299"/>
      <c r="EVX6" s="299"/>
      <c r="EVY6" s="299"/>
      <c r="EVZ6" s="299"/>
      <c r="EWA6" s="299"/>
      <c r="EWB6" s="299"/>
      <c r="EWC6" s="299"/>
      <c r="EWD6" s="299"/>
      <c r="EWE6" s="299"/>
      <c r="EWF6" s="299"/>
      <c r="EWG6" s="299"/>
      <c r="EWH6" s="299"/>
      <c r="EWI6" s="299"/>
      <c r="EWJ6" s="299"/>
      <c r="EWK6" s="299"/>
      <c r="EWL6" s="299"/>
      <c r="EWM6" s="299"/>
      <c r="EWN6" s="299"/>
      <c r="EWO6" s="299"/>
      <c r="EWP6" s="299"/>
      <c r="EWQ6" s="299"/>
      <c r="EWR6" s="299"/>
      <c r="EWS6" s="299"/>
      <c r="EWT6" s="299"/>
      <c r="EWU6" s="299"/>
      <c r="EWV6" s="299"/>
      <c r="EWW6" s="299"/>
      <c r="EWX6" s="299"/>
      <c r="EWY6" s="299"/>
      <c r="EWZ6" s="299"/>
      <c r="EXA6" s="299"/>
      <c r="EXB6" s="299"/>
      <c r="EXC6" s="299"/>
      <c r="EXD6" s="299"/>
      <c r="EXE6" s="299"/>
      <c r="EXF6" s="299"/>
      <c r="EXG6" s="299"/>
      <c r="EXH6" s="299"/>
      <c r="EXI6" s="299"/>
      <c r="EXJ6" s="299"/>
      <c r="EXK6" s="299"/>
      <c r="EXL6" s="299"/>
      <c r="EXM6" s="299"/>
      <c r="EXN6" s="299"/>
      <c r="EXO6" s="299"/>
      <c r="EXP6" s="299"/>
      <c r="EXQ6" s="299"/>
      <c r="EXR6" s="299"/>
      <c r="EXS6" s="299"/>
      <c r="EXT6" s="299"/>
      <c r="EXU6" s="299"/>
      <c r="EXV6" s="299"/>
      <c r="EXW6" s="299"/>
      <c r="EXX6" s="299"/>
      <c r="EXY6" s="299"/>
      <c r="EXZ6" s="299"/>
      <c r="EYA6" s="299"/>
      <c r="EYB6" s="299"/>
      <c r="EYC6" s="299"/>
      <c r="EYD6" s="299"/>
      <c r="EYE6" s="299"/>
      <c r="EYF6" s="299"/>
      <c r="EYG6" s="299"/>
      <c r="EYH6" s="299"/>
      <c r="EYI6" s="299"/>
      <c r="EYJ6" s="299"/>
      <c r="EYK6" s="299"/>
      <c r="EYL6" s="299"/>
      <c r="EYM6" s="299"/>
      <c r="EYN6" s="299"/>
      <c r="EYO6" s="299"/>
      <c r="EYP6" s="299"/>
      <c r="EYQ6" s="299"/>
      <c r="EYR6" s="299"/>
      <c r="EYS6" s="299"/>
      <c r="EYT6" s="299"/>
      <c r="EYU6" s="299"/>
      <c r="EYV6" s="299"/>
      <c r="EYW6" s="299"/>
      <c r="EYX6" s="299"/>
      <c r="EYY6" s="299"/>
      <c r="EYZ6" s="299"/>
      <c r="EZA6" s="299"/>
      <c r="EZB6" s="299"/>
      <c r="EZC6" s="299"/>
      <c r="EZD6" s="299"/>
      <c r="EZE6" s="299"/>
      <c r="EZF6" s="299"/>
      <c r="EZG6" s="299"/>
      <c r="EZH6" s="299"/>
      <c r="EZI6" s="299"/>
      <c r="EZJ6" s="299"/>
      <c r="EZK6" s="299"/>
      <c r="EZL6" s="299"/>
      <c r="EZM6" s="299"/>
      <c r="EZN6" s="299"/>
      <c r="EZO6" s="299"/>
      <c r="EZP6" s="299"/>
      <c r="EZQ6" s="299"/>
      <c r="EZR6" s="299"/>
      <c r="EZS6" s="299"/>
      <c r="EZT6" s="299"/>
      <c r="EZU6" s="299"/>
      <c r="EZV6" s="299"/>
      <c r="EZW6" s="299"/>
      <c r="EZX6" s="299"/>
      <c r="EZY6" s="299"/>
      <c r="EZZ6" s="299"/>
      <c r="FAA6" s="299"/>
      <c r="FAB6" s="299"/>
      <c r="FAC6" s="299"/>
      <c r="FAD6" s="299"/>
      <c r="FAE6" s="299"/>
      <c r="FAF6" s="299"/>
      <c r="FAG6" s="299"/>
      <c r="FAH6" s="299"/>
      <c r="FAI6" s="299"/>
      <c r="FAJ6" s="299"/>
      <c r="FAK6" s="299"/>
      <c r="FAL6" s="299"/>
      <c r="FAM6" s="299"/>
      <c r="FAN6" s="299"/>
      <c r="FAO6" s="299"/>
      <c r="FAP6" s="299"/>
      <c r="FAQ6" s="299"/>
      <c r="FAR6" s="299"/>
      <c r="FAS6" s="299"/>
      <c r="FAT6" s="299"/>
      <c r="FAU6" s="299"/>
      <c r="FAV6" s="299"/>
      <c r="FAW6" s="299"/>
      <c r="FAX6" s="299"/>
      <c r="FAY6" s="299"/>
      <c r="FAZ6" s="299"/>
      <c r="FBA6" s="299"/>
      <c r="FBB6" s="299"/>
      <c r="FBC6" s="299"/>
      <c r="FBD6" s="299"/>
      <c r="FBE6" s="299"/>
      <c r="FBF6" s="299"/>
      <c r="FBG6" s="299"/>
      <c r="FBH6" s="299"/>
      <c r="FBI6" s="299"/>
      <c r="FBJ6" s="299"/>
      <c r="FBK6" s="299"/>
      <c r="FBL6" s="299"/>
      <c r="FBM6" s="299"/>
      <c r="FBN6" s="299"/>
      <c r="FBO6" s="299"/>
      <c r="FBP6" s="299"/>
      <c r="FBQ6" s="299"/>
      <c r="FBR6" s="299"/>
      <c r="FBS6" s="299"/>
      <c r="FBT6" s="299"/>
      <c r="FBU6" s="299"/>
      <c r="FBV6" s="299"/>
      <c r="FBW6" s="299"/>
      <c r="FBX6" s="299"/>
      <c r="FBY6" s="299"/>
      <c r="FBZ6" s="299"/>
      <c r="FCA6" s="299"/>
      <c r="FCB6" s="299"/>
      <c r="FCC6" s="299"/>
      <c r="FCD6" s="299"/>
      <c r="FCE6" s="299"/>
      <c r="FCF6" s="299"/>
      <c r="FCG6" s="299"/>
      <c r="FCH6" s="299"/>
      <c r="FCI6" s="299"/>
      <c r="FCJ6" s="299"/>
      <c r="FCK6" s="299"/>
      <c r="FCL6" s="299"/>
      <c r="FCM6" s="299"/>
      <c r="FCN6" s="299"/>
      <c r="FCO6" s="299"/>
      <c r="FCP6" s="299"/>
      <c r="FCQ6" s="299"/>
      <c r="FCR6" s="299"/>
      <c r="FCS6" s="299"/>
      <c r="FCT6" s="299"/>
      <c r="FCU6" s="299"/>
      <c r="FCV6" s="299"/>
      <c r="FCW6" s="299"/>
      <c r="FCX6" s="299"/>
      <c r="FCY6" s="299"/>
      <c r="FCZ6" s="299"/>
      <c r="FDA6" s="299"/>
      <c r="FDB6" s="299"/>
      <c r="FDC6" s="299"/>
      <c r="FDD6" s="299"/>
      <c r="FDE6" s="299"/>
      <c r="FDF6" s="299"/>
      <c r="FDG6" s="299"/>
      <c r="FDH6" s="299"/>
      <c r="FDI6" s="299"/>
      <c r="FDJ6" s="299"/>
      <c r="FDK6" s="299"/>
      <c r="FDL6" s="299"/>
      <c r="FDM6" s="299"/>
      <c r="FDN6" s="299"/>
      <c r="FDO6" s="299"/>
      <c r="FDP6" s="299"/>
      <c r="FDQ6" s="299"/>
      <c r="FDR6" s="299"/>
      <c r="FDS6" s="299"/>
      <c r="FDT6" s="299"/>
      <c r="FDU6" s="299"/>
      <c r="FDV6" s="299"/>
      <c r="FDW6" s="299"/>
      <c r="FDX6" s="299"/>
      <c r="FDY6" s="299"/>
      <c r="FDZ6" s="299"/>
      <c r="FEA6" s="299"/>
      <c r="FEB6" s="299"/>
      <c r="FEC6" s="299"/>
      <c r="FED6" s="299"/>
      <c r="FEE6" s="299"/>
      <c r="FEF6" s="299"/>
      <c r="FEG6" s="299"/>
      <c r="FEH6" s="299"/>
      <c r="FEI6" s="299"/>
      <c r="FEJ6" s="299"/>
      <c r="FEK6" s="299"/>
      <c r="FEL6" s="299"/>
      <c r="FEM6" s="299"/>
      <c r="FEN6" s="299"/>
      <c r="FEO6" s="299"/>
      <c r="FEP6" s="299"/>
      <c r="FEQ6" s="299"/>
      <c r="FER6" s="299"/>
      <c r="FES6" s="299"/>
      <c r="FET6" s="299"/>
      <c r="FEU6" s="299"/>
      <c r="FEV6" s="299"/>
      <c r="FEW6" s="299"/>
      <c r="FEX6" s="299"/>
      <c r="FEY6" s="299"/>
      <c r="FEZ6" s="299"/>
      <c r="FFA6" s="299"/>
      <c r="FFB6" s="299"/>
      <c r="FFC6" s="299"/>
      <c r="FFD6" s="299"/>
      <c r="FFE6" s="299"/>
      <c r="FFF6" s="299"/>
      <c r="FFG6" s="299"/>
      <c r="FFH6" s="299"/>
      <c r="FFI6" s="299"/>
      <c r="FFJ6" s="299"/>
      <c r="FFK6" s="299"/>
      <c r="FFL6" s="299"/>
      <c r="FFM6" s="299"/>
      <c r="FFN6" s="299"/>
      <c r="FFO6" s="299"/>
      <c r="FFP6" s="299"/>
      <c r="FFQ6" s="299"/>
      <c r="FFR6" s="299"/>
      <c r="FFS6" s="299"/>
      <c r="FFT6" s="299"/>
      <c r="FFU6" s="299"/>
      <c r="FFV6" s="299"/>
      <c r="FFW6" s="299"/>
      <c r="FFX6" s="299"/>
      <c r="FFY6" s="299"/>
      <c r="FFZ6" s="299"/>
      <c r="FGA6" s="299"/>
      <c r="FGB6" s="299"/>
      <c r="FGC6" s="299"/>
      <c r="FGD6" s="299"/>
      <c r="FGE6" s="299"/>
      <c r="FGF6" s="299"/>
      <c r="FGG6" s="299"/>
      <c r="FGH6" s="299"/>
      <c r="FGI6" s="299"/>
      <c r="FGJ6" s="299"/>
      <c r="FGK6" s="299"/>
      <c r="FGL6" s="299"/>
      <c r="FGM6" s="299"/>
      <c r="FGN6" s="299"/>
      <c r="FGO6" s="299"/>
      <c r="FGP6" s="299"/>
      <c r="FGQ6" s="299"/>
      <c r="FGR6" s="299"/>
      <c r="FGS6" s="299"/>
      <c r="FGT6" s="299"/>
      <c r="FGU6" s="299"/>
      <c r="FGV6" s="299"/>
      <c r="FGW6" s="299"/>
      <c r="FGX6" s="299"/>
      <c r="FGY6" s="299"/>
      <c r="FGZ6" s="299"/>
      <c r="FHA6" s="299"/>
      <c r="FHB6" s="299"/>
      <c r="FHC6" s="299"/>
      <c r="FHD6" s="299"/>
      <c r="FHE6" s="299"/>
      <c r="FHF6" s="299"/>
      <c r="FHG6" s="299"/>
      <c r="FHH6" s="299"/>
      <c r="FHI6" s="299"/>
      <c r="FHJ6" s="299"/>
      <c r="FHK6" s="299"/>
      <c r="FHL6" s="299"/>
      <c r="FHM6" s="299"/>
      <c r="FHN6" s="299"/>
      <c r="FHO6" s="299"/>
      <c r="FHP6" s="299"/>
      <c r="FHQ6" s="299"/>
      <c r="FHR6" s="299"/>
      <c r="FHS6" s="299"/>
      <c r="FHT6" s="299"/>
      <c r="FHU6" s="299"/>
      <c r="FHV6" s="299"/>
      <c r="FHW6" s="299"/>
      <c r="FHX6" s="299"/>
      <c r="FHY6" s="299"/>
      <c r="FHZ6" s="299"/>
      <c r="FIA6" s="299"/>
      <c r="FIB6" s="299"/>
      <c r="FIC6" s="299"/>
      <c r="FID6" s="299"/>
      <c r="FIE6" s="299"/>
      <c r="FIF6" s="299"/>
      <c r="FIG6" s="299"/>
      <c r="FIH6" s="299"/>
      <c r="FII6" s="299"/>
      <c r="FIJ6" s="299"/>
      <c r="FIK6" s="299"/>
      <c r="FIL6" s="299"/>
      <c r="FIM6" s="299"/>
      <c r="FIN6" s="299"/>
      <c r="FIO6" s="299"/>
      <c r="FIP6" s="299"/>
      <c r="FIQ6" s="299"/>
      <c r="FIR6" s="299"/>
      <c r="FIS6" s="299"/>
      <c r="FIT6" s="299"/>
      <c r="FIU6" s="299"/>
      <c r="FIV6" s="299"/>
      <c r="FIW6" s="299"/>
      <c r="FIX6" s="299"/>
      <c r="FIY6" s="299"/>
      <c r="FIZ6" s="299"/>
      <c r="FJA6" s="299"/>
      <c r="FJB6" s="299"/>
      <c r="FJC6" s="299"/>
      <c r="FJD6" s="299"/>
      <c r="FJE6" s="299"/>
      <c r="FJF6" s="299"/>
      <c r="FJG6" s="299"/>
      <c r="FJH6" s="299"/>
      <c r="FJI6" s="299"/>
      <c r="FJJ6" s="299"/>
      <c r="FJK6" s="299"/>
      <c r="FJL6" s="299"/>
      <c r="FJM6" s="299"/>
      <c r="FJN6" s="299"/>
      <c r="FJO6" s="299"/>
      <c r="FJP6" s="299"/>
      <c r="FJQ6" s="299"/>
      <c r="FJR6" s="299"/>
      <c r="FJS6" s="299"/>
      <c r="FJT6" s="299"/>
      <c r="FJU6" s="299"/>
      <c r="FJV6" s="299"/>
      <c r="FJW6" s="299"/>
      <c r="FJX6" s="299"/>
      <c r="FJY6" s="299"/>
      <c r="FJZ6" s="299"/>
      <c r="FKA6" s="299"/>
      <c r="FKB6" s="299"/>
      <c r="FKC6" s="299"/>
      <c r="FKD6" s="299"/>
      <c r="FKE6" s="299"/>
      <c r="FKF6" s="299"/>
      <c r="FKG6" s="299"/>
      <c r="FKH6" s="299"/>
      <c r="FKI6" s="299"/>
      <c r="FKJ6" s="299"/>
      <c r="FKK6" s="299"/>
      <c r="FKL6" s="299"/>
      <c r="FKM6" s="299"/>
      <c r="FKN6" s="299"/>
      <c r="FKO6" s="299"/>
      <c r="FKP6" s="299"/>
      <c r="FKQ6" s="299"/>
      <c r="FKR6" s="299"/>
      <c r="FKS6" s="299"/>
      <c r="FKT6" s="299"/>
      <c r="FKU6" s="299"/>
      <c r="FKV6" s="299"/>
      <c r="FKW6" s="299"/>
      <c r="FKX6" s="299"/>
      <c r="FKY6" s="299"/>
      <c r="FKZ6" s="299"/>
      <c r="FLA6" s="299"/>
      <c r="FLB6" s="299"/>
      <c r="FLC6" s="299"/>
      <c r="FLD6" s="299"/>
      <c r="FLE6" s="299"/>
      <c r="FLF6" s="299"/>
      <c r="FLG6" s="299"/>
      <c r="FLH6" s="299"/>
      <c r="FLI6" s="299"/>
      <c r="FLJ6" s="299"/>
      <c r="FLK6" s="299"/>
      <c r="FLL6" s="299"/>
      <c r="FLM6" s="299"/>
      <c r="FLN6" s="299"/>
      <c r="FLO6" s="299"/>
      <c r="FLP6" s="299"/>
      <c r="FLQ6" s="299"/>
      <c r="FLR6" s="299"/>
      <c r="FLS6" s="299"/>
      <c r="FLT6" s="299"/>
      <c r="FLU6" s="299"/>
      <c r="FLV6" s="299"/>
      <c r="FLW6" s="299"/>
      <c r="FLX6" s="299"/>
      <c r="FLY6" s="299"/>
      <c r="FLZ6" s="299"/>
      <c r="FMA6" s="299"/>
      <c r="FMB6" s="299"/>
      <c r="FMC6" s="299"/>
      <c r="FMD6" s="299"/>
      <c r="FME6" s="299"/>
      <c r="FMF6" s="299"/>
      <c r="FMG6" s="299"/>
      <c r="FMH6" s="299"/>
      <c r="FMI6" s="299"/>
      <c r="FMJ6" s="299"/>
      <c r="FMK6" s="299"/>
      <c r="FML6" s="299"/>
      <c r="FMM6" s="299"/>
      <c r="FMN6" s="299"/>
      <c r="FMO6" s="299"/>
      <c r="FMP6" s="299"/>
      <c r="FMQ6" s="299"/>
      <c r="FMR6" s="299"/>
      <c r="FMS6" s="299"/>
      <c r="FMT6" s="299"/>
      <c r="FMU6" s="299"/>
      <c r="FMV6" s="299"/>
      <c r="FMW6" s="299"/>
      <c r="FMX6" s="299"/>
      <c r="FMY6" s="299"/>
      <c r="FMZ6" s="299"/>
      <c r="FNA6" s="299"/>
      <c r="FNB6" s="299"/>
      <c r="FNC6" s="299"/>
      <c r="FND6" s="299"/>
      <c r="FNE6" s="299"/>
      <c r="FNF6" s="299"/>
      <c r="FNG6" s="299"/>
      <c r="FNH6" s="299"/>
      <c r="FNI6" s="299"/>
      <c r="FNJ6" s="299"/>
      <c r="FNK6" s="299"/>
      <c r="FNL6" s="299"/>
      <c r="FNM6" s="299"/>
      <c r="FNN6" s="299"/>
      <c r="FNO6" s="299"/>
      <c r="FNP6" s="299"/>
      <c r="FNQ6" s="299"/>
      <c r="FNR6" s="299"/>
      <c r="FNS6" s="299"/>
      <c r="FNT6" s="299"/>
      <c r="FNU6" s="299"/>
      <c r="FNV6" s="299"/>
      <c r="FNW6" s="299"/>
      <c r="FNX6" s="299"/>
      <c r="FNY6" s="299"/>
      <c r="FNZ6" s="299"/>
      <c r="FOA6" s="299"/>
      <c r="FOB6" s="299"/>
      <c r="FOC6" s="299"/>
      <c r="FOD6" s="299"/>
      <c r="FOE6" s="299"/>
      <c r="FOF6" s="299"/>
      <c r="FOG6" s="299"/>
      <c r="FOH6" s="299"/>
      <c r="FOI6" s="299"/>
      <c r="FOJ6" s="299"/>
      <c r="FOK6" s="299"/>
      <c r="FOL6" s="299"/>
      <c r="FOM6" s="299"/>
      <c r="FON6" s="299"/>
      <c r="FOO6" s="299"/>
      <c r="FOP6" s="299"/>
      <c r="FOQ6" s="299"/>
      <c r="FOR6" s="299"/>
      <c r="FOS6" s="299"/>
      <c r="FOT6" s="299"/>
      <c r="FOU6" s="299"/>
      <c r="FOV6" s="299"/>
      <c r="FOW6" s="299"/>
      <c r="FOX6" s="299"/>
      <c r="FOY6" s="299"/>
      <c r="FOZ6" s="299"/>
      <c r="FPA6" s="299"/>
      <c r="FPB6" s="299"/>
      <c r="FPC6" s="299"/>
      <c r="FPD6" s="299"/>
      <c r="FPE6" s="299"/>
      <c r="FPF6" s="299"/>
      <c r="FPG6" s="299"/>
      <c r="FPH6" s="299"/>
      <c r="FPI6" s="299"/>
      <c r="FPJ6" s="299"/>
      <c r="FPK6" s="299"/>
      <c r="FPL6" s="299"/>
      <c r="FPM6" s="299"/>
      <c r="FPN6" s="299"/>
      <c r="FPO6" s="299"/>
      <c r="FPP6" s="299"/>
      <c r="FPQ6" s="299"/>
      <c r="FPR6" s="299"/>
      <c r="FPS6" s="299"/>
      <c r="FPT6" s="299"/>
      <c r="FPU6" s="299"/>
      <c r="FPV6" s="299"/>
      <c r="FPW6" s="299"/>
      <c r="FPX6" s="299"/>
      <c r="FPY6" s="299"/>
      <c r="FPZ6" s="299"/>
      <c r="FQA6" s="299"/>
      <c r="FQB6" s="299"/>
      <c r="FQC6" s="299"/>
      <c r="FQD6" s="299"/>
      <c r="FQE6" s="299"/>
      <c r="FQF6" s="299"/>
      <c r="FQG6" s="299"/>
      <c r="FQH6" s="299"/>
      <c r="FQI6" s="299"/>
      <c r="FQJ6" s="299"/>
      <c r="FQK6" s="299"/>
      <c r="FQL6" s="299"/>
      <c r="FQM6" s="299"/>
      <c r="FQN6" s="299"/>
      <c r="FQO6" s="299"/>
      <c r="FQP6" s="299"/>
      <c r="FQQ6" s="299"/>
      <c r="FQR6" s="299"/>
      <c r="FQS6" s="299"/>
      <c r="FQT6" s="299"/>
      <c r="FQU6" s="299"/>
      <c r="FQV6" s="299"/>
      <c r="FQW6" s="299"/>
      <c r="FQX6" s="299"/>
      <c r="FQY6" s="299"/>
      <c r="FQZ6" s="299"/>
      <c r="FRA6" s="299"/>
      <c r="FRB6" s="299"/>
      <c r="FRC6" s="299"/>
      <c r="FRD6" s="299"/>
      <c r="FRE6" s="299"/>
      <c r="FRF6" s="299"/>
      <c r="FRG6" s="299"/>
      <c r="FRH6" s="299"/>
      <c r="FRI6" s="299"/>
      <c r="FRJ6" s="299"/>
      <c r="FRK6" s="299"/>
      <c r="FRL6" s="299"/>
      <c r="FRM6" s="299"/>
      <c r="FRN6" s="299"/>
      <c r="FRO6" s="299"/>
      <c r="FRP6" s="299"/>
      <c r="FRQ6" s="299"/>
      <c r="FRR6" s="299"/>
      <c r="FRS6" s="299"/>
      <c r="FRT6" s="299"/>
      <c r="FRU6" s="299"/>
      <c r="FRV6" s="299"/>
      <c r="FRW6" s="299"/>
      <c r="FRX6" s="299"/>
      <c r="FRY6" s="299"/>
      <c r="FRZ6" s="299"/>
      <c r="FSA6" s="299"/>
      <c r="FSB6" s="299"/>
      <c r="FSC6" s="299"/>
      <c r="FSD6" s="299"/>
      <c r="FSE6" s="299"/>
      <c r="FSF6" s="299"/>
      <c r="FSG6" s="299"/>
      <c r="FSH6" s="299"/>
      <c r="FSI6" s="299"/>
      <c r="FSJ6" s="299"/>
      <c r="FSK6" s="299"/>
      <c r="FSL6" s="299"/>
      <c r="FSM6" s="299"/>
      <c r="FSN6" s="299"/>
      <c r="FSO6" s="299"/>
      <c r="FSP6" s="299"/>
      <c r="FSQ6" s="299"/>
      <c r="FSR6" s="299"/>
      <c r="FSS6" s="299"/>
      <c r="FST6" s="299"/>
      <c r="FSU6" s="299"/>
      <c r="FSV6" s="299"/>
      <c r="FSW6" s="299"/>
      <c r="FSX6" s="299"/>
      <c r="FSY6" s="299"/>
      <c r="FSZ6" s="299"/>
      <c r="FTA6" s="299"/>
      <c r="FTB6" s="299"/>
      <c r="FTC6" s="299"/>
      <c r="FTD6" s="299"/>
      <c r="FTE6" s="299"/>
      <c r="FTF6" s="299"/>
      <c r="FTG6" s="299"/>
      <c r="FTH6" s="299"/>
      <c r="FTI6" s="299"/>
      <c r="FTJ6" s="299"/>
      <c r="FTK6" s="299"/>
      <c r="FTL6" s="299"/>
      <c r="FTM6" s="299"/>
      <c r="FTN6" s="299"/>
      <c r="FTO6" s="299"/>
      <c r="FTP6" s="299"/>
      <c r="FTQ6" s="299"/>
      <c r="FTR6" s="299"/>
      <c r="FTS6" s="299"/>
      <c r="FTT6" s="299"/>
      <c r="FTU6" s="299"/>
      <c r="FTV6" s="299"/>
      <c r="FTW6" s="299"/>
      <c r="FTX6" s="299"/>
      <c r="FTY6" s="299"/>
      <c r="FTZ6" s="299"/>
      <c r="FUA6" s="299"/>
      <c r="FUB6" s="299"/>
      <c r="FUC6" s="299"/>
      <c r="FUD6" s="299"/>
      <c r="FUE6" s="299"/>
      <c r="FUF6" s="299"/>
      <c r="FUG6" s="299"/>
      <c r="FUH6" s="299"/>
      <c r="FUI6" s="299"/>
      <c r="FUJ6" s="299"/>
      <c r="FUK6" s="299"/>
      <c r="FUL6" s="299"/>
      <c r="FUM6" s="299"/>
      <c r="FUN6" s="299"/>
      <c r="FUO6" s="299"/>
      <c r="FUP6" s="299"/>
      <c r="FUQ6" s="299"/>
      <c r="FUR6" s="299"/>
      <c r="FUS6" s="299"/>
      <c r="FUT6" s="299"/>
      <c r="FUU6" s="299"/>
      <c r="FUV6" s="299"/>
      <c r="FUW6" s="299"/>
      <c r="FUX6" s="299"/>
      <c r="FUY6" s="299"/>
      <c r="FUZ6" s="299"/>
      <c r="FVA6" s="299"/>
      <c r="FVB6" s="299"/>
      <c r="FVC6" s="299"/>
      <c r="FVD6" s="299"/>
      <c r="FVE6" s="299"/>
      <c r="FVF6" s="299"/>
      <c r="FVG6" s="299"/>
      <c r="FVH6" s="299"/>
      <c r="FVI6" s="299"/>
      <c r="FVJ6" s="299"/>
      <c r="FVK6" s="299"/>
      <c r="FVL6" s="299"/>
      <c r="FVM6" s="299"/>
      <c r="FVN6" s="299"/>
      <c r="FVO6" s="299"/>
      <c r="FVP6" s="299"/>
      <c r="FVQ6" s="299"/>
      <c r="FVR6" s="299"/>
      <c r="FVS6" s="299"/>
      <c r="FVT6" s="299"/>
      <c r="FVU6" s="299"/>
      <c r="FVV6" s="299"/>
      <c r="FVW6" s="299"/>
      <c r="FVX6" s="299"/>
      <c r="FVY6" s="299"/>
      <c r="FVZ6" s="299"/>
      <c r="FWA6" s="299"/>
      <c r="FWB6" s="299"/>
      <c r="FWC6" s="299"/>
      <c r="FWD6" s="299"/>
      <c r="FWE6" s="299"/>
      <c r="FWF6" s="299"/>
      <c r="FWG6" s="299"/>
      <c r="FWH6" s="299"/>
      <c r="FWI6" s="299"/>
      <c r="FWJ6" s="299"/>
      <c r="FWK6" s="299"/>
      <c r="FWL6" s="299"/>
      <c r="FWM6" s="299"/>
      <c r="FWN6" s="299"/>
      <c r="FWO6" s="299"/>
      <c r="FWP6" s="299"/>
      <c r="FWQ6" s="299"/>
      <c r="FWR6" s="299"/>
      <c r="FWS6" s="299"/>
      <c r="FWT6" s="299"/>
      <c r="FWU6" s="299"/>
      <c r="FWV6" s="299"/>
      <c r="FWW6" s="299"/>
      <c r="FWX6" s="299"/>
      <c r="FWY6" s="299"/>
      <c r="FWZ6" s="299"/>
      <c r="FXA6" s="299"/>
      <c r="FXB6" s="299"/>
      <c r="FXC6" s="299"/>
      <c r="FXD6" s="299"/>
      <c r="FXE6" s="299"/>
      <c r="FXF6" s="299"/>
      <c r="FXG6" s="299"/>
      <c r="FXH6" s="299"/>
      <c r="FXI6" s="299"/>
      <c r="FXJ6" s="299"/>
      <c r="FXK6" s="299"/>
      <c r="FXL6" s="299"/>
      <c r="FXM6" s="299"/>
      <c r="FXN6" s="299"/>
      <c r="FXO6" s="299"/>
      <c r="FXP6" s="299"/>
      <c r="FXQ6" s="299"/>
      <c r="FXR6" s="299"/>
      <c r="FXS6" s="299"/>
      <c r="FXT6" s="299"/>
      <c r="FXU6" s="299"/>
      <c r="FXV6" s="299"/>
      <c r="FXW6" s="299"/>
      <c r="FXX6" s="299"/>
      <c r="FXY6" s="299"/>
      <c r="FXZ6" s="299"/>
      <c r="FYA6" s="299"/>
      <c r="FYB6" s="299"/>
      <c r="FYC6" s="299"/>
      <c r="FYD6" s="299"/>
      <c r="FYE6" s="299"/>
      <c r="FYF6" s="299"/>
      <c r="FYG6" s="299"/>
      <c r="FYH6" s="299"/>
      <c r="FYI6" s="299"/>
      <c r="FYJ6" s="299"/>
      <c r="FYK6" s="299"/>
      <c r="FYL6" s="299"/>
      <c r="FYM6" s="299"/>
      <c r="FYN6" s="299"/>
      <c r="FYO6" s="299"/>
      <c r="FYP6" s="299"/>
      <c r="FYQ6" s="299"/>
      <c r="FYR6" s="299"/>
      <c r="FYS6" s="299"/>
      <c r="FYT6" s="299"/>
      <c r="FYU6" s="299"/>
      <c r="FYV6" s="299"/>
      <c r="FYW6" s="299"/>
      <c r="FYX6" s="299"/>
      <c r="FYY6" s="299"/>
      <c r="FYZ6" s="299"/>
      <c r="FZA6" s="299"/>
      <c r="FZB6" s="299"/>
      <c r="FZC6" s="299"/>
      <c r="FZD6" s="299"/>
      <c r="FZE6" s="299"/>
      <c r="FZF6" s="299"/>
      <c r="FZG6" s="299"/>
      <c r="FZH6" s="299"/>
      <c r="FZI6" s="299"/>
      <c r="FZJ6" s="299"/>
      <c r="FZK6" s="299"/>
      <c r="FZL6" s="299"/>
      <c r="FZM6" s="299"/>
      <c r="FZN6" s="299"/>
      <c r="FZO6" s="299"/>
      <c r="FZP6" s="299"/>
      <c r="FZQ6" s="299"/>
      <c r="FZR6" s="299"/>
      <c r="FZS6" s="299"/>
      <c r="FZT6" s="299"/>
      <c r="FZU6" s="299"/>
      <c r="FZV6" s="299"/>
      <c r="FZW6" s="299"/>
      <c r="FZX6" s="299"/>
      <c r="FZY6" s="299"/>
      <c r="FZZ6" s="299"/>
      <c r="GAA6" s="299"/>
      <c r="GAB6" s="299"/>
      <c r="GAC6" s="299"/>
      <c r="GAD6" s="299"/>
      <c r="GAE6" s="299"/>
      <c r="GAF6" s="299"/>
      <c r="GAG6" s="299"/>
      <c r="GAH6" s="299"/>
      <c r="GAI6" s="299"/>
      <c r="GAJ6" s="299"/>
      <c r="GAK6" s="299"/>
      <c r="GAL6" s="299"/>
      <c r="GAM6" s="299"/>
      <c r="GAN6" s="299"/>
      <c r="GAO6" s="299"/>
      <c r="GAP6" s="299"/>
      <c r="GAQ6" s="299"/>
      <c r="GAR6" s="299"/>
      <c r="GAS6" s="299"/>
      <c r="GAT6" s="299"/>
      <c r="GAU6" s="299"/>
      <c r="GAV6" s="299"/>
      <c r="GAW6" s="299"/>
      <c r="GAX6" s="299"/>
      <c r="GAY6" s="299"/>
      <c r="GAZ6" s="299"/>
      <c r="GBA6" s="299"/>
      <c r="GBB6" s="299"/>
      <c r="GBC6" s="299"/>
      <c r="GBD6" s="299"/>
      <c r="GBE6" s="299"/>
      <c r="GBF6" s="299"/>
      <c r="GBG6" s="299"/>
      <c r="GBH6" s="299"/>
      <c r="GBI6" s="299"/>
      <c r="GBJ6" s="299"/>
      <c r="GBK6" s="299"/>
      <c r="GBL6" s="299"/>
      <c r="GBM6" s="299"/>
      <c r="GBN6" s="299"/>
      <c r="GBO6" s="299"/>
      <c r="GBP6" s="299"/>
      <c r="GBQ6" s="299"/>
      <c r="GBR6" s="299"/>
      <c r="GBS6" s="299"/>
      <c r="GBT6" s="299"/>
      <c r="GBU6" s="299"/>
      <c r="GBV6" s="299"/>
      <c r="GBW6" s="299"/>
      <c r="GBX6" s="299"/>
      <c r="GBY6" s="299"/>
      <c r="GBZ6" s="299"/>
      <c r="GCA6" s="299"/>
      <c r="GCB6" s="299"/>
      <c r="GCC6" s="299"/>
      <c r="GCD6" s="299"/>
      <c r="GCE6" s="299"/>
      <c r="GCF6" s="299"/>
      <c r="GCG6" s="299"/>
      <c r="GCH6" s="299"/>
      <c r="GCI6" s="299"/>
      <c r="GCJ6" s="299"/>
      <c r="GCK6" s="299"/>
      <c r="GCL6" s="299"/>
      <c r="GCM6" s="299"/>
      <c r="GCN6" s="299"/>
      <c r="GCO6" s="299"/>
      <c r="GCP6" s="299"/>
      <c r="GCQ6" s="299"/>
      <c r="GCR6" s="299"/>
      <c r="GCS6" s="299"/>
      <c r="GCT6" s="299"/>
      <c r="GCU6" s="299"/>
      <c r="GCV6" s="299"/>
      <c r="GCW6" s="299"/>
      <c r="GCX6" s="299"/>
      <c r="GCY6" s="299"/>
      <c r="GCZ6" s="299"/>
      <c r="GDA6" s="299"/>
      <c r="GDB6" s="299"/>
      <c r="GDC6" s="299"/>
      <c r="GDD6" s="299"/>
      <c r="GDE6" s="299"/>
      <c r="GDF6" s="299"/>
      <c r="GDG6" s="299"/>
      <c r="GDH6" s="299"/>
      <c r="GDI6" s="299"/>
      <c r="GDJ6" s="299"/>
      <c r="GDK6" s="299"/>
      <c r="GDL6" s="299"/>
      <c r="GDM6" s="299"/>
      <c r="GDN6" s="299"/>
      <c r="GDO6" s="299"/>
      <c r="GDP6" s="299"/>
      <c r="GDQ6" s="299"/>
      <c r="GDR6" s="299"/>
      <c r="GDS6" s="299"/>
      <c r="GDT6" s="299"/>
      <c r="GDU6" s="299"/>
      <c r="GDV6" s="299"/>
      <c r="GDW6" s="299"/>
      <c r="GDX6" s="299"/>
      <c r="GDY6" s="299"/>
      <c r="GDZ6" s="299"/>
      <c r="GEA6" s="299"/>
      <c r="GEB6" s="299"/>
      <c r="GEC6" s="299"/>
      <c r="GED6" s="299"/>
      <c r="GEE6" s="299"/>
      <c r="GEF6" s="299"/>
      <c r="GEG6" s="299"/>
      <c r="GEH6" s="299"/>
      <c r="GEI6" s="299"/>
      <c r="GEJ6" s="299"/>
      <c r="GEK6" s="299"/>
      <c r="GEL6" s="299"/>
      <c r="GEM6" s="299"/>
      <c r="GEN6" s="299"/>
      <c r="GEO6" s="299"/>
      <c r="GEP6" s="299"/>
      <c r="GEQ6" s="299"/>
      <c r="GER6" s="299"/>
      <c r="GES6" s="299"/>
      <c r="GET6" s="299"/>
      <c r="GEU6" s="299"/>
      <c r="GEV6" s="299"/>
      <c r="GEW6" s="299"/>
      <c r="GEX6" s="299"/>
      <c r="GEY6" s="299"/>
      <c r="GEZ6" s="299"/>
      <c r="GFA6" s="299"/>
      <c r="GFB6" s="299"/>
      <c r="GFC6" s="299"/>
      <c r="GFD6" s="299"/>
      <c r="GFE6" s="299"/>
      <c r="GFF6" s="299"/>
      <c r="GFG6" s="299"/>
      <c r="GFH6" s="299"/>
      <c r="GFI6" s="299"/>
      <c r="GFJ6" s="299"/>
      <c r="GFK6" s="299"/>
      <c r="GFL6" s="299"/>
      <c r="GFM6" s="299"/>
      <c r="GFN6" s="299"/>
      <c r="GFO6" s="299"/>
      <c r="GFP6" s="299"/>
      <c r="GFQ6" s="299"/>
      <c r="GFR6" s="299"/>
      <c r="GFS6" s="299"/>
      <c r="GFT6" s="299"/>
      <c r="GFU6" s="299"/>
      <c r="GFV6" s="299"/>
      <c r="GFW6" s="299"/>
      <c r="GFX6" s="299"/>
      <c r="GFY6" s="299"/>
      <c r="GFZ6" s="299"/>
      <c r="GGA6" s="299"/>
      <c r="GGB6" s="299"/>
      <c r="GGC6" s="299"/>
      <c r="GGD6" s="299"/>
      <c r="GGE6" s="299"/>
      <c r="GGF6" s="299"/>
      <c r="GGG6" s="299"/>
      <c r="GGH6" s="299"/>
      <c r="GGI6" s="299"/>
      <c r="GGJ6" s="299"/>
      <c r="GGK6" s="299"/>
      <c r="GGL6" s="299"/>
      <c r="GGM6" s="299"/>
      <c r="GGN6" s="299"/>
      <c r="GGO6" s="299"/>
      <c r="GGP6" s="299"/>
      <c r="GGQ6" s="299"/>
      <c r="GGR6" s="299"/>
      <c r="GGS6" s="299"/>
      <c r="GGT6" s="299"/>
      <c r="GGU6" s="299"/>
      <c r="GGV6" s="299"/>
      <c r="GGW6" s="299"/>
      <c r="GGX6" s="299"/>
      <c r="GGY6" s="299"/>
      <c r="GGZ6" s="299"/>
      <c r="GHA6" s="299"/>
      <c r="GHB6" s="299"/>
      <c r="GHC6" s="299"/>
      <c r="GHD6" s="299"/>
      <c r="GHE6" s="299"/>
      <c r="GHF6" s="299"/>
      <c r="GHG6" s="299"/>
      <c r="GHH6" s="299"/>
      <c r="GHI6" s="299"/>
      <c r="GHJ6" s="299"/>
      <c r="GHK6" s="299"/>
      <c r="GHL6" s="299"/>
      <c r="GHM6" s="299"/>
      <c r="GHN6" s="299"/>
      <c r="GHO6" s="299"/>
      <c r="GHP6" s="299"/>
      <c r="GHQ6" s="299"/>
      <c r="GHR6" s="299"/>
      <c r="GHS6" s="299"/>
      <c r="GHT6" s="299"/>
      <c r="GHU6" s="299"/>
      <c r="GHV6" s="299"/>
      <c r="GHW6" s="299"/>
      <c r="GHX6" s="299"/>
      <c r="GHY6" s="299"/>
      <c r="GHZ6" s="299"/>
      <c r="GIA6" s="299"/>
      <c r="GIB6" s="299"/>
      <c r="GIC6" s="299"/>
      <c r="GID6" s="299"/>
      <c r="GIE6" s="299"/>
      <c r="GIF6" s="299"/>
      <c r="GIG6" s="299"/>
      <c r="GIH6" s="299"/>
      <c r="GII6" s="299"/>
      <c r="GIJ6" s="299"/>
      <c r="GIK6" s="299"/>
      <c r="GIL6" s="299"/>
      <c r="GIM6" s="299"/>
      <c r="GIN6" s="299"/>
      <c r="GIO6" s="299"/>
      <c r="GIP6" s="299"/>
      <c r="GIQ6" s="299"/>
      <c r="GIR6" s="299"/>
      <c r="GIS6" s="299"/>
      <c r="GIT6" s="299"/>
      <c r="GIU6" s="299"/>
      <c r="GIV6" s="299"/>
      <c r="GIW6" s="299"/>
      <c r="GIX6" s="299"/>
      <c r="GIY6" s="299"/>
      <c r="GIZ6" s="299"/>
      <c r="GJA6" s="299"/>
      <c r="GJB6" s="299"/>
      <c r="GJC6" s="299"/>
      <c r="GJD6" s="299"/>
      <c r="GJE6" s="299"/>
      <c r="GJF6" s="299"/>
      <c r="GJG6" s="299"/>
      <c r="GJH6" s="299"/>
      <c r="GJI6" s="299"/>
      <c r="GJJ6" s="299"/>
      <c r="GJK6" s="299"/>
      <c r="GJL6" s="299"/>
      <c r="GJM6" s="299"/>
      <c r="GJN6" s="299"/>
      <c r="GJO6" s="299"/>
      <c r="GJP6" s="299"/>
      <c r="GJQ6" s="299"/>
      <c r="GJR6" s="299"/>
      <c r="GJS6" s="299"/>
      <c r="GJT6" s="299"/>
      <c r="GJU6" s="299"/>
      <c r="GJV6" s="299"/>
      <c r="GJW6" s="299"/>
      <c r="GJX6" s="299"/>
      <c r="GJY6" s="299"/>
      <c r="GJZ6" s="299"/>
      <c r="GKA6" s="299"/>
      <c r="GKB6" s="299"/>
      <c r="GKC6" s="299"/>
      <c r="GKD6" s="299"/>
      <c r="GKE6" s="299"/>
      <c r="GKF6" s="299"/>
      <c r="GKG6" s="299"/>
      <c r="GKH6" s="299"/>
      <c r="GKI6" s="299"/>
      <c r="GKJ6" s="299"/>
      <c r="GKK6" s="299"/>
      <c r="GKL6" s="299"/>
      <c r="GKM6" s="299"/>
      <c r="GKN6" s="299"/>
      <c r="GKO6" s="299"/>
      <c r="GKP6" s="299"/>
      <c r="GKQ6" s="299"/>
      <c r="GKR6" s="299"/>
      <c r="GKS6" s="299"/>
      <c r="GKT6" s="299"/>
      <c r="GKU6" s="299"/>
      <c r="GKV6" s="299"/>
      <c r="GKW6" s="299"/>
      <c r="GKX6" s="299"/>
      <c r="GKY6" s="299"/>
      <c r="GKZ6" s="299"/>
      <c r="GLA6" s="299"/>
      <c r="GLB6" s="299"/>
      <c r="GLC6" s="299"/>
      <c r="GLD6" s="299"/>
      <c r="GLE6" s="299"/>
      <c r="GLF6" s="299"/>
      <c r="GLG6" s="299"/>
      <c r="GLH6" s="299"/>
      <c r="GLI6" s="299"/>
      <c r="GLJ6" s="299"/>
      <c r="GLK6" s="299"/>
      <c r="GLL6" s="299"/>
      <c r="GLM6" s="299"/>
      <c r="GLN6" s="299"/>
      <c r="GLO6" s="299"/>
      <c r="GLP6" s="299"/>
      <c r="GLQ6" s="299"/>
      <c r="GLR6" s="299"/>
      <c r="GLS6" s="299"/>
      <c r="GLT6" s="299"/>
      <c r="GLU6" s="299"/>
      <c r="GLV6" s="299"/>
      <c r="GLW6" s="299"/>
      <c r="GLX6" s="299"/>
      <c r="GLY6" s="299"/>
      <c r="GLZ6" s="299"/>
      <c r="GMA6" s="299"/>
      <c r="GMB6" s="299"/>
      <c r="GMC6" s="299"/>
      <c r="GMD6" s="299"/>
      <c r="GME6" s="299"/>
      <c r="GMF6" s="299"/>
      <c r="GMG6" s="299"/>
      <c r="GMH6" s="299"/>
      <c r="GMI6" s="299"/>
      <c r="GMJ6" s="299"/>
      <c r="GMK6" s="299"/>
      <c r="GML6" s="299"/>
      <c r="GMM6" s="299"/>
      <c r="GMN6" s="299"/>
      <c r="GMO6" s="299"/>
      <c r="GMP6" s="299"/>
      <c r="GMQ6" s="299"/>
      <c r="GMR6" s="299"/>
      <c r="GMS6" s="299"/>
      <c r="GMT6" s="299"/>
      <c r="GMU6" s="299"/>
      <c r="GMV6" s="299"/>
      <c r="GMW6" s="299"/>
      <c r="GMX6" s="299"/>
      <c r="GMY6" s="299"/>
      <c r="GMZ6" s="299"/>
      <c r="GNA6" s="299"/>
      <c r="GNB6" s="299"/>
      <c r="GNC6" s="299"/>
      <c r="GND6" s="299"/>
      <c r="GNE6" s="299"/>
      <c r="GNF6" s="299"/>
      <c r="GNG6" s="299"/>
      <c r="GNH6" s="299"/>
      <c r="GNI6" s="299"/>
      <c r="GNJ6" s="299"/>
      <c r="GNK6" s="299"/>
      <c r="GNL6" s="299"/>
      <c r="GNM6" s="299"/>
      <c r="GNN6" s="299"/>
      <c r="GNO6" s="299"/>
      <c r="GNP6" s="299"/>
      <c r="GNQ6" s="299"/>
      <c r="GNR6" s="299"/>
      <c r="GNS6" s="299"/>
      <c r="GNT6" s="299"/>
      <c r="GNU6" s="299"/>
      <c r="GNV6" s="299"/>
      <c r="GNW6" s="299"/>
      <c r="GNX6" s="299"/>
      <c r="GNY6" s="299"/>
      <c r="GNZ6" s="299"/>
      <c r="GOA6" s="299"/>
      <c r="GOB6" s="299"/>
      <c r="GOC6" s="299"/>
      <c r="GOD6" s="299"/>
      <c r="GOE6" s="299"/>
      <c r="GOF6" s="299"/>
      <c r="GOG6" s="299"/>
      <c r="GOH6" s="299"/>
      <c r="GOI6" s="299"/>
      <c r="GOJ6" s="299"/>
      <c r="GOK6" s="299"/>
      <c r="GOL6" s="299"/>
      <c r="GOM6" s="299"/>
      <c r="GON6" s="299"/>
      <c r="GOO6" s="299"/>
      <c r="GOP6" s="299"/>
      <c r="GOQ6" s="299"/>
      <c r="GOR6" s="299"/>
      <c r="GOS6" s="299"/>
      <c r="GOT6" s="299"/>
      <c r="GOU6" s="299"/>
      <c r="GOV6" s="299"/>
      <c r="GOW6" s="299"/>
      <c r="GOX6" s="299"/>
      <c r="GOY6" s="299"/>
      <c r="GOZ6" s="299"/>
      <c r="GPA6" s="299"/>
      <c r="GPB6" s="299"/>
      <c r="GPC6" s="299"/>
      <c r="GPD6" s="299"/>
      <c r="GPE6" s="299"/>
      <c r="GPF6" s="299"/>
      <c r="GPG6" s="299"/>
      <c r="GPH6" s="299"/>
      <c r="GPI6" s="299"/>
      <c r="GPJ6" s="299"/>
      <c r="GPK6" s="299"/>
      <c r="GPL6" s="299"/>
      <c r="GPM6" s="299"/>
      <c r="GPN6" s="299"/>
      <c r="GPO6" s="299"/>
      <c r="GPP6" s="299"/>
      <c r="GPQ6" s="299"/>
      <c r="GPR6" s="299"/>
      <c r="GPS6" s="299"/>
      <c r="GPT6" s="299"/>
      <c r="GPU6" s="299"/>
      <c r="GPV6" s="299"/>
      <c r="GPW6" s="299"/>
      <c r="GPX6" s="299"/>
      <c r="GPY6" s="299"/>
      <c r="GPZ6" s="299"/>
      <c r="GQA6" s="299"/>
      <c r="GQB6" s="299"/>
      <c r="GQC6" s="299"/>
      <c r="GQD6" s="299"/>
      <c r="GQE6" s="299"/>
      <c r="GQF6" s="299"/>
      <c r="GQG6" s="299"/>
      <c r="GQH6" s="299"/>
      <c r="GQI6" s="299"/>
      <c r="GQJ6" s="299"/>
      <c r="GQK6" s="299"/>
      <c r="GQL6" s="299"/>
      <c r="GQM6" s="299"/>
      <c r="GQN6" s="299"/>
      <c r="GQO6" s="299"/>
      <c r="GQP6" s="299"/>
      <c r="GQQ6" s="299"/>
      <c r="GQR6" s="299"/>
      <c r="GQS6" s="299"/>
      <c r="GQT6" s="299"/>
      <c r="GQU6" s="299"/>
      <c r="GQV6" s="299"/>
      <c r="GQW6" s="299"/>
      <c r="GQX6" s="299"/>
      <c r="GQY6" s="299"/>
      <c r="GQZ6" s="299"/>
      <c r="GRA6" s="299"/>
      <c r="GRB6" s="299"/>
      <c r="GRC6" s="299"/>
      <c r="GRD6" s="299"/>
      <c r="GRE6" s="299"/>
      <c r="GRF6" s="299"/>
      <c r="GRG6" s="299"/>
      <c r="GRH6" s="299"/>
      <c r="GRI6" s="299"/>
      <c r="GRJ6" s="299"/>
      <c r="GRK6" s="299"/>
      <c r="GRL6" s="299"/>
      <c r="GRM6" s="299"/>
      <c r="GRN6" s="299"/>
      <c r="GRO6" s="299"/>
      <c r="GRP6" s="299"/>
      <c r="GRQ6" s="299"/>
      <c r="GRR6" s="299"/>
      <c r="GRS6" s="299"/>
      <c r="GRT6" s="299"/>
      <c r="GRU6" s="299"/>
      <c r="GRV6" s="299"/>
      <c r="GRW6" s="299"/>
      <c r="GRX6" s="299"/>
      <c r="GRY6" s="299"/>
      <c r="GRZ6" s="299"/>
      <c r="GSA6" s="299"/>
      <c r="GSB6" s="299"/>
      <c r="GSC6" s="299"/>
      <c r="GSD6" s="299"/>
      <c r="GSE6" s="299"/>
      <c r="GSF6" s="299"/>
      <c r="GSG6" s="299"/>
      <c r="GSH6" s="299"/>
      <c r="GSI6" s="299"/>
      <c r="GSJ6" s="299"/>
      <c r="GSK6" s="299"/>
      <c r="GSL6" s="299"/>
      <c r="GSM6" s="299"/>
      <c r="GSN6" s="299"/>
      <c r="GSO6" s="299"/>
      <c r="GSP6" s="299"/>
      <c r="GSQ6" s="299"/>
      <c r="GSR6" s="299"/>
      <c r="GSS6" s="299"/>
      <c r="GST6" s="299"/>
      <c r="GSU6" s="299"/>
      <c r="GSV6" s="299"/>
      <c r="GSW6" s="299"/>
      <c r="GSX6" s="299"/>
      <c r="GSY6" s="299"/>
      <c r="GSZ6" s="299"/>
      <c r="GTA6" s="299"/>
      <c r="GTB6" s="299"/>
      <c r="GTC6" s="299"/>
      <c r="GTD6" s="299"/>
      <c r="GTE6" s="299"/>
      <c r="GTF6" s="299"/>
      <c r="GTG6" s="299"/>
      <c r="GTH6" s="299"/>
      <c r="GTI6" s="299"/>
      <c r="GTJ6" s="299"/>
      <c r="GTK6" s="299"/>
      <c r="GTL6" s="299"/>
      <c r="GTM6" s="299"/>
      <c r="GTN6" s="299"/>
      <c r="GTO6" s="299"/>
      <c r="GTP6" s="299"/>
      <c r="GTQ6" s="299"/>
      <c r="GTR6" s="299"/>
      <c r="GTS6" s="299"/>
      <c r="GTT6" s="299"/>
      <c r="GTU6" s="299"/>
      <c r="GTV6" s="299"/>
      <c r="GTW6" s="299"/>
      <c r="GTX6" s="299"/>
      <c r="GTY6" s="299"/>
      <c r="GTZ6" s="299"/>
      <c r="GUA6" s="299"/>
      <c r="GUB6" s="299"/>
      <c r="GUC6" s="299"/>
      <c r="GUD6" s="299"/>
      <c r="GUE6" s="299"/>
      <c r="GUF6" s="299"/>
      <c r="GUG6" s="299"/>
      <c r="GUH6" s="299"/>
      <c r="GUI6" s="299"/>
      <c r="GUJ6" s="299"/>
      <c r="GUK6" s="299"/>
      <c r="GUL6" s="299"/>
      <c r="GUM6" s="299"/>
      <c r="GUN6" s="299"/>
      <c r="GUO6" s="299"/>
      <c r="GUP6" s="299"/>
      <c r="GUQ6" s="299"/>
      <c r="GUR6" s="299"/>
      <c r="GUS6" s="299"/>
      <c r="GUT6" s="299"/>
      <c r="GUU6" s="299"/>
      <c r="GUV6" s="299"/>
      <c r="GUW6" s="299"/>
      <c r="GUX6" s="299"/>
      <c r="GUY6" s="299"/>
      <c r="GUZ6" s="299"/>
      <c r="GVA6" s="299"/>
      <c r="GVB6" s="299"/>
      <c r="GVC6" s="299"/>
      <c r="GVD6" s="299"/>
      <c r="GVE6" s="299"/>
      <c r="GVF6" s="299"/>
      <c r="GVG6" s="299"/>
      <c r="GVH6" s="299"/>
      <c r="GVI6" s="299"/>
      <c r="GVJ6" s="299"/>
      <c r="GVK6" s="299"/>
      <c r="GVL6" s="299"/>
      <c r="GVM6" s="299"/>
      <c r="GVN6" s="299"/>
      <c r="GVO6" s="299"/>
      <c r="GVP6" s="299"/>
      <c r="GVQ6" s="299"/>
      <c r="GVR6" s="299"/>
      <c r="GVS6" s="299"/>
      <c r="GVT6" s="299"/>
      <c r="GVU6" s="299"/>
      <c r="GVV6" s="299"/>
      <c r="GVW6" s="299"/>
      <c r="GVX6" s="299"/>
      <c r="GVY6" s="299"/>
      <c r="GVZ6" s="299"/>
      <c r="GWA6" s="299"/>
      <c r="GWB6" s="299"/>
      <c r="GWC6" s="299"/>
      <c r="GWD6" s="299"/>
      <c r="GWE6" s="299"/>
      <c r="GWF6" s="299"/>
      <c r="GWG6" s="299"/>
      <c r="GWH6" s="299"/>
      <c r="GWI6" s="299"/>
      <c r="GWJ6" s="299"/>
      <c r="GWK6" s="299"/>
      <c r="GWL6" s="299"/>
      <c r="GWM6" s="299"/>
      <c r="GWN6" s="299"/>
      <c r="GWO6" s="299"/>
      <c r="GWP6" s="299"/>
      <c r="GWQ6" s="299"/>
      <c r="GWR6" s="299"/>
      <c r="GWS6" s="299"/>
      <c r="GWT6" s="299"/>
      <c r="GWU6" s="299"/>
      <c r="GWV6" s="299"/>
      <c r="GWW6" s="299"/>
      <c r="GWX6" s="299"/>
      <c r="GWY6" s="299"/>
      <c r="GWZ6" s="299"/>
      <c r="GXA6" s="299"/>
      <c r="GXB6" s="299"/>
      <c r="GXC6" s="299"/>
      <c r="GXD6" s="299"/>
      <c r="GXE6" s="299"/>
      <c r="GXF6" s="299"/>
      <c r="GXG6" s="299"/>
      <c r="GXH6" s="299"/>
      <c r="GXI6" s="299"/>
      <c r="GXJ6" s="299"/>
      <c r="GXK6" s="299"/>
      <c r="GXL6" s="299"/>
      <c r="GXM6" s="299"/>
      <c r="GXN6" s="299"/>
      <c r="GXO6" s="299"/>
      <c r="GXP6" s="299"/>
      <c r="GXQ6" s="299"/>
      <c r="GXR6" s="299"/>
      <c r="GXS6" s="299"/>
      <c r="GXT6" s="299"/>
      <c r="GXU6" s="299"/>
      <c r="GXV6" s="299"/>
      <c r="GXW6" s="299"/>
      <c r="GXX6" s="299"/>
      <c r="GXY6" s="299"/>
      <c r="GXZ6" s="299"/>
      <c r="GYA6" s="299"/>
      <c r="GYB6" s="299"/>
      <c r="GYC6" s="299"/>
      <c r="GYD6" s="299"/>
      <c r="GYE6" s="299"/>
      <c r="GYF6" s="299"/>
      <c r="GYG6" s="299"/>
      <c r="GYH6" s="299"/>
      <c r="GYI6" s="299"/>
      <c r="GYJ6" s="299"/>
      <c r="GYK6" s="299"/>
      <c r="GYL6" s="299"/>
      <c r="GYM6" s="299"/>
      <c r="GYN6" s="299"/>
      <c r="GYO6" s="299"/>
      <c r="GYP6" s="299"/>
      <c r="GYQ6" s="299"/>
      <c r="GYR6" s="299"/>
      <c r="GYS6" s="299"/>
      <c r="GYT6" s="299"/>
      <c r="GYU6" s="299"/>
      <c r="GYV6" s="299"/>
      <c r="GYW6" s="299"/>
      <c r="GYX6" s="299"/>
      <c r="GYY6" s="299"/>
      <c r="GYZ6" s="299"/>
      <c r="GZA6" s="299"/>
      <c r="GZB6" s="299"/>
      <c r="GZC6" s="299"/>
      <c r="GZD6" s="299"/>
      <c r="GZE6" s="299"/>
      <c r="GZF6" s="299"/>
      <c r="GZG6" s="299"/>
      <c r="GZH6" s="299"/>
      <c r="GZI6" s="299"/>
      <c r="GZJ6" s="299"/>
      <c r="GZK6" s="299"/>
      <c r="GZL6" s="299"/>
      <c r="GZM6" s="299"/>
      <c r="GZN6" s="299"/>
      <c r="GZO6" s="299"/>
      <c r="GZP6" s="299"/>
      <c r="GZQ6" s="299"/>
      <c r="GZR6" s="299"/>
      <c r="GZS6" s="299"/>
      <c r="GZT6" s="299"/>
      <c r="GZU6" s="299"/>
      <c r="GZV6" s="299"/>
      <c r="GZW6" s="299"/>
      <c r="GZX6" s="299"/>
      <c r="GZY6" s="299"/>
      <c r="GZZ6" s="299"/>
      <c r="HAA6" s="299"/>
      <c r="HAB6" s="299"/>
      <c r="HAC6" s="299"/>
      <c r="HAD6" s="299"/>
      <c r="HAE6" s="299"/>
      <c r="HAF6" s="299"/>
      <c r="HAG6" s="299"/>
      <c r="HAH6" s="299"/>
      <c r="HAI6" s="299"/>
      <c r="HAJ6" s="299"/>
      <c r="HAK6" s="299"/>
      <c r="HAL6" s="299"/>
      <c r="HAM6" s="299"/>
      <c r="HAN6" s="299"/>
      <c r="HAO6" s="299"/>
      <c r="HAP6" s="299"/>
      <c r="HAQ6" s="299"/>
      <c r="HAR6" s="299"/>
      <c r="HAS6" s="299"/>
      <c r="HAT6" s="299"/>
      <c r="HAU6" s="299"/>
      <c r="HAV6" s="299"/>
      <c r="HAW6" s="299"/>
      <c r="HAX6" s="299"/>
      <c r="HAY6" s="299"/>
      <c r="HAZ6" s="299"/>
      <c r="HBA6" s="299"/>
      <c r="HBB6" s="299"/>
      <c r="HBC6" s="299"/>
      <c r="HBD6" s="299"/>
      <c r="HBE6" s="299"/>
      <c r="HBF6" s="299"/>
      <c r="HBG6" s="299"/>
      <c r="HBH6" s="299"/>
      <c r="HBI6" s="299"/>
      <c r="HBJ6" s="299"/>
      <c r="HBK6" s="299"/>
      <c r="HBL6" s="299"/>
      <c r="HBM6" s="299"/>
      <c r="HBN6" s="299"/>
      <c r="HBO6" s="299"/>
      <c r="HBP6" s="299"/>
      <c r="HBQ6" s="299"/>
      <c r="HBR6" s="299"/>
      <c r="HBS6" s="299"/>
      <c r="HBT6" s="299"/>
      <c r="HBU6" s="299"/>
      <c r="HBV6" s="299"/>
      <c r="HBW6" s="299"/>
      <c r="HBX6" s="299"/>
      <c r="HBY6" s="299"/>
      <c r="HBZ6" s="299"/>
      <c r="HCA6" s="299"/>
      <c r="HCB6" s="299"/>
      <c r="HCC6" s="299"/>
      <c r="HCD6" s="299"/>
      <c r="HCE6" s="299"/>
      <c r="HCF6" s="299"/>
      <c r="HCG6" s="299"/>
      <c r="HCH6" s="299"/>
      <c r="HCI6" s="299"/>
      <c r="HCJ6" s="299"/>
      <c r="HCK6" s="299"/>
      <c r="HCL6" s="299"/>
      <c r="HCM6" s="299"/>
      <c r="HCN6" s="299"/>
      <c r="HCO6" s="299"/>
      <c r="HCP6" s="299"/>
      <c r="HCQ6" s="299"/>
      <c r="HCR6" s="299"/>
      <c r="HCS6" s="299"/>
      <c r="HCT6" s="299"/>
      <c r="HCU6" s="299"/>
      <c r="HCV6" s="299"/>
      <c r="HCW6" s="299"/>
      <c r="HCX6" s="299"/>
      <c r="HCY6" s="299"/>
      <c r="HCZ6" s="299"/>
      <c r="HDA6" s="299"/>
      <c r="HDB6" s="299"/>
      <c r="HDC6" s="299"/>
      <c r="HDD6" s="299"/>
      <c r="HDE6" s="299"/>
      <c r="HDF6" s="299"/>
      <c r="HDG6" s="299"/>
      <c r="HDH6" s="299"/>
      <c r="HDI6" s="299"/>
      <c r="HDJ6" s="299"/>
      <c r="HDK6" s="299"/>
      <c r="HDL6" s="299"/>
      <c r="HDM6" s="299"/>
      <c r="HDN6" s="299"/>
      <c r="HDO6" s="299"/>
      <c r="HDP6" s="299"/>
      <c r="HDQ6" s="299"/>
      <c r="HDR6" s="299"/>
      <c r="HDS6" s="299"/>
      <c r="HDT6" s="299"/>
      <c r="HDU6" s="299"/>
      <c r="HDV6" s="299"/>
      <c r="HDW6" s="299"/>
      <c r="HDX6" s="299"/>
      <c r="HDY6" s="299"/>
      <c r="HDZ6" s="299"/>
      <c r="HEA6" s="299"/>
      <c r="HEB6" s="299"/>
      <c r="HEC6" s="299"/>
      <c r="HED6" s="299"/>
      <c r="HEE6" s="299"/>
      <c r="HEF6" s="299"/>
      <c r="HEG6" s="299"/>
      <c r="HEH6" s="299"/>
      <c r="HEI6" s="299"/>
      <c r="HEJ6" s="299"/>
      <c r="HEK6" s="299"/>
      <c r="HEL6" s="299"/>
      <c r="HEM6" s="299"/>
      <c r="HEN6" s="299"/>
      <c r="HEO6" s="299"/>
      <c r="HEP6" s="299"/>
      <c r="HEQ6" s="299"/>
      <c r="HER6" s="299"/>
      <c r="HES6" s="299"/>
      <c r="HET6" s="299"/>
      <c r="HEU6" s="299"/>
      <c r="HEV6" s="299"/>
      <c r="HEW6" s="299"/>
      <c r="HEX6" s="299"/>
      <c r="HEY6" s="299"/>
      <c r="HEZ6" s="299"/>
      <c r="HFA6" s="299"/>
      <c r="HFB6" s="299"/>
      <c r="HFC6" s="299"/>
      <c r="HFD6" s="299"/>
      <c r="HFE6" s="299"/>
      <c r="HFF6" s="299"/>
      <c r="HFG6" s="299"/>
      <c r="HFH6" s="299"/>
      <c r="HFI6" s="299"/>
      <c r="HFJ6" s="299"/>
      <c r="HFK6" s="299"/>
      <c r="HFL6" s="299"/>
      <c r="HFM6" s="299"/>
      <c r="HFN6" s="299"/>
      <c r="HFO6" s="299"/>
      <c r="HFP6" s="299"/>
      <c r="HFQ6" s="299"/>
      <c r="HFR6" s="299"/>
      <c r="HFS6" s="299"/>
      <c r="HFT6" s="299"/>
      <c r="HFU6" s="299"/>
      <c r="HFV6" s="299"/>
      <c r="HFW6" s="299"/>
      <c r="HFX6" s="299"/>
      <c r="HFY6" s="299"/>
      <c r="HFZ6" s="299"/>
      <c r="HGA6" s="299"/>
      <c r="HGB6" s="299"/>
      <c r="HGC6" s="299"/>
      <c r="HGD6" s="299"/>
      <c r="HGE6" s="299"/>
      <c r="HGF6" s="299"/>
      <c r="HGG6" s="299"/>
      <c r="HGH6" s="299"/>
      <c r="HGI6" s="299"/>
      <c r="HGJ6" s="299"/>
      <c r="HGK6" s="299"/>
      <c r="HGL6" s="299"/>
      <c r="HGM6" s="299"/>
      <c r="HGN6" s="299"/>
      <c r="HGO6" s="299"/>
      <c r="HGP6" s="299"/>
      <c r="HGQ6" s="299"/>
      <c r="HGR6" s="299"/>
      <c r="HGS6" s="299"/>
      <c r="HGT6" s="299"/>
      <c r="HGU6" s="299"/>
      <c r="HGV6" s="299"/>
      <c r="HGW6" s="299"/>
      <c r="HGX6" s="299"/>
      <c r="HGY6" s="299"/>
      <c r="HGZ6" s="299"/>
      <c r="HHA6" s="299"/>
      <c r="HHB6" s="299"/>
      <c r="HHC6" s="299"/>
      <c r="HHD6" s="299"/>
      <c r="HHE6" s="299"/>
      <c r="HHF6" s="299"/>
      <c r="HHG6" s="299"/>
      <c r="HHH6" s="299"/>
      <c r="HHI6" s="299"/>
      <c r="HHJ6" s="299"/>
      <c r="HHK6" s="299"/>
      <c r="HHL6" s="299"/>
      <c r="HHM6" s="299"/>
      <c r="HHN6" s="299"/>
      <c r="HHO6" s="299"/>
      <c r="HHP6" s="299"/>
      <c r="HHQ6" s="299"/>
      <c r="HHR6" s="299"/>
      <c r="HHS6" s="299"/>
      <c r="HHT6" s="299"/>
      <c r="HHU6" s="299"/>
      <c r="HHV6" s="299"/>
      <c r="HHW6" s="299"/>
      <c r="HHX6" s="299"/>
      <c r="HHY6" s="299"/>
      <c r="HHZ6" s="299"/>
      <c r="HIA6" s="299"/>
      <c r="HIB6" s="299"/>
      <c r="HIC6" s="299"/>
      <c r="HID6" s="299"/>
      <c r="HIE6" s="299"/>
      <c r="HIF6" s="299"/>
      <c r="HIG6" s="299"/>
      <c r="HIH6" s="299"/>
      <c r="HII6" s="299"/>
      <c r="HIJ6" s="299"/>
      <c r="HIK6" s="299"/>
      <c r="HIL6" s="299"/>
      <c r="HIM6" s="299"/>
      <c r="HIN6" s="299"/>
      <c r="HIO6" s="299"/>
      <c r="HIP6" s="299"/>
      <c r="HIQ6" s="299"/>
      <c r="HIR6" s="299"/>
      <c r="HIS6" s="299"/>
      <c r="HIT6" s="299"/>
      <c r="HIU6" s="299"/>
      <c r="HIV6" s="299"/>
      <c r="HIW6" s="299"/>
      <c r="HIX6" s="299"/>
      <c r="HIY6" s="299"/>
      <c r="HIZ6" s="299"/>
      <c r="HJA6" s="299"/>
      <c r="HJB6" s="299"/>
      <c r="HJC6" s="299"/>
      <c r="HJD6" s="299"/>
      <c r="HJE6" s="299"/>
      <c r="HJF6" s="299"/>
      <c r="HJG6" s="299"/>
      <c r="HJH6" s="299"/>
      <c r="HJI6" s="299"/>
      <c r="HJJ6" s="299"/>
      <c r="HJK6" s="299"/>
      <c r="HJL6" s="299"/>
      <c r="HJM6" s="299"/>
      <c r="HJN6" s="299"/>
      <c r="HJO6" s="299"/>
      <c r="HJP6" s="299"/>
      <c r="HJQ6" s="299"/>
      <c r="HJR6" s="299"/>
      <c r="HJS6" s="299"/>
      <c r="HJT6" s="299"/>
      <c r="HJU6" s="299"/>
      <c r="HJV6" s="299"/>
      <c r="HJW6" s="299"/>
      <c r="HJX6" s="299"/>
      <c r="HJY6" s="299"/>
      <c r="HJZ6" s="299"/>
      <c r="HKA6" s="299"/>
      <c r="HKB6" s="299"/>
      <c r="HKC6" s="299"/>
      <c r="HKD6" s="299"/>
      <c r="HKE6" s="299"/>
      <c r="HKF6" s="299"/>
      <c r="HKG6" s="299"/>
      <c r="HKH6" s="299"/>
      <c r="HKI6" s="299"/>
      <c r="HKJ6" s="299"/>
      <c r="HKK6" s="299"/>
      <c r="HKL6" s="299"/>
      <c r="HKM6" s="299"/>
      <c r="HKN6" s="299"/>
      <c r="HKO6" s="299"/>
      <c r="HKP6" s="299"/>
      <c r="HKQ6" s="299"/>
      <c r="HKR6" s="299"/>
      <c r="HKS6" s="299"/>
      <c r="HKT6" s="299"/>
      <c r="HKU6" s="299"/>
      <c r="HKV6" s="299"/>
      <c r="HKW6" s="299"/>
      <c r="HKX6" s="299"/>
      <c r="HKY6" s="299"/>
      <c r="HKZ6" s="299"/>
      <c r="HLA6" s="299"/>
      <c r="HLB6" s="299"/>
      <c r="HLC6" s="299"/>
      <c r="HLD6" s="299"/>
      <c r="HLE6" s="299"/>
      <c r="HLF6" s="299"/>
      <c r="HLG6" s="299"/>
      <c r="HLH6" s="299"/>
      <c r="HLI6" s="299"/>
      <c r="HLJ6" s="299"/>
      <c r="HLK6" s="299"/>
      <c r="HLL6" s="299"/>
      <c r="HLM6" s="299"/>
      <c r="HLN6" s="299"/>
      <c r="HLO6" s="299"/>
      <c r="HLP6" s="299"/>
      <c r="HLQ6" s="299"/>
      <c r="HLR6" s="299"/>
      <c r="HLS6" s="299"/>
      <c r="HLT6" s="299"/>
      <c r="HLU6" s="299"/>
      <c r="HLV6" s="299"/>
      <c r="HLW6" s="299"/>
      <c r="HLX6" s="299"/>
      <c r="HLY6" s="299"/>
      <c r="HLZ6" s="299"/>
      <c r="HMA6" s="299"/>
      <c r="HMB6" s="299"/>
      <c r="HMC6" s="299"/>
      <c r="HMD6" s="299"/>
      <c r="HME6" s="299"/>
      <c r="HMF6" s="299"/>
      <c r="HMG6" s="299"/>
      <c r="HMH6" s="299"/>
      <c r="HMI6" s="299"/>
      <c r="HMJ6" s="299"/>
      <c r="HMK6" s="299"/>
      <c r="HML6" s="299"/>
      <c r="HMM6" s="299"/>
      <c r="HMN6" s="299"/>
      <c r="HMO6" s="299"/>
      <c r="HMP6" s="299"/>
      <c r="HMQ6" s="299"/>
      <c r="HMR6" s="299"/>
      <c r="HMS6" s="299"/>
      <c r="HMT6" s="299"/>
      <c r="HMU6" s="299"/>
      <c r="HMV6" s="299"/>
      <c r="HMW6" s="299"/>
      <c r="HMX6" s="299"/>
      <c r="HMY6" s="299"/>
      <c r="HMZ6" s="299"/>
      <c r="HNA6" s="299"/>
      <c r="HNB6" s="299"/>
      <c r="HNC6" s="299"/>
      <c r="HND6" s="299"/>
      <c r="HNE6" s="299"/>
      <c r="HNF6" s="299"/>
      <c r="HNG6" s="299"/>
      <c r="HNH6" s="299"/>
      <c r="HNI6" s="299"/>
      <c r="HNJ6" s="299"/>
      <c r="HNK6" s="299"/>
      <c r="HNL6" s="299"/>
      <c r="HNM6" s="299"/>
      <c r="HNN6" s="299"/>
      <c r="HNO6" s="299"/>
      <c r="HNP6" s="299"/>
      <c r="HNQ6" s="299"/>
      <c r="HNR6" s="299"/>
      <c r="HNS6" s="299"/>
      <c r="HNT6" s="299"/>
      <c r="HNU6" s="299"/>
      <c r="HNV6" s="299"/>
      <c r="HNW6" s="299"/>
      <c r="HNX6" s="299"/>
      <c r="HNY6" s="299"/>
      <c r="HNZ6" s="299"/>
      <c r="HOA6" s="299"/>
      <c r="HOB6" s="299"/>
      <c r="HOC6" s="299"/>
      <c r="HOD6" s="299"/>
      <c r="HOE6" s="299"/>
      <c r="HOF6" s="299"/>
      <c r="HOG6" s="299"/>
      <c r="HOH6" s="299"/>
      <c r="HOI6" s="299"/>
      <c r="HOJ6" s="299"/>
      <c r="HOK6" s="299"/>
      <c r="HOL6" s="299"/>
      <c r="HOM6" s="299"/>
      <c r="HON6" s="299"/>
      <c r="HOO6" s="299"/>
      <c r="HOP6" s="299"/>
      <c r="HOQ6" s="299"/>
      <c r="HOR6" s="299"/>
      <c r="HOS6" s="299"/>
      <c r="HOT6" s="299"/>
      <c r="HOU6" s="299"/>
      <c r="HOV6" s="299"/>
      <c r="HOW6" s="299"/>
      <c r="HOX6" s="299"/>
      <c r="HOY6" s="299"/>
      <c r="HOZ6" s="299"/>
      <c r="HPA6" s="299"/>
      <c r="HPB6" s="299"/>
      <c r="HPC6" s="299"/>
      <c r="HPD6" s="299"/>
      <c r="HPE6" s="299"/>
      <c r="HPF6" s="299"/>
      <c r="HPG6" s="299"/>
      <c r="HPH6" s="299"/>
      <c r="HPI6" s="299"/>
      <c r="HPJ6" s="299"/>
      <c r="HPK6" s="299"/>
      <c r="HPL6" s="299"/>
      <c r="HPM6" s="299"/>
      <c r="HPN6" s="299"/>
      <c r="HPO6" s="299"/>
      <c r="HPP6" s="299"/>
      <c r="HPQ6" s="299"/>
      <c r="HPR6" s="299"/>
      <c r="HPS6" s="299"/>
      <c r="HPT6" s="299"/>
      <c r="HPU6" s="299"/>
      <c r="HPV6" s="299"/>
      <c r="HPW6" s="299"/>
      <c r="HPX6" s="299"/>
      <c r="HPY6" s="299"/>
      <c r="HPZ6" s="299"/>
      <c r="HQA6" s="299"/>
      <c r="HQB6" s="299"/>
      <c r="HQC6" s="299"/>
      <c r="HQD6" s="299"/>
      <c r="HQE6" s="299"/>
      <c r="HQF6" s="299"/>
      <c r="HQG6" s="299"/>
      <c r="HQH6" s="299"/>
      <c r="HQI6" s="299"/>
      <c r="HQJ6" s="299"/>
      <c r="HQK6" s="299"/>
      <c r="HQL6" s="299"/>
      <c r="HQM6" s="299"/>
      <c r="HQN6" s="299"/>
      <c r="HQO6" s="299"/>
      <c r="HQP6" s="299"/>
      <c r="HQQ6" s="299"/>
      <c r="HQR6" s="299"/>
      <c r="HQS6" s="299"/>
      <c r="HQT6" s="299"/>
      <c r="HQU6" s="299"/>
      <c r="HQV6" s="299"/>
      <c r="HQW6" s="299"/>
      <c r="HQX6" s="299"/>
      <c r="HQY6" s="299"/>
      <c r="HQZ6" s="299"/>
      <c r="HRA6" s="299"/>
      <c r="HRB6" s="299"/>
      <c r="HRC6" s="299"/>
      <c r="HRD6" s="299"/>
      <c r="HRE6" s="299"/>
      <c r="HRF6" s="299"/>
      <c r="HRG6" s="299"/>
      <c r="HRH6" s="299"/>
      <c r="HRI6" s="299"/>
      <c r="HRJ6" s="299"/>
      <c r="HRK6" s="299"/>
      <c r="HRL6" s="299"/>
      <c r="HRM6" s="299"/>
      <c r="HRN6" s="299"/>
      <c r="HRO6" s="299"/>
      <c r="HRP6" s="299"/>
      <c r="HRQ6" s="299"/>
      <c r="HRR6" s="299"/>
      <c r="HRS6" s="299"/>
      <c r="HRT6" s="299"/>
      <c r="HRU6" s="299"/>
      <c r="HRV6" s="299"/>
      <c r="HRW6" s="299"/>
      <c r="HRX6" s="299"/>
      <c r="HRY6" s="299"/>
      <c r="HRZ6" s="299"/>
      <c r="HSA6" s="299"/>
      <c r="HSB6" s="299"/>
      <c r="HSC6" s="299"/>
      <c r="HSD6" s="299"/>
      <c r="HSE6" s="299"/>
      <c r="HSF6" s="299"/>
      <c r="HSG6" s="299"/>
      <c r="HSH6" s="299"/>
      <c r="HSI6" s="299"/>
      <c r="HSJ6" s="299"/>
      <c r="HSK6" s="299"/>
      <c r="HSL6" s="299"/>
      <c r="HSM6" s="299"/>
      <c r="HSN6" s="299"/>
      <c r="HSO6" s="299"/>
      <c r="HSP6" s="299"/>
      <c r="HSQ6" s="299"/>
      <c r="HSR6" s="299"/>
      <c r="HSS6" s="299"/>
      <c r="HST6" s="299"/>
      <c r="HSU6" s="299"/>
      <c r="HSV6" s="299"/>
      <c r="HSW6" s="299"/>
      <c r="HSX6" s="299"/>
      <c r="HSY6" s="299"/>
      <c r="HSZ6" s="299"/>
      <c r="HTA6" s="299"/>
      <c r="HTB6" s="299"/>
      <c r="HTC6" s="299"/>
      <c r="HTD6" s="299"/>
      <c r="HTE6" s="299"/>
      <c r="HTF6" s="299"/>
      <c r="HTG6" s="299"/>
      <c r="HTH6" s="299"/>
      <c r="HTI6" s="299"/>
      <c r="HTJ6" s="299"/>
      <c r="HTK6" s="299"/>
      <c r="HTL6" s="299"/>
      <c r="HTM6" s="299"/>
      <c r="HTN6" s="299"/>
      <c r="HTO6" s="299"/>
      <c r="HTP6" s="299"/>
      <c r="HTQ6" s="299"/>
      <c r="HTR6" s="299"/>
      <c r="HTS6" s="299"/>
      <c r="HTT6" s="299"/>
      <c r="HTU6" s="299"/>
      <c r="HTV6" s="299"/>
      <c r="HTW6" s="299"/>
      <c r="HTX6" s="299"/>
      <c r="HTY6" s="299"/>
      <c r="HTZ6" s="299"/>
      <c r="HUA6" s="299"/>
      <c r="HUB6" s="299"/>
      <c r="HUC6" s="299"/>
      <c r="HUD6" s="299"/>
      <c r="HUE6" s="299"/>
      <c r="HUF6" s="299"/>
      <c r="HUG6" s="299"/>
      <c r="HUH6" s="299"/>
      <c r="HUI6" s="299"/>
      <c r="HUJ6" s="299"/>
      <c r="HUK6" s="299"/>
      <c r="HUL6" s="299"/>
      <c r="HUM6" s="299"/>
      <c r="HUN6" s="299"/>
      <c r="HUO6" s="299"/>
      <c r="HUP6" s="299"/>
      <c r="HUQ6" s="299"/>
      <c r="HUR6" s="299"/>
      <c r="HUS6" s="299"/>
      <c r="HUT6" s="299"/>
      <c r="HUU6" s="299"/>
      <c r="HUV6" s="299"/>
      <c r="HUW6" s="299"/>
      <c r="HUX6" s="299"/>
      <c r="HUY6" s="299"/>
      <c r="HUZ6" s="299"/>
      <c r="HVA6" s="299"/>
      <c r="HVB6" s="299"/>
      <c r="HVC6" s="299"/>
      <c r="HVD6" s="299"/>
      <c r="HVE6" s="299"/>
      <c r="HVF6" s="299"/>
      <c r="HVG6" s="299"/>
      <c r="HVH6" s="299"/>
      <c r="HVI6" s="299"/>
      <c r="HVJ6" s="299"/>
      <c r="HVK6" s="299"/>
      <c r="HVL6" s="299"/>
      <c r="HVM6" s="299"/>
      <c r="HVN6" s="299"/>
      <c r="HVO6" s="299"/>
      <c r="HVP6" s="299"/>
      <c r="HVQ6" s="299"/>
      <c r="HVR6" s="299"/>
      <c r="HVS6" s="299"/>
      <c r="HVT6" s="299"/>
      <c r="HVU6" s="299"/>
      <c r="HVV6" s="299"/>
      <c r="HVW6" s="299"/>
      <c r="HVX6" s="299"/>
      <c r="HVY6" s="299"/>
      <c r="HVZ6" s="299"/>
      <c r="HWA6" s="299"/>
      <c r="HWB6" s="299"/>
      <c r="HWC6" s="299"/>
      <c r="HWD6" s="299"/>
      <c r="HWE6" s="299"/>
      <c r="HWF6" s="299"/>
      <c r="HWG6" s="299"/>
      <c r="HWH6" s="299"/>
      <c r="HWI6" s="299"/>
      <c r="HWJ6" s="299"/>
      <c r="HWK6" s="299"/>
      <c r="HWL6" s="299"/>
      <c r="HWM6" s="299"/>
      <c r="HWN6" s="299"/>
      <c r="HWO6" s="299"/>
      <c r="HWP6" s="299"/>
      <c r="HWQ6" s="299"/>
      <c r="HWR6" s="299"/>
      <c r="HWS6" s="299"/>
      <c r="HWT6" s="299"/>
      <c r="HWU6" s="299"/>
      <c r="HWV6" s="299"/>
      <c r="HWW6" s="299"/>
      <c r="HWX6" s="299"/>
      <c r="HWY6" s="299"/>
      <c r="HWZ6" s="299"/>
      <c r="HXA6" s="299"/>
      <c r="HXB6" s="299"/>
      <c r="HXC6" s="299"/>
      <c r="HXD6" s="299"/>
      <c r="HXE6" s="299"/>
      <c r="HXF6" s="299"/>
      <c r="HXG6" s="299"/>
      <c r="HXH6" s="299"/>
      <c r="HXI6" s="299"/>
      <c r="HXJ6" s="299"/>
      <c r="HXK6" s="299"/>
      <c r="HXL6" s="299"/>
      <c r="HXM6" s="299"/>
      <c r="HXN6" s="299"/>
      <c r="HXO6" s="299"/>
      <c r="HXP6" s="299"/>
      <c r="HXQ6" s="299"/>
      <c r="HXR6" s="299"/>
      <c r="HXS6" s="299"/>
      <c r="HXT6" s="299"/>
      <c r="HXU6" s="299"/>
      <c r="HXV6" s="299"/>
      <c r="HXW6" s="299"/>
      <c r="HXX6" s="299"/>
      <c r="HXY6" s="299"/>
      <c r="HXZ6" s="299"/>
      <c r="HYA6" s="299"/>
      <c r="HYB6" s="299"/>
      <c r="HYC6" s="299"/>
      <c r="HYD6" s="299"/>
      <c r="HYE6" s="299"/>
      <c r="HYF6" s="299"/>
      <c r="HYG6" s="299"/>
      <c r="HYH6" s="299"/>
      <c r="HYI6" s="299"/>
      <c r="HYJ6" s="299"/>
      <c r="HYK6" s="299"/>
      <c r="HYL6" s="299"/>
      <c r="HYM6" s="299"/>
      <c r="HYN6" s="299"/>
      <c r="HYO6" s="299"/>
      <c r="HYP6" s="299"/>
      <c r="HYQ6" s="299"/>
      <c r="HYR6" s="299"/>
      <c r="HYS6" s="299"/>
      <c r="HYT6" s="299"/>
      <c r="HYU6" s="299"/>
      <c r="HYV6" s="299"/>
      <c r="HYW6" s="299"/>
      <c r="HYX6" s="299"/>
      <c r="HYY6" s="299"/>
      <c r="HYZ6" s="299"/>
      <c r="HZA6" s="299"/>
      <c r="HZB6" s="299"/>
      <c r="HZC6" s="299"/>
      <c r="HZD6" s="299"/>
      <c r="HZE6" s="299"/>
      <c r="HZF6" s="299"/>
      <c r="HZG6" s="299"/>
      <c r="HZH6" s="299"/>
      <c r="HZI6" s="299"/>
      <c r="HZJ6" s="299"/>
      <c r="HZK6" s="299"/>
      <c r="HZL6" s="299"/>
      <c r="HZM6" s="299"/>
      <c r="HZN6" s="299"/>
      <c r="HZO6" s="299"/>
      <c r="HZP6" s="299"/>
      <c r="HZQ6" s="299"/>
      <c r="HZR6" s="299"/>
      <c r="HZS6" s="299"/>
      <c r="HZT6" s="299"/>
      <c r="HZU6" s="299"/>
      <c r="HZV6" s="299"/>
      <c r="HZW6" s="299"/>
      <c r="HZX6" s="299"/>
      <c r="HZY6" s="299"/>
      <c r="HZZ6" s="299"/>
      <c r="IAA6" s="299"/>
      <c r="IAB6" s="299"/>
      <c r="IAC6" s="299"/>
      <c r="IAD6" s="299"/>
      <c r="IAE6" s="299"/>
      <c r="IAF6" s="299"/>
      <c r="IAG6" s="299"/>
      <c r="IAH6" s="299"/>
      <c r="IAI6" s="299"/>
      <c r="IAJ6" s="299"/>
      <c r="IAK6" s="299"/>
      <c r="IAL6" s="299"/>
      <c r="IAM6" s="299"/>
      <c r="IAN6" s="299"/>
      <c r="IAO6" s="299"/>
      <c r="IAP6" s="299"/>
      <c r="IAQ6" s="299"/>
      <c r="IAR6" s="299"/>
      <c r="IAS6" s="299"/>
      <c r="IAT6" s="299"/>
      <c r="IAU6" s="299"/>
      <c r="IAV6" s="299"/>
      <c r="IAW6" s="299"/>
      <c r="IAX6" s="299"/>
      <c r="IAY6" s="299"/>
      <c r="IAZ6" s="299"/>
      <c r="IBA6" s="299"/>
      <c r="IBB6" s="299"/>
      <c r="IBC6" s="299"/>
      <c r="IBD6" s="299"/>
      <c r="IBE6" s="299"/>
      <c r="IBF6" s="299"/>
      <c r="IBG6" s="299"/>
      <c r="IBH6" s="299"/>
      <c r="IBI6" s="299"/>
      <c r="IBJ6" s="299"/>
      <c r="IBK6" s="299"/>
      <c r="IBL6" s="299"/>
      <c r="IBM6" s="299"/>
      <c r="IBN6" s="299"/>
      <c r="IBO6" s="299"/>
      <c r="IBP6" s="299"/>
      <c r="IBQ6" s="299"/>
      <c r="IBR6" s="299"/>
      <c r="IBS6" s="299"/>
      <c r="IBT6" s="299"/>
      <c r="IBU6" s="299"/>
      <c r="IBV6" s="299"/>
      <c r="IBW6" s="299"/>
      <c r="IBX6" s="299"/>
      <c r="IBY6" s="299"/>
      <c r="IBZ6" s="299"/>
      <c r="ICA6" s="299"/>
      <c r="ICB6" s="299"/>
      <c r="ICC6" s="299"/>
      <c r="ICD6" s="299"/>
      <c r="ICE6" s="299"/>
      <c r="ICF6" s="299"/>
      <c r="ICG6" s="299"/>
      <c r="ICH6" s="299"/>
      <c r="ICI6" s="299"/>
      <c r="ICJ6" s="299"/>
      <c r="ICK6" s="299"/>
      <c r="ICL6" s="299"/>
      <c r="ICM6" s="299"/>
      <c r="ICN6" s="299"/>
      <c r="ICO6" s="299"/>
      <c r="ICP6" s="299"/>
      <c r="ICQ6" s="299"/>
      <c r="ICR6" s="299"/>
      <c r="ICS6" s="299"/>
      <c r="ICT6" s="299"/>
      <c r="ICU6" s="299"/>
      <c r="ICV6" s="299"/>
      <c r="ICW6" s="299"/>
      <c r="ICX6" s="299"/>
      <c r="ICY6" s="299"/>
      <c r="ICZ6" s="299"/>
      <c r="IDA6" s="299"/>
      <c r="IDB6" s="299"/>
      <c r="IDC6" s="299"/>
      <c r="IDD6" s="299"/>
      <c r="IDE6" s="299"/>
      <c r="IDF6" s="299"/>
      <c r="IDG6" s="299"/>
      <c r="IDH6" s="299"/>
      <c r="IDI6" s="299"/>
      <c r="IDJ6" s="299"/>
      <c r="IDK6" s="299"/>
      <c r="IDL6" s="299"/>
      <c r="IDM6" s="299"/>
      <c r="IDN6" s="299"/>
      <c r="IDO6" s="299"/>
      <c r="IDP6" s="299"/>
      <c r="IDQ6" s="299"/>
      <c r="IDR6" s="299"/>
      <c r="IDS6" s="299"/>
      <c r="IDT6" s="299"/>
      <c r="IDU6" s="299"/>
      <c r="IDV6" s="299"/>
      <c r="IDW6" s="299"/>
      <c r="IDX6" s="299"/>
      <c r="IDY6" s="299"/>
      <c r="IDZ6" s="299"/>
      <c r="IEA6" s="299"/>
      <c r="IEB6" s="299"/>
      <c r="IEC6" s="299"/>
      <c r="IED6" s="299"/>
      <c r="IEE6" s="299"/>
      <c r="IEF6" s="299"/>
      <c r="IEG6" s="299"/>
      <c r="IEH6" s="299"/>
      <c r="IEI6" s="299"/>
      <c r="IEJ6" s="299"/>
      <c r="IEK6" s="299"/>
      <c r="IEL6" s="299"/>
      <c r="IEM6" s="299"/>
      <c r="IEN6" s="299"/>
      <c r="IEO6" s="299"/>
      <c r="IEP6" s="299"/>
      <c r="IEQ6" s="299"/>
      <c r="IER6" s="299"/>
      <c r="IES6" s="299"/>
      <c r="IET6" s="299"/>
      <c r="IEU6" s="299"/>
      <c r="IEV6" s="299"/>
      <c r="IEW6" s="299"/>
      <c r="IEX6" s="299"/>
      <c r="IEY6" s="299"/>
      <c r="IEZ6" s="299"/>
      <c r="IFA6" s="299"/>
      <c r="IFB6" s="299"/>
      <c r="IFC6" s="299"/>
      <c r="IFD6" s="299"/>
      <c r="IFE6" s="299"/>
      <c r="IFF6" s="299"/>
      <c r="IFG6" s="299"/>
      <c r="IFH6" s="299"/>
      <c r="IFI6" s="299"/>
      <c r="IFJ6" s="299"/>
      <c r="IFK6" s="299"/>
      <c r="IFL6" s="299"/>
      <c r="IFM6" s="299"/>
      <c r="IFN6" s="299"/>
      <c r="IFO6" s="299"/>
      <c r="IFP6" s="299"/>
      <c r="IFQ6" s="299"/>
      <c r="IFR6" s="299"/>
      <c r="IFS6" s="299"/>
      <c r="IFT6" s="299"/>
      <c r="IFU6" s="299"/>
      <c r="IFV6" s="299"/>
      <c r="IFW6" s="299"/>
      <c r="IFX6" s="299"/>
      <c r="IFY6" s="299"/>
      <c r="IFZ6" s="299"/>
      <c r="IGA6" s="299"/>
      <c r="IGB6" s="299"/>
      <c r="IGC6" s="299"/>
      <c r="IGD6" s="299"/>
      <c r="IGE6" s="299"/>
      <c r="IGF6" s="299"/>
      <c r="IGG6" s="299"/>
      <c r="IGH6" s="299"/>
      <c r="IGI6" s="299"/>
      <c r="IGJ6" s="299"/>
      <c r="IGK6" s="299"/>
      <c r="IGL6" s="299"/>
      <c r="IGM6" s="299"/>
      <c r="IGN6" s="299"/>
      <c r="IGO6" s="299"/>
      <c r="IGP6" s="299"/>
      <c r="IGQ6" s="299"/>
      <c r="IGR6" s="299"/>
      <c r="IGS6" s="299"/>
      <c r="IGT6" s="299"/>
      <c r="IGU6" s="299"/>
      <c r="IGV6" s="299"/>
      <c r="IGW6" s="299"/>
      <c r="IGX6" s="299"/>
      <c r="IGY6" s="299"/>
      <c r="IGZ6" s="299"/>
      <c r="IHA6" s="299"/>
      <c r="IHB6" s="299"/>
      <c r="IHC6" s="299"/>
      <c r="IHD6" s="299"/>
      <c r="IHE6" s="299"/>
      <c r="IHF6" s="299"/>
      <c r="IHG6" s="299"/>
      <c r="IHH6" s="299"/>
      <c r="IHI6" s="299"/>
      <c r="IHJ6" s="299"/>
      <c r="IHK6" s="299"/>
      <c r="IHL6" s="299"/>
      <c r="IHM6" s="299"/>
      <c r="IHN6" s="299"/>
      <c r="IHO6" s="299"/>
      <c r="IHP6" s="299"/>
      <c r="IHQ6" s="299"/>
      <c r="IHR6" s="299"/>
      <c r="IHS6" s="299"/>
      <c r="IHT6" s="299"/>
      <c r="IHU6" s="299"/>
      <c r="IHV6" s="299"/>
      <c r="IHW6" s="299"/>
      <c r="IHX6" s="299"/>
      <c r="IHY6" s="299"/>
      <c r="IHZ6" s="299"/>
      <c r="IIA6" s="299"/>
      <c r="IIB6" s="299"/>
      <c r="IIC6" s="299"/>
      <c r="IID6" s="299"/>
      <c r="IIE6" s="299"/>
      <c r="IIF6" s="299"/>
      <c r="IIG6" s="299"/>
      <c r="IIH6" s="299"/>
      <c r="III6" s="299"/>
      <c r="IIJ6" s="299"/>
      <c r="IIK6" s="299"/>
      <c r="IIL6" s="299"/>
      <c r="IIM6" s="299"/>
      <c r="IIN6" s="299"/>
      <c r="IIO6" s="299"/>
      <c r="IIP6" s="299"/>
      <c r="IIQ6" s="299"/>
      <c r="IIR6" s="299"/>
      <c r="IIS6" s="299"/>
      <c r="IIT6" s="299"/>
      <c r="IIU6" s="299"/>
      <c r="IIV6" s="299"/>
      <c r="IIW6" s="299"/>
      <c r="IIX6" s="299"/>
      <c r="IIY6" s="299"/>
      <c r="IIZ6" s="299"/>
      <c r="IJA6" s="299"/>
      <c r="IJB6" s="299"/>
      <c r="IJC6" s="299"/>
      <c r="IJD6" s="299"/>
      <c r="IJE6" s="299"/>
      <c r="IJF6" s="299"/>
      <c r="IJG6" s="299"/>
      <c r="IJH6" s="299"/>
      <c r="IJI6" s="299"/>
      <c r="IJJ6" s="299"/>
      <c r="IJK6" s="299"/>
      <c r="IJL6" s="299"/>
      <c r="IJM6" s="299"/>
      <c r="IJN6" s="299"/>
      <c r="IJO6" s="299"/>
      <c r="IJP6" s="299"/>
      <c r="IJQ6" s="299"/>
      <c r="IJR6" s="299"/>
      <c r="IJS6" s="299"/>
      <c r="IJT6" s="299"/>
      <c r="IJU6" s="299"/>
      <c r="IJV6" s="299"/>
      <c r="IJW6" s="299"/>
      <c r="IJX6" s="299"/>
      <c r="IJY6" s="299"/>
      <c r="IJZ6" s="299"/>
      <c r="IKA6" s="299"/>
      <c r="IKB6" s="299"/>
      <c r="IKC6" s="299"/>
      <c r="IKD6" s="299"/>
      <c r="IKE6" s="299"/>
      <c r="IKF6" s="299"/>
      <c r="IKG6" s="299"/>
      <c r="IKH6" s="299"/>
      <c r="IKI6" s="299"/>
      <c r="IKJ6" s="299"/>
      <c r="IKK6" s="299"/>
      <c r="IKL6" s="299"/>
      <c r="IKM6" s="299"/>
      <c r="IKN6" s="299"/>
      <c r="IKO6" s="299"/>
      <c r="IKP6" s="299"/>
      <c r="IKQ6" s="299"/>
      <c r="IKR6" s="299"/>
      <c r="IKS6" s="299"/>
      <c r="IKT6" s="299"/>
      <c r="IKU6" s="299"/>
      <c r="IKV6" s="299"/>
      <c r="IKW6" s="299"/>
      <c r="IKX6" s="299"/>
      <c r="IKY6" s="299"/>
      <c r="IKZ6" s="299"/>
      <c r="ILA6" s="299"/>
      <c r="ILB6" s="299"/>
      <c r="ILC6" s="299"/>
      <c r="ILD6" s="299"/>
      <c r="ILE6" s="299"/>
      <c r="ILF6" s="299"/>
      <c r="ILG6" s="299"/>
      <c r="ILH6" s="299"/>
      <c r="ILI6" s="299"/>
      <c r="ILJ6" s="299"/>
      <c r="ILK6" s="299"/>
      <c r="ILL6" s="299"/>
      <c r="ILM6" s="299"/>
      <c r="ILN6" s="299"/>
      <c r="ILO6" s="299"/>
      <c r="ILP6" s="299"/>
      <c r="ILQ6" s="299"/>
      <c r="ILR6" s="299"/>
      <c r="ILS6" s="299"/>
      <c r="ILT6" s="299"/>
      <c r="ILU6" s="299"/>
      <c r="ILV6" s="299"/>
      <c r="ILW6" s="299"/>
      <c r="ILX6" s="299"/>
      <c r="ILY6" s="299"/>
      <c r="ILZ6" s="299"/>
      <c r="IMA6" s="299"/>
      <c r="IMB6" s="299"/>
      <c r="IMC6" s="299"/>
      <c r="IMD6" s="299"/>
      <c r="IME6" s="299"/>
      <c r="IMF6" s="299"/>
      <c r="IMG6" s="299"/>
      <c r="IMH6" s="299"/>
      <c r="IMI6" s="299"/>
      <c r="IMJ6" s="299"/>
      <c r="IMK6" s="299"/>
      <c r="IML6" s="299"/>
      <c r="IMM6" s="299"/>
      <c r="IMN6" s="299"/>
      <c r="IMO6" s="299"/>
      <c r="IMP6" s="299"/>
      <c r="IMQ6" s="299"/>
      <c r="IMR6" s="299"/>
      <c r="IMS6" s="299"/>
      <c r="IMT6" s="299"/>
      <c r="IMU6" s="299"/>
      <c r="IMV6" s="299"/>
      <c r="IMW6" s="299"/>
      <c r="IMX6" s="299"/>
      <c r="IMY6" s="299"/>
      <c r="IMZ6" s="299"/>
      <c r="INA6" s="299"/>
      <c r="INB6" s="299"/>
      <c r="INC6" s="299"/>
      <c r="IND6" s="299"/>
      <c r="INE6" s="299"/>
      <c r="INF6" s="299"/>
      <c r="ING6" s="299"/>
      <c r="INH6" s="299"/>
      <c r="INI6" s="299"/>
      <c r="INJ6" s="299"/>
      <c r="INK6" s="299"/>
      <c r="INL6" s="299"/>
      <c r="INM6" s="299"/>
      <c r="INN6" s="299"/>
      <c r="INO6" s="299"/>
      <c r="INP6" s="299"/>
      <c r="INQ6" s="299"/>
      <c r="INR6" s="299"/>
      <c r="INS6" s="299"/>
      <c r="INT6" s="299"/>
      <c r="INU6" s="299"/>
      <c r="INV6" s="299"/>
      <c r="INW6" s="299"/>
      <c r="INX6" s="299"/>
      <c r="INY6" s="299"/>
      <c r="INZ6" s="299"/>
      <c r="IOA6" s="299"/>
      <c r="IOB6" s="299"/>
      <c r="IOC6" s="299"/>
      <c r="IOD6" s="299"/>
      <c r="IOE6" s="299"/>
      <c r="IOF6" s="299"/>
      <c r="IOG6" s="299"/>
      <c r="IOH6" s="299"/>
      <c r="IOI6" s="299"/>
      <c r="IOJ6" s="299"/>
      <c r="IOK6" s="299"/>
      <c r="IOL6" s="299"/>
      <c r="IOM6" s="299"/>
      <c r="ION6" s="299"/>
      <c r="IOO6" s="299"/>
      <c r="IOP6" s="299"/>
      <c r="IOQ6" s="299"/>
      <c r="IOR6" s="299"/>
      <c r="IOS6" s="299"/>
      <c r="IOT6" s="299"/>
      <c r="IOU6" s="299"/>
      <c r="IOV6" s="299"/>
      <c r="IOW6" s="299"/>
      <c r="IOX6" s="299"/>
      <c r="IOY6" s="299"/>
      <c r="IOZ6" s="299"/>
      <c r="IPA6" s="299"/>
      <c r="IPB6" s="299"/>
      <c r="IPC6" s="299"/>
      <c r="IPD6" s="299"/>
      <c r="IPE6" s="299"/>
      <c r="IPF6" s="299"/>
      <c r="IPG6" s="299"/>
      <c r="IPH6" s="299"/>
      <c r="IPI6" s="299"/>
      <c r="IPJ6" s="299"/>
      <c r="IPK6" s="299"/>
      <c r="IPL6" s="299"/>
      <c r="IPM6" s="299"/>
      <c r="IPN6" s="299"/>
      <c r="IPO6" s="299"/>
      <c r="IPP6" s="299"/>
      <c r="IPQ6" s="299"/>
      <c r="IPR6" s="299"/>
      <c r="IPS6" s="299"/>
      <c r="IPT6" s="299"/>
      <c r="IPU6" s="299"/>
      <c r="IPV6" s="299"/>
      <c r="IPW6" s="299"/>
      <c r="IPX6" s="299"/>
      <c r="IPY6" s="299"/>
      <c r="IPZ6" s="299"/>
      <c r="IQA6" s="299"/>
      <c r="IQB6" s="299"/>
      <c r="IQC6" s="299"/>
      <c r="IQD6" s="299"/>
      <c r="IQE6" s="299"/>
      <c r="IQF6" s="299"/>
      <c r="IQG6" s="299"/>
      <c r="IQH6" s="299"/>
      <c r="IQI6" s="299"/>
      <c r="IQJ6" s="299"/>
      <c r="IQK6" s="299"/>
      <c r="IQL6" s="299"/>
      <c r="IQM6" s="299"/>
      <c r="IQN6" s="299"/>
      <c r="IQO6" s="299"/>
      <c r="IQP6" s="299"/>
      <c r="IQQ6" s="299"/>
      <c r="IQR6" s="299"/>
      <c r="IQS6" s="299"/>
      <c r="IQT6" s="299"/>
      <c r="IQU6" s="299"/>
      <c r="IQV6" s="299"/>
      <c r="IQW6" s="299"/>
      <c r="IQX6" s="299"/>
      <c r="IQY6" s="299"/>
      <c r="IQZ6" s="299"/>
      <c r="IRA6" s="299"/>
      <c r="IRB6" s="299"/>
      <c r="IRC6" s="299"/>
      <c r="IRD6" s="299"/>
      <c r="IRE6" s="299"/>
      <c r="IRF6" s="299"/>
      <c r="IRG6" s="299"/>
      <c r="IRH6" s="299"/>
      <c r="IRI6" s="299"/>
      <c r="IRJ6" s="299"/>
      <c r="IRK6" s="299"/>
      <c r="IRL6" s="299"/>
      <c r="IRM6" s="299"/>
      <c r="IRN6" s="299"/>
      <c r="IRO6" s="299"/>
      <c r="IRP6" s="299"/>
      <c r="IRQ6" s="299"/>
      <c r="IRR6" s="299"/>
      <c r="IRS6" s="299"/>
      <c r="IRT6" s="299"/>
      <c r="IRU6" s="299"/>
      <c r="IRV6" s="299"/>
      <c r="IRW6" s="299"/>
      <c r="IRX6" s="299"/>
      <c r="IRY6" s="299"/>
      <c r="IRZ6" s="299"/>
      <c r="ISA6" s="299"/>
      <c r="ISB6" s="299"/>
      <c r="ISC6" s="299"/>
      <c r="ISD6" s="299"/>
      <c r="ISE6" s="299"/>
      <c r="ISF6" s="299"/>
      <c r="ISG6" s="299"/>
      <c r="ISH6" s="299"/>
      <c r="ISI6" s="299"/>
      <c r="ISJ6" s="299"/>
      <c r="ISK6" s="299"/>
      <c r="ISL6" s="299"/>
      <c r="ISM6" s="299"/>
      <c r="ISN6" s="299"/>
      <c r="ISO6" s="299"/>
      <c r="ISP6" s="299"/>
      <c r="ISQ6" s="299"/>
      <c r="ISR6" s="299"/>
      <c r="ISS6" s="299"/>
      <c r="IST6" s="299"/>
      <c r="ISU6" s="299"/>
      <c r="ISV6" s="299"/>
      <c r="ISW6" s="299"/>
      <c r="ISX6" s="299"/>
      <c r="ISY6" s="299"/>
      <c r="ISZ6" s="299"/>
      <c r="ITA6" s="299"/>
      <c r="ITB6" s="299"/>
      <c r="ITC6" s="299"/>
      <c r="ITD6" s="299"/>
      <c r="ITE6" s="299"/>
      <c r="ITF6" s="299"/>
      <c r="ITG6" s="299"/>
      <c r="ITH6" s="299"/>
      <c r="ITI6" s="299"/>
      <c r="ITJ6" s="299"/>
      <c r="ITK6" s="299"/>
      <c r="ITL6" s="299"/>
      <c r="ITM6" s="299"/>
      <c r="ITN6" s="299"/>
      <c r="ITO6" s="299"/>
      <c r="ITP6" s="299"/>
      <c r="ITQ6" s="299"/>
      <c r="ITR6" s="299"/>
      <c r="ITS6" s="299"/>
      <c r="ITT6" s="299"/>
      <c r="ITU6" s="299"/>
      <c r="ITV6" s="299"/>
      <c r="ITW6" s="299"/>
      <c r="ITX6" s="299"/>
      <c r="ITY6" s="299"/>
      <c r="ITZ6" s="299"/>
      <c r="IUA6" s="299"/>
      <c r="IUB6" s="299"/>
      <c r="IUC6" s="299"/>
      <c r="IUD6" s="299"/>
      <c r="IUE6" s="299"/>
      <c r="IUF6" s="299"/>
      <c r="IUG6" s="299"/>
      <c r="IUH6" s="299"/>
      <c r="IUI6" s="299"/>
      <c r="IUJ6" s="299"/>
      <c r="IUK6" s="299"/>
      <c r="IUL6" s="299"/>
      <c r="IUM6" s="299"/>
      <c r="IUN6" s="299"/>
      <c r="IUO6" s="299"/>
      <c r="IUP6" s="299"/>
      <c r="IUQ6" s="299"/>
      <c r="IUR6" s="299"/>
      <c r="IUS6" s="299"/>
      <c r="IUT6" s="299"/>
      <c r="IUU6" s="299"/>
      <c r="IUV6" s="299"/>
      <c r="IUW6" s="299"/>
      <c r="IUX6" s="299"/>
      <c r="IUY6" s="299"/>
      <c r="IUZ6" s="299"/>
      <c r="IVA6" s="299"/>
      <c r="IVB6" s="299"/>
      <c r="IVC6" s="299"/>
      <c r="IVD6" s="299"/>
      <c r="IVE6" s="299"/>
      <c r="IVF6" s="299"/>
      <c r="IVG6" s="299"/>
      <c r="IVH6" s="299"/>
      <c r="IVI6" s="299"/>
      <c r="IVJ6" s="299"/>
      <c r="IVK6" s="299"/>
      <c r="IVL6" s="299"/>
      <c r="IVM6" s="299"/>
      <c r="IVN6" s="299"/>
      <c r="IVO6" s="299"/>
      <c r="IVP6" s="299"/>
      <c r="IVQ6" s="299"/>
      <c r="IVR6" s="299"/>
      <c r="IVS6" s="299"/>
      <c r="IVT6" s="299"/>
      <c r="IVU6" s="299"/>
      <c r="IVV6" s="299"/>
      <c r="IVW6" s="299"/>
      <c r="IVX6" s="299"/>
      <c r="IVY6" s="299"/>
      <c r="IVZ6" s="299"/>
      <c r="IWA6" s="299"/>
      <c r="IWB6" s="299"/>
      <c r="IWC6" s="299"/>
      <c r="IWD6" s="299"/>
      <c r="IWE6" s="299"/>
      <c r="IWF6" s="299"/>
      <c r="IWG6" s="299"/>
      <c r="IWH6" s="299"/>
      <c r="IWI6" s="299"/>
      <c r="IWJ6" s="299"/>
      <c r="IWK6" s="299"/>
      <c r="IWL6" s="299"/>
      <c r="IWM6" s="299"/>
      <c r="IWN6" s="299"/>
      <c r="IWO6" s="299"/>
      <c r="IWP6" s="299"/>
      <c r="IWQ6" s="299"/>
      <c r="IWR6" s="299"/>
      <c r="IWS6" s="299"/>
      <c r="IWT6" s="299"/>
      <c r="IWU6" s="299"/>
      <c r="IWV6" s="299"/>
      <c r="IWW6" s="299"/>
      <c r="IWX6" s="299"/>
      <c r="IWY6" s="299"/>
      <c r="IWZ6" s="299"/>
      <c r="IXA6" s="299"/>
      <c r="IXB6" s="299"/>
      <c r="IXC6" s="299"/>
      <c r="IXD6" s="299"/>
      <c r="IXE6" s="299"/>
      <c r="IXF6" s="299"/>
      <c r="IXG6" s="299"/>
      <c r="IXH6" s="299"/>
      <c r="IXI6" s="299"/>
      <c r="IXJ6" s="299"/>
      <c r="IXK6" s="299"/>
      <c r="IXL6" s="299"/>
      <c r="IXM6" s="299"/>
      <c r="IXN6" s="299"/>
      <c r="IXO6" s="299"/>
      <c r="IXP6" s="299"/>
      <c r="IXQ6" s="299"/>
      <c r="IXR6" s="299"/>
      <c r="IXS6" s="299"/>
      <c r="IXT6" s="299"/>
      <c r="IXU6" s="299"/>
      <c r="IXV6" s="299"/>
      <c r="IXW6" s="299"/>
      <c r="IXX6" s="299"/>
      <c r="IXY6" s="299"/>
      <c r="IXZ6" s="299"/>
      <c r="IYA6" s="299"/>
      <c r="IYB6" s="299"/>
      <c r="IYC6" s="299"/>
      <c r="IYD6" s="299"/>
      <c r="IYE6" s="299"/>
      <c r="IYF6" s="299"/>
      <c r="IYG6" s="299"/>
      <c r="IYH6" s="299"/>
      <c r="IYI6" s="299"/>
      <c r="IYJ6" s="299"/>
      <c r="IYK6" s="299"/>
      <c r="IYL6" s="299"/>
      <c r="IYM6" s="299"/>
      <c r="IYN6" s="299"/>
      <c r="IYO6" s="299"/>
      <c r="IYP6" s="299"/>
      <c r="IYQ6" s="299"/>
      <c r="IYR6" s="299"/>
      <c r="IYS6" s="299"/>
      <c r="IYT6" s="299"/>
      <c r="IYU6" s="299"/>
      <c r="IYV6" s="299"/>
      <c r="IYW6" s="299"/>
      <c r="IYX6" s="299"/>
      <c r="IYY6" s="299"/>
      <c r="IYZ6" s="299"/>
      <c r="IZA6" s="299"/>
      <c r="IZB6" s="299"/>
      <c r="IZC6" s="299"/>
      <c r="IZD6" s="299"/>
      <c r="IZE6" s="299"/>
      <c r="IZF6" s="299"/>
      <c r="IZG6" s="299"/>
      <c r="IZH6" s="299"/>
      <c r="IZI6" s="299"/>
      <c r="IZJ6" s="299"/>
      <c r="IZK6" s="299"/>
      <c r="IZL6" s="299"/>
      <c r="IZM6" s="299"/>
      <c r="IZN6" s="299"/>
      <c r="IZO6" s="299"/>
      <c r="IZP6" s="299"/>
      <c r="IZQ6" s="299"/>
      <c r="IZR6" s="299"/>
      <c r="IZS6" s="299"/>
      <c r="IZT6" s="299"/>
      <c r="IZU6" s="299"/>
      <c r="IZV6" s="299"/>
      <c r="IZW6" s="299"/>
      <c r="IZX6" s="299"/>
      <c r="IZY6" s="299"/>
      <c r="IZZ6" s="299"/>
      <c r="JAA6" s="299"/>
      <c r="JAB6" s="299"/>
      <c r="JAC6" s="299"/>
      <c r="JAD6" s="299"/>
      <c r="JAE6" s="299"/>
      <c r="JAF6" s="299"/>
      <c r="JAG6" s="299"/>
      <c r="JAH6" s="299"/>
      <c r="JAI6" s="299"/>
      <c r="JAJ6" s="299"/>
      <c r="JAK6" s="299"/>
      <c r="JAL6" s="299"/>
      <c r="JAM6" s="299"/>
      <c r="JAN6" s="299"/>
      <c r="JAO6" s="299"/>
      <c r="JAP6" s="299"/>
      <c r="JAQ6" s="299"/>
      <c r="JAR6" s="299"/>
      <c r="JAS6" s="299"/>
      <c r="JAT6" s="299"/>
      <c r="JAU6" s="299"/>
      <c r="JAV6" s="299"/>
      <c r="JAW6" s="299"/>
      <c r="JAX6" s="299"/>
      <c r="JAY6" s="299"/>
      <c r="JAZ6" s="299"/>
      <c r="JBA6" s="299"/>
      <c r="JBB6" s="299"/>
      <c r="JBC6" s="299"/>
      <c r="JBD6" s="299"/>
      <c r="JBE6" s="299"/>
      <c r="JBF6" s="299"/>
      <c r="JBG6" s="299"/>
      <c r="JBH6" s="299"/>
      <c r="JBI6" s="299"/>
      <c r="JBJ6" s="299"/>
      <c r="JBK6" s="299"/>
      <c r="JBL6" s="299"/>
      <c r="JBM6" s="299"/>
      <c r="JBN6" s="299"/>
      <c r="JBO6" s="299"/>
      <c r="JBP6" s="299"/>
      <c r="JBQ6" s="299"/>
      <c r="JBR6" s="299"/>
      <c r="JBS6" s="299"/>
      <c r="JBT6" s="299"/>
      <c r="JBU6" s="299"/>
      <c r="JBV6" s="299"/>
      <c r="JBW6" s="299"/>
      <c r="JBX6" s="299"/>
      <c r="JBY6" s="299"/>
      <c r="JBZ6" s="299"/>
      <c r="JCA6" s="299"/>
      <c r="JCB6" s="299"/>
      <c r="JCC6" s="299"/>
      <c r="JCD6" s="299"/>
      <c r="JCE6" s="299"/>
      <c r="JCF6" s="299"/>
      <c r="JCG6" s="299"/>
      <c r="JCH6" s="299"/>
      <c r="JCI6" s="299"/>
      <c r="JCJ6" s="299"/>
      <c r="JCK6" s="299"/>
      <c r="JCL6" s="299"/>
      <c r="JCM6" s="299"/>
      <c r="JCN6" s="299"/>
      <c r="JCO6" s="299"/>
      <c r="JCP6" s="299"/>
      <c r="JCQ6" s="299"/>
      <c r="JCR6" s="299"/>
      <c r="JCS6" s="299"/>
      <c r="JCT6" s="299"/>
      <c r="JCU6" s="299"/>
      <c r="JCV6" s="299"/>
      <c r="JCW6" s="299"/>
      <c r="JCX6" s="299"/>
      <c r="JCY6" s="299"/>
      <c r="JCZ6" s="299"/>
      <c r="JDA6" s="299"/>
      <c r="JDB6" s="299"/>
      <c r="JDC6" s="299"/>
      <c r="JDD6" s="299"/>
      <c r="JDE6" s="299"/>
      <c r="JDF6" s="299"/>
      <c r="JDG6" s="299"/>
      <c r="JDH6" s="299"/>
      <c r="JDI6" s="299"/>
      <c r="JDJ6" s="299"/>
      <c r="JDK6" s="299"/>
      <c r="JDL6" s="299"/>
      <c r="JDM6" s="299"/>
      <c r="JDN6" s="299"/>
      <c r="JDO6" s="299"/>
      <c r="JDP6" s="299"/>
      <c r="JDQ6" s="299"/>
      <c r="JDR6" s="299"/>
      <c r="JDS6" s="299"/>
      <c r="JDT6" s="299"/>
      <c r="JDU6" s="299"/>
      <c r="JDV6" s="299"/>
      <c r="JDW6" s="299"/>
      <c r="JDX6" s="299"/>
      <c r="JDY6" s="299"/>
      <c r="JDZ6" s="299"/>
      <c r="JEA6" s="299"/>
      <c r="JEB6" s="299"/>
      <c r="JEC6" s="299"/>
      <c r="JED6" s="299"/>
      <c r="JEE6" s="299"/>
      <c r="JEF6" s="299"/>
      <c r="JEG6" s="299"/>
      <c r="JEH6" s="299"/>
      <c r="JEI6" s="299"/>
      <c r="JEJ6" s="299"/>
      <c r="JEK6" s="299"/>
      <c r="JEL6" s="299"/>
      <c r="JEM6" s="299"/>
      <c r="JEN6" s="299"/>
      <c r="JEO6" s="299"/>
      <c r="JEP6" s="299"/>
      <c r="JEQ6" s="299"/>
      <c r="JER6" s="299"/>
      <c r="JES6" s="299"/>
      <c r="JET6" s="299"/>
      <c r="JEU6" s="299"/>
      <c r="JEV6" s="299"/>
      <c r="JEW6" s="299"/>
      <c r="JEX6" s="299"/>
      <c r="JEY6" s="299"/>
      <c r="JEZ6" s="299"/>
      <c r="JFA6" s="299"/>
      <c r="JFB6" s="299"/>
      <c r="JFC6" s="299"/>
      <c r="JFD6" s="299"/>
      <c r="JFE6" s="299"/>
      <c r="JFF6" s="299"/>
      <c r="JFG6" s="299"/>
      <c r="JFH6" s="299"/>
      <c r="JFI6" s="299"/>
      <c r="JFJ6" s="299"/>
      <c r="JFK6" s="299"/>
      <c r="JFL6" s="299"/>
      <c r="JFM6" s="299"/>
      <c r="JFN6" s="299"/>
      <c r="JFO6" s="299"/>
      <c r="JFP6" s="299"/>
      <c r="JFQ6" s="299"/>
      <c r="JFR6" s="299"/>
      <c r="JFS6" s="299"/>
      <c r="JFT6" s="299"/>
      <c r="JFU6" s="299"/>
      <c r="JFV6" s="299"/>
      <c r="JFW6" s="299"/>
      <c r="JFX6" s="299"/>
      <c r="JFY6" s="299"/>
      <c r="JFZ6" s="299"/>
      <c r="JGA6" s="299"/>
      <c r="JGB6" s="299"/>
      <c r="JGC6" s="299"/>
      <c r="JGD6" s="299"/>
      <c r="JGE6" s="299"/>
      <c r="JGF6" s="299"/>
      <c r="JGG6" s="299"/>
      <c r="JGH6" s="299"/>
      <c r="JGI6" s="299"/>
      <c r="JGJ6" s="299"/>
      <c r="JGK6" s="299"/>
      <c r="JGL6" s="299"/>
      <c r="JGM6" s="299"/>
      <c r="JGN6" s="299"/>
      <c r="JGO6" s="299"/>
      <c r="JGP6" s="299"/>
      <c r="JGQ6" s="299"/>
      <c r="JGR6" s="299"/>
      <c r="JGS6" s="299"/>
      <c r="JGT6" s="299"/>
      <c r="JGU6" s="299"/>
      <c r="JGV6" s="299"/>
      <c r="JGW6" s="299"/>
      <c r="JGX6" s="299"/>
      <c r="JGY6" s="299"/>
      <c r="JGZ6" s="299"/>
      <c r="JHA6" s="299"/>
      <c r="JHB6" s="299"/>
      <c r="JHC6" s="299"/>
      <c r="JHD6" s="299"/>
      <c r="JHE6" s="299"/>
      <c r="JHF6" s="299"/>
      <c r="JHG6" s="299"/>
      <c r="JHH6" s="299"/>
      <c r="JHI6" s="299"/>
      <c r="JHJ6" s="299"/>
      <c r="JHK6" s="299"/>
      <c r="JHL6" s="299"/>
      <c r="JHM6" s="299"/>
      <c r="JHN6" s="299"/>
      <c r="JHO6" s="299"/>
      <c r="JHP6" s="299"/>
      <c r="JHQ6" s="299"/>
      <c r="JHR6" s="299"/>
      <c r="JHS6" s="299"/>
      <c r="JHT6" s="299"/>
      <c r="JHU6" s="299"/>
      <c r="JHV6" s="299"/>
      <c r="JHW6" s="299"/>
      <c r="JHX6" s="299"/>
      <c r="JHY6" s="299"/>
      <c r="JHZ6" s="299"/>
      <c r="JIA6" s="299"/>
      <c r="JIB6" s="299"/>
      <c r="JIC6" s="299"/>
      <c r="JID6" s="299"/>
      <c r="JIE6" s="299"/>
      <c r="JIF6" s="299"/>
      <c r="JIG6" s="299"/>
      <c r="JIH6" s="299"/>
      <c r="JII6" s="299"/>
      <c r="JIJ6" s="299"/>
      <c r="JIK6" s="299"/>
      <c r="JIL6" s="299"/>
      <c r="JIM6" s="299"/>
      <c r="JIN6" s="299"/>
      <c r="JIO6" s="299"/>
      <c r="JIP6" s="299"/>
      <c r="JIQ6" s="299"/>
      <c r="JIR6" s="299"/>
      <c r="JIS6" s="299"/>
      <c r="JIT6" s="299"/>
      <c r="JIU6" s="299"/>
      <c r="JIV6" s="299"/>
      <c r="JIW6" s="299"/>
      <c r="JIX6" s="299"/>
      <c r="JIY6" s="299"/>
      <c r="JIZ6" s="299"/>
      <c r="JJA6" s="299"/>
      <c r="JJB6" s="299"/>
      <c r="JJC6" s="299"/>
      <c r="JJD6" s="299"/>
      <c r="JJE6" s="299"/>
      <c r="JJF6" s="299"/>
      <c r="JJG6" s="299"/>
      <c r="JJH6" s="299"/>
      <c r="JJI6" s="299"/>
      <c r="JJJ6" s="299"/>
      <c r="JJK6" s="299"/>
      <c r="JJL6" s="299"/>
      <c r="JJM6" s="299"/>
      <c r="JJN6" s="299"/>
      <c r="JJO6" s="299"/>
      <c r="JJP6" s="299"/>
      <c r="JJQ6" s="299"/>
      <c r="JJR6" s="299"/>
      <c r="JJS6" s="299"/>
      <c r="JJT6" s="299"/>
      <c r="JJU6" s="299"/>
      <c r="JJV6" s="299"/>
      <c r="JJW6" s="299"/>
      <c r="JJX6" s="299"/>
      <c r="JJY6" s="299"/>
      <c r="JJZ6" s="299"/>
      <c r="JKA6" s="299"/>
      <c r="JKB6" s="299"/>
      <c r="JKC6" s="299"/>
      <c r="JKD6" s="299"/>
      <c r="JKE6" s="299"/>
      <c r="JKF6" s="299"/>
      <c r="JKG6" s="299"/>
      <c r="JKH6" s="299"/>
      <c r="JKI6" s="299"/>
      <c r="JKJ6" s="299"/>
      <c r="JKK6" s="299"/>
      <c r="JKL6" s="299"/>
      <c r="JKM6" s="299"/>
      <c r="JKN6" s="299"/>
      <c r="JKO6" s="299"/>
      <c r="JKP6" s="299"/>
      <c r="JKQ6" s="299"/>
      <c r="JKR6" s="299"/>
      <c r="JKS6" s="299"/>
      <c r="JKT6" s="299"/>
      <c r="JKU6" s="299"/>
      <c r="JKV6" s="299"/>
      <c r="JKW6" s="299"/>
      <c r="JKX6" s="299"/>
      <c r="JKY6" s="299"/>
      <c r="JKZ6" s="299"/>
      <c r="JLA6" s="299"/>
      <c r="JLB6" s="299"/>
      <c r="JLC6" s="299"/>
      <c r="JLD6" s="299"/>
      <c r="JLE6" s="299"/>
      <c r="JLF6" s="299"/>
      <c r="JLG6" s="299"/>
      <c r="JLH6" s="299"/>
      <c r="JLI6" s="299"/>
      <c r="JLJ6" s="299"/>
      <c r="JLK6" s="299"/>
      <c r="JLL6" s="299"/>
      <c r="JLM6" s="299"/>
      <c r="JLN6" s="299"/>
      <c r="JLO6" s="299"/>
      <c r="JLP6" s="299"/>
      <c r="JLQ6" s="299"/>
      <c r="JLR6" s="299"/>
      <c r="JLS6" s="299"/>
      <c r="JLT6" s="299"/>
      <c r="JLU6" s="299"/>
      <c r="JLV6" s="299"/>
      <c r="JLW6" s="299"/>
      <c r="JLX6" s="299"/>
      <c r="JLY6" s="299"/>
      <c r="JLZ6" s="299"/>
      <c r="JMA6" s="299"/>
      <c r="JMB6" s="299"/>
      <c r="JMC6" s="299"/>
      <c r="JMD6" s="299"/>
      <c r="JME6" s="299"/>
      <c r="JMF6" s="299"/>
      <c r="JMG6" s="299"/>
      <c r="JMH6" s="299"/>
      <c r="JMI6" s="299"/>
      <c r="JMJ6" s="299"/>
      <c r="JMK6" s="299"/>
      <c r="JML6" s="299"/>
      <c r="JMM6" s="299"/>
      <c r="JMN6" s="299"/>
      <c r="JMO6" s="299"/>
      <c r="JMP6" s="299"/>
      <c r="JMQ6" s="299"/>
      <c r="JMR6" s="299"/>
      <c r="JMS6" s="299"/>
      <c r="JMT6" s="299"/>
      <c r="JMU6" s="299"/>
      <c r="JMV6" s="299"/>
      <c r="JMW6" s="299"/>
      <c r="JMX6" s="299"/>
      <c r="JMY6" s="299"/>
      <c r="JMZ6" s="299"/>
      <c r="JNA6" s="299"/>
      <c r="JNB6" s="299"/>
      <c r="JNC6" s="299"/>
      <c r="JND6" s="299"/>
      <c r="JNE6" s="299"/>
      <c r="JNF6" s="299"/>
      <c r="JNG6" s="299"/>
      <c r="JNH6" s="299"/>
      <c r="JNI6" s="299"/>
      <c r="JNJ6" s="299"/>
      <c r="JNK6" s="299"/>
      <c r="JNL6" s="299"/>
      <c r="JNM6" s="299"/>
      <c r="JNN6" s="299"/>
      <c r="JNO6" s="299"/>
      <c r="JNP6" s="299"/>
      <c r="JNQ6" s="299"/>
      <c r="JNR6" s="299"/>
      <c r="JNS6" s="299"/>
      <c r="JNT6" s="299"/>
      <c r="JNU6" s="299"/>
      <c r="JNV6" s="299"/>
      <c r="JNW6" s="299"/>
      <c r="JNX6" s="299"/>
      <c r="JNY6" s="299"/>
      <c r="JNZ6" s="299"/>
      <c r="JOA6" s="299"/>
      <c r="JOB6" s="299"/>
      <c r="JOC6" s="299"/>
      <c r="JOD6" s="299"/>
      <c r="JOE6" s="299"/>
      <c r="JOF6" s="299"/>
      <c r="JOG6" s="299"/>
      <c r="JOH6" s="299"/>
      <c r="JOI6" s="299"/>
      <c r="JOJ6" s="299"/>
      <c r="JOK6" s="299"/>
      <c r="JOL6" s="299"/>
      <c r="JOM6" s="299"/>
      <c r="JON6" s="299"/>
      <c r="JOO6" s="299"/>
      <c r="JOP6" s="299"/>
      <c r="JOQ6" s="299"/>
      <c r="JOR6" s="299"/>
      <c r="JOS6" s="299"/>
      <c r="JOT6" s="299"/>
      <c r="JOU6" s="299"/>
      <c r="JOV6" s="299"/>
      <c r="JOW6" s="299"/>
      <c r="JOX6" s="299"/>
      <c r="JOY6" s="299"/>
      <c r="JOZ6" s="299"/>
      <c r="JPA6" s="299"/>
      <c r="JPB6" s="299"/>
      <c r="JPC6" s="299"/>
      <c r="JPD6" s="299"/>
      <c r="JPE6" s="299"/>
      <c r="JPF6" s="299"/>
      <c r="JPG6" s="299"/>
      <c r="JPH6" s="299"/>
      <c r="JPI6" s="299"/>
      <c r="JPJ6" s="299"/>
      <c r="JPK6" s="299"/>
      <c r="JPL6" s="299"/>
      <c r="JPM6" s="299"/>
      <c r="JPN6" s="299"/>
      <c r="JPO6" s="299"/>
      <c r="JPP6" s="299"/>
      <c r="JPQ6" s="299"/>
      <c r="JPR6" s="299"/>
      <c r="JPS6" s="299"/>
      <c r="JPT6" s="299"/>
      <c r="JPU6" s="299"/>
      <c r="JPV6" s="299"/>
      <c r="JPW6" s="299"/>
      <c r="JPX6" s="299"/>
      <c r="JPY6" s="299"/>
      <c r="JPZ6" s="299"/>
      <c r="JQA6" s="299"/>
      <c r="JQB6" s="299"/>
      <c r="JQC6" s="299"/>
      <c r="JQD6" s="299"/>
      <c r="JQE6" s="299"/>
      <c r="JQF6" s="299"/>
      <c r="JQG6" s="299"/>
      <c r="JQH6" s="299"/>
      <c r="JQI6" s="299"/>
      <c r="JQJ6" s="299"/>
      <c r="JQK6" s="299"/>
      <c r="JQL6" s="299"/>
      <c r="JQM6" s="299"/>
      <c r="JQN6" s="299"/>
      <c r="JQO6" s="299"/>
      <c r="JQP6" s="299"/>
      <c r="JQQ6" s="299"/>
      <c r="JQR6" s="299"/>
      <c r="JQS6" s="299"/>
      <c r="JQT6" s="299"/>
      <c r="JQU6" s="299"/>
      <c r="JQV6" s="299"/>
      <c r="JQW6" s="299"/>
      <c r="JQX6" s="299"/>
      <c r="JQY6" s="299"/>
      <c r="JQZ6" s="299"/>
      <c r="JRA6" s="299"/>
      <c r="JRB6" s="299"/>
      <c r="JRC6" s="299"/>
      <c r="JRD6" s="299"/>
      <c r="JRE6" s="299"/>
      <c r="JRF6" s="299"/>
      <c r="JRG6" s="299"/>
      <c r="JRH6" s="299"/>
      <c r="JRI6" s="299"/>
      <c r="JRJ6" s="299"/>
      <c r="JRK6" s="299"/>
      <c r="JRL6" s="299"/>
      <c r="JRM6" s="299"/>
      <c r="JRN6" s="299"/>
      <c r="JRO6" s="299"/>
      <c r="JRP6" s="299"/>
      <c r="JRQ6" s="299"/>
      <c r="JRR6" s="299"/>
      <c r="JRS6" s="299"/>
      <c r="JRT6" s="299"/>
      <c r="JRU6" s="299"/>
      <c r="JRV6" s="299"/>
      <c r="JRW6" s="299"/>
      <c r="JRX6" s="299"/>
      <c r="JRY6" s="299"/>
      <c r="JRZ6" s="299"/>
      <c r="JSA6" s="299"/>
      <c r="JSB6" s="299"/>
      <c r="JSC6" s="299"/>
      <c r="JSD6" s="299"/>
      <c r="JSE6" s="299"/>
      <c r="JSF6" s="299"/>
      <c r="JSG6" s="299"/>
      <c r="JSH6" s="299"/>
      <c r="JSI6" s="299"/>
      <c r="JSJ6" s="299"/>
      <c r="JSK6" s="299"/>
      <c r="JSL6" s="299"/>
      <c r="JSM6" s="299"/>
      <c r="JSN6" s="299"/>
      <c r="JSO6" s="299"/>
      <c r="JSP6" s="299"/>
      <c r="JSQ6" s="299"/>
      <c r="JSR6" s="299"/>
      <c r="JSS6" s="299"/>
      <c r="JST6" s="299"/>
      <c r="JSU6" s="299"/>
      <c r="JSV6" s="299"/>
      <c r="JSW6" s="299"/>
      <c r="JSX6" s="299"/>
      <c r="JSY6" s="299"/>
      <c r="JSZ6" s="299"/>
      <c r="JTA6" s="299"/>
      <c r="JTB6" s="299"/>
      <c r="JTC6" s="299"/>
      <c r="JTD6" s="299"/>
      <c r="JTE6" s="299"/>
      <c r="JTF6" s="299"/>
      <c r="JTG6" s="299"/>
      <c r="JTH6" s="299"/>
      <c r="JTI6" s="299"/>
      <c r="JTJ6" s="299"/>
      <c r="JTK6" s="299"/>
      <c r="JTL6" s="299"/>
      <c r="JTM6" s="299"/>
      <c r="JTN6" s="299"/>
      <c r="JTO6" s="299"/>
      <c r="JTP6" s="299"/>
      <c r="JTQ6" s="299"/>
      <c r="JTR6" s="299"/>
      <c r="JTS6" s="299"/>
      <c r="JTT6" s="299"/>
      <c r="JTU6" s="299"/>
      <c r="JTV6" s="299"/>
      <c r="JTW6" s="299"/>
      <c r="JTX6" s="299"/>
      <c r="JTY6" s="299"/>
      <c r="JTZ6" s="299"/>
      <c r="JUA6" s="299"/>
      <c r="JUB6" s="299"/>
      <c r="JUC6" s="299"/>
      <c r="JUD6" s="299"/>
      <c r="JUE6" s="299"/>
      <c r="JUF6" s="299"/>
      <c r="JUG6" s="299"/>
      <c r="JUH6" s="299"/>
      <c r="JUI6" s="299"/>
      <c r="JUJ6" s="299"/>
      <c r="JUK6" s="299"/>
      <c r="JUL6" s="299"/>
      <c r="JUM6" s="299"/>
      <c r="JUN6" s="299"/>
      <c r="JUO6" s="299"/>
      <c r="JUP6" s="299"/>
      <c r="JUQ6" s="299"/>
      <c r="JUR6" s="299"/>
      <c r="JUS6" s="299"/>
      <c r="JUT6" s="299"/>
      <c r="JUU6" s="299"/>
      <c r="JUV6" s="299"/>
      <c r="JUW6" s="299"/>
      <c r="JUX6" s="299"/>
      <c r="JUY6" s="299"/>
      <c r="JUZ6" s="299"/>
      <c r="JVA6" s="299"/>
      <c r="JVB6" s="299"/>
      <c r="JVC6" s="299"/>
      <c r="JVD6" s="299"/>
      <c r="JVE6" s="299"/>
      <c r="JVF6" s="299"/>
      <c r="JVG6" s="299"/>
      <c r="JVH6" s="299"/>
      <c r="JVI6" s="299"/>
      <c r="JVJ6" s="299"/>
      <c r="JVK6" s="299"/>
      <c r="JVL6" s="299"/>
      <c r="JVM6" s="299"/>
      <c r="JVN6" s="299"/>
      <c r="JVO6" s="299"/>
      <c r="JVP6" s="299"/>
      <c r="JVQ6" s="299"/>
      <c r="JVR6" s="299"/>
      <c r="JVS6" s="299"/>
      <c r="JVT6" s="299"/>
      <c r="JVU6" s="299"/>
      <c r="JVV6" s="299"/>
      <c r="JVW6" s="299"/>
      <c r="JVX6" s="299"/>
      <c r="JVY6" s="299"/>
      <c r="JVZ6" s="299"/>
      <c r="JWA6" s="299"/>
      <c r="JWB6" s="299"/>
      <c r="JWC6" s="299"/>
      <c r="JWD6" s="299"/>
      <c r="JWE6" s="299"/>
      <c r="JWF6" s="299"/>
      <c r="JWG6" s="299"/>
      <c r="JWH6" s="299"/>
      <c r="JWI6" s="299"/>
      <c r="JWJ6" s="299"/>
      <c r="JWK6" s="299"/>
      <c r="JWL6" s="299"/>
      <c r="JWM6" s="299"/>
      <c r="JWN6" s="299"/>
      <c r="JWO6" s="299"/>
      <c r="JWP6" s="299"/>
      <c r="JWQ6" s="299"/>
      <c r="JWR6" s="299"/>
      <c r="JWS6" s="299"/>
      <c r="JWT6" s="299"/>
      <c r="JWU6" s="299"/>
      <c r="JWV6" s="299"/>
      <c r="JWW6" s="299"/>
      <c r="JWX6" s="299"/>
      <c r="JWY6" s="299"/>
      <c r="JWZ6" s="299"/>
      <c r="JXA6" s="299"/>
      <c r="JXB6" s="299"/>
      <c r="JXC6" s="299"/>
      <c r="JXD6" s="299"/>
      <c r="JXE6" s="299"/>
      <c r="JXF6" s="299"/>
      <c r="JXG6" s="299"/>
      <c r="JXH6" s="299"/>
      <c r="JXI6" s="299"/>
      <c r="JXJ6" s="299"/>
      <c r="JXK6" s="299"/>
      <c r="JXL6" s="299"/>
      <c r="JXM6" s="299"/>
      <c r="JXN6" s="299"/>
      <c r="JXO6" s="299"/>
      <c r="JXP6" s="299"/>
      <c r="JXQ6" s="299"/>
      <c r="JXR6" s="299"/>
      <c r="JXS6" s="299"/>
      <c r="JXT6" s="299"/>
      <c r="JXU6" s="299"/>
      <c r="JXV6" s="299"/>
      <c r="JXW6" s="299"/>
      <c r="JXX6" s="299"/>
      <c r="JXY6" s="299"/>
      <c r="JXZ6" s="299"/>
      <c r="JYA6" s="299"/>
      <c r="JYB6" s="299"/>
      <c r="JYC6" s="299"/>
      <c r="JYD6" s="299"/>
      <c r="JYE6" s="299"/>
      <c r="JYF6" s="299"/>
      <c r="JYG6" s="299"/>
      <c r="JYH6" s="299"/>
      <c r="JYI6" s="299"/>
      <c r="JYJ6" s="299"/>
      <c r="JYK6" s="299"/>
      <c r="JYL6" s="299"/>
      <c r="JYM6" s="299"/>
      <c r="JYN6" s="299"/>
      <c r="JYO6" s="299"/>
      <c r="JYP6" s="299"/>
      <c r="JYQ6" s="299"/>
      <c r="JYR6" s="299"/>
      <c r="JYS6" s="299"/>
      <c r="JYT6" s="299"/>
      <c r="JYU6" s="299"/>
      <c r="JYV6" s="299"/>
      <c r="JYW6" s="299"/>
      <c r="JYX6" s="299"/>
      <c r="JYY6" s="299"/>
      <c r="JYZ6" s="299"/>
      <c r="JZA6" s="299"/>
      <c r="JZB6" s="299"/>
      <c r="JZC6" s="299"/>
      <c r="JZD6" s="299"/>
      <c r="JZE6" s="299"/>
      <c r="JZF6" s="299"/>
      <c r="JZG6" s="299"/>
      <c r="JZH6" s="299"/>
      <c r="JZI6" s="299"/>
      <c r="JZJ6" s="299"/>
      <c r="JZK6" s="299"/>
      <c r="JZL6" s="299"/>
      <c r="JZM6" s="299"/>
      <c r="JZN6" s="299"/>
      <c r="JZO6" s="299"/>
      <c r="JZP6" s="299"/>
      <c r="JZQ6" s="299"/>
      <c r="JZR6" s="299"/>
      <c r="JZS6" s="299"/>
      <c r="JZT6" s="299"/>
      <c r="JZU6" s="299"/>
      <c r="JZV6" s="299"/>
      <c r="JZW6" s="299"/>
      <c r="JZX6" s="299"/>
      <c r="JZY6" s="299"/>
      <c r="JZZ6" s="299"/>
      <c r="KAA6" s="299"/>
      <c r="KAB6" s="299"/>
      <c r="KAC6" s="299"/>
      <c r="KAD6" s="299"/>
      <c r="KAE6" s="299"/>
      <c r="KAF6" s="299"/>
      <c r="KAG6" s="299"/>
      <c r="KAH6" s="299"/>
      <c r="KAI6" s="299"/>
      <c r="KAJ6" s="299"/>
      <c r="KAK6" s="299"/>
      <c r="KAL6" s="299"/>
      <c r="KAM6" s="299"/>
      <c r="KAN6" s="299"/>
      <c r="KAO6" s="299"/>
      <c r="KAP6" s="299"/>
      <c r="KAQ6" s="299"/>
      <c r="KAR6" s="299"/>
      <c r="KAS6" s="299"/>
      <c r="KAT6" s="299"/>
      <c r="KAU6" s="299"/>
      <c r="KAV6" s="299"/>
      <c r="KAW6" s="299"/>
      <c r="KAX6" s="299"/>
      <c r="KAY6" s="299"/>
      <c r="KAZ6" s="299"/>
      <c r="KBA6" s="299"/>
      <c r="KBB6" s="299"/>
      <c r="KBC6" s="299"/>
      <c r="KBD6" s="299"/>
      <c r="KBE6" s="299"/>
      <c r="KBF6" s="299"/>
      <c r="KBG6" s="299"/>
      <c r="KBH6" s="299"/>
      <c r="KBI6" s="299"/>
      <c r="KBJ6" s="299"/>
      <c r="KBK6" s="299"/>
      <c r="KBL6" s="299"/>
      <c r="KBM6" s="299"/>
      <c r="KBN6" s="299"/>
      <c r="KBO6" s="299"/>
      <c r="KBP6" s="299"/>
      <c r="KBQ6" s="299"/>
      <c r="KBR6" s="299"/>
      <c r="KBS6" s="299"/>
      <c r="KBT6" s="299"/>
      <c r="KBU6" s="299"/>
      <c r="KBV6" s="299"/>
      <c r="KBW6" s="299"/>
      <c r="KBX6" s="299"/>
      <c r="KBY6" s="299"/>
      <c r="KBZ6" s="299"/>
      <c r="KCA6" s="299"/>
      <c r="KCB6" s="299"/>
      <c r="KCC6" s="299"/>
      <c r="KCD6" s="299"/>
      <c r="KCE6" s="299"/>
      <c r="KCF6" s="299"/>
      <c r="KCG6" s="299"/>
      <c r="KCH6" s="299"/>
      <c r="KCI6" s="299"/>
      <c r="KCJ6" s="299"/>
      <c r="KCK6" s="299"/>
      <c r="KCL6" s="299"/>
      <c r="KCM6" s="299"/>
      <c r="KCN6" s="299"/>
      <c r="KCO6" s="299"/>
      <c r="KCP6" s="299"/>
      <c r="KCQ6" s="299"/>
      <c r="KCR6" s="299"/>
      <c r="KCS6" s="299"/>
      <c r="KCT6" s="299"/>
      <c r="KCU6" s="299"/>
      <c r="KCV6" s="299"/>
      <c r="KCW6" s="299"/>
      <c r="KCX6" s="299"/>
      <c r="KCY6" s="299"/>
      <c r="KCZ6" s="299"/>
      <c r="KDA6" s="299"/>
      <c r="KDB6" s="299"/>
      <c r="KDC6" s="299"/>
      <c r="KDD6" s="299"/>
      <c r="KDE6" s="299"/>
      <c r="KDF6" s="299"/>
      <c r="KDG6" s="299"/>
      <c r="KDH6" s="299"/>
      <c r="KDI6" s="299"/>
      <c r="KDJ6" s="299"/>
      <c r="KDK6" s="299"/>
      <c r="KDL6" s="299"/>
      <c r="KDM6" s="299"/>
      <c r="KDN6" s="299"/>
      <c r="KDO6" s="299"/>
      <c r="KDP6" s="299"/>
      <c r="KDQ6" s="299"/>
      <c r="KDR6" s="299"/>
      <c r="KDS6" s="299"/>
      <c r="KDT6" s="299"/>
      <c r="KDU6" s="299"/>
      <c r="KDV6" s="299"/>
      <c r="KDW6" s="299"/>
      <c r="KDX6" s="299"/>
      <c r="KDY6" s="299"/>
      <c r="KDZ6" s="299"/>
      <c r="KEA6" s="299"/>
      <c r="KEB6" s="299"/>
      <c r="KEC6" s="299"/>
      <c r="KED6" s="299"/>
      <c r="KEE6" s="299"/>
      <c r="KEF6" s="299"/>
      <c r="KEG6" s="299"/>
      <c r="KEH6" s="299"/>
      <c r="KEI6" s="299"/>
      <c r="KEJ6" s="299"/>
      <c r="KEK6" s="299"/>
      <c r="KEL6" s="299"/>
      <c r="KEM6" s="299"/>
      <c r="KEN6" s="299"/>
      <c r="KEO6" s="299"/>
      <c r="KEP6" s="299"/>
      <c r="KEQ6" s="299"/>
      <c r="KER6" s="299"/>
      <c r="KES6" s="299"/>
      <c r="KET6" s="299"/>
      <c r="KEU6" s="299"/>
      <c r="KEV6" s="299"/>
      <c r="KEW6" s="299"/>
      <c r="KEX6" s="299"/>
      <c r="KEY6" s="299"/>
      <c r="KEZ6" s="299"/>
      <c r="KFA6" s="299"/>
      <c r="KFB6" s="299"/>
      <c r="KFC6" s="299"/>
      <c r="KFD6" s="299"/>
      <c r="KFE6" s="299"/>
      <c r="KFF6" s="299"/>
      <c r="KFG6" s="299"/>
      <c r="KFH6" s="299"/>
      <c r="KFI6" s="299"/>
      <c r="KFJ6" s="299"/>
      <c r="KFK6" s="299"/>
      <c r="KFL6" s="299"/>
      <c r="KFM6" s="299"/>
      <c r="KFN6" s="299"/>
      <c r="KFO6" s="299"/>
      <c r="KFP6" s="299"/>
      <c r="KFQ6" s="299"/>
      <c r="KFR6" s="299"/>
      <c r="KFS6" s="299"/>
      <c r="KFT6" s="299"/>
      <c r="KFU6" s="299"/>
      <c r="KFV6" s="299"/>
      <c r="KFW6" s="299"/>
      <c r="KFX6" s="299"/>
      <c r="KFY6" s="299"/>
      <c r="KFZ6" s="299"/>
      <c r="KGA6" s="299"/>
      <c r="KGB6" s="299"/>
      <c r="KGC6" s="299"/>
      <c r="KGD6" s="299"/>
      <c r="KGE6" s="299"/>
      <c r="KGF6" s="299"/>
      <c r="KGG6" s="299"/>
      <c r="KGH6" s="299"/>
      <c r="KGI6" s="299"/>
      <c r="KGJ6" s="299"/>
      <c r="KGK6" s="299"/>
      <c r="KGL6" s="299"/>
      <c r="KGM6" s="299"/>
      <c r="KGN6" s="299"/>
      <c r="KGO6" s="299"/>
      <c r="KGP6" s="299"/>
      <c r="KGQ6" s="299"/>
      <c r="KGR6" s="299"/>
      <c r="KGS6" s="299"/>
      <c r="KGT6" s="299"/>
      <c r="KGU6" s="299"/>
      <c r="KGV6" s="299"/>
      <c r="KGW6" s="299"/>
      <c r="KGX6" s="299"/>
      <c r="KGY6" s="299"/>
      <c r="KGZ6" s="299"/>
      <c r="KHA6" s="299"/>
      <c r="KHB6" s="299"/>
      <c r="KHC6" s="299"/>
      <c r="KHD6" s="299"/>
      <c r="KHE6" s="299"/>
      <c r="KHF6" s="299"/>
      <c r="KHG6" s="299"/>
      <c r="KHH6" s="299"/>
      <c r="KHI6" s="299"/>
      <c r="KHJ6" s="299"/>
      <c r="KHK6" s="299"/>
      <c r="KHL6" s="299"/>
      <c r="KHM6" s="299"/>
      <c r="KHN6" s="299"/>
      <c r="KHO6" s="299"/>
      <c r="KHP6" s="299"/>
      <c r="KHQ6" s="299"/>
      <c r="KHR6" s="299"/>
      <c r="KHS6" s="299"/>
      <c r="KHT6" s="299"/>
      <c r="KHU6" s="299"/>
      <c r="KHV6" s="299"/>
      <c r="KHW6" s="299"/>
      <c r="KHX6" s="299"/>
      <c r="KHY6" s="299"/>
      <c r="KHZ6" s="299"/>
      <c r="KIA6" s="299"/>
      <c r="KIB6" s="299"/>
      <c r="KIC6" s="299"/>
      <c r="KID6" s="299"/>
      <c r="KIE6" s="299"/>
      <c r="KIF6" s="299"/>
      <c r="KIG6" s="299"/>
      <c r="KIH6" s="299"/>
      <c r="KII6" s="299"/>
      <c r="KIJ6" s="299"/>
      <c r="KIK6" s="299"/>
      <c r="KIL6" s="299"/>
      <c r="KIM6" s="299"/>
      <c r="KIN6" s="299"/>
      <c r="KIO6" s="299"/>
      <c r="KIP6" s="299"/>
      <c r="KIQ6" s="299"/>
      <c r="KIR6" s="299"/>
      <c r="KIS6" s="299"/>
      <c r="KIT6" s="299"/>
      <c r="KIU6" s="299"/>
      <c r="KIV6" s="299"/>
      <c r="KIW6" s="299"/>
      <c r="KIX6" s="299"/>
      <c r="KIY6" s="299"/>
      <c r="KIZ6" s="299"/>
      <c r="KJA6" s="299"/>
      <c r="KJB6" s="299"/>
      <c r="KJC6" s="299"/>
      <c r="KJD6" s="299"/>
      <c r="KJE6" s="299"/>
      <c r="KJF6" s="299"/>
      <c r="KJG6" s="299"/>
      <c r="KJH6" s="299"/>
      <c r="KJI6" s="299"/>
      <c r="KJJ6" s="299"/>
      <c r="KJK6" s="299"/>
      <c r="KJL6" s="299"/>
      <c r="KJM6" s="299"/>
      <c r="KJN6" s="299"/>
      <c r="KJO6" s="299"/>
      <c r="KJP6" s="299"/>
      <c r="KJQ6" s="299"/>
      <c r="KJR6" s="299"/>
      <c r="KJS6" s="299"/>
      <c r="KJT6" s="299"/>
      <c r="KJU6" s="299"/>
      <c r="KJV6" s="299"/>
      <c r="KJW6" s="299"/>
      <c r="KJX6" s="299"/>
      <c r="KJY6" s="299"/>
      <c r="KJZ6" s="299"/>
      <c r="KKA6" s="299"/>
      <c r="KKB6" s="299"/>
      <c r="KKC6" s="299"/>
      <c r="KKD6" s="299"/>
      <c r="KKE6" s="299"/>
      <c r="KKF6" s="299"/>
      <c r="KKG6" s="299"/>
      <c r="KKH6" s="299"/>
      <c r="KKI6" s="299"/>
      <c r="KKJ6" s="299"/>
      <c r="KKK6" s="299"/>
      <c r="KKL6" s="299"/>
      <c r="KKM6" s="299"/>
      <c r="KKN6" s="299"/>
      <c r="KKO6" s="299"/>
      <c r="KKP6" s="299"/>
      <c r="KKQ6" s="299"/>
      <c r="KKR6" s="299"/>
      <c r="KKS6" s="299"/>
      <c r="KKT6" s="299"/>
      <c r="KKU6" s="299"/>
      <c r="KKV6" s="299"/>
      <c r="KKW6" s="299"/>
      <c r="KKX6" s="299"/>
      <c r="KKY6" s="299"/>
      <c r="KKZ6" s="299"/>
      <c r="KLA6" s="299"/>
      <c r="KLB6" s="299"/>
      <c r="KLC6" s="299"/>
      <c r="KLD6" s="299"/>
      <c r="KLE6" s="299"/>
      <c r="KLF6" s="299"/>
      <c r="KLG6" s="299"/>
      <c r="KLH6" s="299"/>
      <c r="KLI6" s="299"/>
      <c r="KLJ6" s="299"/>
      <c r="KLK6" s="299"/>
      <c r="KLL6" s="299"/>
      <c r="KLM6" s="299"/>
      <c r="KLN6" s="299"/>
      <c r="KLO6" s="299"/>
      <c r="KLP6" s="299"/>
      <c r="KLQ6" s="299"/>
      <c r="KLR6" s="299"/>
      <c r="KLS6" s="299"/>
      <c r="KLT6" s="299"/>
      <c r="KLU6" s="299"/>
      <c r="KLV6" s="299"/>
      <c r="KLW6" s="299"/>
      <c r="KLX6" s="299"/>
      <c r="KLY6" s="299"/>
      <c r="KLZ6" s="299"/>
      <c r="KMA6" s="299"/>
      <c r="KMB6" s="299"/>
      <c r="KMC6" s="299"/>
      <c r="KMD6" s="299"/>
      <c r="KME6" s="299"/>
      <c r="KMF6" s="299"/>
      <c r="KMG6" s="299"/>
      <c r="KMH6" s="299"/>
      <c r="KMI6" s="299"/>
      <c r="KMJ6" s="299"/>
      <c r="KMK6" s="299"/>
      <c r="KML6" s="299"/>
      <c r="KMM6" s="299"/>
      <c r="KMN6" s="299"/>
      <c r="KMO6" s="299"/>
      <c r="KMP6" s="299"/>
      <c r="KMQ6" s="299"/>
      <c r="KMR6" s="299"/>
      <c r="KMS6" s="299"/>
      <c r="KMT6" s="299"/>
      <c r="KMU6" s="299"/>
      <c r="KMV6" s="299"/>
      <c r="KMW6" s="299"/>
      <c r="KMX6" s="299"/>
      <c r="KMY6" s="299"/>
      <c r="KMZ6" s="299"/>
      <c r="KNA6" s="299"/>
      <c r="KNB6" s="299"/>
      <c r="KNC6" s="299"/>
      <c r="KND6" s="299"/>
      <c r="KNE6" s="299"/>
      <c r="KNF6" s="299"/>
      <c r="KNG6" s="299"/>
      <c r="KNH6" s="299"/>
      <c r="KNI6" s="299"/>
      <c r="KNJ6" s="299"/>
      <c r="KNK6" s="299"/>
      <c r="KNL6" s="299"/>
      <c r="KNM6" s="299"/>
      <c r="KNN6" s="299"/>
      <c r="KNO6" s="299"/>
      <c r="KNP6" s="299"/>
      <c r="KNQ6" s="299"/>
      <c r="KNR6" s="299"/>
      <c r="KNS6" s="299"/>
      <c r="KNT6" s="299"/>
      <c r="KNU6" s="299"/>
      <c r="KNV6" s="299"/>
      <c r="KNW6" s="299"/>
      <c r="KNX6" s="299"/>
      <c r="KNY6" s="299"/>
      <c r="KNZ6" s="299"/>
      <c r="KOA6" s="299"/>
      <c r="KOB6" s="299"/>
      <c r="KOC6" s="299"/>
      <c r="KOD6" s="299"/>
      <c r="KOE6" s="299"/>
      <c r="KOF6" s="299"/>
      <c r="KOG6" s="299"/>
      <c r="KOH6" s="299"/>
      <c r="KOI6" s="299"/>
      <c r="KOJ6" s="299"/>
      <c r="KOK6" s="299"/>
      <c r="KOL6" s="299"/>
      <c r="KOM6" s="299"/>
      <c r="KON6" s="299"/>
      <c r="KOO6" s="299"/>
      <c r="KOP6" s="299"/>
      <c r="KOQ6" s="299"/>
      <c r="KOR6" s="299"/>
      <c r="KOS6" s="299"/>
      <c r="KOT6" s="299"/>
      <c r="KOU6" s="299"/>
      <c r="KOV6" s="299"/>
      <c r="KOW6" s="299"/>
      <c r="KOX6" s="299"/>
      <c r="KOY6" s="299"/>
      <c r="KOZ6" s="299"/>
      <c r="KPA6" s="299"/>
      <c r="KPB6" s="299"/>
      <c r="KPC6" s="299"/>
      <c r="KPD6" s="299"/>
      <c r="KPE6" s="299"/>
      <c r="KPF6" s="299"/>
      <c r="KPG6" s="299"/>
      <c r="KPH6" s="299"/>
      <c r="KPI6" s="299"/>
      <c r="KPJ6" s="299"/>
      <c r="KPK6" s="299"/>
      <c r="KPL6" s="299"/>
      <c r="KPM6" s="299"/>
      <c r="KPN6" s="299"/>
      <c r="KPO6" s="299"/>
      <c r="KPP6" s="299"/>
      <c r="KPQ6" s="299"/>
      <c r="KPR6" s="299"/>
      <c r="KPS6" s="299"/>
      <c r="KPT6" s="299"/>
      <c r="KPU6" s="299"/>
      <c r="KPV6" s="299"/>
      <c r="KPW6" s="299"/>
      <c r="KPX6" s="299"/>
      <c r="KPY6" s="299"/>
      <c r="KPZ6" s="299"/>
      <c r="KQA6" s="299"/>
      <c r="KQB6" s="299"/>
      <c r="KQC6" s="299"/>
      <c r="KQD6" s="299"/>
      <c r="KQE6" s="299"/>
      <c r="KQF6" s="299"/>
      <c r="KQG6" s="299"/>
      <c r="KQH6" s="299"/>
      <c r="KQI6" s="299"/>
      <c r="KQJ6" s="299"/>
      <c r="KQK6" s="299"/>
      <c r="KQL6" s="299"/>
      <c r="KQM6" s="299"/>
      <c r="KQN6" s="299"/>
      <c r="KQO6" s="299"/>
      <c r="KQP6" s="299"/>
      <c r="KQQ6" s="299"/>
      <c r="KQR6" s="299"/>
      <c r="KQS6" s="299"/>
      <c r="KQT6" s="299"/>
      <c r="KQU6" s="299"/>
      <c r="KQV6" s="299"/>
      <c r="KQW6" s="299"/>
      <c r="KQX6" s="299"/>
      <c r="KQY6" s="299"/>
      <c r="KQZ6" s="299"/>
      <c r="KRA6" s="299"/>
      <c r="KRB6" s="299"/>
      <c r="KRC6" s="299"/>
      <c r="KRD6" s="299"/>
      <c r="KRE6" s="299"/>
      <c r="KRF6" s="299"/>
      <c r="KRG6" s="299"/>
      <c r="KRH6" s="299"/>
      <c r="KRI6" s="299"/>
      <c r="KRJ6" s="299"/>
      <c r="KRK6" s="299"/>
      <c r="KRL6" s="299"/>
      <c r="KRM6" s="299"/>
      <c r="KRN6" s="299"/>
      <c r="KRO6" s="299"/>
      <c r="KRP6" s="299"/>
      <c r="KRQ6" s="299"/>
      <c r="KRR6" s="299"/>
      <c r="KRS6" s="299"/>
      <c r="KRT6" s="299"/>
      <c r="KRU6" s="299"/>
      <c r="KRV6" s="299"/>
      <c r="KRW6" s="299"/>
      <c r="KRX6" s="299"/>
      <c r="KRY6" s="299"/>
      <c r="KRZ6" s="299"/>
      <c r="KSA6" s="299"/>
      <c r="KSB6" s="299"/>
      <c r="KSC6" s="299"/>
      <c r="KSD6" s="299"/>
      <c r="KSE6" s="299"/>
      <c r="KSF6" s="299"/>
      <c r="KSG6" s="299"/>
      <c r="KSH6" s="299"/>
      <c r="KSI6" s="299"/>
      <c r="KSJ6" s="299"/>
      <c r="KSK6" s="299"/>
      <c r="KSL6" s="299"/>
      <c r="KSM6" s="299"/>
      <c r="KSN6" s="299"/>
      <c r="KSO6" s="299"/>
      <c r="KSP6" s="299"/>
      <c r="KSQ6" s="299"/>
      <c r="KSR6" s="299"/>
      <c r="KSS6" s="299"/>
      <c r="KST6" s="299"/>
      <c r="KSU6" s="299"/>
      <c r="KSV6" s="299"/>
      <c r="KSW6" s="299"/>
      <c r="KSX6" s="299"/>
      <c r="KSY6" s="299"/>
      <c r="KSZ6" s="299"/>
      <c r="KTA6" s="299"/>
      <c r="KTB6" s="299"/>
      <c r="KTC6" s="299"/>
      <c r="KTD6" s="299"/>
      <c r="KTE6" s="299"/>
      <c r="KTF6" s="299"/>
      <c r="KTG6" s="299"/>
      <c r="KTH6" s="299"/>
      <c r="KTI6" s="299"/>
      <c r="KTJ6" s="299"/>
      <c r="KTK6" s="299"/>
      <c r="KTL6" s="299"/>
      <c r="KTM6" s="299"/>
      <c r="KTN6" s="299"/>
      <c r="KTO6" s="299"/>
      <c r="KTP6" s="299"/>
      <c r="KTQ6" s="299"/>
      <c r="KTR6" s="299"/>
      <c r="KTS6" s="299"/>
      <c r="KTT6" s="299"/>
      <c r="KTU6" s="299"/>
      <c r="KTV6" s="299"/>
      <c r="KTW6" s="299"/>
      <c r="KTX6" s="299"/>
      <c r="KTY6" s="299"/>
      <c r="KTZ6" s="299"/>
      <c r="KUA6" s="299"/>
      <c r="KUB6" s="299"/>
      <c r="KUC6" s="299"/>
      <c r="KUD6" s="299"/>
      <c r="KUE6" s="299"/>
      <c r="KUF6" s="299"/>
      <c r="KUG6" s="299"/>
      <c r="KUH6" s="299"/>
      <c r="KUI6" s="299"/>
      <c r="KUJ6" s="299"/>
      <c r="KUK6" s="299"/>
      <c r="KUL6" s="299"/>
      <c r="KUM6" s="299"/>
      <c r="KUN6" s="299"/>
      <c r="KUO6" s="299"/>
      <c r="KUP6" s="299"/>
      <c r="KUQ6" s="299"/>
      <c r="KUR6" s="299"/>
      <c r="KUS6" s="299"/>
      <c r="KUT6" s="299"/>
      <c r="KUU6" s="299"/>
      <c r="KUV6" s="299"/>
      <c r="KUW6" s="299"/>
      <c r="KUX6" s="299"/>
      <c r="KUY6" s="299"/>
      <c r="KUZ6" s="299"/>
      <c r="KVA6" s="299"/>
      <c r="KVB6" s="299"/>
      <c r="KVC6" s="299"/>
      <c r="KVD6" s="299"/>
      <c r="KVE6" s="299"/>
      <c r="KVF6" s="299"/>
      <c r="KVG6" s="299"/>
      <c r="KVH6" s="299"/>
      <c r="KVI6" s="299"/>
      <c r="KVJ6" s="299"/>
      <c r="KVK6" s="299"/>
      <c r="KVL6" s="299"/>
      <c r="KVM6" s="299"/>
      <c r="KVN6" s="299"/>
      <c r="KVO6" s="299"/>
      <c r="KVP6" s="299"/>
      <c r="KVQ6" s="299"/>
      <c r="KVR6" s="299"/>
      <c r="KVS6" s="299"/>
      <c r="KVT6" s="299"/>
      <c r="KVU6" s="299"/>
      <c r="KVV6" s="299"/>
      <c r="KVW6" s="299"/>
      <c r="KVX6" s="299"/>
      <c r="KVY6" s="299"/>
      <c r="KVZ6" s="299"/>
      <c r="KWA6" s="299"/>
      <c r="KWB6" s="299"/>
      <c r="KWC6" s="299"/>
      <c r="KWD6" s="299"/>
      <c r="KWE6" s="299"/>
      <c r="KWF6" s="299"/>
      <c r="KWG6" s="299"/>
      <c r="KWH6" s="299"/>
      <c r="KWI6" s="299"/>
      <c r="KWJ6" s="299"/>
      <c r="KWK6" s="299"/>
      <c r="KWL6" s="299"/>
      <c r="KWM6" s="299"/>
      <c r="KWN6" s="299"/>
      <c r="KWO6" s="299"/>
      <c r="KWP6" s="299"/>
      <c r="KWQ6" s="299"/>
      <c r="KWR6" s="299"/>
      <c r="KWS6" s="299"/>
      <c r="KWT6" s="299"/>
      <c r="KWU6" s="299"/>
      <c r="KWV6" s="299"/>
      <c r="KWW6" s="299"/>
      <c r="KWX6" s="299"/>
      <c r="KWY6" s="299"/>
      <c r="KWZ6" s="299"/>
      <c r="KXA6" s="299"/>
      <c r="KXB6" s="299"/>
      <c r="KXC6" s="299"/>
      <c r="KXD6" s="299"/>
      <c r="KXE6" s="299"/>
      <c r="KXF6" s="299"/>
      <c r="KXG6" s="299"/>
      <c r="KXH6" s="299"/>
      <c r="KXI6" s="299"/>
      <c r="KXJ6" s="299"/>
      <c r="KXK6" s="299"/>
      <c r="KXL6" s="299"/>
      <c r="KXM6" s="299"/>
      <c r="KXN6" s="299"/>
      <c r="KXO6" s="299"/>
      <c r="KXP6" s="299"/>
      <c r="KXQ6" s="299"/>
      <c r="KXR6" s="299"/>
      <c r="KXS6" s="299"/>
      <c r="KXT6" s="299"/>
      <c r="KXU6" s="299"/>
      <c r="KXV6" s="299"/>
      <c r="KXW6" s="299"/>
      <c r="KXX6" s="299"/>
      <c r="KXY6" s="299"/>
      <c r="KXZ6" s="299"/>
      <c r="KYA6" s="299"/>
      <c r="KYB6" s="299"/>
      <c r="KYC6" s="299"/>
      <c r="KYD6" s="299"/>
      <c r="KYE6" s="299"/>
      <c r="KYF6" s="299"/>
      <c r="KYG6" s="299"/>
      <c r="KYH6" s="299"/>
      <c r="KYI6" s="299"/>
      <c r="KYJ6" s="299"/>
      <c r="KYK6" s="299"/>
      <c r="KYL6" s="299"/>
      <c r="KYM6" s="299"/>
      <c r="KYN6" s="299"/>
      <c r="KYO6" s="299"/>
      <c r="KYP6" s="299"/>
      <c r="KYQ6" s="299"/>
      <c r="KYR6" s="299"/>
      <c r="KYS6" s="299"/>
      <c r="KYT6" s="299"/>
      <c r="KYU6" s="299"/>
      <c r="KYV6" s="299"/>
      <c r="KYW6" s="299"/>
      <c r="KYX6" s="299"/>
      <c r="KYY6" s="299"/>
      <c r="KYZ6" s="299"/>
      <c r="KZA6" s="299"/>
      <c r="KZB6" s="299"/>
      <c r="KZC6" s="299"/>
      <c r="KZD6" s="299"/>
      <c r="KZE6" s="299"/>
      <c r="KZF6" s="299"/>
      <c r="KZG6" s="299"/>
      <c r="KZH6" s="299"/>
      <c r="KZI6" s="299"/>
      <c r="KZJ6" s="299"/>
      <c r="KZK6" s="299"/>
      <c r="KZL6" s="299"/>
      <c r="KZM6" s="299"/>
      <c r="KZN6" s="299"/>
      <c r="KZO6" s="299"/>
      <c r="KZP6" s="299"/>
      <c r="KZQ6" s="299"/>
      <c r="KZR6" s="299"/>
      <c r="KZS6" s="299"/>
      <c r="KZT6" s="299"/>
      <c r="KZU6" s="299"/>
      <c r="KZV6" s="299"/>
      <c r="KZW6" s="299"/>
      <c r="KZX6" s="299"/>
      <c r="KZY6" s="299"/>
      <c r="KZZ6" s="299"/>
      <c r="LAA6" s="299"/>
      <c r="LAB6" s="299"/>
      <c r="LAC6" s="299"/>
      <c r="LAD6" s="299"/>
      <c r="LAE6" s="299"/>
      <c r="LAF6" s="299"/>
      <c r="LAG6" s="299"/>
      <c r="LAH6" s="299"/>
      <c r="LAI6" s="299"/>
      <c r="LAJ6" s="299"/>
      <c r="LAK6" s="299"/>
      <c r="LAL6" s="299"/>
      <c r="LAM6" s="299"/>
      <c r="LAN6" s="299"/>
      <c r="LAO6" s="299"/>
      <c r="LAP6" s="299"/>
      <c r="LAQ6" s="299"/>
      <c r="LAR6" s="299"/>
      <c r="LAS6" s="299"/>
      <c r="LAT6" s="299"/>
      <c r="LAU6" s="299"/>
      <c r="LAV6" s="299"/>
      <c r="LAW6" s="299"/>
      <c r="LAX6" s="299"/>
      <c r="LAY6" s="299"/>
      <c r="LAZ6" s="299"/>
      <c r="LBA6" s="299"/>
      <c r="LBB6" s="299"/>
      <c r="LBC6" s="299"/>
      <c r="LBD6" s="299"/>
      <c r="LBE6" s="299"/>
      <c r="LBF6" s="299"/>
      <c r="LBG6" s="299"/>
      <c r="LBH6" s="299"/>
      <c r="LBI6" s="299"/>
      <c r="LBJ6" s="299"/>
      <c r="LBK6" s="299"/>
      <c r="LBL6" s="299"/>
      <c r="LBM6" s="299"/>
      <c r="LBN6" s="299"/>
      <c r="LBO6" s="299"/>
      <c r="LBP6" s="299"/>
      <c r="LBQ6" s="299"/>
      <c r="LBR6" s="299"/>
      <c r="LBS6" s="299"/>
      <c r="LBT6" s="299"/>
      <c r="LBU6" s="299"/>
      <c r="LBV6" s="299"/>
      <c r="LBW6" s="299"/>
      <c r="LBX6" s="299"/>
      <c r="LBY6" s="299"/>
      <c r="LBZ6" s="299"/>
      <c r="LCA6" s="299"/>
      <c r="LCB6" s="299"/>
      <c r="LCC6" s="299"/>
      <c r="LCD6" s="299"/>
      <c r="LCE6" s="299"/>
      <c r="LCF6" s="299"/>
      <c r="LCG6" s="299"/>
      <c r="LCH6" s="299"/>
      <c r="LCI6" s="299"/>
      <c r="LCJ6" s="299"/>
      <c r="LCK6" s="299"/>
      <c r="LCL6" s="299"/>
      <c r="LCM6" s="299"/>
      <c r="LCN6" s="299"/>
      <c r="LCO6" s="299"/>
      <c r="LCP6" s="299"/>
      <c r="LCQ6" s="299"/>
      <c r="LCR6" s="299"/>
      <c r="LCS6" s="299"/>
      <c r="LCT6" s="299"/>
      <c r="LCU6" s="299"/>
      <c r="LCV6" s="299"/>
      <c r="LCW6" s="299"/>
      <c r="LCX6" s="299"/>
      <c r="LCY6" s="299"/>
      <c r="LCZ6" s="299"/>
      <c r="LDA6" s="299"/>
      <c r="LDB6" s="299"/>
      <c r="LDC6" s="299"/>
      <c r="LDD6" s="299"/>
      <c r="LDE6" s="299"/>
      <c r="LDF6" s="299"/>
      <c r="LDG6" s="299"/>
      <c r="LDH6" s="299"/>
      <c r="LDI6" s="299"/>
      <c r="LDJ6" s="299"/>
      <c r="LDK6" s="299"/>
      <c r="LDL6" s="299"/>
      <c r="LDM6" s="299"/>
      <c r="LDN6" s="299"/>
      <c r="LDO6" s="299"/>
      <c r="LDP6" s="299"/>
      <c r="LDQ6" s="299"/>
      <c r="LDR6" s="299"/>
      <c r="LDS6" s="299"/>
      <c r="LDT6" s="299"/>
      <c r="LDU6" s="299"/>
      <c r="LDV6" s="299"/>
      <c r="LDW6" s="299"/>
      <c r="LDX6" s="299"/>
      <c r="LDY6" s="299"/>
      <c r="LDZ6" s="299"/>
      <c r="LEA6" s="299"/>
      <c r="LEB6" s="299"/>
      <c r="LEC6" s="299"/>
      <c r="LED6" s="299"/>
      <c r="LEE6" s="299"/>
      <c r="LEF6" s="299"/>
      <c r="LEG6" s="299"/>
      <c r="LEH6" s="299"/>
      <c r="LEI6" s="299"/>
      <c r="LEJ6" s="299"/>
      <c r="LEK6" s="299"/>
      <c r="LEL6" s="299"/>
      <c r="LEM6" s="299"/>
      <c r="LEN6" s="299"/>
      <c r="LEO6" s="299"/>
      <c r="LEP6" s="299"/>
      <c r="LEQ6" s="299"/>
      <c r="LER6" s="299"/>
      <c r="LES6" s="299"/>
      <c r="LET6" s="299"/>
      <c r="LEU6" s="299"/>
      <c r="LEV6" s="299"/>
      <c r="LEW6" s="299"/>
      <c r="LEX6" s="299"/>
      <c r="LEY6" s="299"/>
      <c r="LEZ6" s="299"/>
      <c r="LFA6" s="299"/>
      <c r="LFB6" s="299"/>
      <c r="LFC6" s="299"/>
      <c r="LFD6" s="299"/>
      <c r="LFE6" s="299"/>
      <c r="LFF6" s="299"/>
      <c r="LFG6" s="299"/>
      <c r="LFH6" s="299"/>
      <c r="LFI6" s="299"/>
      <c r="LFJ6" s="299"/>
      <c r="LFK6" s="299"/>
      <c r="LFL6" s="299"/>
      <c r="LFM6" s="299"/>
      <c r="LFN6" s="299"/>
      <c r="LFO6" s="299"/>
      <c r="LFP6" s="299"/>
      <c r="LFQ6" s="299"/>
      <c r="LFR6" s="299"/>
      <c r="LFS6" s="299"/>
      <c r="LFT6" s="299"/>
      <c r="LFU6" s="299"/>
      <c r="LFV6" s="299"/>
      <c r="LFW6" s="299"/>
      <c r="LFX6" s="299"/>
      <c r="LFY6" s="299"/>
      <c r="LFZ6" s="299"/>
      <c r="LGA6" s="299"/>
      <c r="LGB6" s="299"/>
      <c r="LGC6" s="299"/>
      <c r="LGD6" s="299"/>
      <c r="LGE6" s="299"/>
      <c r="LGF6" s="299"/>
      <c r="LGG6" s="299"/>
      <c r="LGH6" s="299"/>
      <c r="LGI6" s="299"/>
      <c r="LGJ6" s="299"/>
      <c r="LGK6" s="299"/>
      <c r="LGL6" s="299"/>
      <c r="LGM6" s="299"/>
      <c r="LGN6" s="299"/>
      <c r="LGO6" s="299"/>
      <c r="LGP6" s="299"/>
      <c r="LGQ6" s="299"/>
      <c r="LGR6" s="299"/>
      <c r="LGS6" s="299"/>
      <c r="LGT6" s="299"/>
      <c r="LGU6" s="299"/>
      <c r="LGV6" s="299"/>
      <c r="LGW6" s="299"/>
      <c r="LGX6" s="299"/>
      <c r="LGY6" s="299"/>
      <c r="LGZ6" s="299"/>
      <c r="LHA6" s="299"/>
      <c r="LHB6" s="299"/>
      <c r="LHC6" s="299"/>
      <c r="LHD6" s="299"/>
      <c r="LHE6" s="299"/>
      <c r="LHF6" s="299"/>
      <c r="LHG6" s="299"/>
      <c r="LHH6" s="299"/>
      <c r="LHI6" s="299"/>
      <c r="LHJ6" s="299"/>
      <c r="LHK6" s="299"/>
      <c r="LHL6" s="299"/>
      <c r="LHM6" s="299"/>
      <c r="LHN6" s="299"/>
      <c r="LHO6" s="299"/>
      <c r="LHP6" s="299"/>
      <c r="LHQ6" s="299"/>
      <c r="LHR6" s="299"/>
      <c r="LHS6" s="299"/>
      <c r="LHT6" s="299"/>
      <c r="LHU6" s="299"/>
      <c r="LHV6" s="299"/>
      <c r="LHW6" s="299"/>
      <c r="LHX6" s="299"/>
      <c r="LHY6" s="299"/>
      <c r="LHZ6" s="299"/>
      <c r="LIA6" s="299"/>
      <c r="LIB6" s="299"/>
      <c r="LIC6" s="299"/>
      <c r="LID6" s="299"/>
      <c r="LIE6" s="299"/>
      <c r="LIF6" s="299"/>
      <c r="LIG6" s="299"/>
      <c r="LIH6" s="299"/>
      <c r="LII6" s="299"/>
      <c r="LIJ6" s="299"/>
      <c r="LIK6" s="299"/>
      <c r="LIL6" s="299"/>
      <c r="LIM6" s="299"/>
      <c r="LIN6" s="299"/>
      <c r="LIO6" s="299"/>
      <c r="LIP6" s="299"/>
      <c r="LIQ6" s="299"/>
      <c r="LIR6" s="299"/>
      <c r="LIS6" s="299"/>
      <c r="LIT6" s="299"/>
      <c r="LIU6" s="299"/>
      <c r="LIV6" s="299"/>
      <c r="LIW6" s="299"/>
      <c r="LIX6" s="299"/>
      <c r="LIY6" s="299"/>
      <c r="LIZ6" s="299"/>
      <c r="LJA6" s="299"/>
      <c r="LJB6" s="299"/>
      <c r="LJC6" s="299"/>
      <c r="LJD6" s="299"/>
      <c r="LJE6" s="299"/>
      <c r="LJF6" s="299"/>
      <c r="LJG6" s="299"/>
      <c r="LJH6" s="299"/>
      <c r="LJI6" s="299"/>
      <c r="LJJ6" s="299"/>
      <c r="LJK6" s="299"/>
      <c r="LJL6" s="299"/>
      <c r="LJM6" s="299"/>
      <c r="LJN6" s="299"/>
      <c r="LJO6" s="299"/>
      <c r="LJP6" s="299"/>
      <c r="LJQ6" s="299"/>
      <c r="LJR6" s="299"/>
      <c r="LJS6" s="299"/>
      <c r="LJT6" s="299"/>
      <c r="LJU6" s="299"/>
      <c r="LJV6" s="299"/>
      <c r="LJW6" s="299"/>
      <c r="LJX6" s="299"/>
      <c r="LJY6" s="299"/>
      <c r="LJZ6" s="299"/>
      <c r="LKA6" s="299"/>
      <c r="LKB6" s="299"/>
      <c r="LKC6" s="299"/>
      <c r="LKD6" s="299"/>
      <c r="LKE6" s="299"/>
      <c r="LKF6" s="299"/>
      <c r="LKG6" s="299"/>
      <c r="LKH6" s="299"/>
      <c r="LKI6" s="299"/>
      <c r="LKJ6" s="299"/>
      <c r="LKK6" s="299"/>
      <c r="LKL6" s="299"/>
      <c r="LKM6" s="299"/>
      <c r="LKN6" s="299"/>
      <c r="LKO6" s="299"/>
      <c r="LKP6" s="299"/>
      <c r="LKQ6" s="299"/>
      <c r="LKR6" s="299"/>
      <c r="LKS6" s="299"/>
      <c r="LKT6" s="299"/>
      <c r="LKU6" s="299"/>
      <c r="LKV6" s="299"/>
      <c r="LKW6" s="299"/>
      <c r="LKX6" s="299"/>
      <c r="LKY6" s="299"/>
      <c r="LKZ6" s="299"/>
      <c r="LLA6" s="299"/>
      <c r="LLB6" s="299"/>
      <c r="LLC6" s="299"/>
      <c r="LLD6" s="299"/>
      <c r="LLE6" s="299"/>
      <c r="LLF6" s="299"/>
      <c r="LLG6" s="299"/>
      <c r="LLH6" s="299"/>
      <c r="LLI6" s="299"/>
      <c r="LLJ6" s="299"/>
      <c r="LLK6" s="299"/>
      <c r="LLL6" s="299"/>
      <c r="LLM6" s="299"/>
      <c r="LLN6" s="299"/>
      <c r="LLO6" s="299"/>
      <c r="LLP6" s="299"/>
      <c r="LLQ6" s="299"/>
      <c r="LLR6" s="299"/>
      <c r="LLS6" s="299"/>
      <c r="LLT6" s="299"/>
      <c r="LLU6" s="299"/>
      <c r="LLV6" s="299"/>
      <c r="LLW6" s="299"/>
      <c r="LLX6" s="299"/>
      <c r="LLY6" s="299"/>
      <c r="LLZ6" s="299"/>
      <c r="LMA6" s="299"/>
      <c r="LMB6" s="299"/>
      <c r="LMC6" s="299"/>
      <c r="LMD6" s="299"/>
      <c r="LME6" s="299"/>
      <c r="LMF6" s="299"/>
      <c r="LMG6" s="299"/>
      <c r="LMH6" s="299"/>
      <c r="LMI6" s="299"/>
      <c r="LMJ6" s="299"/>
      <c r="LMK6" s="299"/>
      <c r="LML6" s="299"/>
      <c r="LMM6" s="299"/>
      <c r="LMN6" s="299"/>
      <c r="LMO6" s="299"/>
      <c r="LMP6" s="299"/>
      <c r="LMQ6" s="299"/>
      <c r="LMR6" s="299"/>
      <c r="LMS6" s="299"/>
      <c r="LMT6" s="299"/>
      <c r="LMU6" s="299"/>
      <c r="LMV6" s="299"/>
      <c r="LMW6" s="299"/>
      <c r="LMX6" s="299"/>
      <c r="LMY6" s="299"/>
      <c r="LMZ6" s="299"/>
      <c r="LNA6" s="299"/>
      <c r="LNB6" s="299"/>
      <c r="LNC6" s="299"/>
      <c r="LND6" s="299"/>
      <c r="LNE6" s="299"/>
      <c r="LNF6" s="299"/>
      <c r="LNG6" s="299"/>
      <c r="LNH6" s="299"/>
      <c r="LNI6" s="299"/>
      <c r="LNJ6" s="299"/>
      <c r="LNK6" s="299"/>
      <c r="LNL6" s="299"/>
      <c r="LNM6" s="299"/>
      <c r="LNN6" s="299"/>
      <c r="LNO6" s="299"/>
      <c r="LNP6" s="299"/>
      <c r="LNQ6" s="299"/>
      <c r="LNR6" s="299"/>
      <c r="LNS6" s="299"/>
      <c r="LNT6" s="299"/>
      <c r="LNU6" s="299"/>
      <c r="LNV6" s="299"/>
      <c r="LNW6" s="299"/>
      <c r="LNX6" s="299"/>
      <c r="LNY6" s="299"/>
      <c r="LNZ6" s="299"/>
      <c r="LOA6" s="299"/>
      <c r="LOB6" s="299"/>
      <c r="LOC6" s="299"/>
      <c r="LOD6" s="299"/>
      <c r="LOE6" s="299"/>
      <c r="LOF6" s="299"/>
      <c r="LOG6" s="299"/>
      <c r="LOH6" s="299"/>
      <c r="LOI6" s="299"/>
      <c r="LOJ6" s="299"/>
      <c r="LOK6" s="299"/>
      <c r="LOL6" s="299"/>
      <c r="LOM6" s="299"/>
      <c r="LON6" s="299"/>
      <c r="LOO6" s="299"/>
      <c r="LOP6" s="299"/>
      <c r="LOQ6" s="299"/>
      <c r="LOR6" s="299"/>
      <c r="LOS6" s="299"/>
      <c r="LOT6" s="299"/>
      <c r="LOU6" s="299"/>
      <c r="LOV6" s="299"/>
      <c r="LOW6" s="299"/>
      <c r="LOX6" s="299"/>
      <c r="LOY6" s="299"/>
      <c r="LOZ6" s="299"/>
      <c r="LPA6" s="299"/>
      <c r="LPB6" s="299"/>
      <c r="LPC6" s="299"/>
      <c r="LPD6" s="299"/>
      <c r="LPE6" s="299"/>
      <c r="LPF6" s="299"/>
      <c r="LPG6" s="299"/>
      <c r="LPH6" s="299"/>
      <c r="LPI6" s="299"/>
      <c r="LPJ6" s="299"/>
      <c r="LPK6" s="299"/>
      <c r="LPL6" s="299"/>
      <c r="LPM6" s="299"/>
      <c r="LPN6" s="299"/>
      <c r="LPO6" s="299"/>
      <c r="LPP6" s="299"/>
      <c r="LPQ6" s="299"/>
      <c r="LPR6" s="299"/>
      <c r="LPS6" s="299"/>
      <c r="LPT6" s="299"/>
      <c r="LPU6" s="299"/>
      <c r="LPV6" s="299"/>
      <c r="LPW6" s="299"/>
      <c r="LPX6" s="299"/>
      <c r="LPY6" s="299"/>
      <c r="LPZ6" s="299"/>
      <c r="LQA6" s="299"/>
      <c r="LQB6" s="299"/>
      <c r="LQC6" s="299"/>
      <c r="LQD6" s="299"/>
      <c r="LQE6" s="299"/>
      <c r="LQF6" s="299"/>
      <c r="LQG6" s="299"/>
      <c r="LQH6" s="299"/>
      <c r="LQI6" s="299"/>
      <c r="LQJ6" s="299"/>
      <c r="LQK6" s="299"/>
      <c r="LQL6" s="299"/>
      <c r="LQM6" s="299"/>
      <c r="LQN6" s="299"/>
      <c r="LQO6" s="299"/>
      <c r="LQP6" s="299"/>
      <c r="LQQ6" s="299"/>
      <c r="LQR6" s="299"/>
      <c r="LQS6" s="299"/>
      <c r="LQT6" s="299"/>
      <c r="LQU6" s="299"/>
      <c r="LQV6" s="299"/>
      <c r="LQW6" s="299"/>
      <c r="LQX6" s="299"/>
      <c r="LQY6" s="299"/>
      <c r="LQZ6" s="299"/>
      <c r="LRA6" s="299"/>
      <c r="LRB6" s="299"/>
      <c r="LRC6" s="299"/>
      <c r="LRD6" s="299"/>
      <c r="LRE6" s="299"/>
      <c r="LRF6" s="299"/>
      <c r="LRG6" s="299"/>
      <c r="LRH6" s="299"/>
      <c r="LRI6" s="299"/>
      <c r="LRJ6" s="299"/>
      <c r="LRK6" s="299"/>
      <c r="LRL6" s="299"/>
      <c r="LRM6" s="299"/>
      <c r="LRN6" s="299"/>
      <c r="LRO6" s="299"/>
      <c r="LRP6" s="299"/>
      <c r="LRQ6" s="299"/>
      <c r="LRR6" s="299"/>
      <c r="LRS6" s="299"/>
      <c r="LRT6" s="299"/>
      <c r="LRU6" s="299"/>
      <c r="LRV6" s="299"/>
      <c r="LRW6" s="299"/>
      <c r="LRX6" s="299"/>
      <c r="LRY6" s="299"/>
      <c r="LRZ6" s="299"/>
      <c r="LSA6" s="299"/>
      <c r="LSB6" s="299"/>
      <c r="LSC6" s="299"/>
      <c r="LSD6" s="299"/>
      <c r="LSE6" s="299"/>
      <c r="LSF6" s="299"/>
      <c r="LSG6" s="299"/>
      <c r="LSH6" s="299"/>
      <c r="LSI6" s="299"/>
      <c r="LSJ6" s="299"/>
      <c r="LSK6" s="299"/>
      <c r="LSL6" s="299"/>
      <c r="LSM6" s="299"/>
      <c r="LSN6" s="299"/>
      <c r="LSO6" s="299"/>
      <c r="LSP6" s="299"/>
      <c r="LSQ6" s="299"/>
      <c r="LSR6" s="299"/>
      <c r="LSS6" s="299"/>
      <c r="LST6" s="299"/>
      <c r="LSU6" s="299"/>
      <c r="LSV6" s="299"/>
      <c r="LSW6" s="299"/>
      <c r="LSX6" s="299"/>
      <c r="LSY6" s="299"/>
      <c r="LSZ6" s="299"/>
      <c r="LTA6" s="299"/>
      <c r="LTB6" s="299"/>
      <c r="LTC6" s="299"/>
      <c r="LTD6" s="299"/>
      <c r="LTE6" s="299"/>
      <c r="LTF6" s="299"/>
      <c r="LTG6" s="299"/>
      <c r="LTH6" s="299"/>
      <c r="LTI6" s="299"/>
      <c r="LTJ6" s="299"/>
      <c r="LTK6" s="299"/>
      <c r="LTL6" s="299"/>
      <c r="LTM6" s="299"/>
      <c r="LTN6" s="299"/>
      <c r="LTO6" s="299"/>
      <c r="LTP6" s="299"/>
      <c r="LTQ6" s="299"/>
      <c r="LTR6" s="299"/>
      <c r="LTS6" s="299"/>
      <c r="LTT6" s="299"/>
      <c r="LTU6" s="299"/>
      <c r="LTV6" s="299"/>
      <c r="LTW6" s="299"/>
      <c r="LTX6" s="299"/>
      <c r="LTY6" s="299"/>
      <c r="LTZ6" s="299"/>
      <c r="LUA6" s="299"/>
      <c r="LUB6" s="299"/>
      <c r="LUC6" s="299"/>
      <c r="LUD6" s="299"/>
      <c r="LUE6" s="299"/>
      <c r="LUF6" s="299"/>
      <c r="LUG6" s="299"/>
      <c r="LUH6" s="299"/>
      <c r="LUI6" s="299"/>
      <c r="LUJ6" s="299"/>
      <c r="LUK6" s="299"/>
      <c r="LUL6" s="299"/>
      <c r="LUM6" s="299"/>
      <c r="LUN6" s="299"/>
      <c r="LUO6" s="299"/>
      <c r="LUP6" s="299"/>
      <c r="LUQ6" s="299"/>
      <c r="LUR6" s="299"/>
      <c r="LUS6" s="299"/>
      <c r="LUT6" s="299"/>
      <c r="LUU6" s="299"/>
      <c r="LUV6" s="299"/>
      <c r="LUW6" s="299"/>
      <c r="LUX6" s="299"/>
      <c r="LUY6" s="299"/>
      <c r="LUZ6" s="299"/>
      <c r="LVA6" s="299"/>
      <c r="LVB6" s="299"/>
      <c r="LVC6" s="299"/>
      <c r="LVD6" s="299"/>
      <c r="LVE6" s="299"/>
      <c r="LVF6" s="299"/>
      <c r="LVG6" s="299"/>
      <c r="LVH6" s="299"/>
      <c r="LVI6" s="299"/>
      <c r="LVJ6" s="299"/>
      <c r="LVK6" s="299"/>
      <c r="LVL6" s="299"/>
      <c r="LVM6" s="299"/>
      <c r="LVN6" s="299"/>
      <c r="LVO6" s="299"/>
      <c r="LVP6" s="299"/>
      <c r="LVQ6" s="299"/>
      <c r="LVR6" s="299"/>
      <c r="LVS6" s="299"/>
      <c r="LVT6" s="299"/>
      <c r="LVU6" s="299"/>
      <c r="LVV6" s="299"/>
      <c r="LVW6" s="299"/>
      <c r="LVX6" s="299"/>
      <c r="LVY6" s="299"/>
      <c r="LVZ6" s="299"/>
      <c r="LWA6" s="299"/>
      <c r="LWB6" s="299"/>
      <c r="LWC6" s="299"/>
      <c r="LWD6" s="299"/>
      <c r="LWE6" s="299"/>
      <c r="LWF6" s="299"/>
      <c r="LWG6" s="299"/>
      <c r="LWH6" s="299"/>
      <c r="LWI6" s="299"/>
      <c r="LWJ6" s="299"/>
      <c r="LWK6" s="299"/>
      <c r="LWL6" s="299"/>
      <c r="LWM6" s="299"/>
      <c r="LWN6" s="299"/>
      <c r="LWO6" s="299"/>
      <c r="LWP6" s="299"/>
      <c r="LWQ6" s="299"/>
      <c r="LWR6" s="299"/>
      <c r="LWS6" s="299"/>
      <c r="LWT6" s="299"/>
      <c r="LWU6" s="299"/>
      <c r="LWV6" s="299"/>
      <c r="LWW6" s="299"/>
      <c r="LWX6" s="299"/>
      <c r="LWY6" s="299"/>
      <c r="LWZ6" s="299"/>
      <c r="LXA6" s="299"/>
      <c r="LXB6" s="299"/>
      <c r="LXC6" s="299"/>
      <c r="LXD6" s="299"/>
      <c r="LXE6" s="299"/>
      <c r="LXF6" s="299"/>
      <c r="LXG6" s="299"/>
      <c r="LXH6" s="299"/>
      <c r="LXI6" s="299"/>
      <c r="LXJ6" s="299"/>
      <c r="LXK6" s="299"/>
      <c r="LXL6" s="299"/>
      <c r="LXM6" s="299"/>
      <c r="LXN6" s="299"/>
      <c r="LXO6" s="299"/>
      <c r="LXP6" s="299"/>
      <c r="LXQ6" s="299"/>
      <c r="LXR6" s="299"/>
      <c r="LXS6" s="299"/>
      <c r="LXT6" s="299"/>
      <c r="LXU6" s="299"/>
      <c r="LXV6" s="299"/>
      <c r="LXW6" s="299"/>
      <c r="LXX6" s="299"/>
      <c r="LXY6" s="299"/>
      <c r="LXZ6" s="299"/>
      <c r="LYA6" s="299"/>
      <c r="LYB6" s="299"/>
      <c r="LYC6" s="299"/>
      <c r="LYD6" s="299"/>
      <c r="LYE6" s="299"/>
      <c r="LYF6" s="299"/>
      <c r="LYG6" s="299"/>
      <c r="LYH6" s="299"/>
      <c r="LYI6" s="299"/>
      <c r="LYJ6" s="299"/>
      <c r="LYK6" s="299"/>
      <c r="LYL6" s="299"/>
      <c r="LYM6" s="299"/>
      <c r="LYN6" s="299"/>
      <c r="LYO6" s="299"/>
      <c r="LYP6" s="299"/>
      <c r="LYQ6" s="299"/>
      <c r="LYR6" s="299"/>
      <c r="LYS6" s="299"/>
      <c r="LYT6" s="299"/>
      <c r="LYU6" s="299"/>
      <c r="LYV6" s="299"/>
      <c r="LYW6" s="299"/>
      <c r="LYX6" s="299"/>
      <c r="LYY6" s="299"/>
      <c r="LYZ6" s="299"/>
      <c r="LZA6" s="299"/>
      <c r="LZB6" s="299"/>
      <c r="LZC6" s="299"/>
      <c r="LZD6" s="299"/>
      <c r="LZE6" s="299"/>
      <c r="LZF6" s="299"/>
      <c r="LZG6" s="299"/>
      <c r="LZH6" s="299"/>
      <c r="LZI6" s="299"/>
      <c r="LZJ6" s="299"/>
      <c r="LZK6" s="299"/>
      <c r="LZL6" s="299"/>
      <c r="LZM6" s="299"/>
      <c r="LZN6" s="299"/>
      <c r="LZO6" s="299"/>
      <c r="LZP6" s="299"/>
      <c r="LZQ6" s="299"/>
      <c r="LZR6" s="299"/>
      <c r="LZS6" s="299"/>
      <c r="LZT6" s="299"/>
      <c r="LZU6" s="299"/>
      <c r="LZV6" s="299"/>
      <c r="LZW6" s="299"/>
      <c r="LZX6" s="299"/>
      <c r="LZY6" s="299"/>
      <c r="LZZ6" s="299"/>
      <c r="MAA6" s="299"/>
      <c r="MAB6" s="299"/>
      <c r="MAC6" s="299"/>
      <c r="MAD6" s="299"/>
      <c r="MAE6" s="299"/>
      <c r="MAF6" s="299"/>
      <c r="MAG6" s="299"/>
      <c r="MAH6" s="299"/>
      <c r="MAI6" s="299"/>
      <c r="MAJ6" s="299"/>
      <c r="MAK6" s="299"/>
      <c r="MAL6" s="299"/>
      <c r="MAM6" s="299"/>
      <c r="MAN6" s="299"/>
      <c r="MAO6" s="299"/>
      <c r="MAP6" s="299"/>
      <c r="MAQ6" s="299"/>
      <c r="MAR6" s="299"/>
      <c r="MAS6" s="299"/>
      <c r="MAT6" s="299"/>
      <c r="MAU6" s="299"/>
      <c r="MAV6" s="299"/>
      <c r="MAW6" s="299"/>
      <c r="MAX6" s="299"/>
      <c r="MAY6" s="299"/>
      <c r="MAZ6" s="299"/>
      <c r="MBA6" s="299"/>
      <c r="MBB6" s="299"/>
      <c r="MBC6" s="299"/>
      <c r="MBD6" s="299"/>
      <c r="MBE6" s="299"/>
      <c r="MBF6" s="299"/>
      <c r="MBG6" s="299"/>
      <c r="MBH6" s="299"/>
      <c r="MBI6" s="299"/>
      <c r="MBJ6" s="299"/>
      <c r="MBK6" s="299"/>
      <c r="MBL6" s="299"/>
      <c r="MBM6" s="299"/>
      <c r="MBN6" s="299"/>
      <c r="MBO6" s="299"/>
      <c r="MBP6" s="299"/>
      <c r="MBQ6" s="299"/>
      <c r="MBR6" s="299"/>
      <c r="MBS6" s="299"/>
      <c r="MBT6" s="299"/>
      <c r="MBU6" s="299"/>
      <c r="MBV6" s="299"/>
      <c r="MBW6" s="299"/>
      <c r="MBX6" s="299"/>
      <c r="MBY6" s="299"/>
      <c r="MBZ6" s="299"/>
      <c r="MCA6" s="299"/>
      <c r="MCB6" s="299"/>
      <c r="MCC6" s="299"/>
      <c r="MCD6" s="299"/>
      <c r="MCE6" s="299"/>
      <c r="MCF6" s="299"/>
      <c r="MCG6" s="299"/>
      <c r="MCH6" s="299"/>
      <c r="MCI6" s="299"/>
      <c r="MCJ6" s="299"/>
      <c r="MCK6" s="299"/>
      <c r="MCL6" s="299"/>
      <c r="MCM6" s="299"/>
      <c r="MCN6" s="299"/>
      <c r="MCO6" s="299"/>
      <c r="MCP6" s="299"/>
      <c r="MCQ6" s="299"/>
      <c r="MCR6" s="299"/>
      <c r="MCS6" s="299"/>
      <c r="MCT6" s="299"/>
      <c r="MCU6" s="299"/>
      <c r="MCV6" s="299"/>
      <c r="MCW6" s="299"/>
      <c r="MCX6" s="299"/>
      <c r="MCY6" s="299"/>
      <c r="MCZ6" s="299"/>
      <c r="MDA6" s="299"/>
      <c r="MDB6" s="299"/>
      <c r="MDC6" s="299"/>
      <c r="MDD6" s="299"/>
      <c r="MDE6" s="299"/>
      <c r="MDF6" s="299"/>
      <c r="MDG6" s="299"/>
      <c r="MDH6" s="299"/>
      <c r="MDI6" s="299"/>
      <c r="MDJ6" s="299"/>
      <c r="MDK6" s="299"/>
      <c r="MDL6" s="299"/>
      <c r="MDM6" s="299"/>
      <c r="MDN6" s="299"/>
      <c r="MDO6" s="299"/>
      <c r="MDP6" s="299"/>
      <c r="MDQ6" s="299"/>
      <c r="MDR6" s="299"/>
      <c r="MDS6" s="299"/>
      <c r="MDT6" s="299"/>
      <c r="MDU6" s="299"/>
      <c r="MDV6" s="299"/>
      <c r="MDW6" s="299"/>
      <c r="MDX6" s="299"/>
      <c r="MDY6" s="299"/>
      <c r="MDZ6" s="299"/>
      <c r="MEA6" s="299"/>
      <c r="MEB6" s="299"/>
      <c r="MEC6" s="299"/>
      <c r="MED6" s="299"/>
      <c r="MEE6" s="299"/>
      <c r="MEF6" s="299"/>
      <c r="MEG6" s="299"/>
      <c r="MEH6" s="299"/>
      <c r="MEI6" s="299"/>
      <c r="MEJ6" s="299"/>
      <c r="MEK6" s="299"/>
      <c r="MEL6" s="299"/>
      <c r="MEM6" s="299"/>
      <c r="MEN6" s="299"/>
      <c r="MEO6" s="299"/>
      <c r="MEP6" s="299"/>
      <c r="MEQ6" s="299"/>
      <c r="MER6" s="299"/>
      <c r="MES6" s="299"/>
      <c r="MET6" s="299"/>
      <c r="MEU6" s="299"/>
      <c r="MEV6" s="299"/>
      <c r="MEW6" s="299"/>
      <c r="MEX6" s="299"/>
      <c r="MEY6" s="299"/>
      <c r="MEZ6" s="299"/>
      <c r="MFA6" s="299"/>
      <c r="MFB6" s="299"/>
      <c r="MFC6" s="299"/>
      <c r="MFD6" s="299"/>
      <c r="MFE6" s="299"/>
      <c r="MFF6" s="299"/>
      <c r="MFG6" s="299"/>
      <c r="MFH6" s="299"/>
      <c r="MFI6" s="299"/>
      <c r="MFJ6" s="299"/>
      <c r="MFK6" s="299"/>
      <c r="MFL6" s="299"/>
      <c r="MFM6" s="299"/>
      <c r="MFN6" s="299"/>
      <c r="MFO6" s="299"/>
      <c r="MFP6" s="299"/>
      <c r="MFQ6" s="299"/>
      <c r="MFR6" s="299"/>
      <c r="MFS6" s="299"/>
      <c r="MFT6" s="299"/>
      <c r="MFU6" s="299"/>
      <c r="MFV6" s="299"/>
      <c r="MFW6" s="299"/>
      <c r="MFX6" s="299"/>
      <c r="MFY6" s="299"/>
      <c r="MFZ6" s="299"/>
      <c r="MGA6" s="299"/>
      <c r="MGB6" s="299"/>
      <c r="MGC6" s="299"/>
      <c r="MGD6" s="299"/>
      <c r="MGE6" s="299"/>
      <c r="MGF6" s="299"/>
      <c r="MGG6" s="299"/>
      <c r="MGH6" s="299"/>
      <c r="MGI6" s="299"/>
      <c r="MGJ6" s="299"/>
      <c r="MGK6" s="299"/>
      <c r="MGL6" s="299"/>
      <c r="MGM6" s="299"/>
      <c r="MGN6" s="299"/>
      <c r="MGO6" s="299"/>
      <c r="MGP6" s="299"/>
      <c r="MGQ6" s="299"/>
      <c r="MGR6" s="299"/>
      <c r="MGS6" s="299"/>
      <c r="MGT6" s="299"/>
      <c r="MGU6" s="299"/>
      <c r="MGV6" s="299"/>
      <c r="MGW6" s="299"/>
      <c r="MGX6" s="299"/>
      <c r="MGY6" s="299"/>
      <c r="MGZ6" s="299"/>
      <c r="MHA6" s="299"/>
      <c r="MHB6" s="299"/>
      <c r="MHC6" s="299"/>
      <c r="MHD6" s="299"/>
      <c r="MHE6" s="299"/>
      <c r="MHF6" s="299"/>
      <c r="MHG6" s="299"/>
      <c r="MHH6" s="299"/>
      <c r="MHI6" s="299"/>
      <c r="MHJ6" s="299"/>
      <c r="MHK6" s="299"/>
      <c r="MHL6" s="299"/>
      <c r="MHM6" s="299"/>
      <c r="MHN6" s="299"/>
      <c r="MHO6" s="299"/>
      <c r="MHP6" s="299"/>
      <c r="MHQ6" s="299"/>
      <c r="MHR6" s="299"/>
      <c r="MHS6" s="299"/>
      <c r="MHT6" s="299"/>
      <c r="MHU6" s="299"/>
      <c r="MHV6" s="299"/>
      <c r="MHW6" s="299"/>
      <c r="MHX6" s="299"/>
      <c r="MHY6" s="299"/>
      <c r="MHZ6" s="299"/>
      <c r="MIA6" s="299"/>
      <c r="MIB6" s="299"/>
      <c r="MIC6" s="299"/>
      <c r="MID6" s="299"/>
      <c r="MIE6" s="299"/>
      <c r="MIF6" s="299"/>
      <c r="MIG6" s="299"/>
      <c r="MIH6" s="299"/>
      <c r="MII6" s="299"/>
      <c r="MIJ6" s="299"/>
      <c r="MIK6" s="299"/>
      <c r="MIL6" s="299"/>
      <c r="MIM6" s="299"/>
      <c r="MIN6" s="299"/>
      <c r="MIO6" s="299"/>
      <c r="MIP6" s="299"/>
      <c r="MIQ6" s="299"/>
      <c r="MIR6" s="299"/>
      <c r="MIS6" s="299"/>
      <c r="MIT6" s="299"/>
      <c r="MIU6" s="299"/>
      <c r="MIV6" s="299"/>
      <c r="MIW6" s="299"/>
      <c r="MIX6" s="299"/>
      <c r="MIY6" s="299"/>
      <c r="MIZ6" s="299"/>
      <c r="MJA6" s="299"/>
      <c r="MJB6" s="299"/>
      <c r="MJC6" s="299"/>
      <c r="MJD6" s="299"/>
      <c r="MJE6" s="299"/>
      <c r="MJF6" s="299"/>
      <c r="MJG6" s="299"/>
      <c r="MJH6" s="299"/>
      <c r="MJI6" s="299"/>
      <c r="MJJ6" s="299"/>
      <c r="MJK6" s="299"/>
      <c r="MJL6" s="299"/>
      <c r="MJM6" s="299"/>
      <c r="MJN6" s="299"/>
      <c r="MJO6" s="299"/>
      <c r="MJP6" s="299"/>
      <c r="MJQ6" s="299"/>
      <c r="MJR6" s="299"/>
      <c r="MJS6" s="299"/>
      <c r="MJT6" s="299"/>
      <c r="MJU6" s="299"/>
      <c r="MJV6" s="299"/>
      <c r="MJW6" s="299"/>
      <c r="MJX6" s="299"/>
      <c r="MJY6" s="299"/>
      <c r="MJZ6" s="299"/>
      <c r="MKA6" s="299"/>
      <c r="MKB6" s="299"/>
      <c r="MKC6" s="299"/>
      <c r="MKD6" s="299"/>
      <c r="MKE6" s="299"/>
      <c r="MKF6" s="299"/>
      <c r="MKG6" s="299"/>
      <c r="MKH6" s="299"/>
      <c r="MKI6" s="299"/>
      <c r="MKJ6" s="299"/>
      <c r="MKK6" s="299"/>
      <c r="MKL6" s="299"/>
      <c r="MKM6" s="299"/>
      <c r="MKN6" s="299"/>
      <c r="MKO6" s="299"/>
      <c r="MKP6" s="299"/>
      <c r="MKQ6" s="299"/>
      <c r="MKR6" s="299"/>
      <c r="MKS6" s="299"/>
      <c r="MKT6" s="299"/>
      <c r="MKU6" s="299"/>
      <c r="MKV6" s="299"/>
      <c r="MKW6" s="299"/>
      <c r="MKX6" s="299"/>
      <c r="MKY6" s="299"/>
      <c r="MKZ6" s="299"/>
      <c r="MLA6" s="299"/>
      <c r="MLB6" s="299"/>
      <c r="MLC6" s="299"/>
      <c r="MLD6" s="299"/>
      <c r="MLE6" s="299"/>
      <c r="MLF6" s="299"/>
      <c r="MLG6" s="299"/>
      <c r="MLH6" s="299"/>
      <c r="MLI6" s="299"/>
      <c r="MLJ6" s="299"/>
      <c r="MLK6" s="299"/>
      <c r="MLL6" s="299"/>
      <c r="MLM6" s="299"/>
      <c r="MLN6" s="299"/>
      <c r="MLO6" s="299"/>
      <c r="MLP6" s="299"/>
      <c r="MLQ6" s="299"/>
      <c r="MLR6" s="299"/>
      <c r="MLS6" s="299"/>
      <c r="MLT6" s="299"/>
      <c r="MLU6" s="299"/>
      <c r="MLV6" s="299"/>
      <c r="MLW6" s="299"/>
      <c r="MLX6" s="299"/>
      <c r="MLY6" s="299"/>
      <c r="MLZ6" s="299"/>
      <c r="MMA6" s="299"/>
      <c r="MMB6" s="299"/>
      <c r="MMC6" s="299"/>
      <c r="MMD6" s="299"/>
      <c r="MME6" s="299"/>
      <c r="MMF6" s="299"/>
      <c r="MMG6" s="299"/>
      <c r="MMH6" s="299"/>
      <c r="MMI6" s="299"/>
      <c r="MMJ6" s="299"/>
      <c r="MMK6" s="299"/>
      <c r="MML6" s="299"/>
      <c r="MMM6" s="299"/>
      <c r="MMN6" s="299"/>
      <c r="MMO6" s="299"/>
      <c r="MMP6" s="299"/>
      <c r="MMQ6" s="299"/>
      <c r="MMR6" s="299"/>
      <c r="MMS6" s="299"/>
      <c r="MMT6" s="299"/>
      <c r="MMU6" s="299"/>
      <c r="MMV6" s="299"/>
      <c r="MMW6" s="299"/>
      <c r="MMX6" s="299"/>
      <c r="MMY6" s="299"/>
      <c r="MMZ6" s="299"/>
      <c r="MNA6" s="299"/>
      <c r="MNB6" s="299"/>
      <c r="MNC6" s="299"/>
      <c r="MND6" s="299"/>
      <c r="MNE6" s="299"/>
      <c r="MNF6" s="299"/>
      <c r="MNG6" s="299"/>
      <c r="MNH6" s="299"/>
      <c r="MNI6" s="299"/>
      <c r="MNJ6" s="299"/>
      <c r="MNK6" s="299"/>
      <c r="MNL6" s="299"/>
      <c r="MNM6" s="299"/>
      <c r="MNN6" s="299"/>
      <c r="MNO6" s="299"/>
      <c r="MNP6" s="299"/>
      <c r="MNQ6" s="299"/>
      <c r="MNR6" s="299"/>
      <c r="MNS6" s="299"/>
      <c r="MNT6" s="299"/>
      <c r="MNU6" s="299"/>
      <c r="MNV6" s="299"/>
      <c r="MNW6" s="299"/>
      <c r="MNX6" s="299"/>
      <c r="MNY6" s="299"/>
      <c r="MNZ6" s="299"/>
      <c r="MOA6" s="299"/>
      <c r="MOB6" s="299"/>
      <c r="MOC6" s="299"/>
      <c r="MOD6" s="299"/>
      <c r="MOE6" s="299"/>
      <c r="MOF6" s="299"/>
      <c r="MOG6" s="299"/>
      <c r="MOH6" s="299"/>
      <c r="MOI6" s="299"/>
      <c r="MOJ6" s="299"/>
      <c r="MOK6" s="299"/>
      <c r="MOL6" s="299"/>
      <c r="MOM6" s="299"/>
      <c r="MON6" s="299"/>
      <c r="MOO6" s="299"/>
      <c r="MOP6" s="299"/>
      <c r="MOQ6" s="299"/>
      <c r="MOR6" s="299"/>
      <c r="MOS6" s="299"/>
      <c r="MOT6" s="299"/>
      <c r="MOU6" s="299"/>
      <c r="MOV6" s="299"/>
      <c r="MOW6" s="299"/>
      <c r="MOX6" s="299"/>
      <c r="MOY6" s="299"/>
      <c r="MOZ6" s="299"/>
      <c r="MPA6" s="299"/>
      <c r="MPB6" s="299"/>
      <c r="MPC6" s="299"/>
      <c r="MPD6" s="299"/>
      <c r="MPE6" s="299"/>
      <c r="MPF6" s="299"/>
      <c r="MPG6" s="299"/>
      <c r="MPH6" s="299"/>
      <c r="MPI6" s="299"/>
      <c r="MPJ6" s="299"/>
      <c r="MPK6" s="299"/>
      <c r="MPL6" s="299"/>
      <c r="MPM6" s="299"/>
      <c r="MPN6" s="299"/>
      <c r="MPO6" s="299"/>
      <c r="MPP6" s="299"/>
      <c r="MPQ6" s="299"/>
      <c r="MPR6" s="299"/>
      <c r="MPS6" s="299"/>
      <c r="MPT6" s="299"/>
      <c r="MPU6" s="299"/>
      <c r="MPV6" s="299"/>
      <c r="MPW6" s="299"/>
      <c r="MPX6" s="299"/>
      <c r="MPY6" s="299"/>
      <c r="MPZ6" s="299"/>
      <c r="MQA6" s="299"/>
      <c r="MQB6" s="299"/>
      <c r="MQC6" s="299"/>
      <c r="MQD6" s="299"/>
      <c r="MQE6" s="299"/>
      <c r="MQF6" s="299"/>
      <c r="MQG6" s="299"/>
      <c r="MQH6" s="299"/>
      <c r="MQI6" s="299"/>
      <c r="MQJ6" s="299"/>
      <c r="MQK6" s="299"/>
      <c r="MQL6" s="299"/>
      <c r="MQM6" s="299"/>
      <c r="MQN6" s="299"/>
      <c r="MQO6" s="299"/>
      <c r="MQP6" s="299"/>
      <c r="MQQ6" s="299"/>
      <c r="MQR6" s="299"/>
      <c r="MQS6" s="299"/>
      <c r="MQT6" s="299"/>
      <c r="MQU6" s="299"/>
      <c r="MQV6" s="299"/>
      <c r="MQW6" s="299"/>
      <c r="MQX6" s="299"/>
      <c r="MQY6" s="299"/>
      <c r="MQZ6" s="299"/>
      <c r="MRA6" s="299"/>
      <c r="MRB6" s="299"/>
      <c r="MRC6" s="299"/>
      <c r="MRD6" s="299"/>
      <c r="MRE6" s="299"/>
      <c r="MRF6" s="299"/>
      <c r="MRG6" s="299"/>
      <c r="MRH6" s="299"/>
      <c r="MRI6" s="299"/>
      <c r="MRJ6" s="299"/>
      <c r="MRK6" s="299"/>
      <c r="MRL6" s="299"/>
      <c r="MRM6" s="299"/>
      <c r="MRN6" s="299"/>
      <c r="MRO6" s="299"/>
      <c r="MRP6" s="299"/>
      <c r="MRQ6" s="299"/>
      <c r="MRR6" s="299"/>
      <c r="MRS6" s="299"/>
      <c r="MRT6" s="299"/>
      <c r="MRU6" s="299"/>
      <c r="MRV6" s="299"/>
      <c r="MRW6" s="299"/>
      <c r="MRX6" s="299"/>
      <c r="MRY6" s="299"/>
      <c r="MRZ6" s="299"/>
      <c r="MSA6" s="299"/>
      <c r="MSB6" s="299"/>
      <c r="MSC6" s="299"/>
      <c r="MSD6" s="299"/>
      <c r="MSE6" s="299"/>
      <c r="MSF6" s="299"/>
      <c r="MSG6" s="299"/>
      <c r="MSH6" s="299"/>
      <c r="MSI6" s="299"/>
      <c r="MSJ6" s="299"/>
      <c r="MSK6" s="299"/>
      <c r="MSL6" s="299"/>
      <c r="MSM6" s="299"/>
      <c r="MSN6" s="299"/>
      <c r="MSO6" s="299"/>
      <c r="MSP6" s="299"/>
      <c r="MSQ6" s="299"/>
      <c r="MSR6" s="299"/>
      <c r="MSS6" s="299"/>
      <c r="MST6" s="299"/>
      <c r="MSU6" s="299"/>
      <c r="MSV6" s="299"/>
      <c r="MSW6" s="299"/>
      <c r="MSX6" s="299"/>
      <c r="MSY6" s="299"/>
      <c r="MSZ6" s="299"/>
      <c r="MTA6" s="299"/>
      <c r="MTB6" s="299"/>
      <c r="MTC6" s="299"/>
      <c r="MTD6" s="299"/>
      <c r="MTE6" s="299"/>
      <c r="MTF6" s="299"/>
      <c r="MTG6" s="299"/>
      <c r="MTH6" s="299"/>
      <c r="MTI6" s="299"/>
      <c r="MTJ6" s="299"/>
      <c r="MTK6" s="299"/>
      <c r="MTL6" s="299"/>
      <c r="MTM6" s="299"/>
      <c r="MTN6" s="299"/>
      <c r="MTO6" s="299"/>
      <c r="MTP6" s="299"/>
      <c r="MTQ6" s="299"/>
      <c r="MTR6" s="299"/>
      <c r="MTS6" s="299"/>
      <c r="MTT6" s="299"/>
      <c r="MTU6" s="299"/>
      <c r="MTV6" s="299"/>
      <c r="MTW6" s="299"/>
      <c r="MTX6" s="299"/>
      <c r="MTY6" s="299"/>
      <c r="MTZ6" s="299"/>
      <c r="MUA6" s="299"/>
      <c r="MUB6" s="299"/>
      <c r="MUC6" s="299"/>
      <c r="MUD6" s="299"/>
      <c r="MUE6" s="299"/>
      <c r="MUF6" s="299"/>
      <c r="MUG6" s="299"/>
      <c r="MUH6" s="299"/>
      <c r="MUI6" s="299"/>
      <c r="MUJ6" s="299"/>
      <c r="MUK6" s="299"/>
      <c r="MUL6" s="299"/>
      <c r="MUM6" s="299"/>
      <c r="MUN6" s="299"/>
      <c r="MUO6" s="299"/>
      <c r="MUP6" s="299"/>
      <c r="MUQ6" s="299"/>
      <c r="MUR6" s="299"/>
      <c r="MUS6" s="299"/>
      <c r="MUT6" s="299"/>
      <c r="MUU6" s="299"/>
      <c r="MUV6" s="299"/>
      <c r="MUW6" s="299"/>
      <c r="MUX6" s="299"/>
      <c r="MUY6" s="299"/>
      <c r="MUZ6" s="299"/>
      <c r="MVA6" s="299"/>
      <c r="MVB6" s="299"/>
      <c r="MVC6" s="299"/>
      <c r="MVD6" s="299"/>
      <c r="MVE6" s="299"/>
      <c r="MVF6" s="299"/>
      <c r="MVG6" s="299"/>
      <c r="MVH6" s="299"/>
      <c r="MVI6" s="299"/>
      <c r="MVJ6" s="299"/>
      <c r="MVK6" s="299"/>
      <c r="MVL6" s="299"/>
      <c r="MVM6" s="299"/>
      <c r="MVN6" s="299"/>
      <c r="MVO6" s="299"/>
      <c r="MVP6" s="299"/>
      <c r="MVQ6" s="299"/>
      <c r="MVR6" s="299"/>
      <c r="MVS6" s="299"/>
      <c r="MVT6" s="299"/>
      <c r="MVU6" s="299"/>
      <c r="MVV6" s="299"/>
      <c r="MVW6" s="299"/>
      <c r="MVX6" s="299"/>
      <c r="MVY6" s="299"/>
      <c r="MVZ6" s="299"/>
      <c r="MWA6" s="299"/>
      <c r="MWB6" s="299"/>
      <c r="MWC6" s="299"/>
      <c r="MWD6" s="299"/>
      <c r="MWE6" s="299"/>
      <c r="MWF6" s="299"/>
      <c r="MWG6" s="299"/>
      <c r="MWH6" s="299"/>
      <c r="MWI6" s="299"/>
      <c r="MWJ6" s="299"/>
      <c r="MWK6" s="299"/>
      <c r="MWL6" s="299"/>
      <c r="MWM6" s="299"/>
      <c r="MWN6" s="299"/>
      <c r="MWO6" s="299"/>
      <c r="MWP6" s="299"/>
      <c r="MWQ6" s="299"/>
      <c r="MWR6" s="299"/>
      <c r="MWS6" s="299"/>
      <c r="MWT6" s="299"/>
      <c r="MWU6" s="299"/>
      <c r="MWV6" s="299"/>
      <c r="MWW6" s="299"/>
      <c r="MWX6" s="299"/>
      <c r="MWY6" s="299"/>
      <c r="MWZ6" s="299"/>
      <c r="MXA6" s="299"/>
      <c r="MXB6" s="299"/>
      <c r="MXC6" s="299"/>
      <c r="MXD6" s="299"/>
      <c r="MXE6" s="299"/>
      <c r="MXF6" s="299"/>
      <c r="MXG6" s="299"/>
      <c r="MXH6" s="299"/>
      <c r="MXI6" s="299"/>
      <c r="MXJ6" s="299"/>
      <c r="MXK6" s="299"/>
      <c r="MXL6" s="299"/>
      <c r="MXM6" s="299"/>
      <c r="MXN6" s="299"/>
      <c r="MXO6" s="299"/>
      <c r="MXP6" s="299"/>
      <c r="MXQ6" s="299"/>
      <c r="MXR6" s="299"/>
      <c r="MXS6" s="299"/>
      <c r="MXT6" s="299"/>
      <c r="MXU6" s="299"/>
      <c r="MXV6" s="299"/>
      <c r="MXW6" s="299"/>
      <c r="MXX6" s="299"/>
      <c r="MXY6" s="299"/>
      <c r="MXZ6" s="299"/>
      <c r="MYA6" s="299"/>
      <c r="MYB6" s="299"/>
      <c r="MYC6" s="299"/>
      <c r="MYD6" s="299"/>
      <c r="MYE6" s="299"/>
      <c r="MYF6" s="299"/>
      <c r="MYG6" s="299"/>
      <c r="MYH6" s="299"/>
      <c r="MYI6" s="299"/>
      <c r="MYJ6" s="299"/>
      <c r="MYK6" s="299"/>
      <c r="MYL6" s="299"/>
      <c r="MYM6" s="299"/>
      <c r="MYN6" s="299"/>
      <c r="MYO6" s="299"/>
      <c r="MYP6" s="299"/>
      <c r="MYQ6" s="299"/>
      <c r="MYR6" s="299"/>
      <c r="MYS6" s="299"/>
      <c r="MYT6" s="299"/>
      <c r="MYU6" s="299"/>
      <c r="MYV6" s="299"/>
      <c r="MYW6" s="299"/>
      <c r="MYX6" s="299"/>
      <c r="MYY6" s="299"/>
      <c r="MYZ6" s="299"/>
      <c r="MZA6" s="299"/>
      <c r="MZB6" s="299"/>
      <c r="MZC6" s="299"/>
      <c r="MZD6" s="299"/>
      <c r="MZE6" s="299"/>
      <c r="MZF6" s="299"/>
      <c r="MZG6" s="299"/>
      <c r="MZH6" s="299"/>
      <c r="MZI6" s="299"/>
      <c r="MZJ6" s="299"/>
      <c r="MZK6" s="299"/>
      <c r="MZL6" s="299"/>
      <c r="MZM6" s="299"/>
      <c r="MZN6" s="299"/>
      <c r="MZO6" s="299"/>
      <c r="MZP6" s="299"/>
      <c r="MZQ6" s="299"/>
      <c r="MZR6" s="299"/>
      <c r="MZS6" s="299"/>
      <c r="MZT6" s="299"/>
      <c r="MZU6" s="299"/>
      <c r="MZV6" s="299"/>
      <c r="MZW6" s="299"/>
      <c r="MZX6" s="299"/>
      <c r="MZY6" s="299"/>
      <c r="MZZ6" s="299"/>
      <c r="NAA6" s="299"/>
      <c r="NAB6" s="299"/>
      <c r="NAC6" s="299"/>
      <c r="NAD6" s="299"/>
      <c r="NAE6" s="299"/>
      <c r="NAF6" s="299"/>
      <c r="NAG6" s="299"/>
      <c r="NAH6" s="299"/>
      <c r="NAI6" s="299"/>
      <c r="NAJ6" s="299"/>
      <c r="NAK6" s="299"/>
      <c r="NAL6" s="299"/>
      <c r="NAM6" s="299"/>
      <c r="NAN6" s="299"/>
      <c r="NAO6" s="299"/>
      <c r="NAP6" s="299"/>
      <c r="NAQ6" s="299"/>
      <c r="NAR6" s="299"/>
      <c r="NAS6" s="299"/>
      <c r="NAT6" s="299"/>
      <c r="NAU6" s="299"/>
      <c r="NAV6" s="299"/>
      <c r="NAW6" s="299"/>
      <c r="NAX6" s="299"/>
      <c r="NAY6" s="299"/>
      <c r="NAZ6" s="299"/>
      <c r="NBA6" s="299"/>
      <c r="NBB6" s="299"/>
      <c r="NBC6" s="299"/>
      <c r="NBD6" s="299"/>
      <c r="NBE6" s="299"/>
      <c r="NBF6" s="299"/>
      <c r="NBG6" s="299"/>
      <c r="NBH6" s="299"/>
      <c r="NBI6" s="299"/>
      <c r="NBJ6" s="299"/>
      <c r="NBK6" s="299"/>
      <c r="NBL6" s="299"/>
      <c r="NBM6" s="299"/>
      <c r="NBN6" s="299"/>
      <c r="NBO6" s="299"/>
      <c r="NBP6" s="299"/>
      <c r="NBQ6" s="299"/>
      <c r="NBR6" s="299"/>
      <c r="NBS6" s="299"/>
      <c r="NBT6" s="299"/>
      <c r="NBU6" s="299"/>
      <c r="NBV6" s="299"/>
      <c r="NBW6" s="299"/>
      <c r="NBX6" s="299"/>
      <c r="NBY6" s="299"/>
      <c r="NBZ6" s="299"/>
      <c r="NCA6" s="299"/>
      <c r="NCB6" s="299"/>
      <c r="NCC6" s="299"/>
      <c r="NCD6" s="299"/>
      <c r="NCE6" s="299"/>
      <c r="NCF6" s="299"/>
      <c r="NCG6" s="299"/>
      <c r="NCH6" s="299"/>
      <c r="NCI6" s="299"/>
      <c r="NCJ6" s="299"/>
      <c r="NCK6" s="299"/>
      <c r="NCL6" s="299"/>
      <c r="NCM6" s="299"/>
      <c r="NCN6" s="299"/>
      <c r="NCO6" s="299"/>
      <c r="NCP6" s="299"/>
      <c r="NCQ6" s="299"/>
      <c r="NCR6" s="299"/>
      <c r="NCS6" s="299"/>
      <c r="NCT6" s="299"/>
      <c r="NCU6" s="299"/>
      <c r="NCV6" s="299"/>
      <c r="NCW6" s="299"/>
      <c r="NCX6" s="299"/>
      <c r="NCY6" s="299"/>
      <c r="NCZ6" s="299"/>
      <c r="NDA6" s="299"/>
      <c r="NDB6" s="299"/>
      <c r="NDC6" s="299"/>
      <c r="NDD6" s="299"/>
      <c r="NDE6" s="299"/>
      <c r="NDF6" s="299"/>
      <c r="NDG6" s="299"/>
      <c r="NDH6" s="299"/>
      <c r="NDI6" s="299"/>
      <c r="NDJ6" s="299"/>
      <c r="NDK6" s="299"/>
      <c r="NDL6" s="299"/>
      <c r="NDM6" s="299"/>
      <c r="NDN6" s="299"/>
      <c r="NDO6" s="299"/>
      <c r="NDP6" s="299"/>
      <c r="NDQ6" s="299"/>
      <c r="NDR6" s="299"/>
      <c r="NDS6" s="299"/>
      <c r="NDT6" s="299"/>
      <c r="NDU6" s="299"/>
      <c r="NDV6" s="299"/>
      <c r="NDW6" s="299"/>
      <c r="NDX6" s="299"/>
      <c r="NDY6" s="299"/>
      <c r="NDZ6" s="299"/>
      <c r="NEA6" s="299"/>
      <c r="NEB6" s="299"/>
      <c r="NEC6" s="299"/>
      <c r="NED6" s="299"/>
      <c r="NEE6" s="299"/>
      <c r="NEF6" s="299"/>
      <c r="NEG6" s="299"/>
      <c r="NEH6" s="299"/>
      <c r="NEI6" s="299"/>
      <c r="NEJ6" s="299"/>
      <c r="NEK6" s="299"/>
      <c r="NEL6" s="299"/>
      <c r="NEM6" s="299"/>
      <c r="NEN6" s="299"/>
      <c r="NEO6" s="299"/>
      <c r="NEP6" s="299"/>
      <c r="NEQ6" s="299"/>
      <c r="NER6" s="299"/>
      <c r="NES6" s="299"/>
      <c r="NET6" s="299"/>
      <c r="NEU6" s="299"/>
      <c r="NEV6" s="299"/>
      <c r="NEW6" s="299"/>
      <c r="NEX6" s="299"/>
      <c r="NEY6" s="299"/>
      <c r="NEZ6" s="299"/>
      <c r="NFA6" s="299"/>
      <c r="NFB6" s="299"/>
      <c r="NFC6" s="299"/>
      <c r="NFD6" s="299"/>
      <c r="NFE6" s="299"/>
      <c r="NFF6" s="299"/>
      <c r="NFG6" s="299"/>
      <c r="NFH6" s="299"/>
      <c r="NFI6" s="299"/>
      <c r="NFJ6" s="299"/>
      <c r="NFK6" s="299"/>
      <c r="NFL6" s="299"/>
      <c r="NFM6" s="299"/>
      <c r="NFN6" s="299"/>
      <c r="NFO6" s="299"/>
      <c r="NFP6" s="299"/>
      <c r="NFQ6" s="299"/>
      <c r="NFR6" s="299"/>
      <c r="NFS6" s="299"/>
      <c r="NFT6" s="299"/>
      <c r="NFU6" s="299"/>
      <c r="NFV6" s="299"/>
      <c r="NFW6" s="299"/>
      <c r="NFX6" s="299"/>
      <c r="NFY6" s="299"/>
      <c r="NFZ6" s="299"/>
      <c r="NGA6" s="299"/>
      <c r="NGB6" s="299"/>
      <c r="NGC6" s="299"/>
      <c r="NGD6" s="299"/>
      <c r="NGE6" s="299"/>
      <c r="NGF6" s="299"/>
      <c r="NGG6" s="299"/>
      <c r="NGH6" s="299"/>
      <c r="NGI6" s="299"/>
      <c r="NGJ6" s="299"/>
      <c r="NGK6" s="299"/>
      <c r="NGL6" s="299"/>
      <c r="NGM6" s="299"/>
      <c r="NGN6" s="299"/>
      <c r="NGO6" s="299"/>
      <c r="NGP6" s="299"/>
      <c r="NGQ6" s="299"/>
      <c r="NGR6" s="299"/>
      <c r="NGS6" s="299"/>
      <c r="NGT6" s="299"/>
      <c r="NGU6" s="299"/>
      <c r="NGV6" s="299"/>
      <c r="NGW6" s="299"/>
      <c r="NGX6" s="299"/>
      <c r="NGY6" s="299"/>
      <c r="NGZ6" s="299"/>
      <c r="NHA6" s="299"/>
      <c r="NHB6" s="299"/>
      <c r="NHC6" s="299"/>
      <c r="NHD6" s="299"/>
      <c r="NHE6" s="299"/>
      <c r="NHF6" s="299"/>
      <c r="NHG6" s="299"/>
      <c r="NHH6" s="299"/>
      <c r="NHI6" s="299"/>
      <c r="NHJ6" s="299"/>
      <c r="NHK6" s="299"/>
      <c r="NHL6" s="299"/>
      <c r="NHM6" s="299"/>
      <c r="NHN6" s="299"/>
      <c r="NHO6" s="299"/>
      <c r="NHP6" s="299"/>
      <c r="NHQ6" s="299"/>
      <c r="NHR6" s="299"/>
      <c r="NHS6" s="299"/>
      <c r="NHT6" s="299"/>
      <c r="NHU6" s="299"/>
      <c r="NHV6" s="299"/>
      <c r="NHW6" s="299"/>
      <c r="NHX6" s="299"/>
      <c r="NHY6" s="299"/>
      <c r="NHZ6" s="299"/>
      <c r="NIA6" s="299"/>
      <c r="NIB6" s="299"/>
      <c r="NIC6" s="299"/>
      <c r="NID6" s="299"/>
      <c r="NIE6" s="299"/>
      <c r="NIF6" s="299"/>
      <c r="NIG6" s="299"/>
      <c r="NIH6" s="299"/>
      <c r="NII6" s="299"/>
      <c r="NIJ6" s="299"/>
      <c r="NIK6" s="299"/>
      <c r="NIL6" s="299"/>
      <c r="NIM6" s="299"/>
      <c r="NIN6" s="299"/>
      <c r="NIO6" s="299"/>
      <c r="NIP6" s="299"/>
      <c r="NIQ6" s="299"/>
      <c r="NIR6" s="299"/>
      <c r="NIS6" s="299"/>
      <c r="NIT6" s="299"/>
      <c r="NIU6" s="299"/>
      <c r="NIV6" s="299"/>
      <c r="NIW6" s="299"/>
      <c r="NIX6" s="299"/>
      <c r="NIY6" s="299"/>
      <c r="NIZ6" s="299"/>
      <c r="NJA6" s="299"/>
      <c r="NJB6" s="299"/>
      <c r="NJC6" s="299"/>
      <c r="NJD6" s="299"/>
      <c r="NJE6" s="299"/>
      <c r="NJF6" s="299"/>
      <c r="NJG6" s="299"/>
      <c r="NJH6" s="299"/>
      <c r="NJI6" s="299"/>
      <c r="NJJ6" s="299"/>
      <c r="NJK6" s="299"/>
      <c r="NJL6" s="299"/>
      <c r="NJM6" s="299"/>
      <c r="NJN6" s="299"/>
      <c r="NJO6" s="299"/>
      <c r="NJP6" s="299"/>
      <c r="NJQ6" s="299"/>
      <c r="NJR6" s="299"/>
      <c r="NJS6" s="299"/>
      <c r="NJT6" s="299"/>
      <c r="NJU6" s="299"/>
      <c r="NJV6" s="299"/>
      <c r="NJW6" s="299"/>
      <c r="NJX6" s="299"/>
      <c r="NJY6" s="299"/>
      <c r="NJZ6" s="299"/>
      <c r="NKA6" s="299"/>
      <c r="NKB6" s="299"/>
      <c r="NKC6" s="299"/>
      <c r="NKD6" s="299"/>
      <c r="NKE6" s="299"/>
      <c r="NKF6" s="299"/>
      <c r="NKG6" s="299"/>
      <c r="NKH6" s="299"/>
      <c r="NKI6" s="299"/>
      <c r="NKJ6" s="299"/>
      <c r="NKK6" s="299"/>
      <c r="NKL6" s="299"/>
      <c r="NKM6" s="299"/>
      <c r="NKN6" s="299"/>
      <c r="NKO6" s="299"/>
      <c r="NKP6" s="299"/>
      <c r="NKQ6" s="299"/>
      <c r="NKR6" s="299"/>
      <c r="NKS6" s="299"/>
      <c r="NKT6" s="299"/>
      <c r="NKU6" s="299"/>
      <c r="NKV6" s="299"/>
      <c r="NKW6" s="299"/>
      <c r="NKX6" s="299"/>
      <c r="NKY6" s="299"/>
      <c r="NKZ6" s="299"/>
      <c r="NLA6" s="299"/>
      <c r="NLB6" s="299"/>
      <c r="NLC6" s="299"/>
      <c r="NLD6" s="299"/>
      <c r="NLE6" s="299"/>
      <c r="NLF6" s="299"/>
      <c r="NLG6" s="299"/>
      <c r="NLH6" s="299"/>
      <c r="NLI6" s="299"/>
      <c r="NLJ6" s="299"/>
      <c r="NLK6" s="299"/>
      <c r="NLL6" s="299"/>
      <c r="NLM6" s="299"/>
      <c r="NLN6" s="299"/>
      <c r="NLO6" s="299"/>
      <c r="NLP6" s="299"/>
      <c r="NLQ6" s="299"/>
      <c r="NLR6" s="299"/>
      <c r="NLS6" s="299"/>
      <c r="NLT6" s="299"/>
      <c r="NLU6" s="299"/>
      <c r="NLV6" s="299"/>
      <c r="NLW6" s="299"/>
      <c r="NLX6" s="299"/>
      <c r="NLY6" s="299"/>
      <c r="NLZ6" s="299"/>
      <c r="NMA6" s="299"/>
      <c r="NMB6" s="299"/>
      <c r="NMC6" s="299"/>
      <c r="NMD6" s="299"/>
      <c r="NME6" s="299"/>
      <c r="NMF6" s="299"/>
      <c r="NMG6" s="299"/>
      <c r="NMH6" s="299"/>
      <c r="NMI6" s="299"/>
      <c r="NMJ6" s="299"/>
      <c r="NMK6" s="299"/>
      <c r="NML6" s="299"/>
      <c r="NMM6" s="299"/>
      <c r="NMN6" s="299"/>
      <c r="NMO6" s="299"/>
      <c r="NMP6" s="299"/>
      <c r="NMQ6" s="299"/>
      <c r="NMR6" s="299"/>
      <c r="NMS6" s="299"/>
      <c r="NMT6" s="299"/>
      <c r="NMU6" s="299"/>
      <c r="NMV6" s="299"/>
      <c r="NMW6" s="299"/>
      <c r="NMX6" s="299"/>
      <c r="NMY6" s="299"/>
      <c r="NMZ6" s="299"/>
      <c r="NNA6" s="299"/>
      <c r="NNB6" s="299"/>
      <c r="NNC6" s="299"/>
      <c r="NND6" s="299"/>
      <c r="NNE6" s="299"/>
      <c r="NNF6" s="299"/>
      <c r="NNG6" s="299"/>
      <c r="NNH6" s="299"/>
      <c r="NNI6" s="299"/>
      <c r="NNJ6" s="299"/>
      <c r="NNK6" s="299"/>
      <c r="NNL6" s="299"/>
      <c r="NNM6" s="299"/>
      <c r="NNN6" s="299"/>
      <c r="NNO6" s="299"/>
      <c r="NNP6" s="299"/>
      <c r="NNQ6" s="299"/>
      <c r="NNR6" s="299"/>
      <c r="NNS6" s="299"/>
      <c r="NNT6" s="299"/>
      <c r="NNU6" s="299"/>
      <c r="NNV6" s="299"/>
      <c r="NNW6" s="299"/>
      <c r="NNX6" s="299"/>
      <c r="NNY6" s="299"/>
      <c r="NNZ6" s="299"/>
      <c r="NOA6" s="299"/>
      <c r="NOB6" s="299"/>
      <c r="NOC6" s="299"/>
      <c r="NOD6" s="299"/>
      <c r="NOE6" s="299"/>
      <c r="NOF6" s="299"/>
      <c r="NOG6" s="299"/>
      <c r="NOH6" s="299"/>
      <c r="NOI6" s="299"/>
      <c r="NOJ6" s="299"/>
      <c r="NOK6" s="299"/>
      <c r="NOL6" s="299"/>
      <c r="NOM6" s="299"/>
      <c r="NON6" s="299"/>
      <c r="NOO6" s="299"/>
      <c r="NOP6" s="299"/>
      <c r="NOQ6" s="299"/>
      <c r="NOR6" s="299"/>
      <c r="NOS6" s="299"/>
      <c r="NOT6" s="299"/>
      <c r="NOU6" s="299"/>
      <c r="NOV6" s="299"/>
      <c r="NOW6" s="299"/>
      <c r="NOX6" s="299"/>
      <c r="NOY6" s="299"/>
      <c r="NOZ6" s="299"/>
      <c r="NPA6" s="299"/>
      <c r="NPB6" s="299"/>
      <c r="NPC6" s="299"/>
      <c r="NPD6" s="299"/>
      <c r="NPE6" s="299"/>
      <c r="NPF6" s="299"/>
      <c r="NPG6" s="299"/>
      <c r="NPH6" s="299"/>
      <c r="NPI6" s="299"/>
      <c r="NPJ6" s="299"/>
      <c r="NPK6" s="299"/>
      <c r="NPL6" s="299"/>
      <c r="NPM6" s="299"/>
      <c r="NPN6" s="299"/>
      <c r="NPO6" s="299"/>
      <c r="NPP6" s="299"/>
      <c r="NPQ6" s="299"/>
      <c r="NPR6" s="299"/>
      <c r="NPS6" s="299"/>
      <c r="NPT6" s="299"/>
      <c r="NPU6" s="299"/>
      <c r="NPV6" s="299"/>
      <c r="NPW6" s="299"/>
      <c r="NPX6" s="299"/>
      <c r="NPY6" s="299"/>
      <c r="NPZ6" s="299"/>
      <c r="NQA6" s="299"/>
      <c r="NQB6" s="299"/>
      <c r="NQC6" s="299"/>
      <c r="NQD6" s="299"/>
      <c r="NQE6" s="299"/>
      <c r="NQF6" s="299"/>
      <c r="NQG6" s="299"/>
      <c r="NQH6" s="299"/>
      <c r="NQI6" s="299"/>
      <c r="NQJ6" s="299"/>
      <c r="NQK6" s="299"/>
      <c r="NQL6" s="299"/>
      <c r="NQM6" s="299"/>
      <c r="NQN6" s="299"/>
      <c r="NQO6" s="299"/>
      <c r="NQP6" s="299"/>
      <c r="NQQ6" s="299"/>
      <c r="NQR6" s="299"/>
      <c r="NQS6" s="299"/>
      <c r="NQT6" s="299"/>
      <c r="NQU6" s="299"/>
      <c r="NQV6" s="299"/>
      <c r="NQW6" s="299"/>
      <c r="NQX6" s="299"/>
      <c r="NQY6" s="299"/>
      <c r="NQZ6" s="299"/>
      <c r="NRA6" s="299"/>
      <c r="NRB6" s="299"/>
      <c r="NRC6" s="299"/>
      <c r="NRD6" s="299"/>
      <c r="NRE6" s="299"/>
      <c r="NRF6" s="299"/>
      <c r="NRG6" s="299"/>
      <c r="NRH6" s="299"/>
      <c r="NRI6" s="299"/>
      <c r="NRJ6" s="299"/>
      <c r="NRK6" s="299"/>
      <c r="NRL6" s="299"/>
      <c r="NRM6" s="299"/>
      <c r="NRN6" s="299"/>
      <c r="NRO6" s="299"/>
      <c r="NRP6" s="299"/>
      <c r="NRQ6" s="299"/>
      <c r="NRR6" s="299"/>
      <c r="NRS6" s="299"/>
      <c r="NRT6" s="299"/>
      <c r="NRU6" s="299"/>
      <c r="NRV6" s="299"/>
      <c r="NRW6" s="299"/>
      <c r="NRX6" s="299"/>
      <c r="NRY6" s="299"/>
      <c r="NRZ6" s="299"/>
      <c r="NSA6" s="299"/>
      <c r="NSB6" s="299"/>
      <c r="NSC6" s="299"/>
      <c r="NSD6" s="299"/>
      <c r="NSE6" s="299"/>
      <c r="NSF6" s="299"/>
      <c r="NSG6" s="299"/>
      <c r="NSH6" s="299"/>
      <c r="NSI6" s="299"/>
      <c r="NSJ6" s="299"/>
      <c r="NSK6" s="299"/>
      <c r="NSL6" s="299"/>
      <c r="NSM6" s="299"/>
      <c r="NSN6" s="299"/>
      <c r="NSO6" s="299"/>
      <c r="NSP6" s="299"/>
      <c r="NSQ6" s="299"/>
      <c r="NSR6" s="299"/>
      <c r="NSS6" s="299"/>
      <c r="NST6" s="299"/>
      <c r="NSU6" s="299"/>
      <c r="NSV6" s="299"/>
      <c r="NSW6" s="299"/>
      <c r="NSX6" s="299"/>
      <c r="NSY6" s="299"/>
      <c r="NSZ6" s="299"/>
      <c r="NTA6" s="299"/>
      <c r="NTB6" s="299"/>
      <c r="NTC6" s="299"/>
      <c r="NTD6" s="299"/>
      <c r="NTE6" s="299"/>
      <c r="NTF6" s="299"/>
      <c r="NTG6" s="299"/>
      <c r="NTH6" s="299"/>
      <c r="NTI6" s="299"/>
      <c r="NTJ6" s="299"/>
      <c r="NTK6" s="299"/>
      <c r="NTL6" s="299"/>
      <c r="NTM6" s="299"/>
      <c r="NTN6" s="299"/>
      <c r="NTO6" s="299"/>
      <c r="NTP6" s="299"/>
      <c r="NTQ6" s="299"/>
      <c r="NTR6" s="299"/>
      <c r="NTS6" s="299"/>
      <c r="NTT6" s="299"/>
      <c r="NTU6" s="299"/>
      <c r="NTV6" s="299"/>
      <c r="NTW6" s="299"/>
      <c r="NTX6" s="299"/>
      <c r="NTY6" s="299"/>
      <c r="NTZ6" s="299"/>
      <c r="NUA6" s="299"/>
      <c r="NUB6" s="299"/>
      <c r="NUC6" s="299"/>
      <c r="NUD6" s="299"/>
      <c r="NUE6" s="299"/>
      <c r="NUF6" s="299"/>
      <c r="NUG6" s="299"/>
      <c r="NUH6" s="299"/>
      <c r="NUI6" s="299"/>
      <c r="NUJ6" s="299"/>
      <c r="NUK6" s="299"/>
      <c r="NUL6" s="299"/>
      <c r="NUM6" s="299"/>
      <c r="NUN6" s="299"/>
      <c r="NUO6" s="299"/>
      <c r="NUP6" s="299"/>
      <c r="NUQ6" s="299"/>
      <c r="NUR6" s="299"/>
      <c r="NUS6" s="299"/>
      <c r="NUT6" s="299"/>
      <c r="NUU6" s="299"/>
      <c r="NUV6" s="299"/>
      <c r="NUW6" s="299"/>
      <c r="NUX6" s="299"/>
      <c r="NUY6" s="299"/>
      <c r="NUZ6" s="299"/>
      <c r="NVA6" s="299"/>
      <c r="NVB6" s="299"/>
      <c r="NVC6" s="299"/>
      <c r="NVD6" s="299"/>
      <c r="NVE6" s="299"/>
      <c r="NVF6" s="299"/>
      <c r="NVG6" s="299"/>
      <c r="NVH6" s="299"/>
      <c r="NVI6" s="299"/>
      <c r="NVJ6" s="299"/>
      <c r="NVK6" s="299"/>
      <c r="NVL6" s="299"/>
      <c r="NVM6" s="299"/>
      <c r="NVN6" s="299"/>
      <c r="NVO6" s="299"/>
      <c r="NVP6" s="299"/>
      <c r="NVQ6" s="299"/>
      <c r="NVR6" s="299"/>
      <c r="NVS6" s="299"/>
      <c r="NVT6" s="299"/>
      <c r="NVU6" s="299"/>
      <c r="NVV6" s="299"/>
      <c r="NVW6" s="299"/>
      <c r="NVX6" s="299"/>
      <c r="NVY6" s="299"/>
      <c r="NVZ6" s="299"/>
      <c r="NWA6" s="299"/>
      <c r="NWB6" s="299"/>
      <c r="NWC6" s="299"/>
      <c r="NWD6" s="299"/>
      <c r="NWE6" s="299"/>
      <c r="NWF6" s="299"/>
      <c r="NWG6" s="299"/>
      <c r="NWH6" s="299"/>
      <c r="NWI6" s="299"/>
      <c r="NWJ6" s="299"/>
      <c r="NWK6" s="299"/>
      <c r="NWL6" s="299"/>
      <c r="NWM6" s="299"/>
      <c r="NWN6" s="299"/>
      <c r="NWO6" s="299"/>
      <c r="NWP6" s="299"/>
      <c r="NWQ6" s="299"/>
      <c r="NWR6" s="299"/>
      <c r="NWS6" s="299"/>
      <c r="NWT6" s="299"/>
      <c r="NWU6" s="299"/>
      <c r="NWV6" s="299"/>
      <c r="NWW6" s="299"/>
      <c r="NWX6" s="299"/>
      <c r="NWY6" s="299"/>
      <c r="NWZ6" s="299"/>
      <c r="NXA6" s="299"/>
      <c r="NXB6" s="299"/>
      <c r="NXC6" s="299"/>
      <c r="NXD6" s="299"/>
      <c r="NXE6" s="299"/>
      <c r="NXF6" s="299"/>
      <c r="NXG6" s="299"/>
      <c r="NXH6" s="299"/>
      <c r="NXI6" s="299"/>
      <c r="NXJ6" s="299"/>
      <c r="NXK6" s="299"/>
      <c r="NXL6" s="299"/>
      <c r="NXM6" s="299"/>
      <c r="NXN6" s="299"/>
      <c r="NXO6" s="299"/>
      <c r="NXP6" s="299"/>
      <c r="NXQ6" s="299"/>
      <c r="NXR6" s="299"/>
      <c r="NXS6" s="299"/>
      <c r="NXT6" s="299"/>
      <c r="NXU6" s="299"/>
      <c r="NXV6" s="299"/>
      <c r="NXW6" s="299"/>
      <c r="NXX6" s="299"/>
      <c r="NXY6" s="299"/>
      <c r="NXZ6" s="299"/>
      <c r="NYA6" s="299"/>
      <c r="NYB6" s="299"/>
      <c r="NYC6" s="299"/>
      <c r="NYD6" s="299"/>
      <c r="NYE6" s="299"/>
      <c r="NYF6" s="299"/>
      <c r="NYG6" s="299"/>
      <c r="NYH6" s="299"/>
      <c r="NYI6" s="299"/>
      <c r="NYJ6" s="299"/>
      <c r="NYK6" s="299"/>
      <c r="NYL6" s="299"/>
      <c r="NYM6" s="299"/>
      <c r="NYN6" s="299"/>
      <c r="NYO6" s="299"/>
      <c r="NYP6" s="299"/>
      <c r="NYQ6" s="299"/>
      <c r="NYR6" s="299"/>
      <c r="NYS6" s="299"/>
      <c r="NYT6" s="299"/>
      <c r="NYU6" s="299"/>
      <c r="NYV6" s="299"/>
      <c r="NYW6" s="299"/>
      <c r="NYX6" s="299"/>
      <c r="NYY6" s="299"/>
      <c r="NYZ6" s="299"/>
      <c r="NZA6" s="299"/>
      <c r="NZB6" s="299"/>
      <c r="NZC6" s="299"/>
      <c r="NZD6" s="299"/>
      <c r="NZE6" s="299"/>
      <c r="NZF6" s="299"/>
      <c r="NZG6" s="299"/>
      <c r="NZH6" s="299"/>
      <c r="NZI6" s="299"/>
      <c r="NZJ6" s="299"/>
      <c r="NZK6" s="299"/>
      <c r="NZL6" s="299"/>
      <c r="NZM6" s="299"/>
      <c r="NZN6" s="299"/>
      <c r="NZO6" s="299"/>
      <c r="NZP6" s="299"/>
      <c r="NZQ6" s="299"/>
      <c r="NZR6" s="299"/>
      <c r="NZS6" s="299"/>
      <c r="NZT6" s="299"/>
      <c r="NZU6" s="299"/>
      <c r="NZV6" s="299"/>
      <c r="NZW6" s="299"/>
      <c r="NZX6" s="299"/>
      <c r="NZY6" s="299"/>
      <c r="NZZ6" s="299"/>
      <c r="OAA6" s="299"/>
      <c r="OAB6" s="299"/>
      <c r="OAC6" s="299"/>
      <c r="OAD6" s="299"/>
      <c r="OAE6" s="299"/>
      <c r="OAF6" s="299"/>
      <c r="OAG6" s="299"/>
      <c r="OAH6" s="299"/>
      <c r="OAI6" s="299"/>
      <c r="OAJ6" s="299"/>
      <c r="OAK6" s="299"/>
      <c r="OAL6" s="299"/>
      <c r="OAM6" s="299"/>
      <c r="OAN6" s="299"/>
      <c r="OAO6" s="299"/>
      <c r="OAP6" s="299"/>
      <c r="OAQ6" s="299"/>
      <c r="OAR6" s="299"/>
      <c r="OAS6" s="299"/>
      <c r="OAT6" s="299"/>
      <c r="OAU6" s="299"/>
      <c r="OAV6" s="299"/>
      <c r="OAW6" s="299"/>
      <c r="OAX6" s="299"/>
      <c r="OAY6" s="299"/>
      <c r="OAZ6" s="299"/>
      <c r="OBA6" s="299"/>
      <c r="OBB6" s="299"/>
      <c r="OBC6" s="299"/>
      <c r="OBD6" s="299"/>
      <c r="OBE6" s="299"/>
      <c r="OBF6" s="299"/>
      <c r="OBG6" s="299"/>
      <c r="OBH6" s="299"/>
      <c r="OBI6" s="299"/>
      <c r="OBJ6" s="299"/>
      <c r="OBK6" s="299"/>
      <c r="OBL6" s="299"/>
      <c r="OBM6" s="299"/>
      <c r="OBN6" s="299"/>
      <c r="OBO6" s="299"/>
      <c r="OBP6" s="299"/>
      <c r="OBQ6" s="299"/>
      <c r="OBR6" s="299"/>
      <c r="OBS6" s="299"/>
      <c r="OBT6" s="299"/>
      <c r="OBU6" s="299"/>
      <c r="OBV6" s="299"/>
      <c r="OBW6" s="299"/>
      <c r="OBX6" s="299"/>
      <c r="OBY6" s="299"/>
      <c r="OBZ6" s="299"/>
      <c r="OCA6" s="299"/>
      <c r="OCB6" s="299"/>
      <c r="OCC6" s="299"/>
      <c r="OCD6" s="299"/>
      <c r="OCE6" s="299"/>
      <c r="OCF6" s="299"/>
      <c r="OCG6" s="299"/>
      <c r="OCH6" s="299"/>
      <c r="OCI6" s="299"/>
      <c r="OCJ6" s="299"/>
      <c r="OCK6" s="299"/>
      <c r="OCL6" s="299"/>
      <c r="OCM6" s="299"/>
      <c r="OCN6" s="299"/>
      <c r="OCO6" s="299"/>
      <c r="OCP6" s="299"/>
      <c r="OCQ6" s="299"/>
      <c r="OCR6" s="299"/>
      <c r="OCS6" s="299"/>
      <c r="OCT6" s="299"/>
      <c r="OCU6" s="299"/>
      <c r="OCV6" s="299"/>
      <c r="OCW6" s="299"/>
      <c r="OCX6" s="299"/>
      <c r="OCY6" s="299"/>
      <c r="OCZ6" s="299"/>
      <c r="ODA6" s="299"/>
      <c r="ODB6" s="299"/>
      <c r="ODC6" s="299"/>
      <c r="ODD6" s="299"/>
      <c r="ODE6" s="299"/>
      <c r="ODF6" s="299"/>
      <c r="ODG6" s="299"/>
      <c r="ODH6" s="299"/>
      <c r="ODI6" s="299"/>
      <c r="ODJ6" s="299"/>
      <c r="ODK6" s="299"/>
      <c r="ODL6" s="299"/>
      <c r="ODM6" s="299"/>
      <c r="ODN6" s="299"/>
      <c r="ODO6" s="299"/>
      <c r="ODP6" s="299"/>
      <c r="ODQ6" s="299"/>
      <c r="ODR6" s="299"/>
      <c r="ODS6" s="299"/>
      <c r="ODT6" s="299"/>
      <c r="ODU6" s="299"/>
      <c r="ODV6" s="299"/>
      <c r="ODW6" s="299"/>
      <c r="ODX6" s="299"/>
      <c r="ODY6" s="299"/>
      <c r="ODZ6" s="299"/>
      <c r="OEA6" s="299"/>
      <c r="OEB6" s="299"/>
      <c r="OEC6" s="299"/>
      <c r="OED6" s="299"/>
      <c r="OEE6" s="299"/>
      <c r="OEF6" s="299"/>
      <c r="OEG6" s="299"/>
      <c r="OEH6" s="299"/>
      <c r="OEI6" s="299"/>
      <c r="OEJ6" s="299"/>
      <c r="OEK6" s="299"/>
      <c r="OEL6" s="299"/>
      <c r="OEM6" s="299"/>
      <c r="OEN6" s="299"/>
      <c r="OEO6" s="299"/>
      <c r="OEP6" s="299"/>
      <c r="OEQ6" s="299"/>
      <c r="OER6" s="299"/>
      <c r="OES6" s="299"/>
      <c r="OET6" s="299"/>
      <c r="OEU6" s="299"/>
      <c r="OEV6" s="299"/>
      <c r="OEW6" s="299"/>
      <c r="OEX6" s="299"/>
      <c r="OEY6" s="299"/>
      <c r="OEZ6" s="299"/>
      <c r="OFA6" s="299"/>
      <c r="OFB6" s="299"/>
      <c r="OFC6" s="299"/>
      <c r="OFD6" s="299"/>
      <c r="OFE6" s="299"/>
      <c r="OFF6" s="299"/>
      <c r="OFG6" s="299"/>
      <c r="OFH6" s="299"/>
      <c r="OFI6" s="299"/>
      <c r="OFJ6" s="299"/>
      <c r="OFK6" s="299"/>
      <c r="OFL6" s="299"/>
      <c r="OFM6" s="299"/>
      <c r="OFN6" s="299"/>
      <c r="OFO6" s="299"/>
      <c r="OFP6" s="299"/>
      <c r="OFQ6" s="299"/>
      <c r="OFR6" s="299"/>
      <c r="OFS6" s="299"/>
      <c r="OFT6" s="299"/>
      <c r="OFU6" s="299"/>
      <c r="OFV6" s="299"/>
      <c r="OFW6" s="299"/>
      <c r="OFX6" s="299"/>
      <c r="OFY6" s="299"/>
      <c r="OFZ6" s="299"/>
      <c r="OGA6" s="299"/>
      <c r="OGB6" s="299"/>
      <c r="OGC6" s="299"/>
      <c r="OGD6" s="299"/>
      <c r="OGE6" s="299"/>
      <c r="OGF6" s="299"/>
      <c r="OGG6" s="299"/>
      <c r="OGH6" s="299"/>
      <c r="OGI6" s="299"/>
      <c r="OGJ6" s="299"/>
      <c r="OGK6" s="299"/>
      <c r="OGL6" s="299"/>
      <c r="OGM6" s="299"/>
      <c r="OGN6" s="299"/>
      <c r="OGO6" s="299"/>
      <c r="OGP6" s="299"/>
      <c r="OGQ6" s="299"/>
      <c r="OGR6" s="299"/>
      <c r="OGS6" s="299"/>
      <c r="OGT6" s="299"/>
      <c r="OGU6" s="299"/>
      <c r="OGV6" s="299"/>
      <c r="OGW6" s="299"/>
      <c r="OGX6" s="299"/>
      <c r="OGY6" s="299"/>
      <c r="OGZ6" s="299"/>
      <c r="OHA6" s="299"/>
      <c r="OHB6" s="299"/>
      <c r="OHC6" s="299"/>
      <c r="OHD6" s="299"/>
      <c r="OHE6" s="299"/>
      <c r="OHF6" s="299"/>
      <c r="OHG6" s="299"/>
      <c r="OHH6" s="299"/>
      <c r="OHI6" s="299"/>
      <c r="OHJ6" s="299"/>
      <c r="OHK6" s="299"/>
      <c r="OHL6" s="299"/>
      <c r="OHM6" s="299"/>
      <c r="OHN6" s="299"/>
      <c r="OHO6" s="299"/>
      <c r="OHP6" s="299"/>
      <c r="OHQ6" s="299"/>
      <c r="OHR6" s="299"/>
      <c r="OHS6" s="299"/>
      <c r="OHT6" s="299"/>
      <c r="OHU6" s="299"/>
      <c r="OHV6" s="299"/>
      <c r="OHW6" s="299"/>
      <c r="OHX6" s="299"/>
      <c r="OHY6" s="299"/>
      <c r="OHZ6" s="299"/>
      <c r="OIA6" s="299"/>
      <c r="OIB6" s="299"/>
      <c r="OIC6" s="299"/>
      <c r="OID6" s="299"/>
      <c r="OIE6" s="299"/>
      <c r="OIF6" s="299"/>
      <c r="OIG6" s="299"/>
      <c r="OIH6" s="299"/>
      <c r="OII6" s="299"/>
      <c r="OIJ6" s="299"/>
      <c r="OIK6" s="299"/>
      <c r="OIL6" s="299"/>
      <c r="OIM6" s="299"/>
      <c r="OIN6" s="299"/>
      <c r="OIO6" s="299"/>
      <c r="OIP6" s="299"/>
      <c r="OIQ6" s="299"/>
      <c r="OIR6" s="299"/>
      <c r="OIS6" s="299"/>
      <c r="OIT6" s="299"/>
      <c r="OIU6" s="299"/>
      <c r="OIV6" s="299"/>
      <c r="OIW6" s="299"/>
      <c r="OIX6" s="299"/>
      <c r="OIY6" s="299"/>
      <c r="OIZ6" s="299"/>
      <c r="OJA6" s="299"/>
      <c r="OJB6" s="299"/>
      <c r="OJC6" s="299"/>
      <c r="OJD6" s="299"/>
      <c r="OJE6" s="299"/>
      <c r="OJF6" s="299"/>
      <c r="OJG6" s="299"/>
      <c r="OJH6" s="299"/>
      <c r="OJI6" s="299"/>
      <c r="OJJ6" s="299"/>
      <c r="OJK6" s="299"/>
      <c r="OJL6" s="299"/>
      <c r="OJM6" s="299"/>
      <c r="OJN6" s="299"/>
      <c r="OJO6" s="299"/>
      <c r="OJP6" s="299"/>
      <c r="OJQ6" s="299"/>
      <c r="OJR6" s="299"/>
      <c r="OJS6" s="299"/>
      <c r="OJT6" s="299"/>
      <c r="OJU6" s="299"/>
      <c r="OJV6" s="299"/>
      <c r="OJW6" s="299"/>
      <c r="OJX6" s="299"/>
      <c r="OJY6" s="299"/>
      <c r="OJZ6" s="299"/>
      <c r="OKA6" s="299"/>
      <c r="OKB6" s="299"/>
      <c r="OKC6" s="299"/>
      <c r="OKD6" s="299"/>
      <c r="OKE6" s="299"/>
      <c r="OKF6" s="299"/>
      <c r="OKG6" s="299"/>
      <c r="OKH6" s="299"/>
      <c r="OKI6" s="299"/>
      <c r="OKJ6" s="299"/>
      <c r="OKK6" s="299"/>
      <c r="OKL6" s="299"/>
      <c r="OKM6" s="299"/>
      <c r="OKN6" s="299"/>
      <c r="OKO6" s="299"/>
      <c r="OKP6" s="299"/>
      <c r="OKQ6" s="299"/>
      <c r="OKR6" s="299"/>
      <c r="OKS6" s="299"/>
      <c r="OKT6" s="299"/>
      <c r="OKU6" s="299"/>
      <c r="OKV6" s="299"/>
      <c r="OKW6" s="299"/>
      <c r="OKX6" s="299"/>
      <c r="OKY6" s="299"/>
      <c r="OKZ6" s="299"/>
      <c r="OLA6" s="299"/>
      <c r="OLB6" s="299"/>
      <c r="OLC6" s="299"/>
      <c r="OLD6" s="299"/>
      <c r="OLE6" s="299"/>
      <c r="OLF6" s="299"/>
      <c r="OLG6" s="299"/>
      <c r="OLH6" s="299"/>
      <c r="OLI6" s="299"/>
      <c r="OLJ6" s="299"/>
      <c r="OLK6" s="299"/>
      <c r="OLL6" s="299"/>
      <c r="OLM6" s="299"/>
      <c r="OLN6" s="299"/>
      <c r="OLO6" s="299"/>
      <c r="OLP6" s="299"/>
      <c r="OLQ6" s="299"/>
      <c r="OLR6" s="299"/>
      <c r="OLS6" s="299"/>
      <c r="OLT6" s="299"/>
      <c r="OLU6" s="299"/>
      <c r="OLV6" s="299"/>
      <c r="OLW6" s="299"/>
      <c r="OLX6" s="299"/>
      <c r="OLY6" s="299"/>
      <c r="OLZ6" s="299"/>
      <c r="OMA6" s="299"/>
      <c r="OMB6" s="299"/>
      <c r="OMC6" s="299"/>
      <c r="OMD6" s="299"/>
      <c r="OME6" s="299"/>
      <c r="OMF6" s="299"/>
      <c r="OMG6" s="299"/>
      <c r="OMH6" s="299"/>
      <c r="OMI6" s="299"/>
      <c r="OMJ6" s="299"/>
      <c r="OMK6" s="299"/>
      <c r="OML6" s="299"/>
      <c r="OMM6" s="299"/>
      <c r="OMN6" s="299"/>
      <c r="OMO6" s="299"/>
      <c r="OMP6" s="299"/>
      <c r="OMQ6" s="299"/>
      <c r="OMR6" s="299"/>
      <c r="OMS6" s="299"/>
      <c r="OMT6" s="299"/>
      <c r="OMU6" s="299"/>
      <c r="OMV6" s="299"/>
      <c r="OMW6" s="299"/>
      <c r="OMX6" s="299"/>
      <c r="OMY6" s="299"/>
      <c r="OMZ6" s="299"/>
      <c r="ONA6" s="299"/>
      <c r="ONB6" s="299"/>
      <c r="ONC6" s="299"/>
      <c r="OND6" s="299"/>
      <c r="ONE6" s="299"/>
      <c r="ONF6" s="299"/>
      <c r="ONG6" s="299"/>
      <c r="ONH6" s="299"/>
      <c r="ONI6" s="299"/>
      <c r="ONJ6" s="299"/>
      <c r="ONK6" s="299"/>
      <c r="ONL6" s="299"/>
      <c r="ONM6" s="299"/>
      <c r="ONN6" s="299"/>
      <c r="ONO6" s="299"/>
      <c r="ONP6" s="299"/>
      <c r="ONQ6" s="299"/>
      <c r="ONR6" s="299"/>
      <c r="ONS6" s="299"/>
      <c r="ONT6" s="299"/>
      <c r="ONU6" s="299"/>
      <c r="ONV6" s="299"/>
      <c r="ONW6" s="299"/>
      <c r="ONX6" s="299"/>
      <c r="ONY6" s="299"/>
      <c r="ONZ6" s="299"/>
      <c r="OOA6" s="299"/>
      <c r="OOB6" s="299"/>
      <c r="OOC6" s="299"/>
      <c r="OOD6" s="299"/>
      <c r="OOE6" s="299"/>
      <c r="OOF6" s="299"/>
      <c r="OOG6" s="299"/>
      <c r="OOH6" s="299"/>
      <c r="OOI6" s="299"/>
      <c r="OOJ6" s="299"/>
      <c r="OOK6" s="299"/>
      <c r="OOL6" s="299"/>
      <c r="OOM6" s="299"/>
      <c r="OON6" s="299"/>
      <c r="OOO6" s="299"/>
      <c r="OOP6" s="299"/>
      <c r="OOQ6" s="299"/>
      <c r="OOR6" s="299"/>
      <c r="OOS6" s="299"/>
      <c r="OOT6" s="299"/>
      <c r="OOU6" s="299"/>
      <c r="OOV6" s="299"/>
      <c r="OOW6" s="299"/>
      <c r="OOX6" s="299"/>
      <c r="OOY6" s="299"/>
      <c r="OOZ6" s="299"/>
      <c r="OPA6" s="299"/>
      <c r="OPB6" s="299"/>
      <c r="OPC6" s="299"/>
      <c r="OPD6" s="299"/>
      <c r="OPE6" s="299"/>
      <c r="OPF6" s="299"/>
      <c r="OPG6" s="299"/>
      <c r="OPH6" s="299"/>
      <c r="OPI6" s="299"/>
      <c r="OPJ6" s="299"/>
      <c r="OPK6" s="299"/>
      <c r="OPL6" s="299"/>
      <c r="OPM6" s="299"/>
      <c r="OPN6" s="299"/>
      <c r="OPO6" s="299"/>
      <c r="OPP6" s="299"/>
      <c r="OPQ6" s="299"/>
      <c r="OPR6" s="299"/>
      <c r="OPS6" s="299"/>
      <c r="OPT6" s="299"/>
      <c r="OPU6" s="299"/>
      <c r="OPV6" s="299"/>
      <c r="OPW6" s="299"/>
      <c r="OPX6" s="299"/>
      <c r="OPY6" s="299"/>
      <c r="OPZ6" s="299"/>
      <c r="OQA6" s="299"/>
      <c r="OQB6" s="299"/>
      <c r="OQC6" s="299"/>
      <c r="OQD6" s="299"/>
      <c r="OQE6" s="299"/>
      <c r="OQF6" s="299"/>
      <c r="OQG6" s="299"/>
      <c r="OQH6" s="299"/>
      <c r="OQI6" s="299"/>
      <c r="OQJ6" s="299"/>
      <c r="OQK6" s="299"/>
      <c r="OQL6" s="299"/>
      <c r="OQM6" s="299"/>
      <c r="OQN6" s="299"/>
      <c r="OQO6" s="299"/>
      <c r="OQP6" s="299"/>
      <c r="OQQ6" s="299"/>
      <c r="OQR6" s="299"/>
      <c r="OQS6" s="299"/>
      <c r="OQT6" s="299"/>
      <c r="OQU6" s="299"/>
      <c r="OQV6" s="299"/>
      <c r="OQW6" s="299"/>
      <c r="OQX6" s="299"/>
      <c r="OQY6" s="299"/>
      <c r="OQZ6" s="299"/>
      <c r="ORA6" s="299"/>
      <c r="ORB6" s="299"/>
      <c r="ORC6" s="299"/>
      <c r="ORD6" s="299"/>
      <c r="ORE6" s="299"/>
      <c r="ORF6" s="299"/>
      <c r="ORG6" s="299"/>
      <c r="ORH6" s="299"/>
      <c r="ORI6" s="299"/>
      <c r="ORJ6" s="299"/>
      <c r="ORK6" s="299"/>
      <c r="ORL6" s="299"/>
      <c r="ORM6" s="299"/>
      <c r="ORN6" s="299"/>
      <c r="ORO6" s="299"/>
      <c r="ORP6" s="299"/>
      <c r="ORQ6" s="299"/>
      <c r="ORR6" s="299"/>
      <c r="ORS6" s="299"/>
      <c r="ORT6" s="299"/>
      <c r="ORU6" s="299"/>
      <c r="ORV6" s="299"/>
      <c r="ORW6" s="299"/>
      <c r="ORX6" s="299"/>
      <c r="ORY6" s="299"/>
      <c r="ORZ6" s="299"/>
      <c r="OSA6" s="299"/>
      <c r="OSB6" s="299"/>
      <c r="OSC6" s="299"/>
      <c r="OSD6" s="299"/>
      <c r="OSE6" s="299"/>
      <c r="OSF6" s="299"/>
      <c r="OSG6" s="299"/>
      <c r="OSH6" s="299"/>
      <c r="OSI6" s="299"/>
      <c r="OSJ6" s="299"/>
      <c r="OSK6" s="299"/>
      <c r="OSL6" s="299"/>
      <c r="OSM6" s="299"/>
      <c r="OSN6" s="299"/>
      <c r="OSO6" s="299"/>
      <c r="OSP6" s="299"/>
      <c r="OSQ6" s="299"/>
      <c r="OSR6" s="299"/>
      <c r="OSS6" s="299"/>
      <c r="OST6" s="299"/>
      <c r="OSU6" s="299"/>
      <c r="OSV6" s="299"/>
      <c r="OSW6" s="299"/>
      <c r="OSX6" s="299"/>
      <c r="OSY6" s="299"/>
      <c r="OSZ6" s="299"/>
      <c r="OTA6" s="299"/>
      <c r="OTB6" s="299"/>
      <c r="OTC6" s="299"/>
      <c r="OTD6" s="299"/>
      <c r="OTE6" s="299"/>
      <c r="OTF6" s="299"/>
      <c r="OTG6" s="299"/>
      <c r="OTH6" s="299"/>
      <c r="OTI6" s="299"/>
      <c r="OTJ6" s="299"/>
      <c r="OTK6" s="299"/>
      <c r="OTL6" s="299"/>
      <c r="OTM6" s="299"/>
      <c r="OTN6" s="299"/>
      <c r="OTO6" s="299"/>
      <c r="OTP6" s="299"/>
      <c r="OTQ6" s="299"/>
      <c r="OTR6" s="299"/>
      <c r="OTS6" s="299"/>
      <c r="OTT6" s="299"/>
      <c r="OTU6" s="299"/>
      <c r="OTV6" s="299"/>
      <c r="OTW6" s="299"/>
      <c r="OTX6" s="299"/>
      <c r="OTY6" s="299"/>
      <c r="OTZ6" s="299"/>
      <c r="OUA6" s="299"/>
      <c r="OUB6" s="299"/>
      <c r="OUC6" s="299"/>
      <c r="OUD6" s="299"/>
      <c r="OUE6" s="299"/>
      <c r="OUF6" s="299"/>
      <c r="OUG6" s="299"/>
      <c r="OUH6" s="299"/>
      <c r="OUI6" s="299"/>
      <c r="OUJ6" s="299"/>
      <c r="OUK6" s="299"/>
      <c r="OUL6" s="299"/>
      <c r="OUM6" s="299"/>
      <c r="OUN6" s="299"/>
      <c r="OUO6" s="299"/>
      <c r="OUP6" s="299"/>
      <c r="OUQ6" s="299"/>
      <c r="OUR6" s="299"/>
      <c r="OUS6" s="299"/>
      <c r="OUT6" s="299"/>
      <c r="OUU6" s="299"/>
      <c r="OUV6" s="299"/>
      <c r="OUW6" s="299"/>
      <c r="OUX6" s="299"/>
      <c r="OUY6" s="299"/>
      <c r="OUZ6" s="299"/>
      <c r="OVA6" s="299"/>
      <c r="OVB6" s="299"/>
      <c r="OVC6" s="299"/>
      <c r="OVD6" s="299"/>
      <c r="OVE6" s="299"/>
      <c r="OVF6" s="299"/>
      <c r="OVG6" s="299"/>
      <c r="OVH6" s="299"/>
      <c r="OVI6" s="299"/>
      <c r="OVJ6" s="299"/>
      <c r="OVK6" s="299"/>
      <c r="OVL6" s="299"/>
      <c r="OVM6" s="299"/>
      <c r="OVN6" s="299"/>
      <c r="OVO6" s="299"/>
      <c r="OVP6" s="299"/>
      <c r="OVQ6" s="299"/>
      <c r="OVR6" s="299"/>
      <c r="OVS6" s="299"/>
      <c r="OVT6" s="299"/>
      <c r="OVU6" s="299"/>
      <c r="OVV6" s="299"/>
      <c r="OVW6" s="299"/>
      <c r="OVX6" s="299"/>
      <c r="OVY6" s="299"/>
      <c r="OVZ6" s="299"/>
      <c r="OWA6" s="299"/>
      <c r="OWB6" s="299"/>
      <c r="OWC6" s="299"/>
      <c r="OWD6" s="299"/>
      <c r="OWE6" s="299"/>
      <c r="OWF6" s="299"/>
      <c r="OWG6" s="299"/>
      <c r="OWH6" s="299"/>
      <c r="OWI6" s="299"/>
      <c r="OWJ6" s="299"/>
      <c r="OWK6" s="299"/>
      <c r="OWL6" s="299"/>
      <c r="OWM6" s="299"/>
      <c r="OWN6" s="299"/>
      <c r="OWO6" s="299"/>
      <c r="OWP6" s="299"/>
      <c r="OWQ6" s="299"/>
      <c r="OWR6" s="299"/>
      <c r="OWS6" s="299"/>
      <c r="OWT6" s="299"/>
      <c r="OWU6" s="299"/>
      <c r="OWV6" s="299"/>
      <c r="OWW6" s="299"/>
      <c r="OWX6" s="299"/>
      <c r="OWY6" s="299"/>
      <c r="OWZ6" s="299"/>
      <c r="OXA6" s="299"/>
      <c r="OXB6" s="299"/>
      <c r="OXC6" s="299"/>
      <c r="OXD6" s="299"/>
      <c r="OXE6" s="299"/>
      <c r="OXF6" s="299"/>
      <c r="OXG6" s="299"/>
      <c r="OXH6" s="299"/>
      <c r="OXI6" s="299"/>
      <c r="OXJ6" s="299"/>
      <c r="OXK6" s="299"/>
      <c r="OXL6" s="299"/>
      <c r="OXM6" s="299"/>
      <c r="OXN6" s="299"/>
      <c r="OXO6" s="299"/>
      <c r="OXP6" s="299"/>
      <c r="OXQ6" s="299"/>
      <c r="OXR6" s="299"/>
      <c r="OXS6" s="299"/>
      <c r="OXT6" s="299"/>
      <c r="OXU6" s="299"/>
      <c r="OXV6" s="299"/>
      <c r="OXW6" s="299"/>
      <c r="OXX6" s="299"/>
      <c r="OXY6" s="299"/>
      <c r="OXZ6" s="299"/>
      <c r="OYA6" s="299"/>
      <c r="OYB6" s="299"/>
      <c r="OYC6" s="299"/>
      <c r="OYD6" s="299"/>
      <c r="OYE6" s="299"/>
      <c r="OYF6" s="299"/>
      <c r="OYG6" s="299"/>
      <c r="OYH6" s="299"/>
      <c r="OYI6" s="299"/>
      <c r="OYJ6" s="299"/>
      <c r="OYK6" s="299"/>
      <c r="OYL6" s="299"/>
      <c r="OYM6" s="299"/>
      <c r="OYN6" s="299"/>
      <c r="OYO6" s="299"/>
      <c r="OYP6" s="299"/>
      <c r="OYQ6" s="299"/>
      <c r="OYR6" s="299"/>
      <c r="OYS6" s="299"/>
      <c r="OYT6" s="299"/>
      <c r="OYU6" s="299"/>
      <c r="OYV6" s="299"/>
      <c r="OYW6" s="299"/>
      <c r="OYX6" s="299"/>
      <c r="OYY6" s="299"/>
      <c r="OYZ6" s="299"/>
      <c r="OZA6" s="299"/>
      <c r="OZB6" s="299"/>
      <c r="OZC6" s="299"/>
      <c r="OZD6" s="299"/>
      <c r="OZE6" s="299"/>
      <c r="OZF6" s="299"/>
      <c r="OZG6" s="299"/>
      <c r="OZH6" s="299"/>
      <c r="OZI6" s="299"/>
      <c r="OZJ6" s="299"/>
      <c r="OZK6" s="299"/>
      <c r="OZL6" s="299"/>
      <c r="OZM6" s="299"/>
      <c r="OZN6" s="299"/>
      <c r="OZO6" s="299"/>
      <c r="OZP6" s="299"/>
      <c r="OZQ6" s="299"/>
      <c r="OZR6" s="299"/>
      <c r="OZS6" s="299"/>
      <c r="OZT6" s="299"/>
      <c r="OZU6" s="299"/>
      <c r="OZV6" s="299"/>
      <c r="OZW6" s="299"/>
      <c r="OZX6" s="299"/>
      <c r="OZY6" s="299"/>
      <c r="OZZ6" s="299"/>
      <c r="PAA6" s="299"/>
      <c r="PAB6" s="299"/>
      <c r="PAC6" s="299"/>
      <c r="PAD6" s="299"/>
      <c r="PAE6" s="299"/>
      <c r="PAF6" s="299"/>
      <c r="PAG6" s="299"/>
      <c r="PAH6" s="299"/>
      <c r="PAI6" s="299"/>
      <c r="PAJ6" s="299"/>
      <c r="PAK6" s="299"/>
      <c r="PAL6" s="299"/>
      <c r="PAM6" s="299"/>
      <c r="PAN6" s="299"/>
      <c r="PAO6" s="299"/>
      <c r="PAP6" s="299"/>
      <c r="PAQ6" s="299"/>
      <c r="PAR6" s="299"/>
      <c r="PAS6" s="299"/>
      <c r="PAT6" s="299"/>
      <c r="PAU6" s="299"/>
      <c r="PAV6" s="299"/>
      <c r="PAW6" s="299"/>
      <c r="PAX6" s="299"/>
      <c r="PAY6" s="299"/>
      <c r="PAZ6" s="299"/>
      <c r="PBA6" s="299"/>
      <c r="PBB6" s="299"/>
      <c r="PBC6" s="299"/>
      <c r="PBD6" s="299"/>
      <c r="PBE6" s="299"/>
      <c r="PBF6" s="299"/>
      <c r="PBG6" s="299"/>
      <c r="PBH6" s="299"/>
      <c r="PBI6" s="299"/>
      <c r="PBJ6" s="299"/>
      <c r="PBK6" s="299"/>
      <c r="PBL6" s="299"/>
      <c r="PBM6" s="299"/>
      <c r="PBN6" s="299"/>
      <c r="PBO6" s="299"/>
      <c r="PBP6" s="299"/>
      <c r="PBQ6" s="299"/>
      <c r="PBR6" s="299"/>
      <c r="PBS6" s="299"/>
      <c r="PBT6" s="299"/>
      <c r="PBU6" s="299"/>
      <c r="PBV6" s="299"/>
      <c r="PBW6" s="299"/>
      <c r="PBX6" s="299"/>
      <c r="PBY6" s="299"/>
      <c r="PBZ6" s="299"/>
      <c r="PCA6" s="299"/>
      <c r="PCB6" s="299"/>
      <c r="PCC6" s="299"/>
      <c r="PCD6" s="299"/>
      <c r="PCE6" s="299"/>
      <c r="PCF6" s="299"/>
      <c r="PCG6" s="299"/>
      <c r="PCH6" s="299"/>
      <c r="PCI6" s="299"/>
      <c r="PCJ6" s="299"/>
      <c r="PCK6" s="299"/>
      <c r="PCL6" s="299"/>
      <c r="PCM6" s="299"/>
      <c r="PCN6" s="299"/>
      <c r="PCO6" s="299"/>
      <c r="PCP6" s="299"/>
      <c r="PCQ6" s="299"/>
      <c r="PCR6" s="299"/>
      <c r="PCS6" s="299"/>
      <c r="PCT6" s="299"/>
      <c r="PCU6" s="299"/>
      <c r="PCV6" s="299"/>
      <c r="PCW6" s="299"/>
      <c r="PCX6" s="299"/>
      <c r="PCY6" s="299"/>
      <c r="PCZ6" s="299"/>
      <c r="PDA6" s="299"/>
      <c r="PDB6" s="299"/>
      <c r="PDC6" s="299"/>
      <c r="PDD6" s="299"/>
      <c r="PDE6" s="299"/>
      <c r="PDF6" s="299"/>
      <c r="PDG6" s="299"/>
      <c r="PDH6" s="299"/>
      <c r="PDI6" s="299"/>
      <c r="PDJ6" s="299"/>
      <c r="PDK6" s="299"/>
      <c r="PDL6" s="299"/>
      <c r="PDM6" s="299"/>
      <c r="PDN6" s="299"/>
      <c r="PDO6" s="299"/>
      <c r="PDP6" s="299"/>
      <c r="PDQ6" s="299"/>
      <c r="PDR6" s="299"/>
      <c r="PDS6" s="299"/>
      <c r="PDT6" s="299"/>
      <c r="PDU6" s="299"/>
      <c r="PDV6" s="299"/>
      <c r="PDW6" s="299"/>
      <c r="PDX6" s="299"/>
      <c r="PDY6" s="299"/>
      <c r="PDZ6" s="299"/>
      <c r="PEA6" s="299"/>
      <c r="PEB6" s="299"/>
      <c r="PEC6" s="299"/>
      <c r="PED6" s="299"/>
      <c r="PEE6" s="299"/>
      <c r="PEF6" s="299"/>
      <c r="PEG6" s="299"/>
      <c r="PEH6" s="299"/>
      <c r="PEI6" s="299"/>
      <c r="PEJ6" s="299"/>
      <c r="PEK6" s="299"/>
      <c r="PEL6" s="299"/>
      <c r="PEM6" s="299"/>
      <c r="PEN6" s="299"/>
      <c r="PEO6" s="299"/>
      <c r="PEP6" s="299"/>
      <c r="PEQ6" s="299"/>
      <c r="PER6" s="299"/>
      <c r="PES6" s="299"/>
      <c r="PET6" s="299"/>
      <c r="PEU6" s="299"/>
      <c r="PEV6" s="299"/>
      <c r="PEW6" s="299"/>
      <c r="PEX6" s="299"/>
      <c r="PEY6" s="299"/>
      <c r="PEZ6" s="299"/>
      <c r="PFA6" s="299"/>
      <c r="PFB6" s="299"/>
      <c r="PFC6" s="299"/>
      <c r="PFD6" s="299"/>
      <c r="PFE6" s="299"/>
      <c r="PFF6" s="299"/>
      <c r="PFG6" s="299"/>
      <c r="PFH6" s="299"/>
      <c r="PFI6" s="299"/>
      <c r="PFJ6" s="299"/>
      <c r="PFK6" s="299"/>
      <c r="PFL6" s="299"/>
      <c r="PFM6" s="299"/>
      <c r="PFN6" s="299"/>
      <c r="PFO6" s="299"/>
      <c r="PFP6" s="299"/>
      <c r="PFQ6" s="299"/>
      <c r="PFR6" s="299"/>
      <c r="PFS6" s="299"/>
      <c r="PFT6" s="299"/>
      <c r="PFU6" s="299"/>
      <c r="PFV6" s="299"/>
      <c r="PFW6" s="299"/>
      <c r="PFX6" s="299"/>
      <c r="PFY6" s="299"/>
      <c r="PFZ6" s="299"/>
      <c r="PGA6" s="299"/>
      <c r="PGB6" s="299"/>
      <c r="PGC6" s="299"/>
      <c r="PGD6" s="299"/>
      <c r="PGE6" s="299"/>
      <c r="PGF6" s="299"/>
      <c r="PGG6" s="299"/>
      <c r="PGH6" s="299"/>
      <c r="PGI6" s="299"/>
      <c r="PGJ6" s="299"/>
      <c r="PGK6" s="299"/>
      <c r="PGL6" s="299"/>
      <c r="PGM6" s="299"/>
      <c r="PGN6" s="299"/>
      <c r="PGO6" s="299"/>
      <c r="PGP6" s="299"/>
      <c r="PGQ6" s="299"/>
      <c r="PGR6" s="299"/>
      <c r="PGS6" s="299"/>
      <c r="PGT6" s="299"/>
      <c r="PGU6" s="299"/>
      <c r="PGV6" s="299"/>
      <c r="PGW6" s="299"/>
      <c r="PGX6" s="299"/>
      <c r="PGY6" s="299"/>
      <c r="PGZ6" s="299"/>
      <c r="PHA6" s="299"/>
      <c r="PHB6" s="299"/>
      <c r="PHC6" s="299"/>
      <c r="PHD6" s="299"/>
      <c r="PHE6" s="299"/>
      <c r="PHF6" s="299"/>
      <c r="PHG6" s="299"/>
      <c r="PHH6" s="299"/>
      <c r="PHI6" s="299"/>
      <c r="PHJ6" s="299"/>
      <c r="PHK6" s="299"/>
      <c r="PHL6" s="299"/>
      <c r="PHM6" s="299"/>
      <c r="PHN6" s="299"/>
      <c r="PHO6" s="299"/>
      <c r="PHP6" s="299"/>
      <c r="PHQ6" s="299"/>
      <c r="PHR6" s="299"/>
      <c r="PHS6" s="299"/>
      <c r="PHT6" s="299"/>
      <c r="PHU6" s="299"/>
      <c r="PHV6" s="299"/>
      <c r="PHW6" s="299"/>
      <c r="PHX6" s="299"/>
      <c r="PHY6" s="299"/>
      <c r="PHZ6" s="299"/>
      <c r="PIA6" s="299"/>
      <c r="PIB6" s="299"/>
      <c r="PIC6" s="299"/>
      <c r="PID6" s="299"/>
      <c r="PIE6" s="299"/>
      <c r="PIF6" s="299"/>
      <c r="PIG6" s="299"/>
      <c r="PIH6" s="299"/>
      <c r="PII6" s="299"/>
      <c r="PIJ6" s="299"/>
      <c r="PIK6" s="299"/>
      <c r="PIL6" s="299"/>
      <c r="PIM6" s="299"/>
      <c r="PIN6" s="299"/>
      <c r="PIO6" s="299"/>
      <c r="PIP6" s="299"/>
      <c r="PIQ6" s="299"/>
      <c r="PIR6" s="299"/>
      <c r="PIS6" s="299"/>
      <c r="PIT6" s="299"/>
      <c r="PIU6" s="299"/>
      <c r="PIV6" s="299"/>
      <c r="PIW6" s="299"/>
      <c r="PIX6" s="299"/>
      <c r="PIY6" s="299"/>
      <c r="PIZ6" s="299"/>
      <c r="PJA6" s="299"/>
      <c r="PJB6" s="299"/>
      <c r="PJC6" s="299"/>
      <c r="PJD6" s="299"/>
      <c r="PJE6" s="299"/>
      <c r="PJF6" s="299"/>
      <c r="PJG6" s="299"/>
      <c r="PJH6" s="299"/>
      <c r="PJI6" s="299"/>
      <c r="PJJ6" s="299"/>
      <c r="PJK6" s="299"/>
      <c r="PJL6" s="299"/>
      <c r="PJM6" s="299"/>
      <c r="PJN6" s="299"/>
      <c r="PJO6" s="299"/>
      <c r="PJP6" s="299"/>
      <c r="PJQ6" s="299"/>
      <c r="PJR6" s="299"/>
      <c r="PJS6" s="299"/>
      <c r="PJT6" s="299"/>
      <c r="PJU6" s="299"/>
      <c r="PJV6" s="299"/>
      <c r="PJW6" s="299"/>
      <c r="PJX6" s="299"/>
      <c r="PJY6" s="299"/>
      <c r="PJZ6" s="299"/>
      <c r="PKA6" s="299"/>
      <c r="PKB6" s="299"/>
      <c r="PKC6" s="299"/>
      <c r="PKD6" s="299"/>
      <c r="PKE6" s="299"/>
      <c r="PKF6" s="299"/>
      <c r="PKG6" s="299"/>
      <c r="PKH6" s="299"/>
      <c r="PKI6" s="299"/>
      <c r="PKJ6" s="299"/>
      <c r="PKK6" s="299"/>
      <c r="PKL6" s="299"/>
      <c r="PKM6" s="299"/>
      <c r="PKN6" s="299"/>
      <c r="PKO6" s="299"/>
      <c r="PKP6" s="299"/>
      <c r="PKQ6" s="299"/>
      <c r="PKR6" s="299"/>
      <c r="PKS6" s="299"/>
      <c r="PKT6" s="299"/>
      <c r="PKU6" s="299"/>
      <c r="PKV6" s="299"/>
      <c r="PKW6" s="299"/>
      <c r="PKX6" s="299"/>
      <c r="PKY6" s="299"/>
      <c r="PKZ6" s="299"/>
      <c r="PLA6" s="299"/>
      <c r="PLB6" s="299"/>
      <c r="PLC6" s="299"/>
      <c r="PLD6" s="299"/>
      <c r="PLE6" s="299"/>
      <c r="PLF6" s="299"/>
      <c r="PLG6" s="299"/>
      <c r="PLH6" s="299"/>
      <c r="PLI6" s="299"/>
      <c r="PLJ6" s="299"/>
      <c r="PLK6" s="299"/>
      <c r="PLL6" s="299"/>
      <c r="PLM6" s="299"/>
      <c r="PLN6" s="299"/>
      <c r="PLO6" s="299"/>
      <c r="PLP6" s="299"/>
      <c r="PLQ6" s="299"/>
      <c r="PLR6" s="299"/>
      <c r="PLS6" s="299"/>
      <c r="PLT6" s="299"/>
      <c r="PLU6" s="299"/>
      <c r="PLV6" s="299"/>
      <c r="PLW6" s="299"/>
      <c r="PLX6" s="299"/>
      <c r="PLY6" s="299"/>
      <c r="PLZ6" s="299"/>
      <c r="PMA6" s="299"/>
      <c r="PMB6" s="299"/>
      <c r="PMC6" s="299"/>
      <c r="PMD6" s="299"/>
      <c r="PME6" s="299"/>
      <c r="PMF6" s="299"/>
      <c r="PMG6" s="299"/>
      <c r="PMH6" s="299"/>
      <c r="PMI6" s="299"/>
      <c r="PMJ6" s="299"/>
      <c r="PMK6" s="299"/>
      <c r="PML6" s="299"/>
      <c r="PMM6" s="299"/>
      <c r="PMN6" s="299"/>
      <c r="PMO6" s="299"/>
      <c r="PMP6" s="299"/>
      <c r="PMQ6" s="299"/>
      <c r="PMR6" s="299"/>
      <c r="PMS6" s="299"/>
      <c r="PMT6" s="299"/>
      <c r="PMU6" s="299"/>
      <c r="PMV6" s="299"/>
      <c r="PMW6" s="299"/>
      <c r="PMX6" s="299"/>
      <c r="PMY6" s="299"/>
      <c r="PMZ6" s="299"/>
      <c r="PNA6" s="299"/>
      <c r="PNB6" s="299"/>
      <c r="PNC6" s="299"/>
      <c r="PND6" s="299"/>
      <c r="PNE6" s="299"/>
      <c r="PNF6" s="299"/>
      <c r="PNG6" s="299"/>
      <c r="PNH6" s="299"/>
      <c r="PNI6" s="299"/>
      <c r="PNJ6" s="299"/>
      <c r="PNK6" s="299"/>
      <c r="PNL6" s="299"/>
      <c r="PNM6" s="299"/>
      <c r="PNN6" s="299"/>
      <c r="PNO6" s="299"/>
      <c r="PNP6" s="299"/>
      <c r="PNQ6" s="299"/>
      <c r="PNR6" s="299"/>
      <c r="PNS6" s="299"/>
      <c r="PNT6" s="299"/>
      <c r="PNU6" s="299"/>
      <c r="PNV6" s="299"/>
      <c r="PNW6" s="299"/>
      <c r="PNX6" s="299"/>
      <c r="PNY6" s="299"/>
      <c r="PNZ6" s="299"/>
      <c r="POA6" s="299"/>
      <c r="POB6" s="299"/>
      <c r="POC6" s="299"/>
      <c r="POD6" s="299"/>
      <c r="POE6" s="299"/>
      <c r="POF6" s="299"/>
      <c r="POG6" s="299"/>
      <c r="POH6" s="299"/>
      <c r="POI6" s="299"/>
      <c r="POJ6" s="299"/>
      <c r="POK6" s="299"/>
      <c r="POL6" s="299"/>
      <c r="POM6" s="299"/>
      <c r="PON6" s="299"/>
      <c r="POO6" s="299"/>
      <c r="POP6" s="299"/>
      <c r="POQ6" s="299"/>
      <c r="POR6" s="299"/>
      <c r="POS6" s="299"/>
      <c r="POT6" s="299"/>
      <c r="POU6" s="299"/>
      <c r="POV6" s="299"/>
      <c r="POW6" s="299"/>
      <c r="POX6" s="299"/>
      <c r="POY6" s="299"/>
      <c r="POZ6" s="299"/>
      <c r="PPA6" s="299"/>
      <c r="PPB6" s="299"/>
      <c r="PPC6" s="299"/>
      <c r="PPD6" s="299"/>
      <c r="PPE6" s="299"/>
      <c r="PPF6" s="299"/>
      <c r="PPG6" s="299"/>
      <c r="PPH6" s="299"/>
      <c r="PPI6" s="299"/>
      <c r="PPJ6" s="299"/>
      <c r="PPK6" s="299"/>
      <c r="PPL6" s="299"/>
      <c r="PPM6" s="299"/>
      <c r="PPN6" s="299"/>
      <c r="PPO6" s="299"/>
      <c r="PPP6" s="299"/>
      <c r="PPQ6" s="299"/>
      <c r="PPR6" s="299"/>
      <c r="PPS6" s="299"/>
      <c r="PPT6" s="299"/>
      <c r="PPU6" s="299"/>
      <c r="PPV6" s="299"/>
      <c r="PPW6" s="299"/>
      <c r="PPX6" s="299"/>
      <c r="PPY6" s="299"/>
      <c r="PPZ6" s="299"/>
      <c r="PQA6" s="299"/>
      <c r="PQB6" s="299"/>
      <c r="PQC6" s="299"/>
      <c r="PQD6" s="299"/>
      <c r="PQE6" s="299"/>
      <c r="PQF6" s="299"/>
      <c r="PQG6" s="299"/>
      <c r="PQH6" s="299"/>
      <c r="PQI6" s="299"/>
      <c r="PQJ6" s="299"/>
      <c r="PQK6" s="299"/>
      <c r="PQL6" s="299"/>
      <c r="PQM6" s="299"/>
      <c r="PQN6" s="299"/>
      <c r="PQO6" s="299"/>
      <c r="PQP6" s="299"/>
      <c r="PQQ6" s="299"/>
      <c r="PQR6" s="299"/>
      <c r="PQS6" s="299"/>
      <c r="PQT6" s="299"/>
      <c r="PQU6" s="299"/>
      <c r="PQV6" s="299"/>
      <c r="PQW6" s="299"/>
      <c r="PQX6" s="299"/>
      <c r="PQY6" s="299"/>
      <c r="PQZ6" s="299"/>
      <c r="PRA6" s="299"/>
      <c r="PRB6" s="299"/>
      <c r="PRC6" s="299"/>
      <c r="PRD6" s="299"/>
      <c r="PRE6" s="299"/>
      <c r="PRF6" s="299"/>
      <c r="PRG6" s="299"/>
      <c r="PRH6" s="299"/>
      <c r="PRI6" s="299"/>
      <c r="PRJ6" s="299"/>
      <c r="PRK6" s="299"/>
      <c r="PRL6" s="299"/>
      <c r="PRM6" s="299"/>
      <c r="PRN6" s="299"/>
      <c r="PRO6" s="299"/>
      <c r="PRP6" s="299"/>
      <c r="PRQ6" s="299"/>
      <c r="PRR6" s="299"/>
      <c r="PRS6" s="299"/>
      <c r="PRT6" s="299"/>
      <c r="PRU6" s="299"/>
      <c r="PRV6" s="299"/>
      <c r="PRW6" s="299"/>
      <c r="PRX6" s="299"/>
      <c r="PRY6" s="299"/>
      <c r="PRZ6" s="299"/>
      <c r="PSA6" s="299"/>
      <c r="PSB6" s="299"/>
      <c r="PSC6" s="299"/>
      <c r="PSD6" s="299"/>
      <c r="PSE6" s="299"/>
      <c r="PSF6" s="299"/>
      <c r="PSG6" s="299"/>
      <c r="PSH6" s="299"/>
      <c r="PSI6" s="299"/>
      <c r="PSJ6" s="299"/>
      <c r="PSK6" s="299"/>
      <c r="PSL6" s="299"/>
      <c r="PSM6" s="299"/>
      <c r="PSN6" s="299"/>
      <c r="PSO6" s="299"/>
      <c r="PSP6" s="299"/>
      <c r="PSQ6" s="299"/>
      <c r="PSR6" s="299"/>
      <c r="PSS6" s="299"/>
      <c r="PST6" s="299"/>
      <c r="PSU6" s="299"/>
      <c r="PSV6" s="299"/>
      <c r="PSW6" s="299"/>
      <c r="PSX6" s="299"/>
      <c r="PSY6" s="299"/>
      <c r="PSZ6" s="299"/>
      <c r="PTA6" s="299"/>
      <c r="PTB6" s="299"/>
      <c r="PTC6" s="299"/>
      <c r="PTD6" s="299"/>
      <c r="PTE6" s="299"/>
      <c r="PTF6" s="299"/>
      <c r="PTG6" s="299"/>
      <c r="PTH6" s="299"/>
      <c r="PTI6" s="299"/>
      <c r="PTJ6" s="299"/>
      <c r="PTK6" s="299"/>
      <c r="PTL6" s="299"/>
      <c r="PTM6" s="299"/>
      <c r="PTN6" s="299"/>
      <c r="PTO6" s="299"/>
      <c r="PTP6" s="299"/>
      <c r="PTQ6" s="299"/>
      <c r="PTR6" s="299"/>
      <c r="PTS6" s="299"/>
      <c r="PTT6" s="299"/>
      <c r="PTU6" s="299"/>
      <c r="PTV6" s="299"/>
      <c r="PTW6" s="299"/>
      <c r="PTX6" s="299"/>
      <c r="PTY6" s="299"/>
      <c r="PTZ6" s="299"/>
      <c r="PUA6" s="299"/>
      <c r="PUB6" s="299"/>
      <c r="PUC6" s="299"/>
      <c r="PUD6" s="299"/>
      <c r="PUE6" s="299"/>
      <c r="PUF6" s="299"/>
      <c r="PUG6" s="299"/>
      <c r="PUH6" s="299"/>
      <c r="PUI6" s="299"/>
      <c r="PUJ6" s="299"/>
      <c r="PUK6" s="299"/>
      <c r="PUL6" s="299"/>
      <c r="PUM6" s="299"/>
      <c r="PUN6" s="299"/>
      <c r="PUO6" s="299"/>
      <c r="PUP6" s="299"/>
      <c r="PUQ6" s="299"/>
      <c r="PUR6" s="299"/>
      <c r="PUS6" s="299"/>
      <c r="PUT6" s="299"/>
      <c r="PUU6" s="299"/>
      <c r="PUV6" s="299"/>
      <c r="PUW6" s="299"/>
      <c r="PUX6" s="299"/>
      <c r="PUY6" s="299"/>
      <c r="PUZ6" s="299"/>
      <c r="PVA6" s="299"/>
      <c r="PVB6" s="299"/>
      <c r="PVC6" s="299"/>
      <c r="PVD6" s="299"/>
      <c r="PVE6" s="299"/>
      <c r="PVF6" s="299"/>
      <c r="PVG6" s="299"/>
      <c r="PVH6" s="299"/>
      <c r="PVI6" s="299"/>
      <c r="PVJ6" s="299"/>
      <c r="PVK6" s="299"/>
      <c r="PVL6" s="299"/>
      <c r="PVM6" s="299"/>
      <c r="PVN6" s="299"/>
      <c r="PVO6" s="299"/>
      <c r="PVP6" s="299"/>
      <c r="PVQ6" s="299"/>
      <c r="PVR6" s="299"/>
      <c r="PVS6" s="299"/>
      <c r="PVT6" s="299"/>
      <c r="PVU6" s="299"/>
      <c r="PVV6" s="299"/>
      <c r="PVW6" s="299"/>
      <c r="PVX6" s="299"/>
      <c r="PVY6" s="299"/>
      <c r="PVZ6" s="299"/>
      <c r="PWA6" s="299"/>
      <c r="PWB6" s="299"/>
      <c r="PWC6" s="299"/>
      <c r="PWD6" s="299"/>
      <c r="PWE6" s="299"/>
      <c r="PWF6" s="299"/>
      <c r="PWG6" s="299"/>
      <c r="PWH6" s="299"/>
      <c r="PWI6" s="299"/>
      <c r="PWJ6" s="299"/>
      <c r="PWK6" s="299"/>
      <c r="PWL6" s="299"/>
      <c r="PWM6" s="299"/>
      <c r="PWN6" s="299"/>
      <c r="PWO6" s="299"/>
      <c r="PWP6" s="299"/>
      <c r="PWQ6" s="299"/>
      <c r="PWR6" s="299"/>
      <c r="PWS6" s="299"/>
      <c r="PWT6" s="299"/>
      <c r="PWU6" s="299"/>
      <c r="PWV6" s="299"/>
      <c r="PWW6" s="299"/>
      <c r="PWX6" s="299"/>
      <c r="PWY6" s="299"/>
      <c r="PWZ6" s="299"/>
      <c r="PXA6" s="299"/>
      <c r="PXB6" s="299"/>
      <c r="PXC6" s="299"/>
      <c r="PXD6" s="299"/>
      <c r="PXE6" s="299"/>
      <c r="PXF6" s="299"/>
      <c r="PXG6" s="299"/>
      <c r="PXH6" s="299"/>
      <c r="PXI6" s="299"/>
      <c r="PXJ6" s="299"/>
      <c r="PXK6" s="299"/>
      <c r="PXL6" s="299"/>
      <c r="PXM6" s="299"/>
      <c r="PXN6" s="299"/>
      <c r="PXO6" s="299"/>
      <c r="PXP6" s="299"/>
      <c r="PXQ6" s="299"/>
      <c r="PXR6" s="299"/>
      <c r="PXS6" s="299"/>
      <c r="PXT6" s="299"/>
      <c r="PXU6" s="299"/>
      <c r="PXV6" s="299"/>
      <c r="PXW6" s="299"/>
      <c r="PXX6" s="299"/>
      <c r="PXY6" s="299"/>
      <c r="PXZ6" s="299"/>
      <c r="PYA6" s="299"/>
      <c r="PYB6" s="299"/>
      <c r="PYC6" s="299"/>
      <c r="PYD6" s="299"/>
      <c r="PYE6" s="299"/>
      <c r="PYF6" s="299"/>
      <c r="PYG6" s="299"/>
      <c r="PYH6" s="299"/>
      <c r="PYI6" s="299"/>
      <c r="PYJ6" s="299"/>
      <c r="PYK6" s="299"/>
      <c r="PYL6" s="299"/>
      <c r="PYM6" s="299"/>
      <c r="PYN6" s="299"/>
      <c r="PYO6" s="299"/>
      <c r="PYP6" s="299"/>
      <c r="PYQ6" s="299"/>
      <c r="PYR6" s="299"/>
      <c r="PYS6" s="299"/>
      <c r="PYT6" s="299"/>
      <c r="PYU6" s="299"/>
      <c r="PYV6" s="299"/>
      <c r="PYW6" s="299"/>
      <c r="PYX6" s="299"/>
      <c r="PYY6" s="299"/>
      <c r="PYZ6" s="299"/>
      <c r="PZA6" s="299"/>
      <c r="PZB6" s="299"/>
      <c r="PZC6" s="299"/>
      <c r="PZD6" s="299"/>
      <c r="PZE6" s="299"/>
      <c r="PZF6" s="299"/>
      <c r="PZG6" s="299"/>
      <c r="PZH6" s="299"/>
      <c r="PZI6" s="299"/>
      <c r="PZJ6" s="299"/>
      <c r="PZK6" s="299"/>
      <c r="PZL6" s="299"/>
      <c r="PZM6" s="299"/>
      <c r="PZN6" s="299"/>
      <c r="PZO6" s="299"/>
      <c r="PZP6" s="299"/>
      <c r="PZQ6" s="299"/>
      <c r="PZR6" s="299"/>
      <c r="PZS6" s="299"/>
      <c r="PZT6" s="299"/>
      <c r="PZU6" s="299"/>
      <c r="PZV6" s="299"/>
      <c r="PZW6" s="299"/>
      <c r="PZX6" s="299"/>
      <c r="PZY6" s="299"/>
      <c r="PZZ6" s="299"/>
      <c r="QAA6" s="299"/>
      <c r="QAB6" s="299"/>
      <c r="QAC6" s="299"/>
      <c r="QAD6" s="299"/>
      <c r="QAE6" s="299"/>
      <c r="QAF6" s="299"/>
      <c r="QAG6" s="299"/>
      <c r="QAH6" s="299"/>
      <c r="QAI6" s="299"/>
      <c r="QAJ6" s="299"/>
      <c r="QAK6" s="299"/>
      <c r="QAL6" s="299"/>
      <c r="QAM6" s="299"/>
      <c r="QAN6" s="299"/>
      <c r="QAO6" s="299"/>
      <c r="QAP6" s="299"/>
      <c r="QAQ6" s="299"/>
      <c r="QAR6" s="299"/>
      <c r="QAS6" s="299"/>
      <c r="QAT6" s="299"/>
      <c r="QAU6" s="299"/>
      <c r="QAV6" s="299"/>
      <c r="QAW6" s="299"/>
      <c r="QAX6" s="299"/>
      <c r="QAY6" s="299"/>
      <c r="QAZ6" s="299"/>
      <c r="QBA6" s="299"/>
      <c r="QBB6" s="299"/>
      <c r="QBC6" s="299"/>
      <c r="QBD6" s="299"/>
      <c r="QBE6" s="299"/>
      <c r="QBF6" s="299"/>
      <c r="QBG6" s="299"/>
      <c r="QBH6" s="299"/>
      <c r="QBI6" s="299"/>
      <c r="QBJ6" s="299"/>
      <c r="QBK6" s="299"/>
      <c r="QBL6" s="299"/>
      <c r="QBM6" s="299"/>
      <c r="QBN6" s="299"/>
      <c r="QBO6" s="299"/>
      <c r="QBP6" s="299"/>
      <c r="QBQ6" s="299"/>
      <c r="QBR6" s="299"/>
      <c r="QBS6" s="299"/>
      <c r="QBT6" s="299"/>
      <c r="QBU6" s="299"/>
      <c r="QBV6" s="299"/>
      <c r="QBW6" s="299"/>
      <c r="QBX6" s="299"/>
      <c r="QBY6" s="299"/>
      <c r="QBZ6" s="299"/>
      <c r="QCA6" s="299"/>
      <c r="QCB6" s="299"/>
      <c r="QCC6" s="299"/>
      <c r="QCD6" s="299"/>
      <c r="QCE6" s="299"/>
      <c r="QCF6" s="299"/>
      <c r="QCG6" s="299"/>
      <c r="QCH6" s="299"/>
      <c r="QCI6" s="299"/>
      <c r="QCJ6" s="299"/>
      <c r="QCK6" s="299"/>
      <c r="QCL6" s="299"/>
      <c r="QCM6" s="299"/>
      <c r="QCN6" s="299"/>
      <c r="QCO6" s="299"/>
      <c r="QCP6" s="299"/>
      <c r="QCQ6" s="299"/>
      <c r="QCR6" s="299"/>
      <c r="QCS6" s="299"/>
      <c r="QCT6" s="299"/>
      <c r="QCU6" s="299"/>
      <c r="QCV6" s="299"/>
      <c r="QCW6" s="299"/>
      <c r="QCX6" s="299"/>
      <c r="QCY6" s="299"/>
      <c r="QCZ6" s="299"/>
      <c r="QDA6" s="299"/>
      <c r="QDB6" s="299"/>
      <c r="QDC6" s="299"/>
      <c r="QDD6" s="299"/>
      <c r="QDE6" s="299"/>
      <c r="QDF6" s="299"/>
      <c r="QDG6" s="299"/>
      <c r="QDH6" s="299"/>
      <c r="QDI6" s="299"/>
      <c r="QDJ6" s="299"/>
      <c r="QDK6" s="299"/>
      <c r="QDL6" s="299"/>
      <c r="QDM6" s="299"/>
      <c r="QDN6" s="299"/>
      <c r="QDO6" s="299"/>
      <c r="QDP6" s="299"/>
      <c r="QDQ6" s="299"/>
      <c r="QDR6" s="299"/>
      <c r="QDS6" s="299"/>
      <c r="QDT6" s="299"/>
      <c r="QDU6" s="299"/>
      <c r="QDV6" s="299"/>
      <c r="QDW6" s="299"/>
      <c r="QDX6" s="299"/>
      <c r="QDY6" s="299"/>
      <c r="QDZ6" s="299"/>
      <c r="QEA6" s="299"/>
      <c r="QEB6" s="299"/>
      <c r="QEC6" s="299"/>
      <c r="QED6" s="299"/>
      <c r="QEE6" s="299"/>
      <c r="QEF6" s="299"/>
      <c r="QEG6" s="299"/>
      <c r="QEH6" s="299"/>
      <c r="QEI6" s="299"/>
      <c r="QEJ6" s="299"/>
      <c r="QEK6" s="299"/>
      <c r="QEL6" s="299"/>
      <c r="QEM6" s="299"/>
      <c r="QEN6" s="299"/>
      <c r="QEO6" s="299"/>
      <c r="QEP6" s="299"/>
      <c r="QEQ6" s="299"/>
      <c r="QER6" s="299"/>
      <c r="QES6" s="299"/>
      <c r="QET6" s="299"/>
      <c r="QEU6" s="299"/>
      <c r="QEV6" s="299"/>
      <c r="QEW6" s="299"/>
      <c r="QEX6" s="299"/>
      <c r="QEY6" s="299"/>
      <c r="QEZ6" s="299"/>
      <c r="QFA6" s="299"/>
      <c r="QFB6" s="299"/>
      <c r="QFC6" s="299"/>
      <c r="QFD6" s="299"/>
      <c r="QFE6" s="299"/>
      <c r="QFF6" s="299"/>
      <c r="QFG6" s="299"/>
      <c r="QFH6" s="299"/>
      <c r="QFI6" s="299"/>
      <c r="QFJ6" s="299"/>
      <c r="QFK6" s="299"/>
      <c r="QFL6" s="299"/>
      <c r="QFM6" s="299"/>
      <c r="QFN6" s="299"/>
      <c r="QFO6" s="299"/>
      <c r="QFP6" s="299"/>
      <c r="QFQ6" s="299"/>
      <c r="QFR6" s="299"/>
      <c r="QFS6" s="299"/>
      <c r="QFT6" s="299"/>
      <c r="QFU6" s="299"/>
      <c r="QFV6" s="299"/>
      <c r="QFW6" s="299"/>
      <c r="QFX6" s="299"/>
      <c r="QFY6" s="299"/>
      <c r="QFZ6" s="299"/>
      <c r="QGA6" s="299"/>
      <c r="QGB6" s="299"/>
      <c r="QGC6" s="299"/>
      <c r="QGD6" s="299"/>
      <c r="QGE6" s="299"/>
      <c r="QGF6" s="299"/>
      <c r="QGG6" s="299"/>
      <c r="QGH6" s="299"/>
      <c r="QGI6" s="299"/>
      <c r="QGJ6" s="299"/>
      <c r="QGK6" s="299"/>
      <c r="QGL6" s="299"/>
      <c r="QGM6" s="299"/>
      <c r="QGN6" s="299"/>
      <c r="QGO6" s="299"/>
      <c r="QGP6" s="299"/>
      <c r="QGQ6" s="299"/>
      <c r="QGR6" s="299"/>
      <c r="QGS6" s="299"/>
      <c r="QGT6" s="299"/>
      <c r="QGU6" s="299"/>
      <c r="QGV6" s="299"/>
      <c r="QGW6" s="299"/>
      <c r="QGX6" s="299"/>
      <c r="QGY6" s="299"/>
      <c r="QGZ6" s="299"/>
      <c r="QHA6" s="299"/>
      <c r="QHB6" s="299"/>
      <c r="QHC6" s="299"/>
      <c r="QHD6" s="299"/>
      <c r="QHE6" s="299"/>
      <c r="QHF6" s="299"/>
      <c r="QHG6" s="299"/>
      <c r="QHH6" s="299"/>
      <c r="QHI6" s="299"/>
      <c r="QHJ6" s="299"/>
      <c r="QHK6" s="299"/>
      <c r="QHL6" s="299"/>
      <c r="QHM6" s="299"/>
      <c r="QHN6" s="299"/>
      <c r="QHO6" s="299"/>
      <c r="QHP6" s="299"/>
      <c r="QHQ6" s="299"/>
      <c r="QHR6" s="299"/>
      <c r="QHS6" s="299"/>
      <c r="QHT6" s="299"/>
      <c r="QHU6" s="299"/>
      <c r="QHV6" s="299"/>
      <c r="QHW6" s="299"/>
      <c r="QHX6" s="299"/>
      <c r="QHY6" s="299"/>
      <c r="QHZ6" s="299"/>
      <c r="QIA6" s="299"/>
      <c r="QIB6" s="299"/>
      <c r="QIC6" s="299"/>
      <c r="QID6" s="299"/>
      <c r="QIE6" s="299"/>
      <c r="QIF6" s="299"/>
      <c r="QIG6" s="299"/>
      <c r="QIH6" s="299"/>
      <c r="QII6" s="299"/>
      <c r="QIJ6" s="299"/>
      <c r="QIK6" s="299"/>
      <c r="QIL6" s="299"/>
      <c r="QIM6" s="299"/>
      <c r="QIN6" s="299"/>
      <c r="QIO6" s="299"/>
      <c r="QIP6" s="299"/>
      <c r="QIQ6" s="299"/>
      <c r="QIR6" s="299"/>
      <c r="QIS6" s="299"/>
      <c r="QIT6" s="299"/>
      <c r="QIU6" s="299"/>
      <c r="QIV6" s="299"/>
      <c r="QIW6" s="299"/>
      <c r="QIX6" s="299"/>
      <c r="QIY6" s="299"/>
      <c r="QIZ6" s="299"/>
      <c r="QJA6" s="299"/>
      <c r="QJB6" s="299"/>
      <c r="QJC6" s="299"/>
      <c r="QJD6" s="299"/>
      <c r="QJE6" s="299"/>
      <c r="QJF6" s="299"/>
      <c r="QJG6" s="299"/>
      <c r="QJH6" s="299"/>
      <c r="QJI6" s="299"/>
      <c r="QJJ6" s="299"/>
      <c r="QJK6" s="299"/>
      <c r="QJL6" s="299"/>
      <c r="QJM6" s="299"/>
      <c r="QJN6" s="299"/>
      <c r="QJO6" s="299"/>
      <c r="QJP6" s="299"/>
      <c r="QJQ6" s="299"/>
      <c r="QJR6" s="299"/>
      <c r="QJS6" s="299"/>
      <c r="QJT6" s="299"/>
      <c r="QJU6" s="299"/>
      <c r="QJV6" s="299"/>
      <c r="QJW6" s="299"/>
      <c r="QJX6" s="299"/>
      <c r="QJY6" s="299"/>
      <c r="QJZ6" s="299"/>
      <c r="QKA6" s="299"/>
      <c r="QKB6" s="299"/>
      <c r="QKC6" s="299"/>
      <c r="QKD6" s="299"/>
      <c r="QKE6" s="299"/>
      <c r="QKF6" s="299"/>
      <c r="QKG6" s="299"/>
      <c r="QKH6" s="299"/>
      <c r="QKI6" s="299"/>
      <c r="QKJ6" s="299"/>
      <c r="QKK6" s="299"/>
      <c r="QKL6" s="299"/>
      <c r="QKM6" s="299"/>
      <c r="QKN6" s="299"/>
      <c r="QKO6" s="299"/>
      <c r="QKP6" s="299"/>
      <c r="QKQ6" s="299"/>
      <c r="QKR6" s="299"/>
      <c r="QKS6" s="299"/>
      <c r="QKT6" s="299"/>
      <c r="QKU6" s="299"/>
      <c r="QKV6" s="299"/>
      <c r="QKW6" s="299"/>
      <c r="QKX6" s="299"/>
      <c r="QKY6" s="299"/>
      <c r="QKZ6" s="299"/>
      <c r="QLA6" s="299"/>
      <c r="QLB6" s="299"/>
      <c r="QLC6" s="299"/>
      <c r="QLD6" s="299"/>
      <c r="QLE6" s="299"/>
      <c r="QLF6" s="299"/>
      <c r="QLG6" s="299"/>
      <c r="QLH6" s="299"/>
      <c r="QLI6" s="299"/>
      <c r="QLJ6" s="299"/>
      <c r="QLK6" s="299"/>
      <c r="QLL6" s="299"/>
      <c r="QLM6" s="299"/>
      <c r="QLN6" s="299"/>
      <c r="QLO6" s="299"/>
      <c r="QLP6" s="299"/>
      <c r="QLQ6" s="299"/>
      <c r="QLR6" s="299"/>
      <c r="QLS6" s="299"/>
      <c r="QLT6" s="299"/>
      <c r="QLU6" s="299"/>
      <c r="QLV6" s="299"/>
      <c r="QLW6" s="299"/>
      <c r="QLX6" s="299"/>
      <c r="QLY6" s="299"/>
      <c r="QLZ6" s="299"/>
      <c r="QMA6" s="299"/>
      <c r="QMB6" s="299"/>
      <c r="QMC6" s="299"/>
      <c r="QMD6" s="299"/>
      <c r="QME6" s="299"/>
      <c r="QMF6" s="299"/>
      <c r="QMG6" s="299"/>
      <c r="QMH6" s="299"/>
      <c r="QMI6" s="299"/>
      <c r="QMJ6" s="299"/>
      <c r="QMK6" s="299"/>
      <c r="QML6" s="299"/>
      <c r="QMM6" s="299"/>
      <c r="QMN6" s="299"/>
      <c r="QMO6" s="299"/>
      <c r="QMP6" s="299"/>
      <c r="QMQ6" s="299"/>
      <c r="QMR6" s="299"/>
      <c r="QMS6" s="299"/>
      <c r="QMT6" s="299"/>
      <c r="QMU6" s="299"/>
      <c r="QMV6" s="299"/>
      <c r="QMW6" s="299"/>
      <c r="QMX6" s="299"/>
      <c r="QMY6" s="299"/>
      <c r="QMZ6" s="299"/>
      <c r="QNA6" s="299"/>
      <c r="QNB6" s="299"/>
      <c r="QNC6" s="299"/>
      <c r="QND6" s="299"/>
      <c r="QNE6" s="299"/>
      <c r="QNF6" s="299"/>
      <c r="QNG6" s="299"/>
      <c r="QNH6" s="299"/>
      <c r="QNI6" s="299"/>
      <c r="QNJ6" s="299"/>
      <c r="QNK6" s="299"/>
      <c r="QNL6" s="299"/>
      <c r="QNM6" s="299"/>
      <c r="QNN6" s="299"/>
      <c r="QNO6" s="299"/>
      <c r="QNP6" s="299"/>
      <c r="QNQ6" s="299"/>
      <c r="QNR6" s="299"/>
      <c r="QNS6" s="299"/>
      <c r="QNT6" s="299"/>
      <c r="QNU6" s="299"/>
      <c r="QNV6" s="299"/>
      <c r="QNW6" s="299"/>
      <c r="QNX6" s="299"/>
      <c r="QNY6" s="299"/>
      <c r="QNZ6" s="299"/>
      <c r="QOA6" s="299"/>
      <c r="QOB6" s="299"/>
      <c r="QOC6" s="299"/>
      <c r="QOD6" s="299"/>
      <c r="QOE6" s="299"/>
      <c r="QOF6" s="299"/>
      <c r="QOG6" s="299"/>
      <c r="QOH6" s="299"/>
      <c r="QOI6" s="299"/>
      <c r="QOJ6" s="299"/>
      <c r="QOK6" s="299"/>
      <c r="QOL6" s="299"/>
      <c r="QOM6" s="299"/>
      <c r="QON6" s="299"/>
      <c r="QOO6" s="299"/>
      <c r="QOP6" s="299"/>
      <c r="QOQ6" s="299"/>
      <c r="QOR6" s="299"/>
      <c r="QOS6" s="299"/>
      <c r="QOT6" s="299"/>
      <c r="QOU6" s="299"/>
      <c r="QOV6" s="299"/>
      <c r="QOW6" s="299"/>
      <c r="QOX6" s="299"/>
      <c r="QOY6" s="299"/>
      <c r="QOZ6" s="299"/>
      <c r="QPA6" s="299"/>
      <c r="QPB6" s="299"/>
      <c r="QPC6" s="299"/>
      <c r="QPD6" s="299"/>
      <c r="QPE6" s="299"/>
      <c r="QPF6" s="299"/>
      <c r="QPG6" s="299"/>
      <c r="QPH6" s="299"/>
      <c r="QPI6" s="299"/>
      <c r="QPJ6" s="299"/>
      <c r="QPK6" s="299"/>
      <c r="QPL6" s="299"/>
      <c r="QPM6" s="299"/>
      <c r="QPN6" s="299"/>
      <c r="QPO6" s="299"/>
      <c r="QPP6" s="299"/>
      <c r="QPQ6" s="299"/>
      <c r="QPR6" s="299"/>
      <c r="QPS6" s="299"/>
      <c r="QPT6" s="299"/>
      <c r="QPU6" s="299"/>
      <c r="QPV6" s="299"/>
      <c r="QPW6" s="299"/>
      <c r="QPX6" s="299"/>
      <c r="QPY6" s="299"/>
      <c r="QPZ6" s="299"/>
      <c r="QQA6" s="299"/>
      <c r="QQB6" s="299"/>
      <c r="QQC6" s="299"/>
      <c r="QQD6" s="299"/>
      <c r="QQE6" s="299"/>
      <c r="QQF6" s="299"/>
      <c r="QQG6" s="299"/>
      <c r="QQH6" s="299"/>
      <c r="QQI6" s="299"/>
      <c r="QQJ6" s="299"/>
      <c r="QQK6" s="299"/>
      <c r="QQL6" s="299"/>
      <c r="QQM6" s="299"/>
      <c r="QQN6" s="299"/>
      <c r="QQO6" s="299"/>
      <c r="QQP6" s="299"/>
      <c r="QQQ6" s="299"/>
      <c r="QQR6" s="299"/>
      <c r="QQS6" s="299"/>
      <c r="QQT6" s="299"/>
      <c r="QQU6" s="299"/>
      <c r="QQV6" s="299"/>
      <c r="QQW6" s="299"/>
      <c r="QQX6" s="299"/>
      <c r="QQY6" s="299"/>
      <c r="QQZ6" s="299"/>
      <c r="QRA6" s="299"/>
      <c r="QRB6" s="299"/>
      <c r="QRC6" s="299"/>
      <c r="QRD6" s="299"/>
      <c r="QRE6" s="299"/>
      <c r="QRF6" s="299"/>
      <c r="QRG6" s="299"/>
      <c r="QRH6" s="299"/>
      <c r="QRI6" s="299"/>
      <c r="QRJ6" s="299"/>
      <c r="QRK6" s="299"/>
      <c r="QRL6" s="299"/>
      <c r="QRM6" s="299"/>
      <c r="QRN6" s="299"/>
      <c r="QRO6" s="299"/>
      <c r="QRP6" s="299"/>
      <c r="QRQ6" s="299"/>
      <c r="QRR6" s="299"/>
      <c r="QRS6" s="299"/>
      <c r="QRT6" s="299"/>
      <c r="QRU6" s="299"/>
      <c r="QRV6" s="299"/>
      <c r="QRW6" s="299"/>
      <c r="QRX6" s="299"/>
      <c r="QRY6" s="299"/>
      <c r="QRZ6" s="299"/>
      <c r="QSA6" s="299"/>
      <c r="QSB6" s="299"/>
      <c r="QSC6" s="299"/>
      <c r="QSD6" s="299"/>
      <c r="QSE6" s="299"/>
      <c r="QSF6" s="299"/>
      <c r="QSG6" s="299"/>
      <c r="QSH6" s="299"/>
      <c r="QSI6" s="299"/>
      <c r="QSJ6" s="299"/>
      <c r="QSK6" s="299"/>
      <c r="QSL6" s="299"/>
      <c r="QSM6" s="299"/>
      <c r="QSN6" s="299"/>
      <c r="QSO6" s="299"/>
      <c r="QSP6" s="299"/>
      <c r="QSQ6" s="299"/>
      <c r="QSR6" s="299"/>
      <c r="QSS6" s="299"/>
      <c r="QST6" s="299"/>
      <c r="QSU6" s="299"/>
      <c r="QSV6" s="299"/>
      <c r="QSW6" s="299"/>
      <c r="QSX6" s="299"/>
      <c r="QSY6" s="299"/>
      <c r="QSZ6" s="299"/>
      <c r="QTA6" s="299"/>
      <c r="QTB6" s="299"/>
      <c r="QTC6" s="299"/>
      <c r="QTD6" s="299"/>
      <c r="QTE6" s="299"/>
      <c r="QTF6" s="299"/>
      <c r="QTG6" s="299"/>
      <c r="QTH6" s="299"/>
      <c r="QTI6" s="299"/>
      <c r="QTJ6" s="299"/>
      <c r="QTK6" s="299"/>
      <c r="QTL6" s="299"/>
      <c r="QTM6" s="299"/>
      <c r="QTN6" s="299"/>
      <c r="QTO6" s="299"/>
      <c r="QTP6" s="299"/>
      <c r="QTQ6" s="299"/>
      <c r="QTR6" s="299"/>
      <c r="QTS6" s="299"/>
      <c r="QTT6" s="299"/>
      <c r="QTU6" s="299"/>
      <c r="QTV6" s="299"/>
      <c r="QTW6" s="299"/>
      <c r="QTX6" s="299"/>
      <c r="QTY6" s="299"/>
      <c r="QTZ6" s="299"/>
      <c r="QUA6" s="299"/>
      <c r="QUB6" s="299"/>
      <c r="QUC6" s="299"/>
      <c r="QUD6" s="299"/>
      <c r="QUE6" s="299"/>
      <c r="QUF6" s="299"/>
      <c r="QUG6" s="299"/>
      <c r="QUH6" s="299"/>
      <c r="QUI6" s="299"/>
      <c r="QUJ6" s="299"/>
      <c r="QUK6" s="299"/>
      <c r="QUL6" s="299"/>
      <c r="QUM6" s="299"/>
      <c r="QUN6" s="299"/>
      <c r="QUO6" s="299"/>
      <c r="QUP6" s="299"/>
      <c r="QUQ6" s="299"/>
      <c r="QUR6" s="299"/>
      <c r="QUS6" s="299"/>
      <c r="QUT6" s="299"/>
      <c r="QUU6" s="299"/>
      <c r="QUV6" s="299"/>
      <c r="QUW6" s="299"/>
      <c r="QUX6" s="299"/>
      <c r="QUY6" s="299"/>
      <c r="QUZ6" s="299"/>
      <c r="QVA6" s="299"/>
      <c r="QVB6" s="299"/>
      <c r="QVC6" s="299"/>
      <c r="QVD6" s="299"/>
      <c r="QVE6" s="299"/>
      <c r="QVF6" s="299"/>
      <c r="QVG6" s="299"/>
      <c r="QVH6" s="299"/>
      <c r="QVI6" s="299"/>
      <c r="QVJ6" s="299"/>
      <c r="QVK6" s="299"/>
      <c r="QVL6" s="299"/>
      <c r="QVM6" s="299"/>
      <c r="QVN6" s="299"/>
      <c r="QVO6" s="299"/>
      <c r="QVP6" s="299"/>
      <c r="QVQ6" s="299"/>
      <c r="QVR6" s="299"/>
      <c r="QVS6" s="299"/>
      <c r="QVT6" s="299"/>
      <c r="QVU6" s="299"/>
      <c r="QVV6" s="299"/>
      <c r="QVW6" s="299"/>
      <c r="QVX6" s="299"/>
      <c r="QVY6" s="299"/>
      <c r="QVZ6" s="299"/>
      <c r="QWA6" s="299"/>
      <c r="QWB6" s="299"/>
      <c r="QWC6" s="299"/>
      <c r="QWD6" s="299"/>
      <c r="QWE6" s="299"/>
      <c r="QWF6" s="299"/>
      <c r="QWG6" s="299"/>
      <c r="QWH6" s="299"/>
      <c r="QWI6" s="299"/>
      <c r="QWJ6" s="299"/>
      <c r="QWK6" s="299"/>
      <c r="QWL6" s="299"/>
      <c r="QWM6" s="299"/>
      <c r="QWN6" s="299"/>
      <c r="QWO6" s="299"/>
      <c r="QWP6" s="299"/>
      <c r="QWQ6" s="299"/>
      <c r="QWR6" s="299"/>
      <c r="QWS6" s="299"/>
      <c r="QWT6" s="299"/>
      <c r="QWU6" s="299"/>
      <c r="QWV6" s="299"/>
      <c r="QWW6" s="299"/>
      <c r="QWX6" s="299"/>
      <c r="QWY6" s="299"/>
      <c r="QWZ6" s="299"/>
      <c r="QXA6" s="299"/>
      <c r="QXB6" s="299"/>
      <c r="QXC6" s="299"/>
      <c r="QXD6" s="299"/>
      <c r="QXE6" s="299"/>
      <c r="QXF6" s="299"/>
      <c r="QXG6" s="299"/>
      <c r="QXH6" s="299"/>
      <c r="QXI6" s="299"/>
      <c r="QXJ6" s="299"/>
      <c r="QXK6" s="299"/>
      <c r="QXL6" s="299"/>
      <c r="QXM6" s="299"/>
      <c r="QXN6" s="299"/>
      <c r="QXO6" s="299"/>
      <c r="QXP6" s="299"/>
      <c r="QXQ6" s="299"/>
      <c r="QXR6" s="299"/>
      <c r="QXS6" s="299"/>
      <c r="QXT6" s="299"/>
      <c r="QXU6" s="299"/>
      <c r="QXV6" s="299"/>
      <c r="QXW6" s="299"/>
      <c r="QXX6" s="299"/>
      <c r="QXY6" s="299"/>
      <c r="QXZ6" s="299"/>
      <c r="QYA6" s="299"/>
      <c r="QYB6" s="299"/>
      <c r="QYC6" s="299"/>
      <c r="QYD6" s="299"/>
      <c r="QYE6" s="299"/>
      <c r="QYF6" s="299"/>
      <c r="QYG6" s="299"/>
      <c r="QYH6" s="299"/>
      <c r="QYI6" s="299"/>
      <c r="QYJ6" s="299"/>
      <c r="QYK6" s="299"/>
      <c r="QYL6" s="299"/>
      <c r="QYM6" s="299"/>
      <c r="QYN6" s="299"/>
      <c r="QYO6" s="299"/>
      <c r="QYP6" s="299"/>
      <c r="QYQ6" s="299"/>
      <c r="QYR6" s="299"/>
      <c r="QYS6" s="299"/>
      <c r="QYT6" s="299"/>
      <c r="QYU6" s="299"/>
      <c r="QYV6" s="299"/>
      <c r="QYW6" s="299"/>
      <c r="QYX6" s="299"/>
      <c r="QYY6" s="299"/>
      <c r="QYZ6" s="299"/>
      <c r="QZA6" s="299"/>
      <c r="QZB6" s="299"/>
      <c r="QZC6" s="299"/>
      <c r="QZD6" s="299"/>
      <c r="QZE6" s="299"/>
      <c r="QZF6" s="299"/>
      <c r="QZG6" s="299"/>
      <c r="QZH6" s="299"/>
      <c r="QZI6" s="299"/>
      <c r="QZJ6" s="299"/>
      <c r="QZK6" s="299"/>
      <c r="QZL6" s="299"/>
      <c r="QZM6" s="299"/>
      <c r="QZN6" s="299"/>
      <c r="QZO6" s="299"/>
      <c r="QZP6" s="299"/>
      <c r="QZQ6" s="299"/>
      <c r="QZR6" s="299"/>
      <c r="QZS6" s="299"/>
      <c r="QZT6" s="299"/>
      <c r="QZU6" s="299"/>
      <c r="QZV6" s="299"/>
      <c r="QZW6" s="299"/>
      <c r="QZX6" s="299"/>
      <c r="QZY6" s="299"/>
      <c r="QZZ6" s="299"/>
      <c r="RAA6" s="299"/>
      <c r="RAB6" s="299"/>
      <c r="RAC6" s="299"/>
      <c r="RAD6" s="299"/>
      <c r="RAE6" s="299"/>
      <c r="RAF6" s="299"/>
      <c r="RAG6" s="299"/>
      <c r="RAH6" s="299"/>
      <c r="RAI6" s="299"/>
      <c r="RAJ6" s="299"/>
      <c r="RAK6" s="299"/>
      <c r="RAL6" s="299"/>
      <c r="RAM6" s="299"/>
      <c r="RAN6" s="299"/>
      <c r="RAO6" s="299"/>
      <c r="RAP6" s="299"/>
      <c r="RAQ6" s="299"/>
      <c r="RAR6" s="299"/>
      <c r="RAS6" s="299"/>
      <c r="RAT6" s="299"/>
      <c r="RAU6" s="299"/>
      <c r="RAV6" s="299"/>
      <c r="RAW6" s="299"/>
      <c r="RAX6" s="299"/>
      <c r="RAY6" s="299"/>
      <c r="RAZ6" s="299"/>
      <c r="RBA6" s="299"/>
      <c r="RBB6" s="299"/>
      <c r="RBC6" s="299"/>
      <c r="RBD6" s="299"/>
      <c r="RBE6" s="299"/>
      <c r="RBF6" s="299"/>
      <c r="RBG6" s="299"/>
      <c r="RBH6" s="299"/>
      <c r="RBI6" s="299"/>
      <c r="RBJ6" s="299"/>
      <c r="RBK6" s="299"/>
      <c r="RBL6" s="299"/>
      <c r="RBM6" s="299"/>
      <c r="RBN6" s="299"/>
      <c r="RBO6" s="299"/>
      <c r="RBP6" s="299"/>
      <c r="RBQ6" s="299"/>
      <c r="RBR6" s="299"/>
      <c r="RBS6" s="299"/>
      <c r="RBT6" s="299"/>
      <c r="RBU6" s="299"/>
      <c r="RBV6" s="299"/>
      <c r="RBW6" s="299"/>
      <c r="RBX6" s="299"/>
      <c r="RBY6" s="299"/>
      <c r="RBZ6" s="299"/>
      <c r="RCA6" s="299"/>
      <c r="RCB6" s="299"/>
      <c r="RCC6" s="299"/>
      <c r="RCD6" s="299"/>
      <c r="RCE6" s="299"/>
      <c r="RCF6" s="299"/>
      <c r="RCG6" s="299"/>
      <c r="RCH6" s="299"/>
      <c r="RCI6" s="299"/>
      <c r="RCJ6" s="299"/>
      <c r="RCK6" s="299"/>
      <c r="RCL6" s="299"/>
      <c r="RCM6" s="299"/>
      <c r="RCN6" s="299"/>
      <c r="RCO6" s="299"/>
      <c r="RCP6" s="299"/>
      <c r="RCQ6" s="299"/>
      <c r="RCR6" s="299"/>
      <c r="RCS6" s="299"/>
      <c r="RCT6" s="299"/>
      <c r="RCU6" s="299"/>
      <c r="RCV6" s="299"/>
      <c r="RCW6" s="299"/>
      <c r="RCX6" s="299"/>
      <c r="RCY6" s="299"/>
      <c r="RCZ6" s="299"/>
      <c r="RDA6" s="299"/>
      <c r="RDB6" s="299"/>
      <c r="RDC6" s="299"/>
      <c r="RDD6" s="299"/>
      <c r="RDE6" s="299"/>
      <c r="RDF6" s="299"/>
      <c r="RDG6" s="299"/>
      <c r="RDH6" s="299"/>
      <c r="RDI6" s="299"/>
      <c r="RDJ6" s="299"/>
      <c r="RDK6" s="299"/>
      <c r="RDL6" s="299"/>
      <c r="RDM6" s="299"/>
      <c r="RDN6" s="299"/>
      <c r="RDO6" s="299"/>
      <c r="RDP6" s="299"/>
      <c r="RDQ6" s="299"/>
      <c r="RDR6" s="299"/>
      <c r="RDS6" s="299"/>
      <c r="RDT6" s="299"/>
      <c r="RDU6" s="299"/>
      <c r="RDV6" s="299"/>
      <c r="RDW6" s="299"/>
      <c r="RDX6" s="299"/>
      <c r="RDY6" s="299"/>
      <c r="RDZ6" s="299"/>
      <c r="REA6" s="299"/>
      <c r="REB6" s="299"/>
      <c r="REC6" s="299"/>
      <c r="RED6" s="299"/>
      <c r="REE6" s="299"/>
      <c r="REF6" s="299"/>
      <c r="REG6" s="299"/>
      <c r="REH6" s="299"/>
      <c r="REI6" s="299"/>
      <c r="REJ6" s="299"/>
      <c r="REK6" s="299"/>
      <c r="REL6" s="299"/>
      <c r="REM6" s="299"/>
      <c r="REN6" s="299"/>
      <c r="REO6" s="299"/>
      <c r="REP6" s="299"/>
      <c r="REQ6" s="299"/>
      <c r="RER6" s="299"/>
      <c r="RES6" s="299"/>
      <c r="RET6" s="299"/>
      <c r="REU6" s="299"/>
      <c r="REV6" s="299"/>
      <c r="REW6" s="299"/>
      <c r="REX6" s="299"/>
      <c r="REY6" s="299"/>
      <c r="REZ6" s="299"/>
      <c r="RFA6" s="299"/>
      <c r="RFB6" s="299"/>
      <c r="RFC6" s="299"/>
      <c r="RFD6" s="299"/>
      <c r="RFE6" s="299"/>
      <c r="RFF6" s="299"/>
      <c r="RFG6" s="299"/>
      <c r="RFH6" s="299"/>
      <c r="RFI6" s="299"/>
      <c r="RFJ6" s="299"/>
      <c r="RFK6" s="299"/>
      <c r="RFL6" s="299"/>
      <c r="RFM6" s="299"/>
      <c r="RFN6" s="299"/>
      <c r="RFO6" s="299"/>
      <c r="RFP6" s="299"/>
      <c r="RFQ6" s="299"/>
      <c r="RFR6" s="299"/>
      <c r="RFS6" s="299"/>
      <c r="RFT6" s="299"/>
      <c r="RFU6" s="299"/>
      <c r="RFV6" s="299"/>
      <c r="RFW6" s="299"/>
      <c r="RFX6" s="299"/>
      <c r="RFY6" s="299"/>
      <c r="RFZ6" s="299"/>
      <c r="RGA6" s="299"/>
      <c r="RGB6" s="299"/>
      <c r="RGC6" s="299"/>
      <c r="RGD6" s="299"/>
      <c r="RGE6" s="299"/>
      <c r="RGF6" s="299"/>
      <c r="RGG6" s="299"/>
      <c r="RGH6" s="299"/>
      <c r="RGI6" s="299"/>
      <c r="RGJ6" s="299"/>
      <c r="RGK6" s="299"/>
      <c r="RGL6" s="299"/>
      <c r="RGM6" s="299"/>
      <c r="RGN6" s="299"/>
      <c r="RGO6" s="299"/>
      <c r="RGP6" s="299"/>
      <c r="RGQ6" s="299"/>
      <c r="RGR6" s="299"/>
      <c r="RGS6" s="299"/>
      <c r="RGT6" s="299"/>
      <c r="RGU6" s="299"/>
      <c r="RGV6" s="299"/>
      <c r="RGW6" s="299"/>
      <c r="RGX6" s="299"/>
      <c r="RGY6" s="299"/>
      <c r="RGZ6" s="299"/>
      <c r="RHA6" s="299"/>
      <c r="RHB6" s="299"/>
      <c r="RHC6" s="299"/>
      <c r="RHD6" s="299"/>
      <c r="RHE6" s="299"/>
      <c r="RHF6" s="299"/>
      <c r="RHG6" s="299"/>
      <c r="RHH6" s="299"/>
      <c r="RHI6" s="299"/>
      <c r="RHJ6" s="299"/>
      <c r="RHK6" s="299"/>
      <c r="RHL6" s="299"/>
      <c r="RHM6" s="299"/>
      <c r="RHN6" s="299"/>
      <c r="RHO6" s="299"/>
      <c r="RHP6" s="299"/>
      <c r="RHQ6" s="299"/>
      <c r="RHR6" s="299"/>
      <c r="RHS6" s="299"/>
      <c r="RHT6" s="299"/>
      <c r="RHU6" s="299"/>
      <c r="RHV6" s="299"/>
      <c r="RHW6" s="299"/>
      <c r="RHX6" s="299"/>
      <c r="RHY6" s="299"/>
      <c r="RHZ6" s="299"/>
      <c r="RIA6" s="299"/>
      <c r="RIB6" s="299"/>
      <c r="RIC6" s="299"/>
      <c r="RID6" s="299"/>
      <c r="RIE6" s="299"/>
      <c r="RIF6" s="299"/>
      <c r="RIG6" s="299"/>
      <c r="RIH6" s="299"/>
      <c r="RII6" s="299"/>
      <c r="RIJ6" s="299"/>
      <c r="RIK6" s="299"/>
      <c r="RIL6" s="299"/>
      <c r="RIM6" s="299"/>
      <c r="RIN6" s="299"/>
      <c r="RIO6" s="299"/>
      <c r="RIP6" s="299"/>
      <c r="RIQ6" s="299"/>
      <c r="RIR6" s="299"/>
      <c r="RIS6" s="299"/>
      <c r="RIT6" s="299"/>
      <c r="RIU6" s="299"/>
      <c r="RIV6" s="299"/>
      <c r="RIW6" s="299"/>
      <c r="RIX6" s="299"/>
      <c r="RIY6" s="299"/>
      <c r="RIZ6" s="299"/>
      <c r="RJA6" s="299"/>
      <c r="RJB6" s="299"/>
      <c r="RJC6" s="299"/>
      <c r="RJD6" s="299"/>
      <c r="RJE6" s="299"/>
      <c r="RJF6" s="299"/>
      <c r="RJG6" s="299"/>
      <c r="RJH6" s="299"/>
      <c r="RJI6" s="299"/>
      <c r="RJJ6" s="299"/>
      <c r="RJK6" s="299"/>
      <c r="RJL6" s="299"/>
      <c r="RJM6" s="299"/>
      <c r="RJN6" s="299"/>
      <c r="RJO6" s="299"/>
      <c r="RJP6" s="299"/>
      <c r="RJQ6" s="299"/>
      <c r="RJR6" s="299"/>
      <c r="RJS6" s="299"/>
      <c r="RJT6" s="299"/>
      <c r="RJU6" s="299"/>
      <c r="RJV6" s="299"/>
      <c r="RJW6" s="299"/>
      <c r="RJX6" s="299"/>
      <c r="RJY6" s="299"/>
      <c r="RJZ6" s="299"/>
      <c r="RKA6" s="299"/>
      <c r="RKB6" s="299"/>
      <c r="RKC6" s="299"/>
      <c r="RKD6" s="299"/>
      <c r="RKE6" s="299"/>
      <c r="RKF6" s="299"/>
      <c r="RKG6" s="299"/>
      <c r="RKH6" s="299"/>
      <c r="RKI6" s="299"/>
      <c r="RKJ6" s="299"/>
      <c r="RKK6" s="299"/>
      <c r="RKL6" s="299"/>
      <c r="RKM6" s="299"/>
      <c r="RKN6" s="299"/>
      <c r="RKO6" s="299"/>
      <c r="RKP6" s="299"/>
      <c r="RKQ6" s="299"/>
      <c r="RKR6" s="299"/>
      <c r="RKS6" s="299"/>
      <c r="RKT6" s="299"/>
      <c r="RKU6" s="299"/>
      <c r="RKV6" s="299"/>
      <c r="RKW6" s="299"/>
      <c r="RKX6" s="299"/>
      <c r="RKY6" s="299"/>
      <c r="RKZ6" s="299"/>
      <c r="RLA6" s="299"/>
      <c r="RLB6" s="299"/>
      <c r="RLC6" s="299"/>
      <c r="RLD6" s="299"/>
      <c r="RLE6" s="299"/>
      <c r="RLF6" s="299"/>
      <c r="RLG6" s="299"/>
      <c r="RLH6" s="299"/>
      <c r="RLI6" s="299"/>
      <c r="RLJ6" s="299"/>
      <c r="RLK6" s="299"/>
      <c r="RLL6" s="299"/>
      <c r="RLM6" s="299"/>
      <c r="RLN6" s="299"/>
      <c r="RLO6" s="299"/>
      <c r="RLP6" s="299"/>
      <c r="RLQ6" s="299"/>
      <c r="RLR6" s="299"/>
      <c r="RLS6" s="299"/>
      <c r="RLT6" s="299"/>
      <c r="RLU6" s="299"/>
      <c r="RLV6" s="299"/>
      <c r="RLW6" s="299"/>
      <c r="RLX6" s="299"/>
      <c r="RLY6" s="299"/>
      <c r="RLZ6" s="299"/>
      <c r="RMA6" s="299"/>
      <c r="RMB6" s="299"/>
      <c r="RMC6" s="299"/>
      <c r="RMD6" s="299"/>
      <c r="RME6" s="299"/>
      <c r="RMF6" s="299"/>
      <c r="RMG6" s="299"/>
      <c r="RMH6" s="299"/>
      <c r="RMI6" s="299"/>
      <c r="RMJ6" s="299"/>
      <c r="RMK6" s="299"/>
      <c r="RML6" s="299"/>
      <c r="RMM6" s="299"/>
      <c r="RMN6" s="299"/>
      <c r="RMO6" s="299"/>
      <c r="RMP6" s="299"/>
      <c r="RMQ6" s="299"/>
      <c r="RMR6" s="299"/>
      <c r="RMS6" s="299"/>
      <c r="RMT6" s="299"/>
      <c r="RMU6" s="299"/>
      <c r="RMV6" s="299"/>
      <c r="RMW6" s="299"/>
      <c r="RMX6" s="299"/>
      <c r="RMY6" s="299"/>
      <c r="RMZ6" s="299"/>
      <c r="RNA6" s="299"/>
      <c r="RNB6" s="299"/>
      <c r="RNC6" s="299"/>
      <c r="RND6" s="299"/>
      <c r="RNE6" s="299"/>
      <c r="RNF6" s="299"/>
      <c r="RNG6" s="299"/>
      <c r="RNH6" s="299"/>
      <c r="RNI6" s="299"/>
      <c r="RNJ6" s="299"/>
      <c r="RNK6" s="299"/>
      <c r="RNL6" s="299"/>
      <c r="RNM6" s="299"/>
      <c r="RNN6" s="299"/>
      <c r="RNO6" s="299"/>
      <c r="RNP6" s="299"/>
      <c r="RNQ6" s="299"/>
      <c r="RNR6" s="299"/>
      <c r="RNS6" s="299"/>
      <c r="RNT6" s="299"/>
      <c r="RNU6" s="299"/>
      <c r="RNV6" s="299"/>
      <c r="RNW6" s="299"/>
      <c r="RNX6" s="299"/>
      <c r="RNY6" s="299"/>
      <c r="RNZ6" s="299"/>
      <c r="ROA6" s="299"/>
      <c r="ROB6" s="299"/>
      <c r="ROC6" s="299"/>
      <c r="ROD6" s="299"/>
      <c r="ROE6" s="299"/>
      <c r="ROF6" s="299"/>
      <c r="ROG6" s="299"/>
      <c r="ROH6" s="299"/>
      <c r="ROI6" s="299"/>
      <c r="ROJ6" s="299"/>
      <c r="ROK6" s="299"/>
      <c r="ROL6" s="299"/>
      <c r="ROM6" s="299"/>
      <c r="RON6" s="299"/>
      <c r="ROO6" s="299"/>
      <c r="ROP6" s="299"/>
      <c r="ROQ6" s="299"/>
      <c r="ROR6" s="299"/>
      <c r="ROS6" s="299"/>
      <c r="ROT6" s="299"/>
      <c r="ROU6" s="299"/>
      <c r="ROV6" s="299"/>
      <c r="ROW6" s="299"/>
      <c r="ROX6" s="299"/>
      <c r="ROY6" s="299"/>
      <c r="ROZ6" s="299"/>
      <c r="RPA6" s="299"/>
      <c r="RPB6" s="299"/>
      <c r="RPC6" s="299"/>
      <c r="RPD6" s="299"/>
      <c r="RPE6" s="299"/>
      <c r="RPF6" s="299"/>
      <c r="RPG6" s="299"/>
      <c r="RPH6" s="299"/>
      <c r="RPI6" s="299"/>
      <c r="RPJ6" s="299"/>
      <c r="RPK6" s="299"/>
      <c r="RPL6" s="299"/>
      <c r="RPM6" s="299"/>
      <c r="RPN6" s="299"/>
      <c r="RPO6" s="299"/>
      <c r="RPP6" s="299"/>
      <c r="RPQ6" s="299"/>
      <c r="RPR6" s="299"/>
      <c r="RPS6" s="299"/>
      <c r="RPT6" s="299"/>
      <c r="RPU6" s="299"/>
      <c r="RPV6" s="299"/>
      <c r="RPW6" s="299"/>
      <c r="RPX6" s="299"/>
      <c r="RPY6" s="299"/>
      <c r="RPZ6" s="299"/>
      <c r="RQA6" s="299"/>
      <c r="RQB6" s="299"/>
      <c r="RQC6" s="299"/>
      <c r="RQD6" s="299"/>
      <c r="RQE6" s="299"/>
      <c r="RQF6" s="299"/>
      <c r="RQG6" s="299"/>
      <c r="RQH6" s="299"/>
      <c r="RQI6" s="299"/>
      <c r="RQJ6" s="299"/>
      <c r="RQK6" s="299"/>
      <c r="RQL6" s="299"/>
      <c r="RQM6" s="299"/>
      <c r="RQN6" s="299"/>
      <c r="RQO6" s="299"/>
      <c r="RQP6" s="299"/>
      <c r="RQQ6" s="299"/>
      <c r="RQR6" s="299"/>
      <c r="RQS6" s="299"/>
      <c r="RQT6" s="299"/>
      <c r="RQU6" s="299"/>
      <c r="RQV6" s="299"/>
      <c r="RQW6" s="299"/>
      <c r="RQX6" s="299"/>
      <c r="RQY6" s="299"/>
      <c r="RQZ6" s="299"/>
      <c r="RRA6" s="299"/>
      <c r="RRB6" s="299"/>
      <c r="RRC6" s="299"/>
      <c r="RRD6" s="299"/>
      <c r="RRE6" s="299"/>
      <c r="RRF6" s="299"/>
      <c r="RRG6" s="299"/>
      <c r="RRH6" s="299"/>
      <c r="RRI6" s="299"/>
      <c r="RRJ6" s="299"/>
      <c r="RRK6" s="299"/>
      <c r="RRL6" s="299"/>
      <c r="RRM6" s="299"/>
      <c r="RRN6" s="299"/>
      <c r="RRO6" s="299"/>
      <c r="RRP6" s="299"/>
      <c r="RRQ6" s="299"/>
      <c r="RRR6" s="299"/>
      <c r="RRS6" s="299"/>
      <c r="RRT6" s="299"/>
      <c r="RRU6" s="299"/>
      <c r="RRV6" s="299"/>
      <c r="RRW6" s="299"/>
      <c r="RRX6" s="299"/>
      <c r="RRY6" s="299"/>
      <c r="RRZ6" s="299"/>
      <c r="RSA6" s="299"/>
      <c r="RSB6" s="299"/>
      <c r="RSC6" s="299"/>
      <c r="RSD6" s="299"/>
      <c r="RSE6" s="299"/>
      <c r="RSF6" s="299"/>
      <c r="RSG6" s="299"/>
      <c r="RSH6" s="299"/>
      <c r="RSI6" s="299"/>
      <c r="RSJ6" s="299"/>
      <c r="RSK6" s="299"/>
      <c r="RSL6" s="299"/>
      <c r="RSM6" s="299"/>
      <c r="RSN6" s="299"/>
      <c r="RSO6" s="299"/>
      <c r="RSP6" s="299"/>
      <c r="RSQ6" s="299"/>
      <c r="RSR6" s="299"/>
      <c r="RSS6" s="299"/>
      <c r="RST6" s="299"/>
      <c r="RSU6" s="299"/>
      <c r="RSV6" s="299"/>
      <c r="RSW6" s="299"/>
      <c r="RSX6" s="299"/>
      <c r="RSY6" s="299"/>
      <c r="RSZ6" s="299"/>
      <c r="RTA6" s="299"/>
      <c r="RTB6" s="299"/>
      <c r="RTC6" s="299"/>
      <c r="RTD6" s="299"/>
      <c r="RTE6" s="299"/>
      <c r="RTF6" s="299"/>
      <c r="RTG6" s="299"/>
      <c r="RTH6" s="299"/>
      <c r="RTI6" s="299"/>
      <c r="RTJ6" s="299"/>
      <c r="RTK6" s="299"/>
      <c r="RTL6" s="299"/>
      <c r="RTM6" s="299"/>
      <c r="RTN6" s="299"/>
      <c r="RTO6" s="299"/>
      <c r="RTP6" s="299"/>
      <c r="RTQ6" s="299"/>
      <c r="RTR6" s="299"/>
      <c r="RTS6" s="299"/>
      <c r="RTT6" s="299"/>
      <c r="RTU6" s="299"/>
      <c r="RTV6" s="299"/>
      <c r="RTW6" s="299"/>
      <c r="RTX6" s="299"/>
      <c r="RTY6" s="299"/>
      <c r="RTZ6" s="299"/>
      <c r="RUA6" s="299"/>
      <c r="RUB6" s="299"/>
      <c r="RUC6" s="299"/>
      <c r="RUD6" s="299"/>
      <c r="RUE6" s="299"/>
      <c r="RUF6" s="299"/>
      <c r="RUG6" s="299"/>
      <c r="RUH6" s="299"/>
      <c r="RUI6" s="299"/>
      <c r="RUJ6" s="299"/>
      <c r="RUK6" s="299"/>
      <c r="RUL6" s="299"/>
      <c r="RUM6" s="299"/>
      <c r="RUN6" s="299"/>
      <c r="RUO6" s="299"/>
      <c r="RUP6" s="299"/>
      <c r="RUQ6" s="299"/>
      <c r="RUR6" s="299"/>
      <c r="RUS6" s="299"/>
      <c r="RUT6" s="299"/>
      <c r="RUU6" s="299"/>
      <c r="RUV6" s="299"/>
      <c r="RUW6" s="299"/>
      <c r="RUX6" s="299"/>
      <c r="RUY6" s="299"/>
      <c r="RUZ6" s="299"/>
      <c r="RVA6" s="299"/>
      <c r="RVB6" s="299"/>
      <c r="RVC6" s="299"/>
      <c r="RVD6" s="299"/>
      <c r="RVE6" s="299"/>
      <c r="RVF6" s="299"/>
      <c r="RVG6" s="299"/>
      <c r="RVH6" s="299"/>
      <c r="RVI6" s="299"/>
      <c r="RVJ6" s="299"/>
      <c r="RVK6" s="299"/>
      <c r="RVL6" s="299"/>
      <c r="RVM6" s="299"/>
      <c r="RVN6" s="299"/>
      <c r="RVO6" s="299"/>
      <c r="RVP6" s="299"/>
      <c r="RVQ6" s="299"/>
      <c r="RVR6" s="299"/>
      <c r="RVS6" s="299"/>
      <c r="RVT6" s="299"/>
      <c r="RVU6" s="299"/>
      <c r="RVV6" s="299"/>
      <c r="RVW6" s="299"/>
      <c r="RVX6" s="299"/>
      <c r="RVY6" s="299"/>
      <c r="RVZ6" s="299"/>
      <c r="RWA6" s="299"/>
      <c r="RWB6" s="299"/>
      <c r="RWC6" s="299"/>
      <c r="RWD6" s="299"/>
      <c r="RWE6" s="299"/>
      <c r="RWF6" s="299"/>
      <c r="RWG6" s="299"/>
      <c r="RWH6" s="299"/>
      <c r="RWI6" s="299"/>
      <c r="RWJ6" s="299"/>
      <c r="RWK6" s="299"/>
      <c r="RWL6" s="299"/>
      <c r="RWM6" s="299"/>
      <c r="RWN6" s="299"/>
      <c r="RWO6" s="299"/>
      <c r="RWP6" s="299"/>
      <c r="RWQ6" s="299"/>
      <c r="RWR6" s="299"/>
      <c r="RWS6" s="299"/>
      <c r="RWT6" s="299"/>
      <c r="RWU6" s="299"/>
      <c r="RWV6" s="299"/>
      <c r="RWW6" s="299"/>
      <c r="RWX6" s="299"/>
      <c r="RWY6" s="299"/>
      <c r="RWZ6" s="299"/>
      <c r="RXA6" s="299"/>
      <c r="RXB6" s="299"/>
      <c r="RXC6" s="299"/>
      <c r="RXD6" s="299"/>
      <c r="RXE6" s="299"/>
      <c r="RXF6" s="299"/>
      <c r="RXG6" s="299"/>
      <c r="RXH6" s="299"/>
      <c r="RXI6" s="299"/>
      <c r="RXJ6" s="299"/>
      <c r="RXK6" s="299"/>
      <c r="RXL6" s="299"/>
      <c r="RXM6" s="299"/>
      <c r="RXN6" s="299"/>
      <c r="RXO6" s="299"/>
      <c r="RXP6" s="299"/>
      <c r="RXQ6" s="299"/>
      <c r="RXR6" s="299"/>
      <c r="RXS6" s="299"/>
      <c r="RXT6" s="299"/>
      <c r="RXU6" s="299"/>
      <c r="RXV6" s="299"/>
      <c r="RXW6" s="299"/>
      <c r="RXX6" s="299"/>
      <c r="RXY6" s="299"/>
      <c r="RXZ6" s="299"/>
      <c r="RYA6" s="299"/>
      <c r="RYB6" s="299"/>
      <c r="RYC6" s="299"/>
      <c r="RYD6" s="299"/>
      <c r="RYE6" s="299"/>
      <c r="RYF6" s="299"/>
      <c r="RYG6" s="299"/>
      <c r="RYH6" s="299"/>
      <c r="RYI6" s="299"/>
      <c r="RYJ6" s="299"/>
      <c r="RYK6" s="299"/>
      <c r="RYL6" s="299"/>
      <c r="RYM6" s="299"/>
      <c r="RYN6" s="299"/>
      <c r="RYO6" s="299"/>
      <c r="RYP6" s="299"/>
      <c r="RYQ6" s="299"/>
      <c r="RYR6" s="299"/>
      <c r="RYS6" s="299"/>
      <c r="RYT6" s="299"/>
      <c r="RYU6" s="299"/>
      <c r="RYV6" s="299"/>
      <c r="RYW6" s="299"/>
      <c r="RYX6" s="299"/>
      <c r="RYY6" s="299"/>
      <c r="RYZ6" s="299"/>
      <c r="RZA6" s="299"/>
      <c r="RZB6" s="299"/>
      <c r="RZC6" s="299"/>
      <c r="RZD6" s="299"/>
      <c r="RZE6" s="299"/>
      <c r="RZF6" s="299"/>
      <c r="RZG6" s="299"/>
      <c r="RZH6" s="299"/>
      <c r="RZI6" s="299"/>
      <c r="RZJ6" s="299"/>
      <c r="RZK6" s="299"/>
      <c r="RZL6" s="299"/>
      <c r="RZM6" s="299"/>
      <c r="RZN6" s="299"/>
      <c r="RZO6" s="299"/>
      <c r="RZP6" s="299"/>
      <c r="RZQ6" s="299"/>
      <c r="RZR6" s="299"/>
      <c r="RZS6" s="299"/>
      <c r="RZT6" s="299"/>
      <c r="RZU6" s="299"/>
      <c r="RZV6" s="299"/>
      <c r="RZW6" s="299"/>
      <c r="RZX6" s="299"/>
      <c r="RZY6" s="299"/>
      <c r="RZZ6" s="299"/>
      <c r="SAA6" s="299"/>
      <c r="SAB6" s="299"/>
      <c r="SAC6" s="299"/>
      <c r="SAD6" s="299"/>
      <c r="SAE6" s="299"/>
      <c r="SAF6" s="299"/>
      <c r="SAG6" s="299"/>
      <c r="SAH6" s="299"/>
      <c r="SAI6" s="299"/>
      <c r="SAJ6" s="299"/>
      <c r="SAK6" s="299"/>
      <c r="SAL6" s="299"/>
      <c r="SAM6" s="299"/>
      <c r="SAN6" s="299"/>
      <c r="SAO6" s="299"/>
      <c r="SAP6" s="299"/>
      <c r="SAQ6" s="299"/>
      <c r="SAR6" s="299"/>
      <c r="SAS6" s="299"/>
      <c r="SAT6" s="299"/>
      <c r="SAU6" s="299"/>
      <c r="SAV6" s="299"/>
      <c r="SAW6" s="299"/>
      <c r="SAX6" s="299"/>
      <c r="SAY6" s="299"/>
      <c r="SAZ6" s="299"/>
      <c r="SBA6" s="299"/>
      <c r="SBB6" s="299"/>
      <c r="SBC6" s="299"/>
      <c r="SBD6" s="299"/>
      <c r="SBE6" s="299"/>
      <c r="SBF6" s="299"/>
      <c r="SBG6" s="299"/>
      <c r="SBH6" s="299"/>
      <c r="SBI6" s="299"/>
      <c r="SBJ6" s="299"/>
      <c r="SBK6" s="299"/>
      <c r="SBL6" s="299"/>
      <c r="SBM6" s="299"/>
      <c r="SBN6" s="299"/>
      <c r="SBO6" s="299"/>
      <c r="SBP6" s="299"/>
      <c r="SBQ6" s="299"/>
      <c r="SBR6" s="299"/>
      <c r="SBS6" s="299"/>
      <c r="SBT6" s="299"/>
      <c r="SBU6" s="299"/>
      <c r="SBV6" s="299"/>
      <c r="SBW6" s="299"/>
      <c r="SBX6" s="299"/>
      <c r="SBY6" s="299"/>
      <c r="SBZ6" s="299"/>
      <c r="SCA6" s="299"/>
      <c r="SCB6" s="299"/>
      <c r="SCC6" s="299"/>
      <c r="SCD6" s="299"/>
      <c r="SCE6" s="299"/>
      <c r="SCF6" s="299"/>
      <c r="SCG6" s="299"/>
      <c r="SCH6" s="299"/>
      <c r="SCI6" s="299"/>
      <c r="SCJ6" s="299"/>
      <c r="SCK6" s="299"/>
      <c r="SCL6" s="299"/>
      <c r="SCM6" s="299"/>
      <c r="SCN6" s="299"/>
      <c r="SCO6" s="299"/>
      <c r="SCP6" s="299"/>
      <c r="SCQ6" s="299"/>
      <c r="SCR6" s="299"/>
      <c r="SCS6" s="299"/>
      <c r="SCT6" s="299"/>
      <c r="SCU6" s="299"/>
      <c r="SCV6" s="299"/>
      <c r="SCW6" s="299"/>
      <c r="SCX6" s="299"/>
      <c r="SCY6" s="299"/>
      <c r="SCZ6" s="299"/>
      <c r="SDA6" s="299"/>
      <c r="SDB6" s="299"/>
      <c r="SDC6" s="299"/>
      <c r="SDD6" s="299"/>
      <c r="SDE6" s="299"/>
      <c r="SDF6" s="299"/>
      <c r="SDG6" s="299"/>
      <c r="SDH6" s="299"/>
      <c r="SDI6" s="299"/>
      <c r="SDJ6" s="299"/>
      <c r="SDK6" s="299"/>
      <c r="SDL6" s="299"/>
      <c r="SDM6" s="299"/>
      <c r="SDN6" s="299"/>
      <c r="SDO6" s="299"/>
      <c r="SDP6" s="299"/>
      <c r="SDQ6" s="299"/>
      <c r="SDR6" s="299"/>
      <c r="SDS6" s="299"/>
      <c r="SDT6" s="299"/>
      <c r="SDU6" s="299"/>
      <c r="SDV6" s="299"/>
      <c r="SDW6" s="299"/>
      <c r="SDX6" s="299"/>
      <c r="SDY6" s="299"/>
      <c r="SDZ6" s="299"/>
      <c r="SEA6" s="299"/>
      <c r="SEB6" s="299"/>
      <c r="SEC6" s="299"/>
      <c r="SED6" s="299"/>
      <c r="SEE6" s="299"/>
      <c r="SEF6" s="299"/>
      <c r="SEG6" s="299"/>
      <c r="SEH6" s="299"/>
      <c r="SEI6" s="299"/>
      <c r="SEJ6" s="299"/>
      <c r="SEK6" s="299"/>
      <c r="SEL6" s="299"/>
      <c r="SEM6" s="299"/>
      <c r="SEN6" s="299"/>
      <c r="SEO6" s="299"/>
      <c r="SEP6" s="299"/>
      <c r="SEQ6" s="299"/>
      <c r="SER6" s="299"/>
      <c r="SES6" s="299"/>
      <c r="SET6" s="299"/>
      <c r="SEU6" s="299"/>
      <c r="SEV6" s="299"/>
      <c r="SEW6" s="299"/>
      <c r="SEX6" s="299"/>
      <c r="SEY6" s="299"/>
      <c r="SEZ6" s="299"/>
      <c r="SFA6" s="299"/>
      <c r="SFB6" s="299"/>
      <c r="SFC6" s="299"/>
      <c r="SFD6" s="299"/>
      <c r="SFE6" s="299"/>
      <c r="SFF6" s="299"/>
      <c r="SFG6" s="299"/>
      <c r="SFH6" s="299"/>
      <c r="SFI6" s="299"/>
      <c r="SFJ6" s="299"/>
      <c r="SFK6" s="299"/>
      <c r="SFL6" s="299"/>
      <c r="SFM6" s="299"/>
      <c r="SFN6" s="299"/>
      <c r="SFO6" s="299"/>
      <c r="SFP6" s="299"/>
      <c r="SFQ6" s="299"/>
      <c r="SFR6" s="299"/>
      <c r="SFS6" s="299"/>
      <c r="SFT6" s="299"/>
      <c r="SFU6" s="299"/>
      <c r="SFV6" s="299"/>
      <c r="SFW6" s="299"/>
      <c r="SFX6" s="299"/>
      <c r="SFY6" s="299"/>
      <c r="SFZ6" s="299"/>
      <c r="SGA6" s="299"/>
      <c r="SGB6" s="299"/>
      <c r="SGC6" s="299"/>
      <c r="SGD6" s="299"/>
      <c r="SGE6" s="299"/>
      <c r="SGF6" s="299"/>
      <c r="SGG6" s="299"/>
      <c r="SGH6" s="299"/>
      <c r="SGI6" s="299"/>
      <c r="SGJ6" s="299"/>
      <c r="SGK6" s="299"/>
      <c r="SGL6" s="299"/>
      <c r="SGM6" s="299"/>
      <c r="SGN6" s="299"/>
      <c r="SGO6" s="299"/>
      <c r="SGP6" s="299"/>
      <c r="SGQ6" s="299"/>
      <c r="SGR6" s="299"/>
      <c r="SGS6" s="299"/>
      <c r="SGT6" s="299"/>
      <c r="SGU6" s="299"/>
      <c r="SGV6" s="299"/>
      <c r="SGW6" s="299"/>
      <c r="SGX6" s="299"/>
      <c r="SGY6" s="299"/>
      <c r="SGZ6" s="299"/>
      <c r="SHA6" s="299"/>
      <c r="SHB6" s="299"/>
      <c r="SHC6" s="299"/>
      <c r="SHD6" s="299"/>
      <c r="SHE6" s="299"/>
      <c r="SHF6" s="299"/>
      <c r="SHG6" s="299"/>
      <c r="SHH6" s="299"/>
      <c r="SHI6" s="299"/>
      <c r="SHJ6" s="299"/>
      <c r="SHK6" s="299"/>
      <c r="SHL6" s="299"/>
      <c r="SHM6" s="299"/>
      <c r="SHN6" s="299"/>
      <c r="SHO6" s="299"/>
      <c r="SHP6" s="299"/>
      <c r="SHQ6" s="299"/>
      <c r="SHR6" s="299"/>
      <c r="SHS6" s="299"/>
      <c r="SHT6" s="299"/>
      <c r="SHU6" s="299"/>
      <c r="SHV6" s="299"/>
      <c r="SHW6" s="299"/>
      <c r="SHX6" s="299"/>
      <c r="SHY6" s="299"/>
      <c r="SHZ6" s="299"/>
      <c r="SIA6" s="299"/>
      <c r="SIB6" s="299"/>
      <c r="SIC6" s="299"/>
      <c r="SID6" s="299"/>
      <c r="SIE6" s="299"/>
      <c r="SIF6" s="299"/>
      <c r="SIG6" s="299"/>
      <c r="SIH6" s="299"/>
      <c r="SII6" s="299"/>
      <c r="SIJ6" s="299"/>
      <c r="SIK6" s="299"/>
      <c r="SIL6" s="299"/>
      <c r="SIM6" s="299"/>
      <c r="SIN6" s="299"/>
      <c r="SIO6" s="299"/>
      <c r="SIP6" s="299"/>
      <c r="SIQ6" s="299"/>
      <c r="SIR6" s="299"/>
      <c r="SIS6" s="299"/>
      <c r="SIT6" s="299"/>
      <c r="SIU6" s="299"/>
      <c r="SIV6" s="299"/>
      <c r="SIW6" s="299"/>
      <c r="SIX6" s="299"/>
      <c r="SIY6" s="299"/>
      <c r="SIZ6" s="299"/>
      <c r="SJA6" s="299"/>
      <c r="SJB6" s="299"/>
      <c r="SJC6" s="299"/>
      <c r="SJD6" s="299"/>
      <c r="SJE6" s="299"/>
      <c r="SJF6" s="299"/>
      <c r="SJG6" s="299"/>
      <c r="SJH6" s="299"/>
      <c r="SJI6" s="299"/>
      <c r="SJJ6" s="299"/>
      <c r="SJK6" s="299"/>
      <c r="SJL6" s="299"/>
      <c r="SJM6" s="299"/>
      <c r="SJN6" s="299"/>
      <c r="SJO6" s="299"/>
      <c r="SJP6" s="299"/>
      <c r="SJQ6" s="299"/>
      <c r="SJR6" s="299"/>
      <c r="SJS6" s="299"/>
      <c r="SJT6" s="299"/>
      <c r="SJU6" s="299"/>
      <c r="SJV6" s="299"/>
      <c r="SJW6" s="299"/>
      <c r="SJX6" s="299"/>
      <c r="SJY6" s="299"/>
      <c r="SJZ6" s="299"/>
      <c r="SKA6" s="299"/>
      <c r="SKB6" s="299"/>
      <c r="SKC6" s="299"/>
      <c r="SKD6" s="299"/>
      <c r="SKE6" s="299"/>
      <c r="SKF6" s="299"/>
      <c r="SKG6" s="299"/>
      <c r="SKH6" s="299"/>
      <c r="SKI6" s="299"/>
      <c r="SKJ6" s="299"/>
      <c r="SKK6" s="299"/>
      <c r="SKL6" s="299"/>
      <c r="SKM6" s="299"/>
      <c r="SKN6" s="299"/>
      <c r="SKO6" s="299"/>
      <c r="SKP6" s="299"/>
      <c r="SKQ6" s="299"/>
      <c r="SKR6" s="299"/>
      <c r="SKS6" s="299"/>
      <c r="SKT6" s="299"/>
      <c r="SKU6" s="299"/>
      <c r="SKV6" s="299"/>
      <c r="SKW6" s="299"/>
      <c r="SKX6" s="299"/>
      <c r="SKY6" s="299"/>
      <c r="SKZ6" s="299"/>
      <c r="SLA6" s="299"/>
      <c r="SLB6" s="299"/>
      <c r="SLC6" s="299"/>
      <c r="SLD6" s="299"/>
      <c r="SLE6" s="299"/>
      <c r="SLF6" s="299"/>
      <c r="SLG6" s="299"/>
      <c r="SLH6" s="299"/>
      <c r="SLI6" s="299"/>
      <c r="SLJ6" s="299"/>
      <c r="SLK6" s="299"/>
      <c r="SLL6" s="299"/>
      <c r="SLM6" s="299"/>
      <c r="SLN6" s="299"/>
      <c r="SLO6" s="299"/>
      <c r="SLP6" s="299"/>
      <c r="SLQ6" s="299"/>
      <c r="SLR6" s="299"/>
      <c r="SLS6" s="299"/>
      <c r="SLT6" s="299"/>
      <c r="SLU6" s="299"/>
      <c r="SLV6" s="299"/>
      <c r="SLW6" s="299"/>
      <c r="SLX6" s="299"/>
      <c r="SLY6" s="299"/>
      <c r="SLZ6" s="299"/>
      <c r="SMA6" s="299"/>
      <c r="SMB6" s="299"/>
      <c r="SMC6" s="299"/>
      <c r="SMD6" s="299"/>
      <c r="SME6" s="299"/>
      <c r="SMF6" s="299"/>
      <c r="SMG6" s="299"/>
      <c r="SMH6" s="299"/>
      <c r="SMI6" s="299"/>
      <c r="SMJ6" s="299"/>
      <c r="SMK6" s="299"/>
      <c r="SML6" s="299"/>
      <c r="SMM6" s="299"/>
      <c r="SMN6" s="299"/>
      <c r="SMO6" s="299"/>
      <c r="SMP6" s="299"/>
      <c r="SMQ6" s="299"/>
      <c r="SMR6" s="299"/>
      <c r="SMS6" s="299"/>
      <c r="SMT6" s="299"/>
      <c r="SMU6" s="299"/>
      <c r="SMV6" s="299"/>
      <c r="SMW6" s="299"/>
      <c r="SMX6" s="299"/>
      <c r="SMY6" s="299"/>
      <c r="SMZ6" s="299"/>
      <c r="SNA6" s="299"/>
      <c r="SNB6" s="299"/>
      <c r="SNC6" s="299"/>
      <c r="SND6" s="299"/>
      <c r="SNE6" s="299"/>
      <c r="SNF6" s="299"/>
      <c r="SNG6" s="299"/>
      <c r="SNH6" s="299"/>
      <c r="SNI6" s="299"/>
      <c r="SNJ6" s="299"/>
      <c r="SNK6" s="299"/>
      <c r="SNL6" s="299"/>
      <c r="SNM6" s="299"/>
      <c r="SNN6" s="299"/>
      <c r="SNO6" s="299"/>
      <c r="SNP6" s="299"/>
      <c r="SNQ6" s="299"/>
      <c r="SNR6" s="299"/>
      <c r="SNS6" s="299"/>
      <c r="SNT6" s="299"/>
      <c r="SNU6" s="299"/>
      <c r="SNV6" s="299"/>
      <c r="SNW6" s="299"/>
      <c r="SNX6" s="299"/>
      <c r="SNY6" s="299"/>
      <c r="SNZ6" s="299"/>
      <c r="SOA6" s="299"/>
      <c r="SOB6" s="299"/>
      <c r="SOC6" s="299"/>
      <c r="SOD6" s="299"/>
      <c r="SOE6" s="299"/>
      <c r="SOF6" s="299"/>
      <c r="SOG6" s="299"/>
      <c r="SOH6" s="299"/>
      <c r="SOI6" s="299"/>
      <c r="SOJ6" s="299"/>
      <c r="SOK6" s="299"/>
      <c r="SOL6" s="299"/>
      <c r="SOM6" s="299"/>
      <c r="SON6" s="299"/>
      <c r="SOO6" s="299"/>
      <c r="SOP6" s="299"/>
      <c r="SOQ6" s="299"/>
      <c r="SOR6" s="299"/>
      <c r="SOS6" s="299"/>
      <c r="SOT6" s="299"/>
      <c r="SOU6" s="299"/>
      <c r="SOV6" s="299"/>
      <c r="SOW6" s="299"/>
      <c r="SOX6" s="299"/>
      <c r="SOY6" s="299"/>
      <c r="SOZ6" s="299"/>
      <c r="SPA6" s="299"/>
      <c r="SPB6" s="299"/>
      <c r="SPC6" s="299"/>
      <c r="SPD6" s="299"/>
      <c r="SPE6" s="299"/>
      <c r="SPF6" s="299"/>
      <c r="SPG6" s="299"/>
      <c r="SPH6" s="299"/>
      <c r="SPI6" s="299"/>
      <c r="SPJ6" s="299"/>
      <c r="SPK6" s="299"/>
      <c r="SPL6" s="299"/>
      <c r="SPM6" s="299"/>
      <c r="SPN6" s="299"/>
      <c r="SPO6" s="299"/>
      <c r="SPP6" s="299"/>
      <c r="SPQ6" s="299"/>
      <c r="SPR6" s="299"/>
      <c r="SPS6" s="299"/>
      <c r="SPT6" s="299"/>
      <c r="SPU6" s="299"/>
      <c r="SPV6" s="299"/>
      <c r="SPW6" s="299"/>
      <c r="SPX6" s="299"/>
      <c r="SPY6" s="299"/>
      <c r="SPZ6" s="299"/>
      <c r="SQA6" s="299"/>
      <c r="SQB6" s="299"/>
      <c r="SQC6" s="299"/>
      <c r="SQD6" s="299"/>
      <c r="SQE6" s="299"/>
      <c r="SQF6" s="299"/>
      <c r="SQG6" s="299"/>
      <c r="SQH6" s="299"/>
      <c r="SQI6" s="299"/>
      <c r="SQJ6" s="299"/>
      <c r="SQK6" s="299"/>
      <c r="SQL6" s="299"/>
      <c r="SQM6" s="299"/>
      <c r="SQN6" s="299"/>
      <c r="SQO6" s="299"/>
      <c r="SQP6" s="299"/>
      <c r="SQQ6" s="299"/>
      <c r="SQR6" s="299"/>
      <c r="SQS6" s="299"/>
      <c r="SQT6" s="299"/>
      <c r="SQU6" s="299"/>
      <c r="SQV6" s="299"/>
      <c r="SQW6" s="299"/>
      <c r="SQX6" s="299"/>
      <c r="SQY6" s="299"/>
      <c r="SQZ6" s="299"/>
      <c r="SRA6" s="299"/>
      <c r="SRB6" s="299"/>
      <c r="SRC6" s="299"/>
      <c r="SRD6" s="299"/>
      <c r="SRE6" s="299"/>
      <c r="SRF6" s="299"/>
      <c r="SRG6" s="299"/>
      <c r="SRH6" s="299"/>
      <c r="SRI6" s="299"/>
      <c r="SRJ6" s="299"/>
      <c r="SRK6" s="299"/>
      <c r="SRL6" s="299"/>
      <c r="SRM6" s="299"/>
      <c r="SRN6" s="299"/>
      <c r="SRO6" s="299"/>
      <c r="SRP6" s="299"/>
      <c r="SRQ6" s="299"/>
      <c r="SRR6" s="299"/>
      <c r="SRS6" s="299"/>
      <c r="SRT6" s="299"/>
      <c r="SRU6" s="299"/>
      <c r="SRV6" s="299"/>
      <c r="SRW6" s="299"/>
      <c r="SRX6" s="299"/>
      <c r="SRY6" s="299"/>
      <c r="SRZ6" s="299"/>
      <c r="SSA6" s="299"/>
      <c r="SSB6" s="299"/>
      <c r="SSC6" s="299"/>
      <c r="SSD6" s="299"/>
      <c r="SSE6" s="299"/>
      <c r="SSF6" s="299"/>
      <c r="SSG6" s="299"/>
      <c r="SSH6" s="299"/>
      <c r="SSI6" s="299"/>
      <c r="SSJ6" s="299"/>
      <c r="SSK6" s="299"/>
      <c r="SSL6" s="299"/>
      <c r="SSM6" s="299"/>
      <c r="SSN6" s="299"/>
      <c r="SSO6" s="299"/>
      <c r="SSP6" s="299"/>
      <c r="SSQ6" s="299"/>
      <c r="SSR6" s="299"/>
      <c r="SSS6" s="299"/>
      <c r="SST6" s="299"/>
      <c r="SSU6" s="299"/>
      <c r="SSV6" s="299"/>
      <c r="SSW6" s="299"/>
      <c r="SSX6" s="299"/>
      <c r="SSY6" s="299"/>
      <c r="SSZ6" s="299"/>
      <c r="STA6" s="299"/>
      <c r="STB6" s="299"/>
      <c r="STC6" s="299"/>
      <c r="STD6" s="299"/>
      <c r="STE6" s="299"/>
      <c r="STF6" s="299"/>
      <c r="STG6" s="299"/>
      <c r="STH6" s="299"/>
      <c r="STI6" s="299"/>
      <c r="STJ6" s="299"/>
      <c r="STK6" s="299"/>
      <c r="STL6" s="299"/>
      <c r="STM6" s="299"/>
      <c r="STN6" s="299"/>
      <c r="STO6" s="299"/>
      <c r="STP6" s="299"/>
      <c r="STQ6" s="299"/>
      <c r="STR6" s="299"/>
      <c r="STS6" s="299"/>
      <c r="STT6" s="299"/>
      <c r="STU6" s="299"/>
      <c r="STV6" s="299"/>
      <c r="STW6" s="299"/>
      <c r="STX6" s="299"/>
      <c r="STY6" s="299"/>
      <c r="STZ6" s="299"/>
      <c r="SUA6" s="299"/>
      <c r="SUB6" s="299"/>
      <c r="SUC6" s="299"/>
      <c r="SUD6" s="299"/>
      <c r="SUE6" s="299"/>
      <c r="SUF6" s="299"/>
      <c r="SUG6" s="299"/>
      <c r="SUH6" s="299"/>
      <c r="SUI6" s="299"/>
      <c r="SUJ6" s="299"/>
      <c r="SUK6" s="299"/>
      <c r="SUL6" s="299"/>
      <c r="SUM6" s="299"/>
      <c r="SUN6" s="299"/>
      <c r="SUO6" s="299"/>
      <c r="SUP6" s="299"/>
      <c r="SUQ6" s="299"/>
      <c r="SUR6" s="299"/>
      <c r="SUS6" s="299"/>
      <c r="SUT6" s="299"/>
      <c r="SUU6" s="299"/>
      <c r="SUV6" s="299"/>
      <c r="SUW6" s="299"/>
      <c r="SUX6" s="299"/>
      <c r="SUY6" s="299"/>
      <c r="SUZ6" s="299"/>
      <c r="SVA6" s="299"/>
      <c r="SVB6" s="299"/>
      <c r="SVC6" s="299"/>
      <c r="SVD6" s="299"/>
      <c r="SVE6" s="299"/>
      <c r="SVF6" s="299"/>
      <c r="SVG6" s="299"/>
      <c r="SVH6" s="299"/>
      <c r="SVI6" s="299"/>
      <c r="SVJ6" s="299"/>
      <c r="SVK6" s="299"/>
      <c r="SVL6" s="299"/>
      <c r="SVM6" s="299"/>
      <c r="SVN6" s="299"/>
      <c r="SVO6" s="299"/>
      <c r="SVP6" s="299"/>
      <c r="SVQ6" s="299"/>
      <c r="SVR6" s="299"/>
      <c r="SVS6" s="299"/>
      <c r="SVT6" s="299"/>
      <c r="SVU6" s="299"/>
      <c r="SVV6" s="299"/>
      <c r="SVW6" s="299"/>
      <c r="SVX6" s="299"/>
      <c r="SVY6" s="299"/>
      <c r="SVZ6" s="299"/>
      <c r="SWA6" s="299"/>
      <c r="SWB6" s="299"/>
      <c r="SWC6" s="299"/>
      <c r="SWD6" s="299"/>
      <c r="SWE6" s="299"/>
      <c r="SWF6" s="299"/>
      <c r="SWG6" s="299"/>
      <c r="SWH6" s="299"/>
      <c r="SWI6" s="299"/>
      <c r="SWJ6" s="299"/>
      <c r="SWK6" s="299"/>
      <c r="SWL6" s="299"/>
      <c r="SWM6" s="299"/>
      <c r="SWN6" s="299"/>
      <c r="SWO6" s="299"/>
      <c r="SWP6" s="299"/>
      <c r="SWQ6" s="299"/>
      <c r="SWR6" s="299"/>
      <c r="SWS6" s="299"/>
      <c r="SWT6" s="299"/>
      <c r="SWU6" s="299"/>
      <c r="SWV6" s="299"/>
      <c r="SWW6" s="299"/>
      <c r="SWX6" s="299"/>
      <c r="SWY6" s="299"/>
      <c r="SWZ6" s="299"/>
      <c r="SXA6" s="299"/>
      <c r="SXB6" s="299"/>
      <c r="SXC6" s="299"/>
      <c r="SXD6" s="299"/>
      <c r="SXE6" s="299"/>
      <c r="SXF6" s="299"/>
      <c r="SXG6" s="299"/>
      <c r="SXH6" s="299"/>
      <c r="SXI6" s="299"/>
      <c r="SXJ6" s="299"/>
      <c r="SXK6" s="299"/>
      <c r="SXL6" s="299"/>
      <c r="SXM6" s="299"/>
      <c r="SXN6" s="299"/>
      <c r="SXO6" s="299"/>
      <c r="SXP6" s="299"/>
      <c r="SXQ6" s="299"/>
      <c r="SXR6" s="299"/>
      <c r="SXS6" s="299"/>
      <c r="SXT6" s="299"/>
      <c r="SXU6" s="299"/>
      <c r="SXV6" s="299"/>
      <c r="SXW6" s="299"/>
      <c r="SXX6" s="299"/>
      <c r="SXY6" s="299"/>
      <c r="SXZ6" s="299"/>
      <c r="SYA6" s="299"/>
      <c r="SYB6" s="299"/>
      <c r="SYC6" s="299"/>
      <c r="SYD6" s="299"/>
      <c r="SYE6" s="299"/>
      <c r="SYF6" s="299"/>
      <c r="SYG6" s="299"/>
      <c r="SYH6" s="299"/>
      <c r="SYI6" s="299"/>
      <c r="SYJ6" s="299"/>
      <c r="SYK6" s="299"/>
      <c r="SYL6" s="299"/>
      <c r="SYM6" s="299"/>
      <c r="SYN6" s="299"/>
      <c r="SYO6" s="299"/>
      <c r="SYP6" s="299"/>
      <c r="SYQ6" s="299"/>
      <c r="SYR6" s="299"/>
      <c r="SYS6" s="299"/>
      <c r="SYT6" s="299"/>
      <c r="SYU6" s="299"/>
      <c r="SYV6" s="299"/>
      <c r="SYW6" s="299"/>
      <c r="SYX6" s="299"/>
      <c r="SYY6" s="299"/>
      <c r="SYZ6" s="299"/>
      <c r="SZA6" s="299"/>
      <c r="SZB6" s="299"/>
      <c r="SZC6" s="299"/>
      <c r="SZD6" s="299"/>
      <c r="SZE6" s="299"/>
      <c r="SZF6" s="299"/>
      <c r="SZG6" s="299"/>
      <c r="SZH6" s="299"/>
      <c r="SZI6" s="299"/>
      <c r="SZJ6" s="299"/>
      <c r="SZK6" s="299"/>
      <c r="SZL6" s="299"/>
      <c r="SZM6" s="299"/>
      <c r="SZN6" s="299"/>
      <c r="SZO6" s="299"/>
      <c r="SZP6" s="299"/>
      <c r="SZQ6" s="299"/>
      <c r="SZR6" s="299"/>
      <c r="SZS6" s="299"/>
      <c r="SZT6" s="299"/>
      <c r="SZU6" s="299"/>
      <c r="SZV6" s="299"/>
      <c r="SZW6" s="299"/>
      <c r="SZX6" s="299"/>
      <c r="SZY6" s="299"/>
      <c r="SZZ6" s="299"/>
      <c r="TAA6" s="299"/>
      <c r="TAB6" s="299"/>
      <c r="TAC6" s="299"/>
      <c r="TAD6" s="299"/>
      <c r="TAE6" s="299"/>
      <c r="TAF6" s="299"/>
      <c r="TAG6" s="299"/>
      <c r="TAH6" s="299"/>
      <c r="TAI6" s="299"/>
      <c r="TAJ6" s="299"/>
      <c r="TAK6" s="299"/>
      <c r="TAL6" s="299"/>
      <c r="TAM6" s="299"/>
      <c r="TAN6" s="299"/>
      <c r="TAO6" s="299"/>
      <c r="TAP6" s="299"/>
      <c r="TAQ6" s="299"/>
      <c r="TAR6" s="299"/>
      <c r="TAS6" s="299"/>
      <c r="TAT6" s="299"/>
      <c r="TAU6" s="299"/>
      <c r="TAV6" s="299"/>
      <c r="TAW6" s="299"/>
      <c r="TAX6" s="299"/>
      <c r="TAY6" s="299"/>
      <c r="TAZ6" s="299"/>
      <c r="TBA6" s="299"/>
      <c r="TBB6" s="299"/>
      <c r="TBC6" s="299"/>
      <c r="TBD6" s="299"/>
      <c r="TBE6" s="299"/>
      <c r="TBF6" s="299"/>
      <c r="TBG6" s="299"/>
      <c r="TBH6" s="299"/>
      <c r="TBI6" s="299"/>
      <c r="TBJ6" s="299"/>
      <c r="TBK6" s="299"/>
      <c r="TBL6" s="299"/>
      <c r="TBM6" s="299"/>
      <c r="TBN6" s="299"/>
      <c r="TBO6" s="299"/>
      <c r="TBP6" s="299"/>
      <c r="TBQ6" s="299"/>
      <c r="TBR6" s="299"/>
      <c r="TBS6" s="299"/>
      <c r="TBT6" s="299"/>
      <c r="TBU6" s="299"/>
      <c r="TBV6" s="299"/>
      <c r="TBW6" s="299"/>
      <c r="TBX6" s="299"/>
      <c r="TBY6" s="299"/>
      <c r="TBZ6" s="299"/>
      <c r="TCA6" s="299"/>
      <c r="TCB6" s="299"/>
      <c r="TCC6" s="299"/>
      <c r="TCD6" s="299"/>
      <c r="TCE6" s="299"/>
      <c r="TCF6" s="299"/>
      <c r="TCG6" s="299"/>
      <c r="TCH6" s="299"/>
      <c r="TCI6" s="299"/>
      <c r="TCJ6" s="299"/>
      <c r="TCK6" s="299"/>
      <c r="TCL6" s="299"/>
      <c r="TCM6" s="299"/>
      <c r="TCN6" s="299"/>
      <c r="TCO6" s="299"/>
      <c r="TCP6" s="299"/>
      <c r="TCQ6" s="299"/>
      <c r="TCR6" s="299"/>
      <c r="TCS6" s="299"/>
      <c r="TCT6" s="299"/>
      <c r="TCU6" s="299"/>
      <c r="TCV6" s="299"/>
      <c r="TCW6" s="299"/>
      <c r="TCX6" s="299"/>
      <c r="TCY6" s="299"/>
      <c r="TCZ6" s="299"/>
      <c r="TDA6" s="299"/>
      <c r="TDB6" s="299"/>
      <c r="TDC6" s="299"/>
      <c r="TDD6" s="299"/>
      <c r="TDE6" s="299"/>
      <c r="TDF6" s="299"/>
      <c r="TDG6" s="299"/>
      <c r="TDH6" s="299"/>
      <c r="TDI6" s="299"/>
      <c r="TDJ6" s="299"/>
      <c r="TDK6" s="299"/>
      <c r="TDL6" s="299"/>
      <c r="TDM6" s="299"/>
      <c r="TDN6" s="299"/>
      <c r="TDO6" s="299"/>
      <c r="TDP6" s="299"/>
      <c r="TDQ6" s="299"/>
      <c r="TDR6" s="299"/>
      <c r="TDS6" s="299"/>
      <c r="TDT6" s="299"/>
      <c r="TDU6" s="299"/>
      <c r="TDV6" s="299"/>
      <c r="TDW6" s="299"/>
      <c r="TDX6" s="299"/>
      <c r="TDY6" s="299"/>
      <c r="TDZ6" s="299"/>
      <c r="TEA6" s="299"/>
      <c r="TEB6" s="299"/>
      <c r="TEC6" s="299"/>
      <c r="TED6" s="299"/>
      <c r="TEE6" s="299"/>
      <c r="TEF6" s="299"/>
      <c r="TEG6" s="299"/>
      <c r="TEH6" s="299"/>
      <c r="TEI6" s="299"/>
      <c r="TEJ6" s="299"/>
      <c r="TEK6" s="299"/>
      <c r="TEL6" s="299"/>
      <c r="TEM6" s="299"/>
      <c r="TEN6" s="299"/>
      <c r="TEO6" s="299"/>
      <c r="TEP6" s="299"/>
      <c r="TEQ6" s="299"/>
      <c r="TER6" s="299"/>
      <c r="TES6" s="299"/>
      <c r="TET6" s="299"/>
      <c r="TEU6" s="299"/>
      <c r="TEV6" s="299"/>
      <c r="TEW6" s="299"/>
      <c r="TEX6" s="299"/>
      <c r="TEY6" s="299"/>
      <c r="TEZ6" s="299"/>
      <c r="TFA6" s="299"/>
      <c r="TFB6" s="299"/>
      <c r="TFC6" s="299"/>
      <c r="TFD6" s="299"/>
      <c r="TFE6" s="299"/>
      <c r="TFF6" s="299"/>
      <c r="TFG6" s="299"/>
      <c r="TFH6" s="299"/>
      <c r="TFI6" s="299"/>
      <c r="TFJ6" s="299"/>
      <c r="TFK6" s="299"/>
      <c r="TFL6" s="299"/>
      <c r="TFM6" s="299"/>
      <c r="TFN6" s="299"/>
      <c r="TFO6" s="299"/>
      <c r="TFP6" s="299"/>
      <c r="TFQ6" s="299"/>
      <c r="TFR6" s="299"/>
      <c r="TFS6" s="299"/>
      <c r="TFT6" s="299"/>
      <c r="TFU6" s="299"/>
      <c r="TFV6" s="299"/>
      <c r="TFW6" s="299"/>
      <c r="TFX6" s="299"/>
      <c r="TFY6" s="299"/>
      <c r="TFZ6" s="299"/>
      <c r="TGA6" s="299"/>
      <c r="TGB6" s="299"/>
      <c r="TGC6" s="299"/>
      <c r="TGD6" s="299"/>
      <c r="TGE6" s="299"/>
      <c r="TGF6" s="299"/>
      <c r="TGG6" s="299"/>
      <c r="TGH6" s="299"/>
      <c r="TGI6" s="299"/>
      <c r="TGJ6" s="299"/>
      <c r="TGK6" s="299"/>
      <c r="TGL6" s="299"/>
      <c r="TGM6" s="299"/>
      <c r="TGN6" s="299"/>
      <c r="TGO6" s="299"/>
      <c r="TGP6" s="299"/>
      <c r="TGQ6" s="299"/>
      <c r="TGR6" s="299"/>
      <c r="TGS6" s="299"/>
      <c r="TGT6" s="299"/>
      <c r="TGU6" s="299"/>
      <c r="TGV6" s="299"/>
      <c r="TGW6" s="299"/>
      <c r="TGX6" s="299"/>
      <c r="TGY6" s="299"/>
      <c r="TGZ6" s="299"/>
      <c r="THA6" s="299"/>
      <c r="THB6" s="299"/>
      <c r="THC6" s="299"/>
      <c r="THD6" s="299"/>
      <c r="THE6" s="299"/>
      <c r="THF6" s="299"/>
      <c r="THG6" s="299"/>
      <c r="THH6" s="299"/>
      <c r="THI6" s="299"/>
      <c r="THJ6" s="299"/>
      <c r="THK6" s="299"/>
      <c r="THL6" s="299"/>
      <c r="THM6" s="299"/>
      <c r="THN6" s="299"/>
      <c r="THO6" s="299"/>
      <c r="THP6" s="299"/>
      <c r="THQ6" s="299"/>
      <c r="THR6" s="299"/>
      <c r="THS6" s="299"/>
      <c r="THT6" s="299"/>
      <c r="THU6" s="299"/>
      <c r="THV6" s="299"/>
      <c r="THW6" s="299"/>
      <c r="THX6" s="299"/>
      <c r="THY6" s="299"/>
      <c r="THZ6" s="299"/>
      <c r="TIA6" s="299"/>
      <c r="TIB6" s="299"/>
      <c r="TIC6" s="299"/>
      <c r="TID6" s="299"/>
      <c r="TIE6" s="299"/>
      <c r="TIF6" s="299"/>
      <c r="TIG6" s="299"/>
      <c r="TIH6" s="299"/>
      <c r="TII6" s="299"/>
      <c r="TIJ6" s="299"/>
      <c r="TIK6" s="299"/>
      <c r="TIL6" s="299"/>
      <c r="TIM6" s="299"/>
      <c r="TIN6" s="299"/>
      <c r="TIO6" s="299"/>
      <c r="TIP6" s="299"/>
      <c r="TIQ6" s="299"/>
      <c r="TIR6" s="299"/>
      <c r="TIS6" s="299"/>
      <c r="TIT6" s="299"/>
      <c r="TIU6" s="299"/>
      <c r="TIV6" s="299"/>
      <c r="TIW6" s="299"/>
      <c r="TIX6" s="299"/>
      <c r="TIY6" s="299"/>
      <c r="TIZ6" s="299"/>
      <c r="TJA6" s="299"/>
      <c r="TJB6" s="299"/>
      <c r="TJC6" s="299"/>
      <c r="TJD6" s="299"/>
      <c r="TJE6" s="299"/>
      <c r="TJF6" s="299"/>
      <c r="TJG6" s="299"/>
      <c r="TJH6" s="299"/>
      <c r="TJI6" s="299"/>
      <c r="TJJ6" s="299"/>
      <c r="TJK6" s="299"/>
      <c r="TJL6" s="299"/>
      <c r="TJM6" s="299"/>
      <c r="TJN6" s="299"/>
      <c r="TJO6" s="299"/>
      <c r="TJP6" s="299"/>
      <c r="TJQ6" s="299"/>
      <c r="TJR6" s="299"/>
      <c r="TJS6" s="299"/>
      <c r="TJT6" s="299"/>
      <c r="TJU6" s="299"/>
      <c r="TJV6" s="299"/>
      <c r="TJW6" s="299"/>
      <c r="TJX6" s="299"/>
      <c r="TJY6" s="299"/>
      <c r="TJZ6" s="299"/>
      <c r="TKA6" s="299"/>
      <c r="TKB6" s="299"/>
      <c r="TKC6" s="299"/>
      <c r="TKD6" s="299"/>
      <c r="TKE6" s="299"/>
      <c r="TKF6" s="299"/>
      <c r="TKG6" s="299"/>
      <c r="TKH6" s="299"/>
      <c r="TKI6" s="299"/>
      <c r="TKJ6" s="299"/>
      <c r="TKK6" s="299"/>
      <c r="TKL6" s="299"/>
      <c r="TKM6" s="299"/>
      <c r="TKN6" s="299"/>
      <c r="TKO6" s="299"/>
      <c r="TKP6" s="299"/>
      <c r="TKQ6" s="299"/>
      <c r="TKR6" s="299"/>
      <c r="TKS6" s="299"/>
      <c r="TKT6" s="299"/>
      <c r="TKU6" s="299"/>
      <c r="TKV6" s="299"/>
      <c r="TKW6" s="299"/>
      <c r="TKX6" s="299"/>
      <c r="TKY6" s="299"/>
      <c r="TKZ6" s="299"/>
      <c r="TLA6" s="299"/>
      <c r="TLB6" s="299"/>
      <c r="TLC6" s="299"/>
      <c r="TLD6" s="299"/>
      <c r="TLE6" s="299"/>
      <c r="TLF6" s="299"/>
      <c r="TLG6" s="299"/>
      <c r="TLH6" s="299"/>
      <c r="TLI6" s="299"/>
      <c r="TLJ6" s="299"/>
      <c r="TLK6" s="299"/>
      <c r="TLL6" s="299"/>
      <c r="TLM6" s="299"/>
      <c r="TLN6" s="299"/>
      <c r="TLO6" s="299"/>
      <c r="TLP6" s="299"/>
      <c r="TLQ6" s="299"/>
      <c r="TLR6" s="299"/>
      <c r="TLS6" s="299"/>
      <c r="TLT6" s="299"/>
      <c r="TLU6" s="299"/>
      <c r="TLV6" s="299"/>
      <c r="TLW6" s="299"/>
      <c r="TLX6" s="299"/>
      <c r="TLY6" s="299"/>
      <c r="TLZ6" s="299"/>
      <c r="TMA6" s="299"/>
      <c r="TMB6" s="299"/>
      <c r="TMC6" s="299"/>
      <c r="TMD6" s="299"/>
      <c r="TME6" s="299"/>
      <c r="TMF6" s="299"/>
      <c r="TMG6" s="299"/>
      <c r="TMH6" s="299"/>
      <c r="TMI6" s="299"/>
      <c r="TMJ6" s="299"/>
      <c r="TMK6" s="299"/>
      <c r="TML6" s="299"/>
      <c r="TMM6" s="299"/>
      <c r="TMN6" s="299"/>
      <c r="TMO6" s="299"/>
      <c r="TMP6" s="299"/>
      <c r="TMQ6" s="299"/>
      <c r="TMR6" s="299"/>
      <c r="TMS6" s="299"/>
      <c r="TMT6" s="299"/>
      <c r="TMU6" s="299"/>
      <c r="TMV6" s="299"/>
      <c r="TMW6" s="299"/>
      <c r="TMX6" s="299"/>
      <c r="TMY6" s="299"/>
      <c r="TMZ6" s="299"/>
      <c r="TNA6" s="299"/>
      <c r="TNB6" s="299"/>
      <c r="TNC6" s="299"/>
      <c r="TND6" s="299"/>
      <c r="TNE6" s="299"/>
      <c r="TNF6" s="299"/>
      <c r="TNG6" s="299"/>
      <c r="TNH6" s="299"/>
      <c r="TNI6" s="299"/>
      <c r="TNJ6" s="299"/>
      <c r="TNK6" s="299"/>
      <c r="TNL6" s="299"/>
      <c r="TNM6" s="299"/>
      <c r="TNN6" s="299"/>
      <c r="TNO6" s="299"/>
      <c r="TNP6" s="299"/>
      <c r="TNQ6" s="299"/>
      <c r="TNR6" s="299"/>
      <c r="TNS6" s="299"/>
      <c r="TNT6" s="299"/>
      <c r="TNU6" s="299"/>
      <c r="TNV6" s="299"/>
      <c r="TNW6" s="299"/>
      <c r="TNX6" s="299"/>
      <c r="TNY6" s="299"/>
      <c r="TNZ6" s="299"/>
      <c r="TOA6" s="299"/>
      <c r="TOB6" s="299"/>
      <c r="TOC6" s="299"/>
      <c r="TOD6" s="299"/>
      <c r="TOE6" s="299"/>
      <c r="TOF6" s="299"/>
      <c r="TOG6" s="299"/>
      <c r="TOH6" s="299"/>
      <c r="TOI6" s="299"/>
      <c r="TOJ6" s="299"/>
      <c r="TOK6" s="299"/>
      <c r="TOL6" s="299"/>
      <c r="TOM6" s="299"/>
      <c r="TON6" s="299"/>
      <c r="TOO6" s="299"/>
      <c r="TOP6" s="299"/>
      <c r="TOQ6" s="299"/>
      <c r="TOR6" s="299"/>
      <c r="TOS6" s="299"/>
      <c r="TOT6" s="299"/>
      <c r="TOU6" s="299"/>
      <c r="TOV6" s="299"/>
      <c r="TOW6" s="299"/>
      <c r="TOX6" s="299"/>
      <c r="TOY6" s="299"/>
      <c r="TOZ6" s="299"/>
      <c r="TPA6" s="299"/>
      <c r="TPB6" s="299"/>
      <c r="TPC6" s="299"/>
      <c r="TPD6" s="299"/>
      <c r="TPE6" s="299"/>
      <c r="TPF6" s="299"/>
      <c r="TPG6" s="299"/>
      <c r="TPH6" s="299"/>
      <c r="TPI6" s="299"/>
      <c r="TPJ6" s="299"/>
      <c r="TPK6" s="299"/>
      <c r="TPL6" s="299"/>
      <c r="TPM6" s="299"/>
      <c r="TPN6" s="299"/>
      <c r="TPO6" s="299"/>
      <c r="TPP6" s="299"/>
      <c r="TPQ6" s="299"/>
      <c r="TPR6" s="299"/>
      <c r="TPS6" s="299"/>
      <c r="TPT6" s="299"/>
      <c r="TPU6" s="299"/>
      <c r="TPV6" s="299"/>
      <c r="TPW6" s="299"/>
      <c r="TPX6" s="299"/>
      <c r="TPY6" s="299"/>
      <c r="TPZ6" s="299"/>
      <c r="TQA6" s="299"/>
      <c r="TQB6" s="299"/>
      <c r="TQC6" s="299"/>
      <c r="TQD6" s="299"/>
      <c r="TQE6" s="299"/>
      <c r="TQF6" s="299"/>
      <c r="TQG6" s="299"/>
      <c r="TQH6" s="299"/>
      <c r="TQI6" s="299"/>
      <c r="TQJ6" s="299"/>
      <c r="TQK6" s="299"/>
      <c r="TQL6" s="299"/>
      <c r="TQM6" s="299"/>
      <c r="TQN6" s="299"/>
      <c r="TQO6" s="299"/>
      <c r="TQP6" s="299"/>
      <c r="TQQ6" s="299"/>
      <c r="TQR6" s="299"/>
      <c r="TQS6" s="299"/>
      <c r="TQT6" s="299"/>
      <c r="TQU6" s="299"/>
      <c r="TQV6" s="299"/>
      <c r="TQW6" s="299"/>
      <c r="TQX6" s="299"/>
      <c r="TQY6" s="299"/>
      <c r="TQZ6" s="299"/>
      <c r="TRA6" s="299"/>
      <c r="TRB6" s="299"/>
      <c r="TRC6" s="299"/>
      <c r="TRD6" s="299"/>
      <c r="TRE6" s="299"/>
      <c r="TRF6" s="299"/>
      <c r="TRG6" s="299"/>
      <c r="TRH6" s="299"/>
      <c r="TRI6" s="299"/>
      <c r="TRJ6" s="299"/>
      <c r="TRK6" s="299"/>
      <c r="TRL6" s="299"/>
      <c r="TRM6" s="299"/>
      <c r="TRN6" s="299"/>
      <c r="TRO6" s="299"/>
      <c r="TRP6" s="299"/>
      <c r="TRQ6" s="299"/>
      <c r="TRR6" s="299"/>
      <c r="TRS6" s="299"/>
      <c r="TRT6" s="299"/>
      <c r="TRU6" s="299"/>
      <c r="TRV6" s="299"/>
      <c r="TRW6" s="299"/>
      <c r="TRX6" s="299"/>
      <c r="TRY6" s="299"/>
      <c r="TRZ6" s="299"/>
      <c r="TSA6" s="299"/>
      <c r="TSB6" s="299"/>
      <c r="TSC6" s="299"/>
      <c r="TSD6" s="299"/>
      <c r="TSE6" s="299"/>
      <c r="TSF6" s="299"/>
      <c r="TSG6" s="299"/>
      <c r="TSH6" s="299"/>
      <c r="TSI6" s="299"/>
      <c r="TSJ6" s="299"/>
      <c r="TSK6" s="299"/>
      <c r="TSL6" s="299"/>
      <c r="TSM6" s="299"/>
      <c r="TSN6" s="299"/>
      <c r="TSO6" s="299"/>
      <c r="TSP6" s="299"/>
      <c r="TSQ6" s="299"/>
      <c r="TSR6" s="299"/>
      <c r="TSS6" s="299"/>
      <c r="TST6" s="299"/>
      <c r="TSU6" s="299"/>
      <c r="TSV6" s="299"/>
      <c r="TSW6" s="299"/>
      <c r="TSX6" s="299"/>
      <c r="TSY6" s="299"/>
      <c r="TSZ6" s="299"/>
      <c r="TTA6" s="299"/>
      <c r="TTB6" s="299"/>
      <c r="TTC6" s="299"/>
      <c r="TTD6" s="299"/>
      <c r="TTE6" s="299"/>
      <c r="TTF6" s="299"/>
      <c r="TTG6" s="299"/>
      <c r="TTH6" s="299"/>
      <c r="TTI6" s="299"/>
      <c r="TTJ6" s="299"/>
      <c r="TTK6" s="299"/>
      <c r="TTL6" s="299"/>
      <c r="TTM6" s="299"/>
      <c r="TTN6" s="299"/>
      <c r="TTO6" s="299"/>
      <c r="TTP6" s="299"/>
      <c r="TTQ6" s="299"/>
      <c r="TTR6" s="299"/>
      <c r="TTS6" s="299"/>
      <c r="TTT6" s="299"/>
      <c r="TTU6" s="299"/>
      <c r="TTV6" s="299"/>
      <c r="TTW6" s="299"/>
      <c r="TTX6" s="299"/>
      <c r="TTY6" s="299"/>
      <c r="TTZ6" s="299"/>
      <c r="TUA6" s="299"/>
      <c r="TUB6" s="299"/>
      <c r="TUC6" s="299"/>
      <c r="TUD6" s="299"/>
      <c r="TUE6" s="299"/>
      <c r="TUF6" s="299"/>
      <c r="TUG6" s="299"/>
      <c r="TUH6" s="299"/>
      <c r="TUI6" s="299"/>
      <c r="TUJ6" s="299"/>
      <c r="TUK6" s="299"/>
      <c r="TUL6" s="299"/>
      <c r="TUM6" s="299"/>
      <c r="TUN6" s="299"/>
      <c r="TUO6" s="299"/>
      <c r="TUP6" s="299"/>
      <c r="TUQ6" s="299"/>
      <c r="TUR6" s="299"/>
      <c r="TUS6" s="299"/>
      <c r="TUT6" s="299"/>
      <c r="TUU6" s="299"/>
      <c r="TUV6" s="299"/>
      <c r="TUW6" s="299"/>
      <c r="TUX6" s="299"/>
      <c r="TUY6" s="299"/>
      <c r="TUZ6" s="299"/>
      <c r="TVA6" s="299"/>
      <c r="TVB6" s="299"/>
      <c r="TVC6" s="299"/>
      <c r="TVD6" s="299"/>
      <c r="TVE6" s="299"/>
      <c r="TVF6" s="299"/>
      <c r="TVG6" s="299"/>
      <c r="TVH6" s="299"/>
      <c r="TVI6" s="299"/>
      <c r="TVJ6" s="299"/>
      <c r="TVK6" s="299"/>
      <c r="TVL6" s="299"/>
      <c r="TVM6" s="299"/>
      <c r="TVN6" s="299"/>
      <c r="TVO6" s="299"/>
      <c r="TVP6" s="299"/>
      <c r="TVQ6" s="299"/>
      <c r="TVR6" s="299"/>
      <c r="TVS6" s="299"/>
      <c r="TVT6" s="299"/>
      <c r="TVU6" s="299"/>
      <c r="TVV6" s="299"/>
      <c r="TVW6" s="299"/>
      <c r="TVX6" s="299"/>
      <c r="TVY6" s="299"/>
      <c r="TVZ6" s="299"/>
      <c r="TWA6" s="299"/>
      <c r="TWB6" s="299"/>
      <c r="TWC6" s="299"/>
      <c r="TWD6" s="299"/>
      <c r="TWE6" s="299"/>
      <c r="TWF6" s="299"/>
      <c r="TWG6" s="299"/>
      <c r="TWH6" s="299"/>
      <c r="TWI6" s="299"/>
      <c r="TWJ6" s="299"/>
      <c r="TWK6" s="299"/>
      <c r="TWL6" s="299"/>
      <c r="TWM6" s="299"/>
      <c r="TWN6" s="299"/>
      <c r="TWO6" s="299"/>
      <c r="TWP6" s="299"/>
      <c r="TWQ6" s="299"/>
      <c r="TWR6" s="299"/>
      <c r="TWS6" s="299"/>
      <c r="TWT6" s="299"/>
      <c r="TWU6" s="299"/>
      <c r="TWV6" s="299"/>
      <c r="TWW6" s="299"/>
      <c r="TWX6" s="299"/>
      <c r="TWY6" s="299"/>
      <c r="TWZ6" s="299"/>
      <c r="TXA6" s="299"/>
      <c r="TXB6" s="299"/>
      <c r="TXC6" s="299"/>
      <c r="TXD6" s="299"/>
      <c r="TXE6" s="299"/>
      <c r="TXF6" s="299"/>
      <c r="TXG6" s="299"/>
      <c r="TXH6" s="299"/>
      <c r="TXI6" s="299"/>
      <c r="TXJ6" s="299"/>
      <c r="TXK6" s="299"/>
      <c r="TXL6" s="299"/>
      <c r="TXM6" s="299"/>
      <c r="TXN6" s="299"/>
      <c r="TXO6" s="299"/>
      <c r="TXP6" s="299"/>
      <c r="TXQ6" s="299"/>
      <c r="TXR6" s="299"/>
      <c r="TXS6" s="299"/>
      <c r="TXT6" s="299"/>
      <c r="TXU6" s="299"/>
      <c r="TXV6" s="299"/>
      <c r="TXW6" s="299"/>
      <c r="TXX6" s="299"/>
      <c r="TXY6" s="299"/>
      <c r="TXZ6" s="299"/>
      <c r="TYA6" s="299"/>
      <c r="TYB6" s="299"/>
      <c r="TYC6" s="299"/>
      <c r="TYD6" s="299"/>
      <c r="TYE6" s="299"/>
      <c r="TYF6" s="299"/>
      <c r="TYG6" s="299"/>
      <c r="TYH6" s="299"/>
      <c r="TYI6" s="299"/>
      <c r="TYJ6" s="299"/>
      <c r="TYK6" s="299"/>
      <c r="TYL6" s="299"/>
      <c r="TYM6" s="299"/>
      <c r="TYN6" s="299"/>
      <c r="TYO6" s="299"/>
      <c r="TYP6" s="299"/>
      <c r="TYQ6" s="299"/>
      <c r="TYR6" s="299"/>
      <c r="TYS6" s="299"/>
      <c r="TYT6" s="299"/>
      <c r="TYU6" s="299"/>
      <c r="TYV6" s="299"/>
      <c r="TYW6" s="299"/>
      <c r="TYX6" s="299"/>
      <c r="TYY6" s="299"/>
      <c r="TYZ6" s="299"/>
      <c r="TZA6" s="299"/>
      <c r="TZB6" s="299"/>
      <c r="TZC6" s="299"/>
      <c r="TZD6" s="299"/>
      <c r="TZE6" s="299"/>
      <c r="TZF6" s="299"/>
      <c r="TZG6" s="299"/>
      <c r="TZH6" s="299"/>
      <c r="TZI6" s="299"/>
      <c r="TZJ6" s="299"/>
      <c r="TZK6" s="299"/>
      <c r="TZL6" s="299"/>
      <c r="TZM6" s="299"/>
      <c r="TZN6" s="299"/>
      <c r="TZO6" s="299"/>
      <c r="TZP6" s="299"/>
      <c r="TZQ6" s="299"/>
      <c r="TZR6" s="299"/>
      <c r="TZS6" s="299"/>
      <c r="TZT6" s="299"/>
      <c r="TZU6" s="299"/>
      <c r="TZV6" s="299"/>
      <c r="TZW6" s="299"/>
      <c r="TZX6" s="299"/>
      <c r="TZY6" s="299"/>
      <c r="TZZ6" s="299"/>
      <c r="UAA6" s="299"/>
      <c r="UAB6" s="299"/>
      <c r="UAC6" s="299"/>
      <c r="UAD6" s="299"/>
      <c r="UAE6" s="299"/>
      <c r="UAF6" s="299"/>
      <c r="UAG6" s="299"/>
      <c r="UAH6" s="299"/>
      <c r="UAI6" s="299"/>
      <c r="UAJ6" s="299"/>
      <c r="UAK6" s="299"/>
      <c r="UAL6" s="299"/>
      <c r="UAM6" s="299"/>
      <c r="UAN6" s="299"/>
      <c r="UAO6" s="299"/>
      <c r="UAP6" s="299"/>
      <c r="UAQ6" s="299"/>
      <c r="UAR6" s="299"/>
      <c r="UAS6" s="299"/>
      <c r="UAT6" s="299"/>
      <c r="UAU6" s="299"/>
      <c r="UAV6" s="299"/>
      <c r="UAW6" s="299"/>
      <c r="UAX6" s="299"/>
      <c r="UAY6" s="299"/>
      <c r="UAZ6" s="299"/>
      <c r="UBA6" s="299"/>
      <c r="UBB6" s="299"/>
      <c r="UBC6" s="299"/>
      <c r="UBD6" s="299"/>
      <c r="UBE6" s="299"/>
      <c r="UBF6" s="299"/>
      <c r="UBG6" s="299"/>
      <c r="UBH6" s="299"/>
      <c r="UBI6" s="299"/>
      <c r="UBJ6" s="299"/>
      <c r="UBK6" s="299"/>
      <c r="UBL6" s="299"/>
      <c r="UBM6" s="299"/>
      <c r="UBN6" s="299"/>
      <c r="UBO6" s="299"/>
      <c r="UBP6" s="299"/>
      <c r="UBQ6" s="299"/>
      <c r="UBR6" s="299"/>
      <c r="UBS6" s="299"/>
      <c r="UBT6" s="299"/>
      <c r="UBU6" s="299"/>
      <c r="UBV6" s="299"/>
      <c r="UBW6" s="299"/>
      <c r="UBX6" s="299"/>
      <c r="UBY6" s="299"/>
      <c r="UBZ6" s="299"/>
      <c r="UCA6" s="299"/>
      <c r="UCB6" s="299"/>
      <c r="UCC6" s="299"/>
      <c r="UCD6" s="299"/>
      <c r="UCE6" s="299"/>
      <c r="UCF6" s="299"/>
      <c r="UCG6" s="299"/>
      <c r="UCH6" s="299"/>
      <c r="UCI6" s="299"/>
      <c r="UCJ6" s="299"/>
      <c r="UCK6" s="299"/>
      <c r="UCL6" s="299"/>
      <c r="UCM6" s="299"/>
      <c r="UCN6" s="299"/>
      <c r="UCO6" s="299"/>
      <c r="UCP6" s="299"/>
      <c r="UCQ6" s="299"/>
      <c r="UCR6" s="299"/>
      <c r="UCS6" s="299"/>
      <c r="UCT6" s="299"/>
      <c r="UCU6" s="299"/>
      <c r="UCV6" s="299"/>
      <c r="UCW6" s="299"/>
      <c r="UCX6" s="299"/>
      <c r="UCY6" s="299"/>
      <c r="UCZ6" s="299"/>
      <c r="UDA6" s="299"/>
      <c r="UDB6" s="299"/>
      <c r="UDC6" s="299"/>
      <c r="UDD6" s="299"/>
      <c r="UDE6" s="299"/>
      <c r="UDF6" s="299"/>
      <c r="UDG6" s="299"/>
      <c r="UDH6" s="299"/>
      <c r="UDI6" s="299"/>
      <c r="UDJ6" s="299"/>
      <c r="UDK6" s="299"/>
      <c r="UDL6" s="299"/>
      <c r="UDM6" s="299"/>
      <c r="UDN6" s="299"/>
      <c r="UDO6" s="299"/>
      <c r="UDP6" s="299"/>
      <c r="UDQ6" s="299"/>
      <c r="UDR6" s="299"/>
      <c r="UDS6" s="299"/>
      <c r="UDT6" s="299"/>
      <c r="UDU6" s="299"/>
      <c r="UDV6" s="299"/>
      <c r="UDW6" s="299"/>
      <c r="UDX6" s="299"/>
      <c r="UDY6" s="299"/>
      <c r="UDZ6" s="299"/>
      <c r="UEA6" s="299"/>
      <c r="UEB6" s="299"/>
      <c r="UEC6" s="299"/>
      <c r="UED6" s="299"/>
      <c r="UEE6" s="299"/>
      <c r="UEF6" s="299"/>
      <c r="UEG6" s="299"/>
      <c r="UEH6" s="299"/>
      <c r="UEI6" s="299"/>
      <c r="UEJ6" s="299"/>
      <c r="UEK6" s="299"/>
      <c r="UEL6" s="299"/>
      <c r="UEM6" s="299"/>
      <c r="UEN6" s="299"/>
      <c r="UEO6" s="299"/>
      <c r="UEP6" s="299"/>
      <c r="UEQ6" s="299"/>
      <c r="UER6" s="299"/>
      <c r="UES6" s="299"/>
      <c r="UET6" s="299"/>
      <c r="UEU6" s="299"/>
      <c r="UEV6" s="299"/>
      <c r="UEW6" s="299"/>
      <c r="UEX6" s="299"/>
      <c r="UEY6" s="299"/>
      <c r="UEZ6" s="299"/>
      <c r="UFA6" s="299"/>
      <c r="UFB6" s="299"/>
      <c r="UFC6" s="299"/>
      <c r="UFD6" s="299"/>
      <c r="UFE6" s="299"/>
      <c r="UFF6" s="299"/>
      <c r="UFG6" s="299"/>
      <c r="UFH6" s="299"/>
      <c r="UFI6" s="299"/>
      <c r="UFJ6" s="299"/>
      <c r="UFK6" s="299"/>
      <c r="UFL6" s="299"/>
      <c r="UFM6" s="299"/>
      <c r="UFN6" s="299"/>
      <c r="UFO6" s="299"/>
      <c r="UFP6" s="299"/>
      <c r="UFQ6" s="299"/>
      <c r="UFR6" s="299"/>
      <c r="UFS6" s="299"/>
      <c r="UFT6" s="299"/>
      <c r="UFU6" s="299"/>
      <c r="UFV6" s="299"/>
      <c r="UFW6" s="299"/>
      <c r="UFX6" s="299"/>
      <c r="UFY6" s="299"/>
      <c r="UFZ6" s="299"/>
      <c r="UGA6" s="299"/>
      <c r="UGB6" s="299"/>
      <c r="UGC6" s="299"/>
      <c r="UGD6" s="299"/>
      <c r="UGE6" s="299"/>
      <c r="UGF6" s="299"/>
      <c r="UGG6" s="299"/>
      <c r="UGH6" s="299"/>
      <c r="UGI6" s="299"/>
      <c r="UGJ6" s="299"/>
      <c r="UGK6" s="299"/>
      <c r="UGL6" s="299"/>
      <c r="UGM6" s="299"/>
      <c r="UGN6" s="299"/>
      <c r="UGO6" s="299"/>
      <c r="UGP6" s="299"/>
      <c r="UGQ6" s="299"/>
      <c r="UGR6" s="299"/>
      <c r="UGS6" s="299"/>
      <c r="UGT6" s="299"/>
      <c r="UGU6" s="299"/>
      <c r="UGV6" s="299"/>
      <c r="UGW6" s="299"/>
      <c r="UGX6" s="299"/>
      <c r="UGY6" s="299"/>
      <c r="UGZ6" s="299"/>
      <c r="UHA6" s="299"/>
      <c r="UHB6" s="299"/>
      <c r="UHC6" s="299"/>
      <c r="UHD6" s="299"/>
      <c r="UHE6" s="299"/>
      <c r="UHF6" s="299"/>
      <c r="UHG6" s="299"/>
      <c r="UHH6" s="299"/>
      <c r="UHI6" s="299"/>
      <c r="UHJ6" s="299"/>
      <c r="UHK6" s="299"/>
      <c r="UHL6" s="299"/>
      <c r="UHM6" s="299"/>
      <c r="UHN6" s="299"/>
      <c r="UHO6" s="299"/>
      <c r="UHP6" s="299"/>
      <c r="UHQ6" s="299"/>
      <c r="UHR6" s="299"/>
      <c r="UHS6" s="299"/>
      <c r="UHT6" s="299"/>
      <c r="UHU6" s="299"/>
      <c r="UHV6" s="299"/>
      <c r="UHW6" s="299"/>
      <c r="UHX6" s="299"/>
      <c r="UHY6" s="299"/>
      <c r="UHZ6" s="299"/>
      <c r="UIA6" s="299"/>
      <c r="UIB6" s="299"/>
      <c r="UIC6" s="299"/>
      <c r="UID6" s="299"/>
      <c r="UIE6" s="299"/>
      <c r="UIF6" s="299"/>
      <c r="UIG6" s="299"/>
      <c r="UIH6" s="299"/>
      <c r="UII6" s="299"/>
      <c r="UIJ6" s="299"/>
      <c r="UIK6" s="299"/>
      <c r="UIL6" s="299"/>
      <c r="UIM6" s="299"/>
      <c r="UIN6" s="299"/>
      <c r="UIO6" s="299"/>
      <c r="UIP6" s="299"/>
      <c r="UIQ6" s="299"/>
      <c r="UIR6" s="299"/>
      <c r="UIS6" s="299"/>
      <c r="UIT6" s="299"/>
      <c r="UIU6" s="299"/>
      <c r="UIV6" s="299"/>
      <c r="UIW6" s="299"/>
      <c r="UIX6" s="299"/>
      <c r="UIY6" s="299"/>
      <c r="UIZ6" s="299"/>
      <c r="UJA6" s="299"/>
      <c r="UJB6" s="299"/>
      <c r="UJC6" s="299"/>
      <c r="UJD6" s="299"/>
      <c r="UJE6" s="299"/>
      <c r="UJF6" s="299"/>
      <c r="UJG6" s="299"/>
      <c r="UJH6" s="299"/>
      <c r="UJI6" s="299"/>
      <c r="UJJ6" s="299"/>
      <c r="UJK6" s="299"/>
      <c r="UJL6" s="299"/>
      <c r="UJM6" s="299"/>
      <c r="UJN6" s="299"/>
      <c r="UJO6" s="299"/>
      <c r="UJP6" s="299"/>
      <c r="UJQ6" s="299"/>
      <c r="UJR6" s="299"/>
      <c r="UJS6" s="299"/>
      <c r="UJT6" s="299"/>
      <c r="UJU6" s="299"/>
      <c r="UJV6" s="299"/>
      <c r="UJW6" s="299"/>
      <c r="UJX6" s="299"/>
      <c r="UJY6" s="299"/>
      <c r="UJZ6" s="299"/>
      <c r="UKA6" s="299"/>
      <c r="UKB6" s="299"/>
      <c r="UKC6" s="299"/>
      <c r="UKD6" s="299"/>
      <c r="UKE6" s="299"/>
      <c r="UKF6" s="299"/>
      <c r="UKG6" s="299"/>
      <c r="UKH6" s="299"/>
      <c r="UKI6" s="299"/>
      <c r="UKJ6" s="299"/>
      <c r="UKK6" s="299"/>
      <c r="UKL6" s="299"/>
      <c r="UKM6" s="299"/>
      <c r="UKN6" s="299"/>
      <c r="UKO6" s="299"/>
      <c r="UKP6" s="299"/>
      <c r="UKQ6" s="299"/>
      <c r="UKR6" s="299"/>
      <c r="UKS6" s="299"/>
      <c r="UKT6" s="299"/>
      <c r="UKU6" s="299"/>
      <c r="UKV6" s="299"/>
      <c r="UKW6" s="299"/>
      <c r="UKX6" s="299"/>
      <c r="UKY6" s="299"/>
      <c r="UKZ6" s="299"/>
      <c r="ULA6" s="299"/>
      <c r="ULB6" s="299"/>
      <c r="ULC6" s="299"/>
      <c r="ULD6" s="299"/>
      <c r="ULE6" s="299"/>
      <c r="ULF6" s="299"/>
      <c r="ULG6" s="299"/>
      <c r="ULH6" s="299"/>
      <c r="ULI6" s="299"/>
      <c r="ULJ6" s="299"/>
      <c r="ULK6" s="299"/>
      <c r="ULL6" s="299"/>
      <c r="ULM6" s="299"/>
      <c r="ULN6" s="299"/>
      <c r="ULO6" s="299"/>
      <c r="ULP6" s="299"/>
      <c r="ULQ6" s="299"/>
      <c r="ULR6" s="299"/>
      <c r="ULS6" s="299"/>
      <c r="ULT6" s="299"/>
      <c r="ULU6" s="299"/>
      <c r="ULV6" s="299"/>
      <c r="ULW6" s="299"/>
      <c r="ULX6" s="299"/>
      <c r="ULY6" s="299"/>
      <c r="ULZ6" s="299"/>
      <c r="UMA6" s="299"/>
      <c r="UMB6" s="299"/>
      <c r="UMC6" s="299"/>
      <c r="UMD6" s="299"/>
      <c r="UME6" s="299"/>
      <c r="UMF6" s="299"/>
      <c r="UMG6" s="299"/>
      <c r="UMH6" s="299"/>
      <c r="UMI6" s="299"/>
      <c r="UMJ6" s="299"/>
      <c r="UMK6" s="299"/>
      <c r="UML6" s="299"/>
      <c r="UMM6" s="299"/>
      <c r="UMN6" s="299"/>
      <c r="UMO6" s="299"/>
      <c r="UMP6" s="299"/>
      <c r="UMQ6" s="299"/>
      <c r="UMR6" s="299"/>
      <c r="UMS6" s="299"/>
      <c r="UMT6" s="299"/>
      <c r="UMU6" s="299"/>
      <c r="UMV6" s="299"/>
      <c r="UMW6" s="299"/>
      <c r="UMX6" s="299"/>
      <c r="UMY6" s="299"/>
      <c r="UMZ6" s="299"/>
      <c r="UNA6" s="299"/>
      <c r="UNB6" s="299"/>
      <c r="UNC6" s="299"/>
      <c r="UND6" s="299"/>
      <c r="UNE6" s="299"/>
      <c r="UNF6" s="299"/>
      <c r="UNG6" s="299"/>
      <c r="UNH6" s="299"/>
      <c r="UNI6" s="299"/>
      <c r="UNJ6" s="299"/>
      <c r="UNK6" s="299"/>
      <c r="UNL6" s="299"/>
      <c r="UNM6" s="299"/>
      <c r="UNN6" s="299"/>
      <c r="UNO6" s="299"/>
      <c r="UNP6" s="299"/>
      <c r="UNQ6" s="299"/>
      <c r="UNR6" s="299"/>
      <c r="UNS6" s="299"/>
      <c r="UNT6" s="299"/>
      <c r="UNU6" s="299"/>
      <c r="UNV6" s="299"/>
      <c r="UNW6" s="299"/>
      <c r="UNX6" s="299"/>
      <c r="UNY6" s="299"/>
      <c r="UNZ6" s="299"/>
      <c r="UOA6" s="299"/>
      <c r="UOB6" s="299"/>
      <c r="UOC6" s="299"/>
      <c r="UOD6" s="299"/>
      <c r="UOE6" s="299"/>
      <c r="UOF6" s="299"/>
      <c r="UOG6" s="299"/>
      <c r="UOH6" s="299"/>
      <c r="UOI6" s="299"/>
      <c r="UOJ6" s="299"/>
      <c r="UOK6" s="299"/>
      <c r="UOL6" s="299"/>
      <c r="UOM6" s="299"/>
      <c r="UON6" s="299"/>
      <c r="UOO6" s="299"/>
      <c r="UOP6" s="299"/>
      <c r="UOQ6" s="299"/>
      <c r="UOR6" s="299"/>
      <c r="UOS6" s="299"/>
      <c r="UOT6" s="299"/>
      <c r="UOU6" s="299"/>
      <c r="UOV6" s="299"/>
      <c r="UOW6" s="299"/>
      <c r="UOX6" s="299"/>
      <c r="UOY6" s="299"/>
      <c r="UOZ6" s="299"/>
      <c r="UPA6" s="299"/>
      <c r="UPB6" s="299"/>
      <c r="UPC6" s="299"/>
      <c r="UPD6" s="299"/>
      <c r="UPE6" s="299"/>
      <c r="UPF6" s="299"/>
      <c r="UPG6" s="299"/>
      <c r="UPH6" s="299"/>
      <c r="UPI6" s="299"/>
      <c r="UPJ6" s="299"/>
      <c r="UPK6" s="299"/>
      <c r="UPL6" s="299"/>
      <c r="UPM6" s="299"/>
      <c r="UPN6" s="299"/>
      <c r="UPO6" s="299"/>
      <c r="UPP6" s="299"/>
      <c r="UPQ6" s="299"/>
      <c r="UPR6" s="299"/>
      <c r="UPS6" s="299"/>
      <c r="UPT6" s="299"/>
      <c r="UPU6" s="299"/>
      <c r="UPV6" s="299"/>
      <c r="UPW6" s="299"/>
      <c r="UPX6" s="299"/>
      <c r="UPY6" s="299"/>
      <c r="UPZ6" s="299"/>
      <c r="UQA6" s="299"/>
      <c r="UQB6" s="299"/>
      <c r="UQC6" s="299"/>
      <c r="UQD6" s="299"/>
      <c r="UQE6" s="299"/>
      <c r="UQF6" s="299"/>
      <c r="UQG6" s="299"/>
      <c r="UQH6" s="299"/>
      <c r="UQI6" s="299"/>
      <c r="UQJ6" s="299"/>
      <c r="UQK6" s="299"/>
      <c r="UQL6" s="299"/>
      <c r="UQM6" s="299"/>
      <c r="UQN6" s="299"/>
      <c r="UQO6" s="299"/>
      <c r="UQP6" s="299"/>
      <c r="UQQ6" s="299"/>
      <c r="UQR6" s="299"/>
      <c r="UQS6" s="299"/>
      <c r="UQT6" s="299"/>
      <c r="UQU6" s="299"/>
      <c r="UQV6" s="299"/>
      <c r="UQW6" s="299"/>
      <c r="UQX6" s="299"/>
      <c r="UQY6" s="299"/>
      <c r="UQZ6" s="299"/>
      <c r="URA6" s="299"/>
      <c r="URB6" s="299"/>
      <c r="URC6" s="299"/>
      <c r="URD6" s="299"/>
      <c r="URE6" s="299"/>
      <c r="URF6" s="299"/>
      <c r="URG6" s="299"/>
      <c r="URH6" s="299"/>
      <c r="URI6" s="299"/>
      <c r="URJ6" s="299"/>
      <c r="URK6" s="299"/>
      <c r="URL6" s="299"/>
      <c r="URM6" s="299"/>
      <c r="URN6" s="299"/>
      <c r="URO6" s="299"/>
      <c r="URP6" s="299"/>
      <c r="URQ6" s="299"/>
      <c r="URR6" s="299"/>
      <c r="URS6" s="299"/>
      <c r="URT6" s="299"/>
      <c r="URU6" s="299"/>
      <c r="URV6" s="299"/>
      <c r="URW6" s="299"/>
      <c r="URX6" s="299"/>
      <c r="URY6" s="299"/>
      <c r="URZ6" s="299"/>
      <c r="USA6" s="299"/>
      <c r="USB6" s="299"/>
      <c r="USC6" s="299"/>
      <c r="USD6" s="299"/>
      <c r="USE6" s="299"/>
      <c r="USF6" s="299"/>
      <c r="USG6" s="299"/>
      <c r="USH6" s="299"/>
      <c r="USI6" s="299"/>
      <c r="USJ6" s="299"/>
      <c r="USK6" s="299"/>
      <c r="USL6" s="299"/>
      <c r="USM6" s="299"/>
      <c r="USN6" s="299"/>
      <c r="USO6" s="299"/>
      <c r="USP6" s="299"/>
      <c r="USQ6" s="299"/>
      <c r="USR6" s="299"/>
      <c r="USS6" s="299"/>
      <c r="UST6" s="299"/>
      <c r="USU6" s="299"/>
      <c r="USV6" s="299"/>
      <c r="USW6" s="299"/>
      <c r="USX6" s="299"/>
      <c r="USY6" s="299"/>
      <c r="USZ6" s="299"/>
      <c r="UTA6" s="299"/>
      <c r="UTB6" s="299"/>
      <c r="UTC6" s="299"/>
      <c r="UTD6" s="299"/>
      <c r="UTE6" s="299"/>
      <c r="UTF6" s="299"/>
      <c r="UTG6" s="299"/>
      <c r="UTH6" s="299"/>
      <c r="UTI6" s="299"/>
      <c r="UTJ6" s="299"/>
      <c r="UTK6" s="299"/>
      <c r="UTL6" s="299"/>
      <c r="UTM6" s="299"/>
      <c r="UTN6" s="299"/>
      <c r="UTO6" s="299"/>
      <c r="UTP6" s="299"/>
      <c r="UTQ6" s="299"/>
      <c r="UTR6" s="299"/>
      <c r="UTS6" s="299"/>
      <c r="UTT6" s="299"/>
      <c r="UTU6" s="299"/>
      <c r="UTV6" s="299"/>
      <c r="UTW6" s="299"/>
      <c r="UTX6" s="299"/>
      <c r="UTY6" s="299"/>
      <c r="UTZ6" s="299"/>
      <c r="UUA6" s="299"/>
      <c r="UUB6" s="299"/>
      <c r="UUC6" s="299"/>
      <c r="UUD6" s="299"/>
      <c r="UUE6" s="299"/>
      <c r="UUF6" s="299"/>
      <c r="UUG6" s="299"/>
      <c r="UUH6" s="299"/>
      <c r="UUI6" s="299"/>
      <c r="UUJ6" s="299"/>
      <c r="UUK6" s="299"/>
      <c r="UUL6" s="299"/>
      <c r="UUM6" s="299"/>
      <c r="UUN6" s="299"/>
      <c r="UUO6" s="299"/>
      <c r="UUP6" s="299"/>
      <c r="UUQ6" s="299"/>
      <c r="UUR6" s="299"/>
      <c r="UUS6" s="299"/>
      <c r="UUT6" s="299"/>
      <c r="UUU6" s="299"/>
      <c r="UUV6" s="299"/>
      <c r="UUW6" s="299"/>
      <c r="UUX6" s="299"/>
      <c r="UUY6" s="299"/>
      <c r="UUZ6" s="299"/>
      <c r="UVA6" s="299"/>
      <c r="UVB6" s="299"/>
      <c r="UVC6" s="299"/>
      <c r="UVD6" s="299"/>
      <c r="UVE6" s="299"/>
      <c r="UVF6" s="299"/>
      <c r="UVG6" s="299"/>
      <c r="UVH6" s="299"/>
      <c r="UVI6" s="299"/>
      <c r="UVJ6" s="299"/>
      <c r="UVK6" s="299"/>
      <c r="UVL6" s="299"/>
      <c r="UVM6" s="299"/>
      <c r="UVN6" s="299"/>
      <c r="UVO6" s="299"/>
      <c r="UVP6" s="299"/>
      <c r="UVQ6" s="299"/>
      <c r="UVR6" s="299"/>
      <c r="UVS6" s="299"/>
      <c r="UVT6" s="299"/>
      <c r="UVU6" s="299"/>
      <c r="UVV6" s="299"/>
      <c r="UVW6" s="299"/>
      <c r="UVX6" s="299"/>
      <c r="UVY6" s="299"/>
      <c r="UVZ6" s="299"/>
      <c r="UWA6" s="299"/>
      <c r="UWB6" s="299"/>
      <c r="UWC6" s="299"/>
      <c r="UWD6" s="299"/>
      <c r="UWE6" s="299"/>
      <c r="UWF6" s="299"/>
      <c r="UWG6" s="299"/>
      <c r="UWH6" s="299"/>
      <c r="UWI6" s="299"/>
      <c r="UWJ6" s="299"/>
      <c r="UWK6" s="299"/>
      <c r="UWL6" s="299"/>
      <c r="UWM6" s="299"/>
      <c r="UWN6" s="299"/>
      <c r="UWO6" s="299"/>
      <c r="UWP6" s="299"/>
      <c r="UWQ6" s="299"/>
      <c r="UWR6" s="299"/>
      <c r="UWS6" s="299"/>
      <c r="UWT6" s="299"/>
      <c r="UWU6" s="299"/>
      <c r="UWV6" s="299"/>
      <c r="UWW6" s="299"/>
      <c r="UWX6" s="299"/>
      <c r="UWY6" s="299"/>
      <c r="UWZ6" s="299"/>
      <c r="UXA6" s="299"/>
      <c r="UXB6" s="299"/>
      <c r="UXC6" s="299"/>
      <c r="UXD6" s="299"/>
      <c r="UXE6" s="299"/>
      <c r="UXF6" s="299"/>
      <c r="UXG6" s="299"/>
      <c r="UXH6" s="299"/>
      <c r="UXI6" s="299"/>
      <c r="UXJ6" s="299"/>
      <c r="UXK6" s="299"/>
      <c r="UXL6" s="299"/>
      <c r="UXM6" s="299"/>
      <c r="UXN6" s="299"/>
      <c r="UXO6" s="299"/>
      <c r="UXP6" s="299"/>
      <c r="UXQ6" s="299"/>
      <c r="UXR6" s="299"/>
      <c r="UXS6" s="299"/>
      <c r="UXT6" s="299"/>
      <c r="UXU6" s="299"/>
      <c r="UXV6" s="299"/>
      <c r="UXW6" s="299"/>
      <c r="UXX6" s="299"/>
      <c r="UXY6" s="299"/>
      <c r="UXZ6" s="299"/>
      <c r="UYA6" s="299"/>
      <c r="UYB6" s="299"/>
      <c r="UYC6" s="299"/>
      <c r="UYD6" s="299"/>
      <c r="UYE6" s="299"/>
      <c r="UYF6" s="299"/>
      <c r="UYG6" s="299"/>
      <c r="UYH6" s="299"/>
      <c r="UYI6" s="299"/>
      <c r="UYJ6" s="299"/>
      <c r="UYK6" s="299"/>
      <c r="UYL6" s="299"/>
      <c r="UYM6" s="299"/>
      <c r="UYN6" s="299"/>
      <c r="UYO6" s="299"/>
      <c r="UYP6" s="299"/>
      <c r="UYQ6" s="299"/>
      <c r="UYR6" s="299"/>
      <c r="UYS6" s="299"/>
      <c r="UYT6" s="299"/>
      <c r="UYU6" s="299"/>
      <c r="UYV6" s="299"/>
      <c r="UYW6" s="299"/>
      <c r="UYX6" s="299"/>
      <c r="UYY6" s="299"/>
      <c r="UYZ6" s="299"/>
      <c r="UZA6" s="299"/>
      <c r="UZB6" s="299"/>
      <c r="UZC6" s="299"/>
      <c r="UZD6" s="299"/>
      <c r="UZE6" s="299"/>
      <c r="UZF6" s="299"/>
      <c r="UZG6" s="299"/>
      <c r="UZH6" s="299"/>
      <c r="UZI6" s="299"/>
      <c r="UZJ6" s="299"/>
      <c r="UZK6" s="299"/>
      <c r="UZL6" s="299"/>
      <c r="UZM6" s="299"/>
      <c r="UZN6" s="299"/>
      <c r="UZO6" s="299"/>
      <c r="UZP6" s="299"/>
      <c r="UZQ6" s="299"/>
      <c r="UZR6" s="299"/>
      <c r="UZS6" s="299"/>
      <c r="UZT6" s="299"/>
      <c r="UZU6" s="299"/>
      <c r="UZV6" s="299"/>
      <c r="UZW6" s="299"/>
      <c r="UZX6" s="299"/>
      <c r="UZY6" s="299"/>
      <c r="UZZ6" s="299"/>
      <c r="VAA6" s="299"/>
      <c r="VAB6" s="299"/>
      <c r="VAC6" s="299"/>
      <c r="VAD6" s="299"/>
      <c r="VAE6" s="299"/>
      <c r="VAF6" s="299"/>
      <c r="VAG6" s="299"/>
      <c r="VAH6" s="299"/>
      <c r="VAI6" s="299"/>
      <c r="VAJ6" s="299"/>
      <c r="VAK6" s="299"/>
      <c r="VAL6" s="299"/>
      <c r="VAM6" s="299"/>
      <c r="VAN6" s="299"/>
      <c r="VAO6" s="299"/>
      <c r="VAP6" s="299"/>
      <c r="VAQ6" s="299"/>
      <c r="VAR6" s="299"/>
      <c r="VAS6" s="299"/>
      <c r="VAT6" s="299"/>
      <c r="VAU6" s="299"/>
      <c r="VAV6" s="299"/>
      <c r="VAW6" s="299"/>
      <c r="VAX6" s="299"/>
      <c r="VAY6" s="299"/>
      <c r="VAZ6" s="299"/>
      <c r="VBA6" s="299"/>
      <c r="VBB6" s="299"/>
      <c r="VBC6" s="299"/>
      <c r="VBD6" s="299"/>
      <c r="VBE6" s="299"/>
      <c r="VBF6" s="299"/>
      <c r="VBG6" s="299"/>
      <c r="VBH6" s="299"/>
      <c r="VBI6" s="299"/>
      <c r="VBJ6" s="299"/>
      <c r="VBK6" s="299"/>
      <c r="VBL6" s="299"/>
      <c r="VBM6" s="299"/>
      <c r="VBN6" s="299"/>
      <c r="VBO6" s="299"/>
      <c r="VBP6" s="299"/>
      <c r="VBQ6" s="299"/>
      <c r="VBR6" s="299"/>
      <c r="VBS6" s="299"/>
      <c r="VBT6" s="299"/>
      <c r="VBU6" s="299"/>
      <c r="VBV6" s="299"/>
      <c r="VBW6" s="299"/>
      <c r="VBX6" s="299"/>
      <c r="VBY6" s="299"/>
      <c r="VBZ6" s="299"/>
      <c r="VCA6" s="299"/>
      <c r="VCB6" s="299"/>
      <c r="VCC6" s="299"/>
      <c r="VCD6" s="299"/>
      <c r="VCE6" s="299"/>
      <c r="VCF6" s="299"/>
      <c r="VCG6" s="299"/>
      <c r="VCH6" s="299"/>
      <c r="VCI6" s="299"/>
      <c r="VCJ6" s="299"/>
      <c r="VCK6" s="299"/>
      <c r="VCL6" s="299"/>
      <c r="VCM6" s="299"/>
      <c r="VCN6" s="299"/>
      <c r="VCO6" s="299"/>
      <c r="VCP6" s="299"/>
      <c r="VCQ6" s="299"/>
      <c r="VCR6" s="299"/>
      <c r="VCS6" s="299"/>
      <c r="VCT6" s="299"/>
      <c r="VCU6" s="299"/>
      <c r="VCV6" s="299"/>
      <c r="VCW6" s="299"/>
      <c r="VCX6" s="299"/>
      <c r="VCY6" s="299"/>
      <c r="VCZ6" s="299"/>
      <c r="VDA6" s="299"/>
      <c r="VDB6" s="299"/>
      <c r="VDC6" s="299"/>
      <c r="VDD6" s="299"/>
      <c r="VDE6" s="299"/>
      <c r="VDF6" s="299"/>
      <c r="VDG6" s="299"/>
      <c r="VDH6" s="299"/>
      <c r="VDI6" s="299"/>
      <c r="VDJ6" s="299"/>
      <c r="VDK6" s="299"/>
      <c r="VDL6" s="299"/>
      <c r="VDM6" s="299"/>
      <c r="VDN6" s="299"/>
      <c r="VDO6" s="299"/>
      <c r="VDP6" s="299"/>
      <c r="VDQ6" s="299"/>
      <c r="VDR6" s="299"/>
      <c r="VDS6" s="299"/>
      <c r="VDT6" s="299"/>
      <c r="VDU6" s="299"/>
      <c r="VDV6" s="299"/>
      <c r="VDW6" s="299"/>
      <c r="VDX6" s="299"/>
      <c r="VDY6" s="299"/>
      <c r="VDZ6" s="299"/>
      <c r="VEA6" s="299"/>
      <c r="VEB6" s="299"/>
      <c r="VEC6" s="299"/>
      <c r="VED6" s="299"/>
      <c r="VEE6" s="299"/>
      <c r="VEF6" s="299"/>
      <c r="VEG6" s="299"/>
      <c r="VEH6" s="299"/>
      <c r="VEI6" s="299"/>
      <c r="VEJ6" s="299"/>
      <c r="VEK6" s="299"/>
      <c r="VEL6" s="299"/>
      <c r="VEM6" s="299"/>
      <c r="VEN6" s="299"/>
      <c r="VEO6" s="299"/>
      <c r="VEP6" s="299"/>
      <c r="VEQ6" s="299"/>
      <c r="VER6" s="299"/>
      <c r="VES6" s="299"/>
      <c r="VET6" s="299"/>
      <c r="VEU6" s="299"/>
      <c r="VEV6" s="299"/>
      <c r="VEW6" s="299"/>
      <c r="VEX6" s="299"/>
      <c r="VEY6" s="299"/>
      <c r="VEZ6" s="299"/>
      <c r="VFA6" s="299"/>
      <c r="VFB6" s="299"/>
      <c r="VFC6" s="299"/>
      <c r="VFD6" s="299"/>
      <c r="VFE6" s="299"/>
      <c r="VFF6" s="299"/>
      <c r="VFG6" s="299"/>
      <c r="VFH6" s="299"/>
      <c r="VFI6" s="299"/>
      <c r="VFJ6" s="299"/>
      <c r="VFK6" s="299"/>
      <c r="VFL6" s="299"/>
      <c r="VFM6" s="299"/>
      <c r="VFN6" s="299"/>
      <c r="VFO6" s="299"/>
      <c r="VFP6" s="299"/>
      <c r="VFQ6" s="299"/>
      <c r="VFR6" s="299"/>
      <c r="VFS6" s="299"/>
      <c r="VFT6" s="299"/>
      <c r="VFU6" s="299"/>
      <c r="VFV6" s="299"/>
      <c r="VFW6" s="299"/>
      <c r="VFX6" s="299"/>
      <c r="VFY6" s="299"/>
      <c r="VFZ6" s="299"/>
      <c r="VGA6" s="299"/>
      <c r="VGB6" s="299"/>
      <c r="VGC6" s="299"/>
      <c r="VGD6" s="299"/>
      <c r="VGE6" s="299"/>
      <c r="VGF6" s="299"/>
      <c r="VGG6" s="299"/>
      <c r="VGH6" s="299"/>
      <c r="VGI6" s="299"/>
      <c r="VGJ6" s="299"/>
      <c r="VGK6" s="299"/>
      <c r="VGL6" s="299"/>
      <c r="VGM6" s="299"/>
      <c r="VGN6" s="299"/>
      <c r="VGO6" s="299"/>
      <c r="VGP6" s="299"/>
      <c r="VGQ6" s="299"/>
      <c r="VGR6" s="299"/>
      <c r="VGS6" s="299"/>
      <c r="VGT6" s="299"/>
      <c r="VGU6" s="299"/>
      <c r="VGV6" s="299"/>
      <c r="VGW6" s="299"/>
      <c r="VGX6" s="299"/>
      <c r="VGY6" s="299"/>
      <c r="VGZ6" s="299"/>
      <c r="VHA6" s="299"/>
      <c r="VHB6" s="299"/>
      <c r="VHC6" s="299"/>
      <c r="VHD6" s="299"/>
      <c r="VHE6" s="299"/>
      <c r="VHF6" s="299"/>
      <c r="VHG6" s="299"/>
      <c r="VHH6" s="299"/>
      <c r="VHI6" s="299"/>
      <c r="VHJ6" s="299"/>
      <c r="VHK6" s="299"/>
      <c r="VHL6" s="299"/>
      <c r="VHM6" s="299"/>
      <c r="VHN6" s="299"/>
      <c r="VHO6" s="299"/>
      <c r="VHP6" s="299"/>
      <c r="VHQ6" s="299"/>
      <c r="VHR6" s="299"/>
      <c r="VHS6" s="299"/>
      <c r="VHT6" s="299"/>
      <c r="VHU6" s="299"/>
      <c r="VHV6" s="299"/>
      <c r="VHW6" s="299"/>
      <c r="VHX6" s="299"/>
      <c r="VHY6" s="299"/>
      <c r="VHZ6" s="299"/>
      <c r="VIA6" s="299"/>
      <c r="VIB6" s="299"/>
      <c r="VIC6" s="299"/>
      <c r="VID6" s="299"/>
      <c r="VIE6" s="299"/>
      <c r="VIF6" s="299"/>
      <c r="VIG6" s="299"/>
      <c r="VIH6" s="299"/>
      <c r="VII6" s="299"/>
      <c r="VIJ6" s="299"/>
      <c r="VIK6" s="299"/>
      <c r="VIL6" s="299"/>
      <c r="VIM6" s="299"/>
      <c r="VIN6" s="299"/>
      <c r="VIO6" s="299"/>
      <c r="VIP6" s="299"/>
      <c r="VIQ6" s="299"/>
      <c r="VIR6" s="299"/>
      <c r="VIS6" s="299"/>
      <c r="VIT6" s="299"/>
      <c r="VIU6" s="299"/>
      <c r="VIV6" s="299"/>
      <c r="VIW6" s="299"/>
      <c r="VIX6" s="299"/>
      <c r="VIY6" s="299"/>
      <c r="VIZ6" s="299"/>
      <c r="VJA6" s="299"/>
      <c r="VJB6" s="299"/>
      <c r="VJC6" s="299"/>
      <c r="VJD6" s="299"/>
      <c r="VJE6" s="299"/>
      <c r="VJF6" s="299"/>
      <c r="VJG6" s="299"/>
      <c r="VJH6" s="299"/>
      <c r="VJI6" s="299"/>
      <c r="VJJ6" s="299"/>
      <c r="VJK6" s="299"/>
      <c r="VJL6" s="299"/>
      <c r="VJM6" s="299"/>
      <c r="VJN6" s="299"/>
      <c r="VJO6" s="299"/>
      <c r="VJP6" s="299"/>
      <c r="VJQ6" s="299"/>
      <c r="VJR6" s="299"/>
      <c r="VJS6" s="299"/>
      <c r="VJT6" s="299"/>
      <c r="VJU6" s="299"/>
      <c r="VJV6" s="299"/>
      <c r="VJW6" s="299"/>
      <c r="VJX6" s="299"/>
      <c r="VJY6" s="299"/>
      <c r="VJZ6" s="299"/>
      <c r="VKA6" s="299"/>
      <c r="VKB6" s="299"/>
      <c r="VKC6" s="299"/>
      <c r="VKD6" s="299"/>
      <c r="VKE6" s="299"/>
      <c r="VKF6" s="299"/>
      <c r="VKG6" s="299"/>
      <c r="VKH6" s="299"/>
      <c r="VKI6" s="299"/>
      <c r="VKJ6" s="299"/>
      <c r="VKK6" s="299"/>
      <c r="VKL6" s="299"/>
      <c r="VKM6" s="299"/>
      <c r="VKN6" s="299"/>
      <c r="VKO6" s="299"/>
      <c r="VKP6" s="299"/>
      <c r="VKQ6" s="299"/>
      <c r="VKR6" s="299"/>
      <c r="VKS6" s="299"/>
      <c r="VKT6" s="299"/>
      <c r="VKU6" s="299"/>
      <c r="VKV6" s="299"/>
      <c r="VKW6" s="299"/>
      <c r="VKX6" s="299"/>
      <c r="VKY6" s="299"/>
      <c r="VKZ6" s="299"/>
      <c r="VLA6" s="299"/>
      <c r="VLB6" s="299"/>
      <c r="VLC6" s="299"/>
      <c r="VLD6" s="299"/>
      <c r="VLE6" s="299"/>
      <c r="VLF6" s="299"/>
      <c r="VLG6" s="299"/>
      <c r="VLH6" s="299"/>
      <c r="VLI6" s="299"/>
      <c r="VLJ6" s="299"/>
      <c r="VLK6" s="299"/>
      <c r="VLL6" s="299"/>
      <c r="VLM6" s="299"/>
      <c r="VLN6" s="299"/>
      <c r="VLO6" s="299"/>
      <c r="VLP6" s="299"/>
      <c r="VLQ6" s="299"/>
      <c r="VLR6" s="299"/>
      <c r="VLS6" s="299"/>
      <c r="VLT6" s="299"/>
      <c r="VLU6" s="299"/>
      <c r="VLV6" s="299"/>
      <c r="VLW6" s="299"/>
      <c r="VLX6" s="299"/>
      <c r="VLY6" s="299"/>
      <c r="VLZ6" s="299"/>
      <c r="VMA6" s="299"/>
      <c r="VMB6" s="299"/>
      <c r="VMC6" s="299"/>
      <c r="VMD6" s="299"/>
      <c r="VME6" s="299"/>
      <c r="VMF6" s="299"/>
      <c r="VMG6" s="299"/>
      <c r="VMH6" s="299"/>
      <c r="VMI6" s="299"/>
      <c r="VMJ6" s="299"/>
      <c r="VMK6" s="299"/>
      <c r="VML6" s="299"/>
      <c r="VMM6" s="299"/>
      <c r="VMN6" s="299"/>
      <c r="VMO6" s="299"/>
      <c r="VMP6" s="299"/>
      <c r="VMQ6" s="299"/>
      <c r="VMR6" s="299"/>
      <c r="VMS6" s="299"/>
      <c r="VMT6" s="299"/>
      <c r="VMU6" s="299"/>
      <c r="VMV6" s="299"/>
      <c r="VMW6" s="299"/>
      <c r="VMX6" s="299"/>
      <c r="VMY6" s="299"/>
      <c r="VMZ6" s="299"/>
      <c r="VNA6" s="299"/>
      <c r="VNB6" s="299"/>
      <c r="VNC6" s="299"/>
      <c r="VND6" s="299"/>
      <c r="VNE6" s="299"/>
      <c r="VNF6" s="299"/>
      <c r="VNG6" s="299"/>
      <c r="VNH6" s="299"/>
      <c r="VNI6" s="299"/>
      <c r="VNJ6" s="299"/>
      <c r="VNK6" s="299"/>
      <c r="VNL6" s="299"/>
      <c r="VNM6" s="299"/>
      <c r="VNN6" s="299"/>
      <c r="VNO6" s="299"/>
      <c r="VNP6" s="299"/>
      <c r="VNQ6" s="299"/>
      <c r="VNR6" s="299"/>
      <c r="VNS6" s="299"/>
      <c r="VNT6" s="299"/>
      <c r="VNU6" s="299"/>
      <c r="VNV6" s="299"/>
      <c r="VNW6" s="299"/>
      <c r="VNX6" s="299"/>
      <c r="VNY6" s="299"/>
      <c r="VNZ6" s="299"/>
      <c r="VOA6" s="299"/>
      <c r="VOB6" s="299"/>
      <c r="VOC6" s="299"/>
      <c r="VOD6" s="299"/>
      <c r="VOE6" s="299"/>
      <c r="VOF6" s="299"/>
      <c r="VOG6" s="299"/>
      <c r="VOH6" s="299"/>
      <c r="VOI6" s="299"/>
      <c r="VOJ6" s="299"/>
      <c r="VOK6" s="299"/>
      <c r="VOL6" s="299"/>
      <c r="VOM6" s="299"/>
      <c r="VON6" s="299"/>
      <c r="VOO6" s="299"/>
      <c r="VOP6" s="299"/>
      <c r="VOQ6" s="299"/>
      <c r="VOR6" s="299"/>
      <c r="VOS6" s="299"/>
      <c r="VOT6" s="299"/>
      <c r="VOU6" s="299"/>
      <c r="VOV6" s="299"/>
      <c r="VOW6" s="299"/>
      <c r="VOX6" s="299"/>
      <c r="VOY6" s="299"/>
      <c r="VOZ6" s="299"/>
      <c r="VPA6" s="299"/>
      <c r="VPB6" s="299"/>
      <c r="VPC6" s="299"/>
      <c r="VPD6" s="299"/>
      <c r="VPE6" s="299"/>
      <c r="VPF6" s="299"/>
      <c r="VPG6" s="299"/>
      <c r="VPH6" s="299"/>
      <c r="VPI6" s="299"/>
      <c r="VPJ6" s="299"/>
      <c r="VPK6" s="299"/>
      <c r="VPL6" s="299"/>
      <c r="VPM6" s="299"/>
      <c r="VPN6" s="299"/>
      <c r="VPO6" s="299"/>
      <c r="VPP6" s="299"/>
      <c r="VPQ6" s="299"/>
      <c r="VPR6" s="299"/>
      <c r="VPS6" s="299"/>
      <c r="VPT6" s="299"/>
      <c r="VPU6" s="299"/>
      <c r="VPV6" s="299"/>
      <c r="VPW6" s="299"/>
      <c r="VPX6" s="299"/>
      <c r="VPY6" s="299"/>
      <c r="VPZ6" s="299"/>
      <c r="VQA6" s="299"/>
      <c r="VQB6" s="299"/>
      <c r="VQC6" s="299"/>
      <c r="VQD6" s="299"/>
      <c r="VQE6" s="299"/>
      <c r="VQF6" s="299"/>
      <c r="VQG6" s="299"/>
      <c r="VQH6" s="299"/>
      <c r="VQI6" s="299"/>
      <c r="VQJ6" s="299"/>
      <c r="VQK6" s="299"/>
      <c r="VQL6" s="299"/>
      <c r="VQM6" s="299"/>
      <c r="VQN6" s="299"/>
      <c r="VQO6" s="299"/>
      <c r="VQP6" s="299"/>
      <c r="VQQ6" s="299"/>
      <c r="VQR6" s="299"/>
      <c r="VQS6" s="299"/>
      <c r="VQT6" s="299"/>
      <c r="VQU6" s="299"/>
      <c r="VQV6" s="299"/>
      <c r="VQW6" s="299"/>
      <c r="VQX6" s="299"/>
      <c r="VQY6" s="299"/>
      <c r="VQZ6" s="299"/>
      <c r="VRA6" s="299"/>
      <c r="VRB6" s="299"/>
      <c r="VRC6" s="299"/>
      <c r="VRD6" s="299"/>
      <c r="VRE6" s="299"/>
      <c r="VRF6" s="299"/>
      <c r="VRG6" s="299"/>
      <c r="VRH6" s="299"/>
      <c r="VRI6" s="299"/>
      <c r="VRJ6" s="299"/>
      <c r="VRK6" s="299"/>
      <c r="VRL6" s="299"/>
      <c r="VRM6" s="299"/>
      <c r="VRN6" s="299"/>
      <c r="VRO6" s="299"/>
      <c r="VRP6" s="299"/>
      <c r="VRQ6" s="299"/>
      <c r="VRR6" s="299"/>
      <c r="VRS6" s="299"/>
      <c r="VRT6" s="299"/>
      <c r="VRU6" s="299"/>
      <c r="VRV6" s="299"/>
      <c r="VRW6" s="299"/>
      <c r="VRX6" s="299"/>
      <c r="VRY6" s="299"/>
      <c r="VRZ6" s="299"/>
      <c r="VSA6" s="299"/>
      <c r="VSB6" s="299"/>
      <c r="VSC6" s="299"/>
      <c r="VSD6" s="299"/>
      <c r="VSE6" s="299"/>
      <c r="VSF6" s="299"/>
      <c r="VSG6" s="299"/>
      <c r="VSH6" s="299"/>
      <c r="VSI6" s="299"/>
      <c r="VSJ6" s="299"/>
      <c r="VSK6" s="299"/>
      <c r="VSL6" s="299"/>
      <c r="VSM6" s="299"/>
      <c r="VSN6" s="299"/>
      <c r="VSO6" s="299"/>
      <c r="VSP6" s="299"/>
      <c r="VSQ6" s="299"/>
      <c r="VSR6" s="299"/>
      <c r="VSS6" s="299"/>
      <c r="VST6" s="299"/>
      <c r="VSU6" s="299"/>
      <c r="VSV6" s="299"/>
      <c r="VSW6" s="299"/>
      <c r="VSX6" s="299"/>
      <c r="VSY6" s="299"/>
      <c r="VSZ6" s="299"/>
      <c r="VTA6" s="299"/>
      <c r="VTB6" s="299"/>
      <c r="VTC6" s="299"/>
      <c r="VTD6" s="299"/>
      <c r="VTE6" s="299"/>
      <c r="VTF6" s="299"/>
      <c r="VTG6" s="299"/>
      <c r="VTH6" s="299"/>
      <c r="VTI6" s="299"/>
      <c r="VTJ6" s="299"/>
      <c r="VTK6" s="299"/>
      <c r="VTL6" s="299"/>
      <c r="VTM6" s="299"/>
      <c r="VTN6" s="299"/>
      <c r="VTO6" s="299"/>
      <c r="VTP6" s="299"/>
      <c r="VTQ6" s="299"/>
      <c r="VTR6" s="299"/>
      <c r="VTS6" s="299"/>
      <c r="VTT6" s="299"/>
      <c r="VTU6" s="299"/>
      <c r="VTV6" s="299"/>
      <c r="VTW6" s="299"/>
      <c r="VTX6" s="299"/>
      <c r="VTY6" s="299"/>
      <c r="VTZ6" s="299"/>
      <c r="VUA6" s="299"/>
      <c r="VUB6" s="299"/>
      <c r="VUC6" s="299"/>
      <c r="VUD6" s="299"/>
      <c r="VUE6" s="299"/>
      <c r="VUF6" s="299"/>
      <c r="VUG6" s="299"/>
      <c r="VUH6" s="299"/>
      <c r="VUI6" s="299"/>
      <c r="VUJ6" s="299"/>
      <c r="VUK6" s="299"/>
      <c r="VUL6" s="299"/>
      <c r="VUM6" s="299"/>
      <c r="VUN6" s="299"/>
      <c r="VUO6" s="299"/>
      <c r="VUP6" s="299"/>
      <c r="VUQ6" s="299"/>
      <c r="VUR6" s="299"/>
      <c r="VUS6" s="299"/>
      <c r="VUT6" s="299"/>
      <c r="VUU6" s="299"/>
      <c r="VUV6" s="299"/>
      <c r="VUW6" s="299"/>
      <c r="VUX6" s="299"/>
      <c r="VUY6" s="299"/>
      <c r="VUZ6" s="299"/>
      <c r="VVA6" s="299"/>
      <c r="VVB6" s="299"/>
      <c r="VVC6" s="299"/>
      <c r="VVD6" s="299"/>
      <c r="VVE6" s="299"/>
      <c r="VVF6" s="299"/>
      <c r="VVG6" s="299"/>
      <c r="VVH6" s="299"/>
      <c r="VVI6" s="299"/>
      <c r="VVJ6" s="299"/>
      <c r="VVK6" s="299"/>
      <c r="VVL6" s="299"/>
      <c r="VVM6" s="299"/>
      <c r="VVN6" s="299"/>
      <c r="VVO6" s="299"/>
      <c r="VVP6" s="299"/>
      <c r="VVQ6" s="299"/>
      <c r="VVR6" s="299"/>
      <c r="VVS6" s="299"/>
      <c r="VVT6" s="299"/>
      <c r="VVU6" s="299"/>
      <c r="VVV6" s="299"/>
      <c r="VVW6" s="299"/>
      <c r="VVX6" s="299"/>
      <c r="VVY6" s="299"/>
      <c r="VVZ6" s="299"/>
      <c r="VWA6" s="299"/>
      <c r="VWB6" s="299"/>
      <c r="VWC6" s="299"/>
      <c r="VWD6" s="299"/>
      <c r="VWE6" s="299"/>
      <c r="VWF6" s="299"/>
      <c r="VWG6" s="299"/>
      <c r="VWH6" s="299"/>
      <c r="VWI6" s="299"/>
      <c r="VWJ6" s="299"/>
      <c r="VWK6" s="299"/>
      <c r="VWL6" s="299"/>
      <c r="VWM6" s="299"/>
      <c r="VWN6" s="299"/>
      <c r="VWO6" s="299"/>
      <c r="VWP6" s="299"/>
      <c r="VWQ6" s="299"/>
      <c r="VWR6" s="299"/>
      <c r="VWS6" s="299"/>
      <c r="VWT6" s="299"/>
      <c r="VWU6" s="299"/>
      <c r="VWV6" s="299"/>
      <c r="VWW6" s="299"/>
      <c r="VWX6" s="299"/>
      <c r="VWY6" s="299"/>
      <c r="VWZ6" s="299"/>
      <c r="VXA6" s="299"/>
      <c r="VXB6" s="299"/>
      <c r="VXC6" s="299"/>
      <c r="VXD6" s="299"/>
      <c r="VXE6" s="299"/>
      <c r="VXF6" s="299"/>
      <c r="VXG6" s="299"/>
      <c r="VXH6" s="299"/>
      <c r="VXI6" s="299"/>
      <c r="VXJ6" s="299"/>
      <c r="VXK6" s="299"/>
      <c r="VXL6" s="299"/>
      <c r="VXM6" s="299"/>
      <c r="VXN6" s="299"/>
      <c r="VXO6" s="299"/>
      <c r="VXP6" s="299"/>
      <c r="VXQ6" s="299"/>
      <c r="VXR6" s="299"/>
      <c r="VXS6" s="299"/>
      <c r="VXT6" s="299"/>
      <c r="VXU6" s="299"/>
      <c r="VXV6" s="299"/>
      <c r="VXW6" s="299"/>
      <c r="VXX6" s="299"/>
      <c r="VXY6" s="299"/>
      <c r="VXZ6" s="299"/>
      <c r="VYA6" s="299"/>
      <c r="VYB6" s="299"/>
      <c r="VYC6" s="299"/>
      <c r="VYD6" s="299"/>
      <c r="VYE6" s="299"/>
      <c r="VYF6" s="299"/>
      <c r="VYG6" s="299"/>
      <c r="VYH6" s="299"/>
      <c r="VYI6" s="299"/>
      <c r="VYJ6" s="299"/>
      <c r="VYK6" s="299"/>
      <c r="VYL6" s="299"/>
      <c r="VYM6" s="299"/>
      <c r="VYN6" s="299"/>
      <c r="VYO6" s="299"/>
      <c r="VYP6" s="299"/>
      <c r="VYQ6" s="299"/>
      <c r="VYR6" s="299"/>
      <c r="VYS6" s="299"/>
      <c r="VYT6" s="299"/>
      <c r="VYU6" s="299"/>
      <c r="VYV6" s="299"/>
      <c r="VYW6" s="299"/>
      <c r="VYX6" s="299"/>
      <c r="VYY6" s="299"/>
      <c r="VYZ6" s="299"/>
      <c r="VZA6" s="299"/>
      <c r="VZB6" s="299"/>
      <c r="VZC6" s="299"/>
      <c r="VZD6" s="299"/>
      <c r="VZE6" s="299"/>
      <c r="VZF6" s="299"/>
      <c r="VZG6" s="299"/>
      <c r="VZH6" s="299"/>
      <c r="VZI6" s="299"/>
      <c r="VZJ6" s="299"/>
      <c r="VZK6" s="299"/>
      <c r="VZL6" s="299"/>
      <c r="VZM6" s="299"/>
      <c r="VZN6" s="299"/>
      <c r="VZO6" s="299"/>
      <c r="VZP6" s="299"/>
      <c r="VZQ6" s="299"/>
      <c r="VZR6" s="299"/>
      <c r="VZS6" s="299"/>
      <c r="VZT6" s="299"/>
      <c r="VZU6" s="299"/>
      <c r="VZV6" s="299"/>
      <c r="VZW6" s="299"/>
      <c r="VZX6" s="299"/>
      <c r="VZY6" s="299"/>
      <c r="VZZ6" s="299"/>
      <c r="WAA6" s="299"/>
      <c r="WAB6" s="299"/>
      <c r="WAC6" s="299"/>
      <c r="WAD6" s="299"/>
      <c r="WAE6" s="299"/>
      <c r="WAF6" s="299"/>
      <c r="WAG6" s="299"/>
      <c r="WAH6" s="299"/>
      <c r="WAI6" s="299"/>
      <c r="WAJ6" s="299"/>
      <c r="WAK6" s="299"/>
      <c r="WAL6" s="299"/>
      <c r="WAM6" s="299"/>
      <c r="WAN6" s="299"/>
      <c r="WAO6" s="299"/>
      <c r="WAP6" s="299"/>
      <c r="WAQ6" s="299"/>
      <c r="WAR6" s="299"/>
      <c r="WAS6" s="299"/>
      <c r="WAT6" s="299"/>
      <c r="WAU6" s="299"/>
      <c r="WAV6" s="299"/>
      <c r="WAW6" s="299"/>
      <c r="WAX6" s="299"/>
      <c r="WAY6" s="299"/>
      <c r="WAZ6" s="299"/>
      <c r="WBA6" s="299"/>
      <c r="WBB6" s="299"/>
      <c r="WBC6" s="299"/>
      <c r="WBD6" s="299"/>
      <c r="WBE6" s="299"/>
      <c r="WBF6" s="299"/>
      <c r="WBG6" s="299"/>
      <c r="WBH6" s="299"/>
      <c r="WBI6" s="299"/>
      <c r="WBJ6" s="299"/>
      <c r="WBK6" s="299"/>
      <c r="WBL6" s="299"/>
      <c r="WBM6" s="299"/>
      <c r="WBN6" s="299"/>
      <c r="WBO6" s="299"/>
      <c r="WBP6" s="299"/>
      <c r="WBQ6" s="299"/>
      <c r="WBR6" s="299"/>
      <c r="WBS6" s="299"/>
      <c r="WBT6" s="299"/>
      <c r="WBU6" s="299"/>
      <c r="WBV6" s="299"/>
      <c r="WBW6" s="299"/>
      <c r="WBX6" s="299"/>
      <c r="WBY6" s="299"/>
      <c r="WBZ6" s="299"/>
      <c r="WCA6" s="299"/>
      <c r="WCB6" s="299"/>
      <c r="WCC6" s="299"/>
      <c r="WCD6" s="299"/>
      <c r="WCE6" s="299"/>
      <c r="WCF6" s="299"/>
      <c r="WCG6" s="299"/>
      <c r="WCH6" s="299"/>
      <c r="WCI6" s="299"/>
      <c r="WCJ6" s="299"/>
      <c r="WCK6" s="299"/>
      <c r="WCL6" s="299"/>
      <c r="WCM6" s="299"/>
      <c r="WCN6" s="299"/>
      <c r="WCO6" s="299"/>
      <c r="WCP6" s="299"/>
      <c r="WCQ6" s="299"/>
      <c r="WCR6" s="299"/>
      <c r="WCS6" s="299"/>
      <c r="WCT6" s="299"/>
      <c r="WCU6" s="299"/>
      <c r="WCV6" s="299"/>
      <c r="WCW6" s="299"/>
      <c r="WCX6" s="299"/>
      <c r="WCY6" s="299"/>
      <c r="WCZ6" s="299"/>
      <c r="WDA6" s="299"/>
      <c r="WDB6" s="299"/>
      <c r="WDC6" s="299"/>
      <c r="WDD6" s="299"/>
      <c r="WDE6" s="299"/>
      <c r="WDF6" s="299"/>
      <c r="WDG6" s="299"/>
      <c r="WDH6" s="299"/>
      <c r="WDI6" s="299"/>
      <c r="WDJ6" s="299"/>
      <c r="WDK6" s="299"/>
      <c r="WDL6" s="299"/>
      <c r="WDM6" s="299"/>
      <c r="WDN6" s="299"/>
      <c r="WDO6" s="299"/>
      <c r="WDP6" s="299"/>
      <c r="WDQ6" s="299"/>
      <c r="WDR6" s="299"/>
      <c r="WDS6" s="299"/>
      <c r="WDT6" s="299"/>
      <c r="WDU6" s="299"/>
      <c r="WDV6" s="299"/>
      <c r="WDW6" s="299"/>
      <c r="WDX6" s="299"/>
      <c r="WDY6" s="299"/>
      <c r="WDZ6" s="299"/>
      <c r="WEA6" s="299"/>
      <c r="WEB6" s="299"/>
      <c r="WEC6" s="299"/>
      <c r="WED6" s="299"/>
      <c r="WEE6" s="299"/>
      <c r="WEF6" s="299"/>
      <c r="WEG6" s="299"/>
      <c r="WEH6" s="299"/>
      <c r="WEI6" s="299"/>
      <c r="WEJ6" s="299"/>
      <c r="WEK6" s="299"/>
      <c r="WEL6" s="299"/>
      <c r="WEM6" s="299"/>
      <c r="WEN6" s="299"/>
      <c r="WEO6" s="299"/>
      <c r="WEP6" s="299"/>
      <c r="WEQ6" s="299"/>
      <c r="WER6" s="299"/>
      <c r="WES6" s="299"/>
      <c r="WET6" s="299"/>
      <c r="WEU6" s="299"/>
      <c r="WEV6" s="299"/>
      <c r="WEW6" s="299"/>
      <c r="WEX6" s="299"/>
      <c r="WEY6" s="299"/>
      <c r="WEZ6" s="299"/>
      <c r="WFA6" s="299"/>
      <c r="WFB6" s="299"/>
      <c r="WFC6" s="299"/>
      <c r="WFD6" s="299"/>
      <c r="WFE6" s="299"/>
      <c r="WFF6" s="299"/>
      <c r="WFG6" s="299"/>
      <c r="WFH6" s="299"/>
      <c r="WFI6" s="299"/>
      <c r="WFJ6" s="299"/>
      <c r="WFK6" s="299"/>
      <c r="WFL6" s="299"/>
      <c r="WFM6" s="299"/>
      <c r="WFN6" s="299"/>
      <c r="WFO6" s="299"/>
      <c r="WFP6" s="299"/>
      <c r="WFQ6" s="299"/>
      <c r="WFR6" s="299"/>
      <c r="WFS6" s="299"/>
      <c r="WFT6" s="299"/>
      <c r="WFU6" s="299"/>
      <c r="WFV6" s="299"/>
      <c r="WFW6" s="299"/>
      <c r="WFX6" s="299"/>
      <c r="WFY6" s="299"/>
      <c r="WFZ6" s="299"/>
      <c r="WGA6" s="299"/>
      <c r="WGB6" s="299"/>
      <c r="WGC6" s="299"/>
      <c r="WGD6" s="299"/>
      <c r="WGE6" s="299"/>
      <c r="WGF6" s="299"/>
      <c r="WGG6" s="299"/>
      <c r="WGH6" s="299"/>
      <c r="WGI6" s="299"/>
      <c r="WGJ6" s="299"/>
      <c r="WGK6" s="299"/>
      <c r="WGL6" s="299"/>
      <c r="WGM6" s="299"/>
      <c r="WGN6" s="299"/>
      <c r="WGO6" s="299"/>
      <c r="WGP6" s="299"/>
      <c r="WGQ6" s="299"/>
      <c r="WGR6" s="299"/>
      <c r="WGS6" s="299"/>
      <c r="WGT6" s="299"/>
      <c r="WGU6" s="299"/>
      <c r="WGV6" s="299"/>
      <c r="WGW6" s="299"/>
      <c r="WGX6" s="299"/>
      <c r="WGY6" s="299"/>
      <c r="WGZ6" s="299"/>
      <c r="WHA6" s="299"/>
      <c r="WHB6" s="299"/>
      <c r="WHC6" s="299"/>
      <c r="WHD6" s="299"/>
      <c r="WHE6" s="299"/>
      <c r="WHF6" s="299"/>
      <c r="WHG6" s="299"/>
      <c r="WHH6" s="299"/>
      <c r="WHI6" s="299"/>
      <c r="WHJ6" s="299"/>
      <c r="WHK6" s="299"/>
      <c r="WHL6" s="299"/>
      <c r="WHM6" s="299"/>
      <c r="WHN6" s="299"/>
      <c r="WHO6" s="299"/>
      <c r="WHP6" s="299"/>
      <c r="WHQ6" s="299"/>
      <c r="WHR6" s="299"/>
      <c r="WHS6" s="299"/>
      <c r="WHT6" s="299"/>
      <c r="WHU6" s="299"/>
      <c r="WHV6" s="299"/>
      <c r="WHW6" s="299"/>
      <c r="WHX6" s="299"/>
      <c r="WHY6" s="299"/>
      <c r="WHZ6" s="299"/>
      <c r="WIA6" s="299"/>
      <c r="WIB6" s="299"/>
      <c r="WIC6" s="299"/>
      <c r="WID6" s="299"/>
      <c r="WIE6" s="299"/>
      <c r="WIF6" s="299"/>
      <c r="WIG6" s="299"/>
      <c r="WIH6" s="299"/>
      <c r="WII6" s="299"/>
      <c r="WIJ6" s="299"/>
      <c r="WIK6" s="299"/>
      <c r="WIL6" s="299"/>
      <c r="WIM6" s="299"/>
      <c r="WIN6" s="299"/>
      <c r="WIO6" s="299"/>
      <c r="WIP6" s="299"/>
      <c r="WIQ6" s="299"/>
      <c r="WIR6" s="299"/>
      <c r="WIS6" s="299"/>
      <c r="WIT6" s="299"/>
      <c r="WIU6" s="299"/>
      <c r="WIV6" s="299"/>
      <c r="WIW6" s="299"/>
      <c r="WIX6" s="299"/>
      <c r="WIY6" s="299"/>
      <c r="WIZ6" s="299"/>
      <c r="WJA6" s="299"/>
      <c r="WJB6" s="299"/>
      <c r="WJC6" s="299"/>
      <c r="WJD6" s="299"/>
      <c r="WJE6" s="299"/>
      <c r="WJF6" s="299"/>
      <c r="WJG6" s="299"/>
      <c r="WJH6" s="299"/>
      <c r="WJI6" s="299"/>
      <c r="WJJ6" s="299"/>
      <c r="WJK6" s="299"/>
      <c r="WJL6" s="299"/>
      <c r="WJM6" s="299"/>
      <c r="WJN6" s="299"/>
      <c r="WJO6" s="299"/>
      <c r="WJP6" s="299"/>
      <c r="WJQ6" s="299"/>
      <c r="WJR6" s="299"/>
      <c r="WJS6" s="299"/>
      <c r="WJT6" s="299"/>
      <c r="WJU6" s="299"/>
      <c r="WJV6" s="299"/>
      <c r="WJW6" s="299"/>
      <c r="WJX6" s="299"/>
      <c r="WJY6" s="299"/>
      <c r="WJZ6" s="299"/>
      <c r="WKA6" s="299"/>
      <c r="WKB6" s="299"/>
      <c r="WKC6" s="299"/>
      <c r="WKD6" s="299"/>
      <c r="WKE6" s="299"/>
      <c r="WKF6" s="299"/>
      <c r="WKG6" s="299"/>
      <c r="WKH6" s="299"/>
      <c r="WKI6" s="299"/>
      <c r="WKJ6" s="299"/>
      <c r="WKK6" s="299"/>
      <c r="WKL6" s="299"/>
      <c r="WKM6" s="299"/>
      <c r="WKN6" s="299"/>
      <c r="WKO6" s="299"/>
      <c r="WKP6" s="299"/>
      <c r="WKQ6" s="299"/>
      <c r="WKR6" s="299"/>
      <c r="WKS6" s="299"/>
      <c r="WKT6" s="299"/>
      <c r="WKU6" s="299"/>
      <c r="WKV6" s="299"/>
      <c r="WKW6" s="299"/>
      <c r="WKX6" s="299"/>
      <c r="WKY6" s="299"/>
      <c r="WKZ6" s="299"/>
      <c r="WLA6" s="299"/>
      <c r="WLB6" s="299"/>
      <c r="WLC6" s="299"/>
      <c r="WLD6" s="299"/>
      <c r="WLE6" s="299"/>
      <c r="WLF6" s="299"/>
      <c r="WLG6" s="299"/>
      <c r="WLH6" s="299"/>
      <c r="WLI6" s="299"/>
      <c r="WLJ6" s="299"/>
      <c r="WLK6" s="299"/>
      <c r="WLL6" s="299"/>
      <c r="WLM6" s="299"/>
      <c r="WLN6" s="299"/>
      <c r="WLO6" s="299"/>
      <c r="WLP6" s="299"/>
      <c r="WLQ6" s="299"/>
      <c r="WLR6" s="299"/>
      <c r="WLS6" s="299"/>
      <c r="WLT6" s="299"/>
      <c r="WLU6" s="299"/>
      <c r="WLV6" s="299"/>
      <c r="WLW6" s="299"/>
      <c r="WLX6" s="299"/>
      <c r="WLY6" s="299"/>
      <c r="WLZ6" s="299"/>
      <c r="WMA6" s="299"/>
      <c r="WMB6" s="299"/>
      <c r="WMC6" s="299"/>
      <c r="WMD6" s="299"/>
      <c r="WME6" s="299"/>
      <c r="WMF6" s="299"/>
      <c r="WMG6" s="299"/>
      <c r="WMH6" s="299"/>
      <c r="WMI6" s="299"/>
      <c r="WMJ6" s="299"/>
      <c r="WMK6" s="299"/>
      <c r="WML6" s="299"/>
      <c r="WMM6" s="299"/>
      <c r="WMN6" s="299"/>
      <c r="WMO6" s="299"/>
      <c r="WMP6" s="299"/>
      <c r="WMQ6" s="299"/>
      <c r="WMR6" s="299"/>
      <c r="WMS6" s="299"/>
      <c r="WMT6" s="299"/>
      <c r="WMU6" s="299"/>
      <c r="WMV6" s="299"/>
      <c r="WMW6" s="299"/>
      <c r="WMX6" s="299"/>
      <c r="WMY6" s="299"/>
      <c r="WMZ6" s="299"/>
      <c r="WNA6" s="299"/>
      <c r="WNB6" s="299"/>
      <c r="WNC6" s="299"/>
      <c r="WND6" s="299"/>
      <c r="WNE6" s="299"/>
      <c r="WNF6" s="299"/>
      <c r="WNG6" s="299"/>
      <c r="WNH6" s="299"/>
      <c r="WNI6" s="299"/>
      <c r="WNJ6" s="299"/>
      <c r="WNK6" s="299"/>
      <c r="WNL6" s="299"/>
      <c r="WNM6" s="299"/>
      <c r="WNN6" s="299"/>
      <c r="WNO6" s="299"/>
      <c r="WNP6" s="299"/>
      <c r="WNQ6" s="299"/>
      <c r="WNR6" s="299"/>
      <c r="WNS6" s="299"/>
      <c r="WNT6" s="299"/>
      <c r="WNU6" s="299"/>
      <c r="WNV6" s="299"/>
      <c r="WNW6" s="299"/>
      <c r="WNX6" s="299"/>
      <c r="WNY6" s="299"/>
      <c r="WNZ6" s="299"/>
      <c r="WOA6" s="299"/>
      <c r="WOB6" s="299"/>
      <c r="WOC6" s="299"/>
      <c r="WOD6" s="299"/>
      <c r="WOE6" s="299"/>
      <c r="WOF6" s="299"/>
      <c r="WOG6" s="299"/>
      <c r="WOH6" s="299"/>
      <c r="WOI6" s="299"/>
      <c r="WOJ6" s="299"/>
      <c r="WOK6" s="299"/>
      <c r="WOL6" s="299"/>
      <c r="WOM6" s="299"/>
      <c r="WON6" s="299"/>
      <c r="WOO6" s="299"/>
      <c r="WOP6" s="299"/>
      <c r="WOQ6" s="299"/>
      <c r="WOR6" s="299"/>
      <c r="WOS6" s="299"/>
      <c r="WOT6" s="299"/>
      <c r="WOU6" s="299"/>
      <c r="WOV6" s="299"/>
      <c r="WOW6" s="299"/>
      <c r="WOX6" s="299"/>
      <c r="WOY6" s="299"/>
      <c r="WOZ6" s="299"/>
      <c r="WPA6" s="299"/>
      <c r="WPB6" s="299"/>
      <c r="WPC6" s="299"/>
      <c r="WPD6" s="299"/>
      <c r="WPE6" s="299"/>
      <c r="WPF6" s="299"/>
      <c r="WPG6" s="299"/>
      <c r="WPH6" s="299"/>
      <c r="WPI6" s="299"/>
      <c r="WPJ6" s="299"/>
      <c r="WPK6" s="299"/>
      <c r="WPL6" s="299"/>
      <c r="WPM6" s="299"/>
      <c r="WPN6" s="299"/>
      <c r="WPO6" s="299"/>
      <c r="WPP6" s="299"/>
      <c r="WPQ6" s="299"/>
      <c r="WPR6" s="299"/>
      <c r="WPS6" s="299"/>
      <c r="WPT6" s="299"/>
      <c r="WPU6" s="299"/>
      <c r="WPV6" s="299"/>
      <c r="WPW6" s="299"/>
      <c r="WPX6" s="299"/>
      <c r="WPY6" s="299"/>
      <c r="WPZ6" s="299"/>
      <c r="WQA6" s="299"/>
      <c r="WQB6" s="299"/>
      <c r="WQC6" s="299"/>
      <c r="WQD6" s="299"/>
      <c r="WQE6" s="299"/>
      <c r="WQF6" s="299"/>
      <c r="WQG6" s="299"/>
      <c r="WQH6" s="299"/>
      <c r="WQI6" s="299"/>
      <c r="WQJ6" s="299"/>
      <c r="WQK6" s="299"/>
      <c r="WQL6" s="299"/>
      <c r="WQM6" s="299"/>
      <c r="WQN6" s="299"/>
      <c r="WQO6" s="299"/>
      <c r="WQP6" s="299"/>
      <c r="WQQ6" s="299"/>
      <c r="WQR6" s="299"/>
      <c r="WQS6" s="299"/>
      <c r="WQT6" s="299"/>
      <c r="WQU6" s="299"/>
      <c r="WQV6" s="299"/>
      <c r="WQW6" s="299"/>
      <c r="WQX6" s="299"/>
      <c r="WQY6" s="299"/>
      <c r="WQZ6" s="299"/>
      <c r="WRA6" s="299"/>
      <c r="WRB6" s="299"/>
      <c r="WRC6" s="299"/>
      <c r="WRD6" s="299"/>
      <c r="WRE6" s="299"/>
      <c r="WRF6" s="299"/>
      <c r="WRG6" s="299"/>
      <c r="WRH6" s="299"/>
      <c r="WRI6" s="299"/>
      <c r="WRJ6" s="299"/>
      <c r="WRK6" s="299"/>
      <c r="WRL6" s="299"/>
      <c r="WRM6" s="299"/>
      <c r="WRN6" s="299"/>
      <c r="WRO6" s="299"/>
      <c r="WRP6" s="299"/>
      <c r="WRQ6" s="299"/>
      <c r="WRR6" s="299"/>
      <c r="WRS6" s="299"/>
      <c r="WRT6" s="299"/>
      <c r="WRU6" s="299"/>
      <c r="WRV6" s="299"/>
      <c r="WRW6" s="299"/>
      <c r="WRX6" s="299"/>
      <c r="WRY6" s="299"/>
      <c r="WRZ6" s="299"/>
      <c r="WSA6" s="299"/>
      <c r="WSB6" s="299"/>
      <c r="WSC6" s="299"/>
      <c r="WSD6" s="299"/>
      <c r="WSE6" s="299"/>
      <c r="WSF6" s="299"/>
      <c r="WSG6" s="299"/>
      <c r="WSH6" s="299"/>
      <c r="WSI6" s="299"/>
      <c r="WSJ6" s="299"/>
      <c r="WSK6" s="299"/>
      <c r="WSL6" s="299"/>
      <c r="WSM6" s="299"/>
      <c r="WSN6" s="299"/>
      <c r="WSO6" s="299"/>
      <c r="WSP6" s="299"/>
      <c r="WSQ6" s="299"/>
      <c r="WSR6" s="299"/>
      <c r="WSS6" s="299"/>
      <c r="WST6" s="299"/>
      <c r="WSU6" s="299"/>
      <c r="WSV6" s="299"/>
      <c r="WSW6" s="299"/>
      <c r="WSX6" s="299"/>
      <c r="WSY6" s="299"/>
      <c r="WSZ6" s="299"/>
      <c r="WTA6" s="299"/>
      <c r="WTB6" s="299"/>
      <c r="WTC6" s="299"/>
      <c r="WTD6" s="299"/>
      <c r="WTE6" s="299"/>
      <c r="WTF6" s="299"/>
      <c r="WTG6" s="299"/>
      <c r="WTH6" s="299"/>
      <c r="WTI6" s="299"/>
      <c r="WTJ6" s="299"/>
      <c r="WTK6" s="299"/>
      <c r="WTL6" s="299"/>
      <c r="WTM6" s="299"/>
      <c r="WTN6" s="299"/>
      <c r="WTO6" s="299"/>
      <c r="WTP6" s="299"/>
      <c r="WTQ6" s="299"/>
      <c r="WTR6" s="299"/>
      <c r="WTS6" s="299"/>
      <c r="WTT6" s="299"/>
      <c r="WTU6" s="299"/>
      <c r="WTV6" s="299"/>
      <c r="WTW6" s="299"/>
      <c r="WTX6" s="299"/>
      <c r="WTY6" s="299"/>
      <c r="WTZ6" s="299"/>
      <c r="WUA6" s="299"/>
      <c r="WUB6" s="299"/>
      <c r="WUC6" s="299"/>
      <c r="WUD6" s="299"/>
      <c r="WUE6" s="299"/>
      <c r="WUF6" s="299"/>
      <c r="WUG6" s="299"/>
      <c r="WUH6" s="299"/>
      <c r="WUI6" s="299"/>
      <c r="WUJ6" s="299"/>
      <c r="WUK6" s="299"/>
      <c r="WUL6" s="299"/>
      <c r="WUM6" s="299"/>
      <c r="WUN6" s="299"/>
      <c r="WUO6" s="299"/>
      <c r="WUP6" s="299"/>
      <c r="WUQ6" s="299"/>
      <c r="WUR6" s="299"/>
      <c r="WUS6" s="299"/>
      <c r="WUT6" s="299"/>
      <c r="WUU6" s="299"/>
      <c r="WUV6" s="299"/>
      <c r="WUW6" s="299"/>
      <c r="WUX6" s="299"/>
      <c r="WUY6" s="299"/>
      <c r="WUZ6" s="299"/>
      <c r="WVA6" s="299"/>
      <c r="WVB6" s="299"/>
      <c r="WVC6" s="299"/>
      <c r="WVD6" s="299"/>
      <c r="WVE6" s="299"/>
      <c r="WVF6" s="299"/>
      <c r="WVG6" s="299"/>
      <c r="WVH6" s="299"/>
      <c r="WVI6" s="299"/>
      <c r="WVJ6" s="299"/>
      <c r="WVK6" s="299"/>
      <c r="WVL6" s="299"/>
      <c r="WVM6" s="299"/>
      <c r="WVN6" s="299"/>
      <c r="WVO6" s="299"/>
      <c r="WVP6" s="299"/>
      <c r="WVQ6" s="299"/>
      <c r="WVR6" s="299"/>
      <c r="WVS6" s="299"/>
      <c r="WVT6" s="299"/>
      <c r="WVU6" s="299"/>
      <c r="WVV6" s="299"/>
      <c r="WVW6" s="299"/>
      <c r="WVX6" s="299"/>
      <c r="WVY6" s="299"/>
      <c r="WVZ6" s="299"/>
      <c r="WWA6" s="299"/>
      <c r="WWB6" s="299"/>
      <c r="WWC6" s="299"/>
      <c r="WWD6" s="299"/>
      <c r="WWE6" s="299"/>
      <c r="WWF6" s="299"/>
      <c r="WWG6" s="299"/>
      <c r="WWH6" s="299"/>
      <c r="WWI6" s="299"/>
      <c r="WWJ6" s="299"/>
      <c r="WWK6" s="299"/>
      <c r="WWL6" s="299"/>
      <c r="WWM6" s="299"/>
      <c r="WWN6" s="299"/>
      <c r="WWO6" s="299"/>
      <c r="WWP6" s="299"/>
      <c r="WWQ6" s="299"/>
      <c r="WWR6" s="299"/>
      <c r="WWS6" s="299"/>
      <c r="WWT6" s="299"/>
      <c r="WWU6" s="299"/>
      <c r="WWV6" s="299"/>
      <c r="WWW6" s="299"/>
      <c r="WWX6" s="299"/>
      <c r="WWY6" s="299"/>
      <c r="WWZ6" s="299"/>
      <c r="WXA6" s="299"/>
      <c r="WXB6" s="299"/>
      <c r="WXC6" s="299"/>
      <c r="WXD6" s="299"/>
      <c r="WXE6" s="299"/>
      <c r="WXF6" s="299"/>
      <c r="WXG6" s="299"/>
      <c r="WXH6" s="299"/>
      <c r="WXI6" s="299"/>
      <c r="WXJ6" s="299"/>
      <c r="WXK6" s="299"/>
      <c r="WXL6" s="299"/>
      <c r="WXM6" s="299"/>
      <c r="WXN6" s="299"/>
      <c r="WXO6" s="299"/>
      <c r="WXP6" s="299"/>
      <c r="WXQ6" s="299"/>
      <c r="WXR6" s="299"/>
      <c r="WXS6" s="299"/>
      <c r="WXT6" s="299"/>
      <c r="WXU6" s="299"/>
      <c r="WXV6" s="299"/>
      <c r="WXW6" s="299"/>
      <c r="WXX6" s="299"/>
      <c r="WXY6" s="299"/>
      <c r="WXZ6" s="299"/>
      <c r="WYA6" s="299"/>
      <c r="WYB6" s="299"/>
      <c r="WYC6" s="299"/>
      <c r="WYD6" s="299"/>
      <c r="WYE6" s="299"/>
      <c r="WYF6" s="299"/>
      <c r="WYG6" s="299"/>
      <c r="WYH6" s="299"/>
      <c r="WYI6" s="299"/>
      <c r="WYJ6" s="299"/>
      <c r="WYK6" s="299"/>
      <c r="WYL6" s="299"/>
      <c r="WYM6" s="299"/>
      <c r="WYN6" s="299"/>
      <c r="WYO6" s="299"/>
      <c r="WYP6" s="299"/>
      <c r="WYQ6" s="299"/>
      <c r="WYR6" s="299"/>
      <c r="WYS6" s="299"/>
      <c r="WYT6" s="299"/>
      <c r="WYU6" s="299"/>
      <c r="WYV6" s="299"/>
      <c r="WYW6" s="299"/>
      <c r="WYX6" s="299"/>
      <c r="WYY6" s="299"/>
      <c r="WYZ6" s="299"/>
      <c r="WZA6" s="299"/>
      <c r="WZB6" s="299"/>
      <c r="WZC6" s="299"/>
      <c r="WZD6" s="299"/>
      <c r="WZE6" s="299"/>
      <c r="WZF6" s="299"/>
      <c r="WZG6" s="299"/>
      <c r="WZH6" s="299"/>
      <c r="WZI6" s="299"/>
      <c r="WZJ6" s="299"/>
      <c r="WZK6" s="299"/>
      <c r="WZL6" s="299"/>
      <c r="WZM6" s="299"/>
      <c r="WZN6" s="299"/>
      <c r="WZO6" s="299"/>
      <c r="WZP6" s="299"/>
      <c r="WZQ6" s="299"/>
      <c r="WZR6" s="299"/>
      <c r="WZS6" s="299"/>
      <c r="WZT6" s="299"/>
      <c r="WZU6" s="299"/>
      <c r="WZV6" s="299"/>
      <c r="WZW6" s="299"/>
      <c r="WZX6" s="299"/>
      <c r="WZY6" s="299"/>
      <c r="WZZ6" s="299"/>
      <c r="XAA6" s="299"/>
      <c r="XAB6" s="299"/>
      <c r="XAC6" s="299"/>
      <c r="XAD6" s="299"/>
      <c r="XAE6" s="299"/>
      <c r="XAF6" s="299"/>
      <c r="XAG6" s="299"/>
      <c r="XAH6" s="299"/>
      <c r="XAI6" s="299"/>
      <c r="XAJ6" s="299"/>
      <c r="XAK6" s="299"/>
      <c r="XAL6" s="299"/>
      <c r="XAM6" s="299"/>
      <c r="XAN6" s="299"/>
      <c r="XAO6" s="299"/>
      <c r="XAP6" s="299"/>
      <c r="XAQ6" s="299"/>
      <c r="XAR6" s="299"/>
      <c r="XAS6" s="299"/>
      <c r="XAT6" s="299"/>
      <c r="XAU6" s="299"/>
      <c r="XAV6" s="299"/>
      <c r="XAW6" s="299"/>
      <c r="XAX6" s="299"/>
      <c r="XAY6" s="299"/>
      <c r="XAZ6" s="299"/>
      <c r="XBA6" s="299"/>
      <c r="XBB6" s="299"/>
      <c r="XBC6" s="299"/>
      <c r="XBD6" s="299"/>
      <c r="XBE6" s="299"/>
      <c r="XBF6" s="299"/>
      <c r="XBG6" s="299"/>
      <c r="XBH6" s="299"/>
      <c r="XBI6" s="299"/>
      <c r="XBJ6" s="299"/>
      <c r="XBK6" s="299"/>
      <c r="XBL6" s="299"/>
      <c r="XBM6" s="299"/>
      <c r="XBN6" s="299"/>
      <c r="XBO6" s="299"/>
      <c r="XBP6" s="299"/>
      <c r="XBQ6" s="299"/>
      <c r="XBR6" s="299"/>
      <c r="XBS6" s="299"/>
      <c r="XBT6" s="299"/>
      <c r="XBU6" s="299"/>
      <c r="XBV6" s="299"/>
      <c r="XBW6" s="299"/>
      <c r="XBX6" s="299"/>
      <c r="XBY6" s="299"/>
      <c r="XBZ6" s="299"/>
      <c r="XCA6" s="299"/>
      <c r="XCB6" s="299"/>
      <c r="XCC6" s="299"/>
      <c r="XCD6" s="299"/>
      <c r="XCE6" s="299"/>
      <c r="XCF6" s="299"/>
      <c r="XCG6" s="299"/>
      <c r="XCH6" s="299"/>
      <c r="XCI6" s="299"/>
      <c r="XCJ6" s="299"/>
      <c r="XCK6" s="299"/>
      <c r="XCL6" s="299"/>
      <c r="XCM6" s="299"/>
      <c r="XCN6" s="299"/>
      <c r="XCO6" s="299"/>
      <c r="XCP6" s="299"/>
      <c r="XCQ6" s="299"/>
      <c r="XCR6" s="299"/>
      <c r="XCS6" s="299"/>
      <c r="XCT6" s="299"/>
      <c r="XCU6" s="299"/>
      <c r="XCV6" s="299"/>
      <c r="XCW6" s="299"/>
      <c r="XCX6" s="299"/>
      <c r="XCY6" s="299"/>
      <c r="XCZ6" s="299"/>
      <c r="XDA6" s="299"/>
      <c r="XDB6" s="299"/>
      <c r="XDC6" s="299"/>
      <c r="XDD6" s="299"/>
      <c r="XDE6" s="299"/>
      <c r="XDF6" s="299"/>
      <c r="XDG6" s="299"/>
      <c r="XDH6" s="299"/>
      <c r="XDI6" s="299"/>
      <c r="XDJ6" s="299"/>
      <c r="XDK6" s="299"/>
      <c r="XDL6" s="299"/>
      <c r="XDM6" s="299"/>
      <c r="XDN6" s="299"/>
      <c r="XDO6" s="299"/>
      <c r="XDP6" s="299"/>
      <c r="XDQ6" s="299"/>
      <c r="XDR6" s="299"/>
      <c r="XDS6" s="299"/>
      <c r="XDT6" s="299"/>
      <c r="XDU6" s="299"/>
      <c r="XDV6" s="299"/>
      <c r="XDW6" s="299"/>
      <c r="XDX6" s="299"/>
      <c r="XDY6" s="299"/>
      <c r="XDZ6" s="299"/>
      <c r="XEA6" s="299"/>
      <c r="XEB6" s="299"/>
      <c r="XEC6" s="299"/>
      <c r="XED6" s="299"/>
      <c r="XEE6" s="299"/>
      <c r="XEF6" s="299"/>
      <c r="XEG6" s="299"/>
    </row>
    <row r="7" s="289" customFormat="1" ht="16" customHeight="1" spans="1:3">
      <c r="A7" s="300"/>
      <c r="B7" s="301" t="s">
        <v>89</v>
      </c>
      <c r="C7" s="302">
        <v>591052.004472165</v>
      </c>
    </row>
    <row r="8" s="290" customFormat="1" ht="16" customHeight="1" spans="1:3">
      <c r="A8" s="300">
        <v>201</v>
      </c>
      <c r="B8" s="300" t="s">
        <v>158</v>
      </c>
      <c r="C8" s="302">
        <v>41737.425877165</v>
      </c>
    </row>
    <row r="9" s="291" customFormat="1" ht="16" customHeight="1" spans="1:3">
      <c r="A9" s="300">
        <v>20101</v>
      </c>
      <c r="B9" s="300" t="s">
        <v>159</v>
      </c>
      <c r="C9" s="302">
        <v>877.206</v>
      </c>
    </row>
    <row r="10" s="291" customFormat="1" ht="16" customHeight="1" spans="1:3">
      <c r="A10" s="303">
        <v>2010101</v>
      </c>
      <c r="B10" s="303" t="s">
        <v>160</v>
      </c>
      <c r="C10" s="304">
        <v>547.206</v>
      </c>
    </row>
    <row r="11" s="291" customFormat="1" ht="16" customHeight="1" spans="1:3">
      <c r="A11" s="303">
        <v>2010102</v>
      </c>
      <c r="B11" s="303" t="s">
        <v>161</v>
      </c>
      <c r="C11" s="304"/>
    </row>
    <row r="12" s="291" customFormat="1" customHeight="1" spans="1:3">
      <c r="A12" s="303">
        <v>2010103</v>
      </c>
      <c r="B12" s="305" t="s">
        <v>162</v>
      </c>
      <c r="C12" s="304"/>
    </row>
    <row r="13" s="291" customFormat="1" ht="16" customHeight="1" spans="1:3">
      <c r="A13" s="303">
        <v>2010104</v>
      </c>
      <c r="B13" s="303" t="s">
        <v>163</v>
      </c>
      <c r="C13" s="304">
        <v>100</v>
      </c>
    </row>
    <row r="14" s="291" customFormat="1" customHeight="1" spans="1:3">
      <c r="A14" s="303">
        <v>2010105</v>
      </c>
      <c r="B14" s="303" t="s">
        <v>164</v>
      </c>
      <c r="C14" s="304"/>
    </row>
    <row r="15" s="291" customFormat="1" customHeight="1" spans="1:3">
      <c r="A15" s="303">
        <v>2010106</v>
      </c>
      <c r="B15" s="303" t="s">
        <v>165</v>
      </c>
      <c r="C15" s="304"/>
    </row>
    <row r="16" s="291" customFormat="1" customHeight="1" spans="1:3">
      <c r="A16" s="303">
        <v>2010107</v>
      </c>
      <c r="B16" s="303" t="s">
        <v>166</v>
      </c>
      <c r="C16" s="304"/>
    </row>
    <row r="17" s="291" customFormat="1" ht="16" customHeight="1" spans="1:3">
      <c r="A17" s="303">
        <v>2010108</v>
      </c>
      <c r="B17" s="303" t="s">
        <v>167</v>
      </c>
      <c r="C17" s="304"/>
    </row>
    <row r="18" s="291" customFormat="1" customHeight="1" spans="1:3">
      <c r="A18" s="303">
        <v>2010109</v>
      </c>
      <c r="B18" s="303" t="s">
        <v>168</v>
      </c>
      <c r="C18" s="304"/>
    </row>
    <row r="19" s="291" customFormat="1" customHeight="1" spans="1:3">
      <c r="A19" s="303">
        <v>2010150</v>
      </c>
      <c r="B19" s="303" t="s">
        <v>169</v>
      </c>
      <c r="C19" s="304"/>
    </row>
    <row r="20" s="291" customFormat="1" ht="16" customHeight="1" spans="1:3">
      <c r="A20" s="303">
        <v>2010199</v>
      </c>
      <c r="B20" s="303" t="s">
        <v>170</v>
      </c>
      <c r="C20" s="304">
        <v>230</v>
      </c>
    </row>
    <row r="21" s="291" customFormat="1" ht="16" customHeight="1" spans="1:3">
      <c r="A21" s="300">
        <v>20102</v>
      </c>
      <c r="B21" s="300" t="s">
        <v>171</v>
      </c>
      <c r="C21" s="302">
        <v>591.816</v>
      </c>
    </row>
    <row r="22" s="291" customFormat="1" ht="16" customHeight="1" spans="1:3">
      <c r="A22" s="303">
        <v>2010201</v>
      </c>
      <c r="B22" s="303" t="s">
        <v>160</v>
      </c>
      <c r="C22" s="304">
        <v>416.016</v>
      </c>
    </row>
    <row r="23" s="291" customFormat="1" ht="16" customHeight="1" spans="1:3">
      <c r="A23" s="303">
        <v>2010202</v>
      </c>
      <c r="B23" s="303" t="s">
        <v>161</v>
      </c>
      <c r="C23" s="304">
        <v>95.8</v>
      </c>
    </row>
    <row r="24" s="291" customFormat="1" customHeight="1" spans="1:3">
      <c r="A24" s="303">
        <v>2010203</v>
      </c>
      <c r="B24" s="303" t="s">
        <v>162</v>
      </c>
      <c r="C24" s="304"/>
    </row>
    <row r="25" s="291" customFormat="1" ht="16" customHeight="1" spans="1:3">
      <c r="A25" s="303">
        <v>2010204</v>
      </c>
      <c r="B25" s="303" t="s">
        <v>172</v>
      </c>
      <c r="C25" s="304">
        <v>80</v>
      </c>
    </row>
    <row r="26" s="291" customFormat="1" customHeight="1" spans="1:3">
      <c r="A26" s="303">
        <v>2010205</v>
      </c>
      <c r="B26" s="303" t="s">
        <v>173</v>
      </c>
      <c r="C26" s="304"/>
    </row>
    <row r="27" s="291" customFormat="1" customHeight="1" spans="1:3">
      <c r="A27" s="303">
        <v>2010206</v>
      </c>
      <c r="B27" s="303" t="s">
        <v>174</v>
      </c>
      <c r="C27" s="304"/>
    </row>
    <row r="28" s="291" customFormat="1" customHeight="1" spans="1:3">
      <c r="A28" s="303">
        <v>2010250</v>
      </c>
      <c r="B28" s="303" t="s">
        <v>169</v>
      </c>
      <c r="C28" s="304"/>
    </row>
    <row r="29" s="291" customFormat="1" ht="16" customHeight="1" spans="1:3">
      <c r="A29" s="303">
        <v>2010299</v>
      </c>
      <c r="B29" s="303" t="s">
        <v>175</v>
      </c>
      <c r="C29" s="304"/>
    </row>
    <row r="30" s="291" customFormat="1" ht="16" customHeight="1" spans="1:3">
      <c r="A30" s="300">
        <v>20103</v>
      </c>
      <c r="B30" s="300" t="s">
        <v>176</v>
      </c>
      <c r="C30" s="302">
        <v>20781.1896</v>
      </c>
    </row>
    <row r="31" s="291" customFormat="1" ht="16" customHeight="1" spans="1:3">
      <c r="A31" s="303">
        <v>2010301</v>
      </c>
      <c r="B31" s="303" t="s">
        <v>160</v>
      </c>
      <c r="C31" s="304">
        <v>18466.4896</v>
      </c>
    </row>
    <row r="32" s="291" customFormat="1" ht="16" customHeight="1" spans="1:3">
      <c r="A32" s="303">
        <v>2010302</v>
      </c>
      <c r="B32" s="303" t="s">
        <v>161</v>
      </c>
      <c r="C32" s="304">
        <v>87</v>
      </c>
    </row>
    <row r="33" s="291" customFormat="1" ht="16" customHeight="1" spans="1:3">
      <c r="A33" s="303">
        <v>2010303</v>
      </c>
      <c r="B33" s="303" t="s">
        <v>162</v>
      </c>
      <c r="C33" s="304">
        <v>1048</v>
      </c>
    </row>
    <row r="34" s="291" customFormat="1" customHeight="1" spans="1:3">
      <c r="A34" s="303">
        <v>2010304</v>
      </c>
      <c r="B34" s="303" t="s">
        <v>177</v>
      </c>
      <c r="C34" s="304"/>
    </row>
    <row r="35" s="291" customFormat="1" ht="16" customHeight="1" spans="1:3">
      <c r="A35" s="303">
        <v>2010305</v>
      </c>
      <c r="B35" s="303" t="s">
        <v>178</v>
      </c>
      <c r="C35" s="304"/>
    </row>
    <row r="36" s="291" customFormat="1" customHeight="1" spans="1:3">
      <c r="A36" s="303">
        <v>2010306</v>
      </c>
      <c r="B36" s="303" t="s">
        <v>179</v>
      </c>
      <c r="C36" s="304"/>
    </row>
    <row r="37" s="291" customFormat="1" customHeight="1" spans="1:3">
      <c r="A37" s="303">
        <v>2010308</v>
      </c>
      <c r="B37" s="303" t="s">
        <v>180</v>
      </c>
      <c r="C37" s="304"/>
    </row>
    <row r="38" s="291" customFormat="1" customHeight="1" spans="1:3">
      <c r="A38" s="303">
        <v>2010309</v>
      </c>
      <c r="B38" s="303" t="s">
        <v>181</v>
      </c>
      <c r="C38" s="304"/>
    </row>
    <row r="39" s="291" customFormat="1" ht="16" customHeight="1" spans="1:3">
      <c r="A39" s="303">
        <v>2010350</v>
      </c>
      <c r="B39" s="303" t="s">
        <v>169</v>
      </c>
      <c r="C39" s="304"/>
    </row>
    <row r="40" s="291" customFormat="1" ht="16" customHeight="1" spans="1:3">
      <c r="A40" s="303">
        <v>2010399</v>
      </c>
      <c r="B40" s="303" t="s">
        <v>182</v>
      </c>
      <c r="C40" s="304">
        <v>1179.7</v>
      </c>
    </row>
    <row r="41" s="290" customFormat="1" ht="16" customHeight="1" spans="1:3">
      <c r="A41" s="300">
        <v>20104</v>
      </c>
      <c r="B41" s="300" t="s">
        <v>183</v>
      </c>
      <c r="C41" s="302">
        <v>1661.4492</v>
      </c>
    </row>
    <row r="42" s="291" customFormat="1" ht="16" customHeight="1" spans="1:3">
      <c r="A42" s="303">
        <v>2010401</v>
      </c>
      <c r="B42" s="303" t="s">
        <v>160</v>
      </c>
      <c r="C42" s="304">
        <v>661.4492</v>
      </c>
    </row>
    <row r="43" s="291" customFormat="1" customHeight="1" spans="1:3">
      <c r="A43" s="303">
        <v>2010402</v>
      </c>
      <c r="B43" s="303" t="s">
        <v>161</v>
      </c>
      <c r="C43" s="304"/>
    </row>
    <row r="44" s="291" customFormat="1" customHeight="1" spans="1:3">
      <c r="A44" s="303">
        <v>2010403</v>
      </c>
      <c r="B44" s="303" t="s">
        <v>162</v>
      </c>
      <c r="C44" s="304"/>
    </row>
    <row r="45" s="291" customFormat="1" customHeight="1" spans="1:3">
      <c r="A45" s="303">
        <v>2010404</v>
      </c>
      <c r="B45" s="303" t="s">
        <v>184</v>
      </c>
      <c r="C45" s="304"/>
    </row>
    <row r="46" s="291" customFormat="1" customHeight="1" spans="1:3">
      <c r="A46" s="303">
        <v>2010405</v>
      </c>
      <c r="B46" s="303" t="s">
        <v>185</v>
      </c>
      <c r="C46" s="304"/>
    </row>
    <row r="47" s="291" customFormat="1" customHeight="1" spans="1:3">
      <c r="A47" s="303">
        <v>2010406</v>
      </c>
      <c r="B47" s="303" t="s">
        <v>186</v>
      </c>
      <c r="C47" s="304"/>
    </row>
    <row r="48" s="291" customFormat="1" customHeight="1" spans="1:3">
      <c r="A48" s="303">
        <v>2010407</v>
      </c>
      <c r="B48" s="303" t="s">
        <v>187</v>
      </c>
      <c r="C48" s="304"/>
    </row>
    <row r="49" s="291" customFormat="1" customHeight="1" spans="1:3">
      <c r="A49" s="303">
        <v>2010408</v>
      </c>
      <c r="B49" s="303" t="s">
        <v>188</v>
      </c>
      <c r="C49" s="304"/>
    </row>
    <row r="50" s="291" customFormat="1" customHeight="1" spans="1:3">
      <c r="A50" s="303">
        <v>2010450</v>
      </c>
      <c r="B50" s="303" t="s">
        <v>169</v>
      </c>
      <c r="C50" s="304"/>
    </row>
    <row r="51" s="291" customFormat="1" ht="16" customHeight="1" spans="1:3">
      <c r="A51" s="303">
        <v>2010499</v>
      </c>
      <c r="B51" s="303" t="s">
        <v>189</v>
      </c>
      <c r="C51" s="304">
        <v>1000</v>
      </c>
    </row>
    <row r="52" s="290" customFormat="1" ht="16" customHeight="1" spans="1:3">
      <c r="A52" s="300">
        <v>20105</v>
      </c>
      <c r="B52" s="300" t="s">
        <v>190</v>
      </c>
      <c r="C52" s="302">
        <v>243.9264</v>
      </c>
    </row>
    <row r="53" s="291" customFormat="1" ht="16" customHeight="1" spans="1:3">
      <c r="A53" s="303">
        <v>2010501</v>
      </c>
      <c r="B53" s="303" t="s">
        <v>160</v>
      </c>
      <c r="C53" s="304">
        <v>173.9264</v>
      </c>
    </row>
    <row r="54" s="291" customFormat="1" customHeight="1" spans="1:3">
      <c r="A54" s="303">
        <v>2010502</v>
      </c>
      <c r="B54" s="303" t="s">
        <v>161</v>
      </c>
      <c r="C54" s="304"/>
    </row>
    <row r="55" s="291" customFormat="1" customHeight="1" spans="1:3">
      <c r="A55" s="303">
        <v>2010503</v>
      </c>
      <c r="B55" s="303" t="s">
        <v>162</v>
      </c>
      <c r="C55" s="304"/>
    </row>
    <row r="56" s="291" customFormat="1" customHeight="1" spans="1:3">
      <c r="A56" s="303">
        <v>2010504</v>
      </c>
      <c r="B56" s="303" t="s">
        <v>191</v>
      </c>
      <c r="C56" s="304"/>
    </row>
    <row r="57" s="291" customFormat="1" customHeight="1" spans="1:3">
      <c r="A57" s="303">
        <v>2010505</v>
      </c>
      <c r="B57" s="303" t="s">
        <v>192</v>
      </c>
      <c r="C57" s="304">
        <v>30</v>
      </c>
    </row>
    <row r="58" s="291" customFormat="1" customHeight="1" spans="1:3">
      <c r="A58" s="303">
        <v>2010506</v>
      </c>
      <c r="B58" s="303" t="s">
        <v>193</v>
      </c>
      <c r="C58" s="304"/>
    </row>
    <row r="59" s="291" customFormat="1" ht="16" customHeight="1" spans="1:3">
      <c r="A59" s="303">
        <v>2010507</v>
      </c>
      <c r="B59" s="303" t="s">
        <v>194</v>
      </c>
      <c r="C59" s="304">
        <v>20</v>
      </c>
    </row>
    <row r="60" s="291" customFormat="1" customHeight="1" spans="1:3">
      <c r="A60" s="303">
        <v>2010508</v>
      </c>
      <c r="B60" s="303" t="s">
        <v>195</v>
      </c>
      <c r="C60" s="304">
        <v>20</v>
      </c>
    </row>
    <row r="61" s="291" customFormat="1" customHeight="1" spans="1:3">
      <c r="A61" s="303">
        <v>2010550</v>
      </c>
      <c r="B61" s="303" t="s">
        <v>169</v>
      </c>
      <c r="C61" s="304"/>
    </row>
    <row r="62" s="291" customFormat="1" ht="16" customHeight="1" spans="1:3">
      <c r="A62" s="303">
        <v>2010599</v>
      </c>
      <c r="B62" s="303" t="s">
        <v>196</v>
      </c>
      <c r="C62" s="304"/>
    </row>
    <row r="63" s="290" customFormat="1" ht="16" customHeight="1" spans="1:3">
      <c r="A63" s="300">
        <v>20106</v>
      </c>
      <c r="B63" s="300" t="s">
        <v>197</v>
      </c>
      <c r="C63" s="302">
        <v>1831.12</v>
      </c>
    </row>
    <row r="64" s="291" customFormat="1" ht="16" customHeight="1" spans="1:3">
      <c r="A64" s="303">
        <v>2010601</v>
      </c>
      <c r="B64" s="303" t="s">
        <v>160</v>
      </c>
      <c r="C64" s="304">
        <v>1639.12</v>
      </c>
    </row>
    <row r="65" s="291" customFormat="1" ht="16" customHeight="1" spans="1:3">
      <c r="A65" s="303">
        <v>2010602</v>
      </c>
      <c r="B65" s="303" t="s">
        <v>161</v>
      </c>
      <c r="C65" s="304"/>
    </row>
    <row r="66" s="291" customFormat="1" customHeight="1" spans="1:3">
      <c r="A66" s="303">
        <v>2010603</v>
      </c>
      <c r="B66" s="303" t="s">
        <v>162</v>
      </c>
      <c r="C66" s="304"/>
    </row>
    <row r="67" s="291" customFormat="1" customHeight="1" spans="1:3">
      <c r="A67" s="303">
        <v>2010604</v>
      </c>
      <c r="B67" s="303" t="s">
        <v>198</v>
      </c>
      <c r="C67" s="304"/>
    </row>
    <row r="68" s="291" customFormat="1" ht="16" customHeight="1" spans="1:3">
      <c r="A68" s="303">
        <v>2010605</v>
      </c>
      <c r="B68" s="303" t="s">
        <v>199</v>
      </c>
      <c r="C68" s="304"/>
    </row>
    <row r="69" s="291" customFormat="1" customHeight="1" spans="1:3">
      <c r="A69" s="303">
        <v>2010606</v>
      </c>
      <c r="B69" s="303" t="s">
        <v>200</v>
      </c>
      <c r="C69" s="304"/>
    </row>
    <row r="70" s="291" customFormat="1" ht="16" customHeight="1" spans="1:3">
      <c r="A70" s="303">
        <v>2010607</v>
      </c>
      <c r="B70" s="303" t="s">
        <v>201</v>
      </c>
      <c r="C70" s="304"/>
    </row>
    <row r="71" s="291" customFormat="1" customHeight="1" spans="1:3">
      <c r="A71" s="303">
        <v>2010608</v>
      </c>
      <c r="B71" s="303" t="s">
        <v>202</v>
      </c>
      <c r="C71" s="304"/>
    </row>
    <row r="72" s="291" customFormat="1" customHeight="1" spans="1:3">
      <c r="A72" s="303">
        <v>2010650</v>
      </c>
      <c r="B72" s="303" t="s">
        <v>169</v>
      </c>
      <c r="C72" s="304"/>
    </row>
    <row r="73" s="291" customFormat="1" ht="16" customHeight="1" spans="1:3">
      <c r="A73" s="303">
        <v>2010699</v>
      </c>
      <c r="B73" s="303" t="s">
        <v>203</v>
      </c>
      <c r="C73" s="304">
        <v>0</v>
      </c>
    </row>
    <row r="74" s="290" customFormat="1" ht="16" customHeight="1" spans="1:3">
      <c r="A74" s="300">
        <v>20107</v>
      </c>
      <c r="B74" s="300" t="s">
        <v>204</v>
      </c>
      <c r="C74" s="302">
        <v>2976</v>
      </c>
    </row>
    <row r="75" s="291" customFormat="1" customHeight="1" spans="1:3">
      <c r="A75" s="303">
        <v>2010701</v>
      </c>
      <c r="B75" s="303" t="s">
        <v>160</v>
      </c>
      <c r="C75" s="304"/>
    </row>
    <row r="76" s="291" customFormat="1" customHeight="1" spans="1:3">
      <c r="A76" s="303">
        <v>2010702</v>
      </c>
      <c r="B76" s="303" t="s">
        <v>161</v>
      </c>
      <c r="C76" s="304"/>
    </row>
    <row r="77" s="291" customFormat="1" customHeight="1" spans="1:3">
      <c r="A77" s="303">
        <v>2010703</v>
      </c>
      <c r="B77" s="303" t="s">
        <v>162</v>
      </c>
      <c r="C77" s="304"/>
    </row>
    <row r="78" s="291" customFormat="1" customHeight="1" spans="1:3">
      <c r="A78" s="303">
        <v>2010709</v>
      </c>
      <c r="B78" s="303" t="s">
        <v>201</v>
      </c>
      <c r="C78" s="304"/>
    </row>
    <row r="79" s="291" customFormat="1" ht="16" customHeight="1" spans="1:3">
      <c r="A79" s="303">
        <v>2010710</v>
      </c>
      <c r="B79" s="303" t="s">
        <v>205</v>
      </c>
      <c r="C79" s="304">
        <v>2873</v>
      </c>
    </row>
    <row r="80" s="291" customFormat="1" customHeight="1" spans="1:3">
      <c r="A80" s="303">
        <v>2010750</v>
      </c>
      <c r="B80" s="303" t="s">
        <v>169</v>
      </c>
      <c r="C80" s="304"/>
    </row>
    <row r="81" s="291" customFormat="1" customHeight="1" spans="1:3">
      <c r="A81" s="303">
        <v>2010799</v>
      </c>
      <c r="B81" s="303" t="s">
        <v>206</v>
      </c>
      <c r="C81" s="304">
        <v>103</v>
      </c>
    </row>
    <row r="82" s="290" customFormat="1" ht="16" customHeight="1" spans="1:3">
      <c r="A82" s="300">
        <v>20108</v>
      </c>
      <c r="B82" s="300" t="s">
        <v>207</v>
      </c>
      <c r="C82" s="302">
        <v>641.4764</v>
      </c>
    </row>
    <row r="83" s="291" customFormat="1" ht="16" customHeight="1" spans="1:3">
      <c r="A83" s="303">
        <v>2010801</v>
      </c>
      <c r="B83" s="303" t="s">
        <v>160</v>
      </c>
      <c r="C83" s="304">
        <v>360.4764</v>
      </c>
    </row>
    <row r="84" s="291" customFormat="1" ht="16" customHeight="1" spans="1:3">
      <c r="A84" s="303">
        <v>2010802</v>
      </c>
      <c r="B84" s="303" t="s">
        <v>161</v>
      </c>
      <c r="C84" s="304"/>
    </row>
    <row r="85" s="291" customFormat="1" customHeight="1" spans="1:3">
      <c r="A85" s="303">
        <v>2010803</v>
      </c>
      <c r="B85" s="303" t="s">
        <v>162</v>
      </c>
      <c r="C85" s="304"/>
    </row>
    <row r="86" s="291" customFormat="1" customHeight="1" spans="1:3">
      <c r="A86" s="303">
        <v>2010804</v>
      </c>
      <c r="B86" s="303" t="s">
        <v>208</v>
      </c>
      <c r="C86" s="304">
        <v>150</v>
      </c>
    </row>
    <row r="87" s="291" customFormat="1" customHeight="1" spans="1:3">
      <c r="A87" s="303">
        <v>2010805</v>
      </c>
      <c r="B87" s="303" t="s">
        <v>209</v>
      </c>
      <c r="C87" s="304"/>
    </row>
    <row r="88" s="291" customFormat="1" customHeight="1" spans="1:3">
      <c r="A88" s="303">
        <v>2010806</v>
      </c>
      <c r="B88" s="303" t="s">
        <v>201</v>
      </c>
      <c r="C88" s="304"/>
    </row>
    <row r="89" s="291" customFormat="1" customHeight="1" spans="1:3">
      <c r="A89" s="303">
        <v>2010850</v>
      </c>
      <c r="B89" s="303" t="s">
        <v>169</v>
      </c>
      <c r="C89" s="304"/>
    </row>
    <row r="90" s="291" customFormat="1" customHeight="1" spans="1:3">
      <c r="A90" s="303">
        <v>2010899</v>
      </c>
      <c r="B90" s="303" t="s">
        <v>210</v>
      </c>
      <c r="C90" s="304">
        <v>131</v>
      </c>
    </row>
    <row r="91" s="290" customFormat="1" customHeight="1" spans="1:3">
      <c r="A91" s="300">
        <v>20109</v>
      </c>
      <c r="B91" s="300" t="s">
        <v>211</v>
      </c>
      <c r="C91" s="302">
        <v>0</v>
      </c>
    </row>
    <row r="92" s="291" customFormat="1" customHeight="1" spans="1:3">
      <c r="A92" s="303">
        <v>2010901</v>
      </c>
      <c r="B92" s="303" t="s">
        <v>160</v>
      </c>
      <c r="C92" s="304"/>
    </row>
    <row r="93" s="291" customFormat="1" customHeight="1" spans="1:3">
      <c r="A93" s="303">
        <v>2010902</v>
      </c>
      <c r="B93" s="303" t="s">
        <v>161</v>
      </c>
      <c r="C93" s="304"/>
    </row>
    <row r="94" s="291" customFormat="1" customHeight="1" spans="1:3">
      <c r="A94" s="303">
        <v>2010903</v>
      </c>
      <c r="B94" s="303" t="s">
        <v>162</v>
      </c>
      <c r="C94" s="304"/>
    </row>
    <row r="95" s="291" customFormat="1" customHeight="1" spans="1:3">
      <c r="A95" s="303">
        <v>2010905</v>
      </c>
      <c r="B95" s="303" t="s">
        <v>212</v>
      </c>
      <c r="C95" s="304"/>
    </row>
    <row r="96" s="291" customFormat="1" customHeight="1" spans="1:3">
      <c r="A96" s="303">
        <v>2010907</v>
      </c>
      <c r="B96" s="303" t="s">
        <v>213</v>
      </c>
      <c r="C96" s="304"/>
    </row>
    <row r="97" s="291" customFormat="1" customHeight="1" spans="1:3">
      <c r="A97" s="303">
        <v>2010908</v>
      </c>
      <c r="B97" s="303" t="s">
        <v>201</v>
      </c>
      <c r="C97" s="304"/>
    </row>
    <row r="98" s="291" customFormat="1" customHeight="1" spans="1:3">
      <c r="A98" s="303">
        <v>2010909</v>
      </c>
      <c r="B98" s="303" t="s">
        <v>214</v>
      </c>
      <c r="C98" s="304"/>
    </row>
    <row r="99" s="291" customFormat="1" customHeight="1" spans="1:3">
      <c r="A99" s="303">
        <v>2010910</v>
      </c>
      <c r="B99" s="303" t="s">
        <v>215</v>
      </c>
      <c r="C99" s="304"/>
    </row>
    <row r="100" s="291" customFormat="1" customHeight="1" spans="1:3">
      <c r="A100" s="303">
        <v>2010911</v>
      </c>
      <c r="B100" s="303" t="s">
        <v>216</v>
      </c>
      <c r="C100" s="304"/>
    </row>
    <row r="101" s="291" customFormat="1" customHeight="1" spans="1:3">
      <c r="A101" s="303">
        <v>2010912</v>
      </c>
      <c r="B101" s="303" t="s">
        <v>217</v>
      </c>
      <c r="C101" s="304"/>
    </row>
    <row r="102" s="291" customFormat="1" customHeight="1" spans="1:3">
      <c r="A102" s="303">
        <v>2010950</v>
      </c>
      <c r="B102" s="303" t="s">
        <v>169</v>
      </c>
      <c r="C102" s="304"/>
    </row>
    <row r="103" s="291" customFormat="1" customHeight="1" spans="1:3">
      <c r="A103" s="303">
        <v>2010999</v>
      </c>
      <c r="B103" s="303" t="s">
        <v>218</v>
      </c>
      <c r="C103" s="304"/>
    </row>
    <row r="104" s="290" customFormat="1" ht="16" customHeight="1" spans="1:3">
      <c r="A104" s="300">
        <v>20111</v>
      </c>
      <c r="B104" s="300" t="s">
        <v>219</v>
      </c>
      <c r="C104" s="302">
        <v>1770.7396</v>
      </c>
    </row>
    <row r="105" s="291" customFormat="1" ht="16" customHeight="1" spans="1:3">
      <c r="A105" s="303">
        <v>2011101</v>
      </c>
      <c r="B105" s="303" t="s">
        <v>160</v>
      </c>
      <c r="C105" s="304">
        <v>1633.4996</v>
      </c>
    </row>
    <row r="106" s="291" customFormat="1" customHeight="1" spans="1:3">
      <c r="A106" s="303">
        <v>2011102</v>
      </c>
      <c r="B106" s="303" t="s">
        <v>161</v>
      </c>
      <c r="C106" s="304">
        <v>28.24</v>
      </c>
    </row>
    <row r="107" s="291" customFormat="1" customHeight="1" spans="1:3">
      <c r="A107" s="303">
        <v>2011103</v>
      </c>
      <c r="B107" s="303" t="s">
        <v>162</v>
      </c>
      <c r="C107" s="304"/>
    </row>
    <row r="108" s="291" customFormat="1" customHeight="1" spans="1:3">
      <c r="A108" s="303">
        <v>2011104</v>
      </c>
      <c r="B108" s="303" t="s">
        <v>220</v>
      </c>
      <c r="C108" s="304"/>
    </row>
    <row r="109" s="291" customFormat="1" customHeight="1" spans="1:3">
      <c r="A109" s="303">
        <v>2011105</v>
      </c>
      <c r="B109" s="303" t="s">
        <v>221</v>
      </c>
      <c r="C109" s="304"/>
    </row>
    <row r="110" s="291" customFormat="1" customHeight="1" spans="1:3">
      <c r="A110" s="303">
        <v>2011106</v>
      </c>
      <c r="B110" s="303" t="s">
        <v>222</v>
      </c>
      <c r="C110" s="304">
        <v>109</v>
      </c>
    </row>
    <row r="111" s="291" customFormat="1" customHeight="1" spans="1:3">
      <c r="A111" s="303">
        <v>2011150</v>
      </c>
      <c r="B111" s="303" t="s">
        <v>169</v>
      </c>
      <c r="C111" s="304"/>
    </row>
    <row r="112" s="291" customFormat="1" ht="16" customHeight="1" spans="1:3">
      <c r="A112" s="303">
        <v>2011199</v>
      </c>
      <c r="B112" s="303" t="s">
        <v>223</v>
      </c>
      <c r="C112" s="304"/>
    </row>
    <row r="113" s="290" customFormat="1" ht="16" customHeight="1" spans="1:3">
      <c r="A113" s="300">
        <v>20113</v>
      </c>
      <c r="B113" s="300" t="s">
        <v>224</v>
      </c>
      <c r="C113" s="302">
        <v>545.5364</v>
      </c>
    </row>
    <row r="114" s="291" customFormat="1" ht="16" customHeight="1" spans="1:3">
      <c r="A114" s="303">
        <v>2011301</v>
      </c>
      <c r="B114" s="303" t="s">
        <v>160</v>
      </c>
      <c r="C114" s="304">
        <v>285.5364</v>
      </c>
    </row>
    <row r="115" s="291" customFormat="1" customHeight="1" spans="1:3">
      <c r="A115" s="303">
        <v>2011302</v>
      </c>
      <c r="B115" s="303" t="s">
        <v>161</v>
      </c>
      <c r="C115" s="304"/>
    </row>
    <row r="116" s="291" customFormat="1" customHeight="1" spans="1:3">
      <c r="A116" s="303">
        <v>2011303</v>
      </c>
      <c r="B116" s="303" t="s">
        <v>162</v>
      </c>
      <c r="C116" s="304"/>
    </row>
    <row r="117" s="291" customFormat="1" customHeight="1" spans="1:3">
      <c r="A117" s="303">
        <v>2011304</v>
      </c>
      <c r="B117" s="303" t="s">
        <v>225</v>
      </c>
      <c r="C117" s="304"/>
    </row>
    <row r="118" s="291" customFormat="1" customHeight="1" spans="1:3">
      <c r="A118" s="303">
        <v>2011305</v>
      </c>
      <c r="B118" s="303" t="s">
        <v>226</v>
      </c>
      <c r="C118" s="304"/>
    </row>
    <row r="119" s="291" customFormat="1" customHeight="1" spans="1:3">
      <c r="A119" s="303">
        <v>2011306</v>
      </c>
      <c r="B119" s="303" t="s">
        <v>227</v>
      </c>
      <c r="C119" s="304"/>
    </row>
    <row r="120" s="291" customFormat="1" customHeight="1" spans="1:3">
      <c r="A120" s="303">
        <v>2011307</v>
      </c>
      <c r="B120" s="303" t="s">
        <v>228</v>
      </c>
      <c r="C120" s="304"/>
    </row>
    <row r="121" s="291" customFormat="1" ht="16" customHeight="1" spans="1:3">
      <c r="A121" s="303">
        <v>2011308</v>
      </c>
      <c r="B121" s="303" t="s">
        <v>229</v>
      </c>
      <c r="C121" s="304"/>
    </row>
    <row r="122" s="291" customFormat="1" customHeight="1" spans="1:3">
      <c r="A122" s="303">
        <v>2011350</v>
      </c>
      <c r="B122" s="303" t="s">
        <v>169</v>
      </c>
      <c r="C122" s="304"/>
    </row>
    <row r="123" s="291" customFormat="1" customHeight="1" spans="1:3">
      <c r="A123" s="303">
        <v>2011399</v>
      </c>
      <c r="B123" s="303" t="s">
        <v>230</v>
      </c>
      <c r="C123" s="304"/>
    </row>
    <row r="124" s="290" customFormat="1" customHeight="1" spans="1:3">
      <c r="A124" s="300">
        <v>20114</v>
      </c>
      <c r="B124" s="300" t="s">
        <v>231</v>
      </c>
      <c r="C124" s="302">
        <v>0</v>
      </c>
    </row>
    <row r="125" s="291" customFormat="1" customHeight="1" spans="1:3">
      <c r="A125" s="303">
        <v>2011401</v>
      </c>
      <c r="B125" s="303" t="s">
        <v>160</v>
      </c>
      <c r="C125" s="304"/>
    </row>
    <row r="126" s="291" customFormat="1" customHeight="1" spans="1:3">
      <c r="A126" s="303">
        <v>2011402</v>
      </c>
      <c r="B126" s="303" t="s">
        <v>161</v>
      </c>
      <c r="C126" s="304"/>
    </row>
    <row r="127" s="291" customFormat="1" customHeight="1" spans="1:3">
      <c r="A127" s="303">
        <v>2011403</v>
      </c>
      <c r="B127" s="303" t="s">
        <v>162</v>
      </c>
      <c r="C127" s="304"/>
    </row>
    <row r="128" s="291" customFormat="1" customHeight="1" spans="1:3">
      <c r="A128" s="303">
        <v>2011404</v>
      </c>
      <c r="B128" s="303" t="s">
        <v>232</v>
      </c>
      <c r="C128" s="304"/>
    </row>
    <row r="129" s="291" customFormat="1" customHeight="1" spans="1:3">
      <c r="A129" s="303">
        <v>2011405</v>
      </c>
      <c r="B129" s="303" t="s">
        <v>233</v>
      </c>
      <c r="C129" s="304"/>
    </row>
    <row r="130" s="291" customFormat="1" customHeight="1" spans="1:3">
      <c r="A130" s="303">
        <v>2011408</v>
      </c>
      <c r="B130" s="303" t="s">
        <v>234</v>
      </c>
      <c r="C130" s="304"/>
    </row>
    <row r="131" s="291" customFormat="1" customHeight="1" spans="1:3">
      <c r="A131" s="303">
        <v>2011409</v>
      </c>
      <c r="B131" s="303" t="s">
        <v>235</v>
      </c>
      <c r="C131" s="304"/>
    </row>
    <row r="132" s="291" customFormat="1" customHeight="1" spans="1:3">
      <c r="A132" s="303">
        <v>2011410</v>
      </c>
      <c r="B132" s="303" t="s">
        <v>236</v>
      </c>
      <c r="C132" s="304"/>
    </row>
    <row r="133" s="291" customFormat="1" customHeight="1" spans="1:3">
      <c r="A133" s="303">
        <v>2011411</v>
      </c>
      <c r="B133" s="303" t="s">
        <v>237</v>
      </c>
      <c r="C133" s="304"/>
    </row>
    <row r="134" s="291" customFormat="1" customHeight="1" spans="1:3">
      <c r="A134" s="303">
        <v>2011450</v>
      </c>
      <c r="B134" s="303" t="s">
        <v>169</v>
      </c>
      <c r="C134" s="304"/>
    </row>
    <row r="135" s="291" customFormat="1" customHeight="1" spans="1:3">
      <c r="A135" s="303">
        <v>2011499</v>
      </c>
      <c r="B135" s="303" t="s">
        <v>238</v>
      </c>
      <c r="C135" s="304"/>
    </row>
    <row r="136" s="290" customFormat="1" ht="16" customHeight="1" spans="1:3">
      <c r="A136" s="300">
        <v>20123</v>
      </c>
      <c r="B136" s="300" t="s">
        <v>239</v>
      </c>
      <c r="C136" s="302">
        <v>0</v>
      </c>
    </row>
    <row r="137" s="291" customFormat="1" customHeight="1" spans="1:3">
      <c r="A137" s="303">
        <v>2012301</v>
      </c>
      <c r="B137" s="303" t="s">
        <v>160</v>
      </c>
      <c r="C137" s="304"/>
    </row>
    <row r="138" s="291" customFormat="1" customHeight="1" spans="1:3">
      <c r="A138" s="303">
        <v>2012302</v>
      </c>
      <c r="B138" s="303" t="s">
        <v>161</v>
      </c>
      <c r="C138" s="304"/>
    </row>
    <row r="139" s="291" customFormat="1" customHeight="1" spans="1:3">
      <c r="A139" s="303">
        <v>2012303</v>
      </c>
      <c r="B139" s="303" t="s">
        <v>162</v>
      </c>
      <c r="C139" s="304"/>
    </row>
    <row r="140" s="291" customFormat="1" ht="16" customHeight="1" spans="1:3">
      <c r="A140" s="303">
        <v>2012304</v>
      </c>
      <c r="B140" s="303" t="s">
        <v>240</v>
      </c>
      <c r="C140" s="304"/>
    </row>
    <row r="141" s="291" customFormat="1" customHeight="1" spans="1:3">
      <c r="A141" s="303">
        <v>2012350</v>
      </c>
      <c r="B141" s="303" t="s">
        <v>169</v>
      </c>
      <c r="C141" s="304"/>
    </row>
    <row r="142" s="291" customFormat="1" customHeight="1" spans="1:3">
      <c r="A142" s="303">
        <v>2012399</v>
      </c>
      <c r="B142" s="303" t="s">
        <v>241</v>
      </c>
      <c r="C142" s="304"/>
    </row>
    <row r="143" s="290" customFormat="1" ht="16" customHeight="1" spans="1:3">
      <c r="A143" s="300">
        <v>20125</v>
      </c>
      <c r="B143" s="300" t="s">
        <v>242</v>
      </c>
      <c r="C143" s="302">
        <v>0</v>
      </c>
    </row>
    <row r="144" s="291" customFormat="1" ht="16" customHeight="1" spans="1:3">
      <c r="A144" s="303">
        <v>2012501</v>
      </c>
      <c r="B144" s="303" t="s">
        <v>160</v>
      </c>
      <c r="C144" s="304"/>
    </row>
    <row r="145" s="291" customFormat="1" customHeight="1" spans="1:3">
      <c r="A145" s="303">
        <v>2012502</v>
      </c>
      <c r="B145" s="303" t="s">
        <v>161</v>
      </c>
      <c r="C145" s="304"/>
    </row>
    <row r="146" s="291" customFormat="1" customHeight="1" spans="1:3">
      <c r="A146" s="303">
        <v>2012503</v>
      </c>
      <c r="B146" s="303" t="s">
        <v>162</v>
      </c>
      <c r="C146" s="304"/>
    </row>
    <row r="147" s="291" customFormat="1" customHeight="1" spans="1:3">
      <c r="A147" s="303">
        <v>2012504</v>
      </c>
      <c r="B147" s="303" t="s">
        <v>243</v>
      </c>
      <c r="C147" s="304"/>
    </row>
    <row r="148" s="291" customFormat="1" ht="16" customHeight="1" spans="1:3">
      <c r="A148" s="303">
        <v>2012505</v>
      </c>
      <c r="B148" s="303" t="s">
        <v>244</v>
      </c>
      <c r="C148" s="304"/>
    </row>
    <row r="149" s="291" customFormat="1" customHeight="1" spans="1:3">
      <c r="A149" s="303">
        <v>2012550</v>
      </c>
      <c r="B149" s="303" t="s">
        <v>169</v>
      </c>
      <c r="C149" s="304"/>
    </row>
    <row r="150" s="291" customFormat="1" customHeight="1" spans="1:3">
      <c r="A150" s="303">
        <v>2012599</v>
      </c>
      <c r="B150" s="303" t="s">
        <v>245</v>
      </c>
      <c r="C150" s="304"/>
    </row>
    <row r="151" s="290" customFormat="1" ht="16" customHeight="1" spans="1:3">
      <c r="A151" s="300">
        <v>20126</v>
      </c>
      <c r="B151" s="300" t="s">
        <v>246</v>
      </c>
      <c r="C151" s="302">
        <v>142.676</v>
      </c>
    </row>
    <row r="152" s="291" customFormat="1" ht="16" customHeight="1" spans="1:3">
      <c r="A152" s="303">
        <v>2012601</v>
      </c>
      <c r="B152" s="303" t="s">
        <v>160</v>
      </c>
      <c r="C152" s="304">
        <v>114.676</v>
      </c>
    </row>
    <row r="153" s="291" customFormat="1" customHeight="1" spans="1:3">
      <c r="A153" s="303">
        <v>2012602</v>
      </c>
      <c r="B153" s="303" t="s">
        <v>161</v>
      </c>
      <c r="C153" s="304"/>
    </row>
    <row r="154" s="291" customFormat="1" customHeight="1" spans="1:3">
      <c r="A154" s="303">
        <v>2012603</v>
      </c>
      <c r="B154" s="303" t="s">
        <v>162</v>
      </c>
      <c r="C154" s="304"/>
    </row>
    <row r="155" s="291" customFormat="1" ht="16" customHeight="1" spans="1:3">
      <c r="A155" s="303">
        <v>2012604</v>
      </c>
      <c r="B155" s="303" t="s">
        <v>247</v>
      </c>
      <c r="C155" s="304">
        <v>28</v>
      </c>
    </row>
    <row r="156" s="291" customFormat="1" ht="16" customHeight="1" spans="1:3">
      <c r="A156" s="303">
        <v>2012699</v>
      </c>
      <c r="B156" s="303" t="s">
        <v>248</v>
      </c>
      <c r="C156" s="304"/>
    </row>
    <row r="157" s="290" customFormat="1" ht="16" customHeight="1" spans="1:3">
      <c r="A157" s="300">
        <v>20128</v>
      </c>
      <c r="B157" s="300" t="s">
        <v>249</v>
      </c>
      <c r="C157" s="302">
        <v>113.1972</v>
      </c>
    </row>
    <row r="158" s="291" customFormat="1" ht="16" customHeight="1" spans="1:3">
      <c r="A158" s="303">
        <v>2012801</v>
      </c>
      <c r="B158" s="303" t="s">
        <v>160</v>
      </c>
      <c r="C158" s="304">
        <v>112.2972</v>
      </c>
    </row>
    <row r="159" s="291" customFormat="1" customHeight="1" spans="1:3">
      <c r="A159" s="303">
        <v>2012802</v>
      </c>
      <c r="B159" s="303" t="s">
        <v>161</v>
      </c>
      <c r="C159" s="304"/>
    </row>
    <row r="160" s="291" customFormat="1" customHeight="1" spans="1:3">
      <c r="A160" s="303">
        <v>2012803</v>
      </c>
      <c r="B160" s="303" t="s">
        <v>162</v>
      </c>
      <c r="C160" s="304"/>
    </row>
    <row r="161" s="291" customFormat="1" customHeight="1" spans="1:3">
      <c r="A161" s="303">
        <v>2012804</v>
      </c>
      <c r="B161" s="303" t="s">
        <v>174</v>
      </c>
      <c r="C161" s="304"/>
    </row>
    <row r="162" s="291" customFormat="1" customHeight="1" spans="1:3">
      <c r="A162" s="303">
        <v>2012850</v>
      </c>
      <c r="B162" s="303" t="s">
        <v>169</v>
      </c>
      <c r="C162" s="304"/>
    </row>
    <row r="163" s="291" customFormat="1" ht="16" customHeight="1" spans="1:3">
      <c r="A163" s="303">
        <v>2012899</v>
      </c>
      <c r="B163" s="303" t="s">
        <v>250</v>
      </c>
      <c r="C163" s="304">
        <v>0.9</v>
      </c>
    </row>
    <row r="164" s="290" customFormat="1" ht="16" customHeight="1" spans="1:3">
      <c r="A164" s="300">
        <v>20129</v>
      </c>
      <c r="B164" s="300" t="s">
        <v>251</v>
      </c>
      <c r="C164" s="302">
        <v>410.0744</v>
      </c>
    </row>
    <row r="165" s="291" customFormat="1" ht="16" customHeight="1" spans="1:3">
      <c r="A165" s="303">
        <v>2012901</v>
      </c>
      <c r="B165" s="303" t="s">
        <v>160</v>
      </c>
      <c r="C165" s="304">
        <v>276.8852</v>
      </c>
    </row>
    <row r="166" s="291" customFormat="1" ht="16" customHeight="1" spans="1:3">
      <c r="A166" s="303">
        <v>2012902</v>
      </c>
      <c r="B166" s="303" t="s">
        <v>161</v>
      </c>
      <c r="C166" s="304"/>
    </row>
    <row r="167" s="291" customFormat="1" customHeight="1" spans="1:3">
      <c r="A167" s="303">
        <v>2012903</v>
      </c>
      <c r="B167" s="303" t="s">
        <v>162</v>
      </c>
      <c r="C167" s="304"/>
    </row>
    <row r="168" s="291" customFormat="1" customHeight="1" spans="1:3">
      <c r="A168" s="303">
        <v>2012906</v>
      </c>
      <c r="B168" s="303" t="s">
        <v>252</v>
      </c>
      <c r="C168" s="304"/>
    </row>
    <row r="169" s="291" customFormat="1" customHeight="1" spans="1:3">
      <c r="A169" s="303">
        <v>2012950</v>
      </c>
      <c r="B169" s="303" t="s">
        <v>169</v>
      </c>
      <c r="C169" s="304">
        <v>31.9092</v>
      </c>
    </row>
    <row r="170" s="291" customFormat="1" ht="16" customHeight="1" spans="1:3">
      <c r="A170" s="303">
        <v>2012999</v>
      </c>
      <c r="B170" s="303" t="s">
        <v>253</v>
      </c>
      <c r="C170" s="304">
        <v>101.28</v>
      </c>
    </row>
    <row r="171" s="290" customFormat="1" ht="16" customHeight="1" spans="1:3">
      <c r="A171" s="300">
        <v>20131</v>
      </c>
      <c r="B171" s="300" t="s">
        <v>254</v>
      </c>
      <c r="C171" s="302">
        <v>1924.5264</v>
      </c>
    </row>
    <row r="172" s="291" customFormat="1" ht="16" customHeight="1" spans="1:3">
      <c r="A172" s="303">
        <v>2013101</v>
      </c>
      <c r="B172" s="303" t="s">
        <v>160</v>
      </c>
      <c r="C172" s="304">
        <v>1445.6224</v>
      </c>
    </row>
    <row r="173" s="291" customFormat="1" customHeight="1" spans="1:3">
      <c r="A173" s="303">
        <v>2013102</v>
      </c>
      <c r="B173" s="303" t="s">
        <v>161</v>
      </c>
      <c r="C173" s="304">
        <v>147.4</v>
      </c>
    </row>
    <row r="174" s="291" customFormat="1" customHeight="1" spans="1:3">
      <c r="A174" s="303">
        <v>2013103</v>
      </c>
      <c r="B174" s="303" t="s">
        <v>162</v>
      </c>
      <c r="C174" s="304"/>
    </row>
    <row r="175" s="291" customFormat="1" customHeight="1" spans="1:3">
      <c r="A175" s="303">
        <v>2013105</v>
      </c>
      <c r="B175" s="303" t="s">
        <v>255</v>
      </c>
      <c r="C175" s="304"/>
    </row>
    <row r="176" s="291" customFormat="1" customHeight="1" spans="1:3">
      <c r="A176" s="303">
        <v>2013150</v>
      </c>
      <c r="B176" s="303" t="s">
        <v>169</v>
      </c>
      <c r="C176" s="304"/>
    </row>
    <row r="177" s="291" customFormat="1" ht="16" customHeight="1" spans="1:3">
      <c r="A177" s="303">
        <v>2013199</v>
      </c>
      <c r="B177" s="303" t="s">
        <v>256</v>
      </c>
      <c r="C177" s="304">
        <v>331.504</v>
      </c>
    </row>
    <row r="178" s="290" customFormat="1" ht="16" customHeight="1" spans="1:3">
      <c r="A178" s="300">
        <v>20132</v>
      </c>
      <c r="B178" s="300" t="s">
        <v>257</v>
      </c>
      <c r="C178" s="302">
        <v>1636.0312</v>
      </c>
    </row>
    <row r="179" s="291" customFormat="1" ht="16" customHeight="1" spans="1:3">
      <c r="A179" s="303">
        <v>2013201</v>
      </c>
      <c r="B179" s="303" t="s">
        <v>160</v>
      </c>
      <c r="C179" s="304">
        <v>415.492</v>
      </c>
    </row>
    <row r="180" s="291" customFormat="1" customHeight="1" spans="1:3">
      <c r="A180" s="303">
        <v>2013202</v>
      </c>
      <c r="B180" s="303" t="s">
        <v>161</v>
      </c>
      <c r="C180" s="304"/>
    </row>
    <row r="181" s="291" customFormat="1" customHeight="1" spans="1:3">
      <c r="A181" s="303">
        <v>2013203</v>
      </c>
      <c r="B181" s="303" t="s">
        <v>162</v>
      </c>
      <c r="C181" s="304"/>
    </row>
    <row r="182" s="291" customFormat="1" customHeight="1" spans="1:3">
      <c r="A182" s="303">
        <v>2013204</v>
      </c>
      <c r="B182" s="303" t="s">
        <v>258</v>
      </c>
      <c r="C182" s="304"/>
    </row>
    <row r="183" s="291" customFormat="1" customHeight="1" spans="1:3">
      <c r="A183" s="303">
        <v>2013250</v>
      </c>
      <c r="B183" s="303" t="s">
        <v>169</v>
      </c>
      <c r="C183" s="304">
        <v>70.5592</v>
      </c>
    </row>
    <row r="184" s="291" customFormat="1" ht="16" customHeight="1" spans="1:3">
      <c r="A184" s="303">
        <v>2013299</v>
      </c>
      <c r="B184" s="303" t="s">
        <v>259</v>
      </c>
      <c r="C184" s="304">
        <v>1149.98</v>
      </c>
    </row>
    <row r="185" s="290" customFormat="1" ht="16" customHeight="1" spans="1:3">
      <c r="A185" s="300">
        <v>20133</v>
      </c>
      <c r="B185" s="300" t="s">
        <v>260</v>
      </c>
      <c r="C185" s="302">
        <v>328.1008</v>
      </c>
    </row>
    <row r="186" s="291" customFormat="1" ht="16" customHeight="1" spans="1:3">
      <c r="A186" s="303">
        <v>2013301</v>
      </c>
      <c r="B186" s="303" t="s">
        <v>160</v>
      </c>
      <c r="C186" s="304">
        <v>228.1008</v>
      </c>
    </row>
    <row r="187" s="291" customFormat="1" customHeight="1" spans="1:3">
      <c r="A187" s="303">
        <v>2013302</v>
      </c>
      <c r="B187" s="303" t="s">
        <v>161</v>
      </c>
      <c r="C187" s="304"/>
    </row>
    <row r="188" s="291" customFormat="1" customHeight="1" spans="1:3">
      <c r="A188" s="303">
        <v>2013303</v>
      </c>
      <c r="B188" s="303" t="s">
        <v>162</v>
      </c>
      <c r="C188" s="304"/>
    </row>
    <row r="189" s="291" customFormat="1" ht="16" customHeight="1" spans="1:3">
      <c r="A189" s="303">
        <v>2013304</v>
      </c>
      <c r="B189" s="303" t="s">
        <v>261</v>
      </c>
      <c r="C189" s="304"/>
    </row>
    <row r="190" s="291" customFormat="1" customHeight="1" spans="1:3">
      <c r="A190" s="303">
        <v>2013350</v>
      </c>
      <c r="B190" s="303" t="s">
        <v>169</v>
      </c>
      <c r="C190" s="304"/>
    </row>
    <row r="191" s="291" customFormat="1" ht="16" customHeight="1" spans="1:3">
      <c r="A191" s="303">
        <v>2013399</v>
      </c>
      <c r="B191" s="303" t="s">
        <v>262</v>
      </c>
      <c r="C191" s="304"/>
    </row>
    <row r="192" s="290" customFormat="1" ht="16" customHeight="1" spans="1:3">
      <c r="A192" s="300">
        <v>20134</v>
      </c>
      <c r="B192" s="300" t="s">
        <v>263</v>
      </c>
      <c r="C192" s="302">
        <v>246.3044</v>
      </c>
    </row>
    <row r="193" s="291" customFormat="1" ht="16" customHeight="1" spans="1:3">
      <c r="A193" s="303">
        <v>2013401</v>
      </c>
      <c r="B193" s="303" t="s">
        <v>160</v>
      </c>
      <c r="C193" s="304">
        <v>202.3044</v>
      </c>
    </row>
    <row r="194" s="291" customFormat="1" customHeight="1" spans="1:3">
      <c r="A194" s="303">
        <v>2013402</v>
      </c>
      <c r="B194" s="303" t="s">
        <v>161</v>
      </c>
      <c r="C194" s="304">
        <v>34</v>
      </c>
    </row>
    <row r="195" s="291" customFormat="1" customHeight="1" spans="1:3">
      <c r="A195" s="303">
        <v>2013403</v>
      </c>
      <c r="B195" s="303" t="s">
        <v>162</v>
      </c>
      <c r="C195" s="304"/>
    </row>
    <row r="196" s="291" customFormat="1" ht="16" customHeight="1" spans="1:3">
      <c r="A196" s="303">
        <v>2013404</v>
      </c>
      <c r="B196" s="303" t="s">
        <v>264</v>
      </c>
      <c r="C196" s="304">
        <v>10</v>
      </c>
    </row>
    <row r="197" s="291" customFormat="1" ht="16" customHeight="1" spans="1:3">
      <c r="A197" s="303">
        <v>2013405</v>
      </c>
      <c r="B197" s="303" t="s">
        <v>265</v>
      </c>
      <c r="C197" s="304"/>
    </row>
    <row r="198" s="291" customFormat="1" customHeight="1" spans="1:3">
      <c r="A198" s="303">
        <v>2013450</v>
      </c>
      <c r="B198" s="303" t="s">
        <v>169</v>
      </c>
      <c r="C198" s="304"/>
    </row>
    <row r="199" s="291" customFormat="1" ht="16" customHeight="1" spans="1:3">
      <c r="A199" s="303">
        <v>2013499</v>
      </c>
      <c r="B199" s="303" t="s">
        <v>266</v>
      </c>
      <c r="C199" s="304"/>
    </row>
    <row r="200" s="290" customFormat="1" customHeight="1" spans="1:3">
      <c r="A200" s="300">
        <v>20135</v>
      </c>
      <c r="B200" s="300" t="s">
        <v>267</v>
      </c>
      <c r="C200" s="302">
        <v>60.6004</v>
      </c>
    </row>
    <row r="201" s="291" customFormat="1" customHeight="1" spans="1:3">
      <c r="A201" s="303">
        <v>2013501</v>
      </c>
      <c r="B201" s="303" t="s">
        <v>160</v>
      </c>
      <c r="C201" s="304">
        <v>54.6004</v>
      </c>
    </row>
    <row r="202" s="291" customFormat="1" customHeight="1" spans="1:3">
      <c r="A202" s="303">
        <v>2013502</v>
      </c>
      <c r="B202" s="303" t="s">
        <v>161</v>
      </c>
      <c r="C202" s="304">
        <v>6</v>
      </c>
    </row>
    <row r="203" s="291" customFormat="1" customHeight="1" spans="1:3">
      <c r="A203" s="303">
        <v>2013503</v>
      </c>
      <c r="B203" s="303" t="s">
        <v>162</v>
      </c>
      <c r="C203" s="304"/>
    </row>
    <row r="204" s="291" customFormat="1" customHeight="1" spans="1:3">
      <c r="A204" s="303">
        <v>2013550</v>
      </c>
      <c r="B204" s="303" t="s">
        <v>169</v>
      </c>
      <c r="C204" s="304"/>
    </row>
    <row r="205" s="291" customFormat="1" customHeight="1" spans="1:3">
      <c r="A205" s="303">
        <v>2013599</v>
      </c>
      <c r="B205" s="303" t="s">
        <v>268</v>
      </c>
      <c r="C205" s="304"/>
    </row>
    <row r="206" s="290" customFormat="1" ht="16" customHeight="1" spans="1:3">
      <c r="A206" s="300">
        <v>20136</v>
      </c>
      <c r="B206" s="300" t="s">
        <v>269</v>
      </c>
      <c r="C206" s="302">
        <v>0</v>
      </c>
    </row>
    <row r="207" s="291" customFormat="1" ht="16" customHeight="1" spans="1:3">
      <c r="A207" s="303">
        <v>2013601</v>
      </c>
      <c r="B207" s="303" t="s">
        <v>160</v>
      </c>
      <c r="C207" s="304"/>
    </row>
    <row r="208" s="291" customFormat="1" customHeight="1" spans="1:3">
      <c r="A208" s="303">
        <v>2013602</v>
      </c>
      <c r="B208" s="303" t="s">
        <v>161</v>
      </c>
      <c r="C208" s="304"/>
    </row>
    <row r="209" s="291" customFormat="1" customHeight="1" spans="1:3">
      <c r="A209" s="303">
        <v>2013603</v>
      </c>
      <c r="B209" s="303" t="s">
        <v>162</v>
      </c>
      <c r="C209" s="304"/>
    </row>
    <row r="210" s="291" customFormat="1" ht="16" customHeight="1" spans="1:3">
      <c r="A210" s="303">
        <v>2013650</v>
      </c>
      <c r="B210" s="303" t="s">
        <v>169</v>
      </c>
      <c r="C210" s="304"/>
    </row>
    <row r="211" s="291" customFormat="1" ht="16" customHeight="1" spans="1:3">
      <c r="A211" s="303">
        <v>2013699</v>
      </c>
      <c r="B211" s="303" t="s">
        <v>270</v>
      </c>
      <c r="C211" s="304"/>
    </row>
    <row r="212" s="290" customFormat="1" ht="16" customHeight="1" spans="1:3">
      <c r="A212" s="300">
        <v>20137</v>
      </c>
      <c r="B212" s="300" t="s">
        <v>271</v>
      </c>
      <c r="C212" s="302">
        <v>186.8</v>
      </c>
    </row>
    <row r="213" s="291" customFormat="1" customHeight="1" spans="1:3">
      <c r="A213" s="303">
        <v>2013701</v>
      </c>
      <c r="B213" s="303" t="s">
        <v>160</v>
      </c>
      <c r="C213" s="304">
        <v>107.8</v>
      </c>
    </row>
    <row r="214" s="291" customFormat="1" customHeight="1" spans="1:3">
      <c r="A214" s="303">
        <v>2013702</v>
      </c>
      <c r="B214" s="303" t="s">
        <v>161</v>
      </c>
      <c r="C214" s="304"/>
    </row>
    <row r="215" s="291" customFormat="1" customHeight="1" spans="1:3">
      <c r="A215" s="303">
        <v>2013703</v>
      </c>
      <c r="B215" s="303" t="s">
        <v>162</v>
      </c>
      <c r="C215" s="304"/>
    </row>
    <row r="216" s="291" customFormat="1" customHeight="1" spans="1:3">
      <c r="A216" s="303">
        <v>2013704</v>
      </c>
      <c r="B216" s="303" t="s">
        <v>272</v>
      </c>
      <c r="C216" s="304">
        <v>79</v>
      </c>
    </row>
    <row r="217" s="291" customFormat="1" customHeight="1" spans="1:3">
      <c r="A217" s="303">
        <v>2013750</v>
      </c>
      <c r="B217" s="303" t="s">
        <v>169</v>
      </c>
      <c r="C217" s="304"/>
    </row>
    <row r="218" s="291" customFormat="1" ht="16" customHeight="1" spans="1:3">
      <c r="A218" s="303">
        <v>2013799</v>
      </c>
      <c r="B218" s="303" t="s">
        <v>273</v>
      </c>
      <c r="C218" s="304"/>
    </row>
    <row r="219" s="290" customFormat="1" ht="16" customHeight="1" spans="1:3">
      <c r="A219" s="300">
        <v>20138</v>
      </c>
      <c r="B219" s="300" t="s">
        <v>274</v>
      </c>
      <c r="C219" s="302">
        <v>2193.53</v>
      </c>
    </row>
    <row r="220" s="291" customFormat="1" ht="16" customHeight="1" spans="1:3">
      <c r="A220" s="303">
        <v>2013801</v>
      </c>
      <c r="B220" s="303" t="s">
        <v>160</v>
      </c>
      <c r="C220" s="304">
        <v>2073.53</v>
      </c>
    </row>
    <row r="221" s="291" customFormat="1" customHeight="1" spans="1:3">
      <c r="A221" s="303">
        <v>2013802</v>
      </c>
      <c r="B221" s="303" t="s">
        <v>161</v>
      </c>
      <c r="C221" s="304"/>
    </row>
    <row r="222" s="291" customFormat="1" customHeight="1" spans="1:3">
      <c r="A222" s="303">
        <v>2013803</v>
      </c>
      <c r="B222" s="303" t="s">
        <v>162</v>
      </c>
      <c r="C222" s="304"/>
    </row>
    <row r="223" s="291" customFormat="1" customHeight="1" spans="1:3">
      <c r="A223" s="303">
        <v>2013804</v>
      </c>
      <c r="B223" s="303" t="s">
        <v>275</v>
      </c>
      <c r="C223" s="304"/>
    </row>
    <row r="224" s="291" customFormat="1" customHeight="1" spans="1:3">
      <c r="A224" s="303">
        <v>2013805</v>
      </c>
      <c r="B224" s="303" t="s">
        <v>276</v>
      </c>
      <c r="C224" s="304"/>
    </row>
    <row r="225" s="291" customFormat="1" customHeight="1" spans="1:3">
      <c r="A225" s="303">
        <v>2013808</v>
      </c>
      <c r="B225" s="303" t="s">
        <v>201</v>
      </c>
      <c r="C225" s="304"/>
    </row>
    <row r="226" s="291" customFormat="1" ht="16" customHeight="1" spans="1:3">
      <c r="A226" s="303">
        <v>2013810</v>
      </c>
      <c r="B226" s="303" t="s">
        <v>277</v>
      </c>
      <c r="C226" s="304"/>
    </row>
    <row r="227" s="291" customFormat="1" customHeight="1" spans="1:3">
      <c r="A227" s="303">
        <v>2013812</v>
      </c>
      <c r="B227" s="303" t="s">
        <v>278</v>
      </c>
      <c r="C227" s="304"/>
    </row>
    <row r="228" s="291" customFormat="1" customHeight="1" spans="1:3">
      <c r="A228" s="303">
        <v>2013813</v>
      </c>
      <c r="B228" s="303" t="s">
        <v>279</v>
      </c>
      <c r="C228" s="304"/>
    </row>
    <row r="229" s="291" customFormat="1" customHeight="1" spans="1:3">
      <c r="A229" s="303">
        <v>2013814</v>
      </c>
      <c r="B229" s="303" t="s">
        <v>280</v>
      </c>
      <c r="C229" s="304"/>
    </row>
    <row r="230" s="291" customFormat="1" customHeight="1" spans="1:3">
      <c r="A230" s="303">
        <v>2013815</v>
      </c>
      <c r="B230" s="303" t="s">
        <v>281</v>
      </c>
      <c r="C230" s="304"/>
    </row>
    <row r="231" s="291" customFormat="1" customHeight="1" spans="1:3">
      <c r="A231" s="303">
        <v>2013816</v>
      </c>
      <c r="B231" s="303" t="s">
        <v>282</v>
      </c>
      <c r="C231" s="304"/>
    </row>
    <row r="232" s="291" customFormat="1" ht="16" customHeight="1" spans="1:3">
      <c r="A232" s="303">
        <v>2013850</v>
      </c>
      <c r="B232" s="303" t="s">
        <v>169</v>
      </c>
      <c r="C232" s="304"/>
    </row>
    <row r="233" s="291" customFormat="1" ht="16" customHeight="1" spans="1:3">
      <c r="A233" s="303">
        <v>2013899</v>
      </c>
      <c r="B233" s="303" t="s">
        <v>283</v>
      </c>
      <c r="C233" s="304">
        <v>10</v>
      </c>
    </row>
    <row r="234" s="290" customFormat="1" ht="16" customHeight="1" spans="1:3">
      <c r="A234" s="300">
        <v>20139</v>
      </c>
      <c r="B234" s="300" t="s">
        <v>284</v>
      </c>
      <c r="C234" s="302">
        <v>92.046</v>
      </c>
    </row>
    <row r="235" s="291" customFormat="1" ht="16" customHeight="1" spans="1:3">
      <c r="A235" s="303">
        <v>2013901</v>
      </c>
      <c r="B235" s="303" t="s">
        <v>285</v>
      </c>
      <c r="C235" s="304">
        <v>92.046</v>
      </c>
    </row>
    <row r="236" s="291" customFormat="1" customHeight="1" spans="1:3">
      <c r="A236" s="303">
        <v>2013902</v>
      </c>
      <c r="B236" s="303" t="s">
        <v>286</v>
      </c>
      <c r="C236" s="304"/>
    </row>
    <row r="237" s="291" customFormat="1" customHeight="1" spans="1:3">
      <c r="A237" s="303">
        <v>2013903</v>
      </c>
      <c r="B237" s="303" t="s">
        <v>287</v>
      </c>
      <c r="C237" s="304"/>
    </row>
    <row r="238" s="291" customFormat="1" customHeight="1" spans="1:3">
      <c r="A238" s="303">
        <v>2013904</v>
      </c>
      <c r="B238" s="303" t="s">
        <v>288</v>
      </c>
      <c r="C238" s="304"/>
    </row>
    <row r="239" s="291" customFormat="1" ht="16" customHeight="1" spans="1:3">
      <c r="A239" s="303">
        <v>2013950</v>
      </c>
      <c r="B239" s="303" t="s">
        <v>289</v>
      </c>
      <c r="C239" s="304"/>
    </row>
    <row r="240" s="290" customFormat="1" ht="16" customHeight="1" spans="1:3">
      <c r="A240" s="303">
        <v>2013999</v>
      </c>
      <c r="B240" s="303" t="s">
        <v>290</v>
      </c>
      <c r="C240" s="304"/>
    </row>
    <row r="241" s="291" customFormat="1" customHeight="1" spans="1:3">
      <c r="A241" s="300">
        <v>20140</v>
      </c>
      <c r="B241" s="300" t="s">
        <v>291</v>
      </c>
      <c r="C241" s="302">
        <v>466.0368</v>
      </c>
    </row>
    <row r="242" s="291" customFormat="1" ht="16" customHeight="1" spans="1:3">
      <c r="A242" s="303">
        <v>2014001</v>
      </c>
      <c r="B242" s="303" t="s">
        <v>160</v>
      </c>
      <c r="C242" s="304">
        <v>266.0368</v>
      </c>
    </row>
    <row r="243" s="290" customFormat="1" customHeight="1" spans="1:3">
      <c r="A243" s="303">
        <v>2014002</v>
      </c>
      <c r="B243" s="303" t="s">
        <v>161</v>
      </c>
      <c r="C243" s="304"/>
    </row>
    <row r="244" s="290" customFormat="1" customHeight="1" spans="1:3">
      <c r="A244" s="303">
        <v>2014003</v>
      </c>
      <c r="B244" s="303" t="s">
        <v>162</v>
      </c>
      <c r="C244" s="304"/>
    </row>
    <row r="245" s="291" customFormat="1" customHeight="1" spans="1:3">
      <c r="A245" s="303">
        <v>2014004</v>
      </c>
      <c r="B245" s="303" t="s">
        <v>292</v>
      </c>
      <c r="C245" s="304"/>
    </row>
    <row r="246" s="291" customFormat="1" customHeight="1" spans="1:3">
      <c r="A246" s="303">
        <v>2014099</v>
      </c>
      <c r="B246" s="303" t="s">
        <v>293</v>
      </c>
      <c r="C246" s="304">
        <v>200</v>
      </c>
    </row>
    <row r="247" s="291" customFormat="1" customHeight="1" spans="1:3">
      <c r="A247" s="300">
        <v>20199</v>
      </c>
      <c r="B247" s="300" t="s">
        <v>294</v>
      </c>
      <c r="C247" s="302">
        <v>2017.042677165</v>
      </c>
    </row>
    <row r="248" s="291" customFormat="1" customHeight="1" spans="1:3">
      <c r="A248" s="303">
        <v>2019901</v>
      </c>
      <c r="B248" s="303" t="s">
        <v>295</v>
      </c>
      <c r="C248" s="304"/>
    </row>
    <row r="249" s="291" customFormat="1" customHeight="1" spans="1:3">
      <c r="A249" s="303">
        <v>2019999</v>
      </c>
      <c r="B249" s="303" t="s">
        <v>296</v>
      </c>
      <c r="C249" s="304">
        <v>2017.042677165</v>
      </c>
    </row>
    <row r="250" s="291" customFormat="1" customHeight="1" spans="1:3">
      <c r="A250" s="300">
        <v>202</v>
      </c>
      <c r="B250" s="300" t="s">
        <v>297</v>
      </c>
      <c r="C250" s="302">
        <v>0</v>
      </c>
    </row>
    <row r="251" s="290" customFormat="1" customHeight="1" spans="1:3">
      <c r="A251" s="300">
        <v>20201</v>
      </c>
      <c r="B251" s="300" t="s">
        <v>298</v>
      </c>
      <c r="C251" s="302"/>
    </row>
    <row r="252" s="291" customFormat="1" customHeight="1" spans="1:3">
      <c r="A252" s="303">
        <v>2020101</v>
      </c>
      <c r="B252" s="303" t="s">
        <v>160</v>
      </c>
      <c r="C252" s="304"/>
    </row>
    <row r="253" s="291" customFormat="1" customHeight="1" spans="1:3">
      <c r="A253" s="303">
        <v>2020102</v>
      </c>
      <c r="B253" s="303" t="s">
        <v>161</v>
      </c>
      <c r="C253" s="304"/>
    </row>
    <row r="254" s="290" customFormat="1" customHeight="1" spans="1:3">
      <c r="A254" s="303">
        <v>2020103</v>
      </c>
      <c r="B254" s="303" t="s">
        <v>162</v>
      </c>
      <c r="C254" s="304"/>
    </row>
    <row r="255" s="291" customFormat="1" customHeight="1" spans="1:3">
      <c r="A255" s="303">
        <v>2020104</v>
      </c>
      <c r="B255" s="303" t="s">
        <v>255</v>
      </c>
      <c r="C255" s="304"/>
    </row>
    <row r="256" s="291" customFormat="1" customHeight="1" spans="1:3">
      <c r="A256" s="303">
        <v>2020150</v>
      </c>
      <c r="B256" s="303" t="s">
        <v>169</v>
      </c>
      <c r="C256" s="304"/>
    </row>
    <row r="257" s="290" customFormat="1" customHeight="1" spans="1:3">
      <c r="A257" s="303">
        <v>2020199</v>
      </c>
      <c r="B257" s="303" t="s">
        <v>299</v>
      </c>
      <c r="C257" s="304"/>
    </row>
    <row r="258" s="291" customFormat="1" customHeight="1" spans="1:3">
      <c r="A258" s="300">
        <v>20202</v>
      </c>
      <c r="B258" s="300" t="s">
        <v>300</v>
      </c>
      <c r="C258" s="302"/>
    </row>
    <row r="259" s="291" customFormat="1" customHeight="1" spans="1:3">
      <c r="A259" s="303">
        <v>2020201</v>
      </c>
      <c r="B259" s="303" t="s">
        <v>301</v>
      </c>
      <c r="C259" s="304"/>
    </row>
    <row r="260" s="291" customFormat="1" customHeight="1" spans="1:3">
      <c r="A260" s="303">
        <v>2020202</v>
      </c>
      <c r="B260" s="303" t="s">
        <v>302</v>
      </c>
      <c r="C260" s="304"/>
    </row>
    <row r="261" s="291" customFormat="1" customHeight="1" spans="1:3">
      <c r="A261" s="300">
        <v>20203</v>
      </c>
      <c r="B261" s="300" t="s">
        <v>303</v>
      </c>
      <c r="C261" s="302"/>
    </row>
    <row r="262" s="291" customFormat="1" customHeight="1" spans="1:3">
      <c r="A262" s="303">
        <v>2020304</v>
      </c>
      <c r="B262" s="303" t="s">
        <v>304</v>
      </c>
      <c r="C262" s="304"/>
    </row>
    <row r="263" s="290" customFormat="1" customHeight="1" spans="1:3">
      <c r="A263" s="303">
        <v>2020306</v>
      </c>
      <c r="B263" s="303" t="s">
        <v>305</v>
      </c>
      <c r="C263" s="304"/>
    </row>
    <row r="264" s="291" customFormat="1" customHeight="1" spans="1:3">
      <c r="A264" s="300">
        <v>20204</v>
      </c>
      <c r="B264" s="300" t="s">
        <v>306</v>
      </c>
      <c r="C264" s="302"/>
    </row>
    <row r="265" s="291" customFormat="1" customHeight="1" spans="1:3">
      <c r="A265" s="303">
        <v>2020401</v>
      </c>
      <c r="B265" s="303" t="s">
        <v>307</v>
      </c>
      <c r="C265" s="304"/>
    </row>
    <row r="266" s="291" customFormat="1" customHeight="1" spans="1:3">
      <c r="A266" s="303">
        <v>2020402</v>
      </c>
      <c r="B266" s="303" t="s">
        <v>308</v>
      </c>
      <c r="C266" s="304"/>
    </row>
    <row r="267" s="291" customFormat="1" customHeight="1" spans="1:3">
      <c r="A267" s="303">
        <v>2020403</v>
      </c>
      <c r="B267" s="303" t="s">
        <v>309</v>
      </c>
      <c r="C267" s="304"/>
    </row>
    <row r="268" s="290" customFormat="1" customHeight="1" spans="1:3">
      <c r="A268" s="303">
        <v>2020404</v>
      </c>
      <c r="B268" s="303" t="s">
        <v>310</v>
      </c>
      <c r="C268" s="304"/>
    </row>
    <row r="269" s="291" customFormat="1" customHeight="1" spans="1:3">
      <c r="A269" s="303">
        <v>2020499</v>
      </c>
      <c r="B269" s="303" t="s">
        <v>311</v>
      </c>
      <c r="C269" s="304"/>
    </row>
    <row r="270" s="290" customFormat="1" customHeight="1" spans="1:3">
      <c r="A270" s="300">
        <v>20205</v>
      </c>
      <c r="B270" s="300" t="s">
        <v>312</v>
      </c>
      <c r="C270" s="302"/>
    </row>
    <row r="271" s="291" customFormat="1" customHeight="1" spans="1:3">
      <c r="A271" s="303">
        <v>2020503</v>
      </c>
      <c r="B271" s="303" t="s">
        <v>313</v>
      </c>
      <c r="C271" s="304"/>
    </row>
    <row r="272" s="291" customFormat="1" customHeight="1" spans="1:3">
      <c r="A272" s="303">
        <v>2020504</v>
      </c>
      <c r="B272" s="303" t="s">
        <v>314</v>
      </c>
      <c r="C272" s="304"/>
    </row>
    <row r="273" s="291" customFormat="1" customHeight="1" spans="1:3">
      <c r="A273" s="303">
        <v>2020505</v>
      </c>
      <c r="B273" s="303" t="s">
        <v>315</v>
      </c>
      <c r="C273" s="304"/>
    </row>
    <row r="274" s="291" customFormat="1" customHeight="1" spans="1:3">
      <c r="A274" s="303">
        <v>2020599</v>
      </c>
      <c r="B274" s="303" t="s">
        <v>316</v>
      </c>
      <c r="C274" s="304"/>
    </row>
    <row r="275" s="290" customFormat="1" customHeight="1" spans="1:3">
      <c r="A275" s="300">
        <v>20206</v>
      </c>
      <c r="B275" s="300" t="s">
        <v>317</v>
      </c>
      <c r="C275" s="302"/>
    </row>
    <row r="276" s="291" customFormat="1" customHeight="1" spans="1:3">
      <c r="A276" s="303">
        <v>2020601</v>
      </c>
      <c r="B276" s="303" t="s">
        <v>318</v>
      </c>
      <c r="C276" s="304"/>
    </row>
    <row r="277" s="291" customFormat="1" customHeight="1" spans="1:3">
      <c r="A277" s="300">
        <v>20207</v>
      </c>
      <c r="B277" s="300" t="s">
        <v>319</v>
      </c>
      <c r="C277" s="302"/>
    </row>
    <row r="278" s="291" customFormat="1" customHeight="1" spans="1:3">
      <c r="A278" s="303">
        <v>2020701</v>
      </c>
      <c r="B278" s="303" t="s">
        <v>320</v>
      </c>
      <c r="C278" s="304"/>
    </row>
    <row r="279" s="291" customFormat="1" customHeight="1" spans="1:3">
      <c r="A279" s="303">
        <v>2020702</v>
      </c>
      <c r="B279" s="303" t="s">
        <v>321</v>
      </c>
      <c r="C279" s="304"/>
    </row>
    <row r="280" s="291" customFormat="1" customHeight="1" spans="1:3">
      <c r="A280" s="303">
        <v>2020703</v>
      </c>
      <c r="B280" s="303" t="s">
        <v>322</v>
      </c>
      <c r="C280" s="304"/>
    </row>
    <row r="281" s="290" customFormat="1" customHeight="1" spans="1:3">
      <c r="A281" s="303">
        <v>2020799</v>
      </c>
      <c r="B281" s="303" t="s">
        <v>323</v>
      </c>
      <c r="C281" s="304"/>
    </row>
    <row r="282" s="291" customFormat="1" customHeight="1" spans="1:3">
      <c r="A282" s="300">
        <v>20208</v>
      </c>
      <c r="B282" s="300" t="s">
        <v>324</v>
      </c>
      <c r="C282" s="302"/>
    </row>
    <row r="283" s="290" customFormat="1" customHeight="1" spans="1:3">
      <c r="A283" s="303">
        <v>2020801</v>
      </c>
      <c r="B283" s="303" t="s">
        <v>160</v>
      </c>
      <c r="C283" s="304"/>
    </row>
    <row r="284" s="290" customFormat="1" customHeight="1" spans="1:3">
      <c r="A284" s="303">
        <v>2020802</v>
      </c>
      <c r="B284" s="303" t="s">
        <v>161</v>
      </c>
      <c r="C284" s="304"/>
    </row>
    <row r="285" s="291" customFormat="1" customHeight="1" spans="1:3">
      <c r="A285" s="303">
        <v>2020803</v>
      </c>
      <c r="B285" s="303" t="s">
        <v>162</v>
      </c>
      <c r="C285" s="304"/>
    </row>
    <row r="286" s="290" customFormat="1" customHeight="1" spans="1:3">
      <c r="A286" s="303">
        <v>2020850</v>
      </c>
      <c r="B286" s="303" t="s">
        <v>169</v>
      </c>
      <c r="C286" s="304"/>
    </row>
    <row r="287" s="291" customFormat="1" customHeight="1" spans="1:3">
      <c r="A287" s="303">
        <v>2020899</v>
      </c>
      <c r="B287" s="303" t="s">
        <v>325</v>
      </c>
      <c r="C287" s="304"/>
    </row>
    <row r="288" s="290" customFormat="1" customHeight="1" spans="1:3">
      <c r="A288" s="300">
        <v>20299</v>
      </c>
      <c r="B288" s="300" t="s">
        <v>326</v>
      </c>
      <c r="C288" s="302"/>
    </row>
    <row r="289" s="291" customFormat="1" customHeight="1" spans="1:3">
      <c r="A289" s="303">
        <v>2029999</v>
      </c>
      <c r="B289" s="303" t="s">
        <v>327</v>
      </c>
      <c r="C289" s="304"/>
    </row>
    <row r="290" s="290" customFormat="1" customHeight="1" spans="1:3">
      <c r="A290" s="300">
        <v>203</v>
      </c>
      <c r="B290" s="300" t="s">
        <v>328</v>
      </c>
      <c r="C290" s="302">
        <v>0</v>
      </c>
    </row>
    <row r="291" s="291" customFormat="1" customHeight="1" spans="1:3">
      <c r="A291" s="300">
        <v>20301</v>
      </c>
      <c r="B291" s="300" t="s">
        <v>329</v>
      </c>
      <c r="C291" s="302"/>
    </row>
    <row r="292" s="291" customFormat="1" customHeight="1" spans="1:3">
      <c r="A292" s="303">
        <v>2030101</v>
      </c>
      <c r="B292" s="303" t="s">
        <v>330</v>
      </c>
      <c r="C292" s="304"/>
    </row>
    <row r="293" s="291" customFormat="1" customHeight="1" spans="1:3">
      <c r="A293" s="300">
        <v>20304</v>
      </c>
      <c r="B293" s="300" t="s">
        <v>331</v>
      </c>
      <c r="C293" s="302"/>
    </row>
    <row r="294" s="291" customFormat="1" customHeight="1" spans="1:3">
      <c r="A294" s="303">
        <v>2030401</v>
      </c>
      <c r="B294" s="303" t="s">
        <v>332</v>
      </c>
      <c r="C294" s="304"/>
    </row>
    <row r="295" s="291" customFormat="1" customHeight="1" spans="1:3">
      <c r="A295" s="300">
        <v>20305</v>
      </c>
      <c r="B295" s="300" t="s">
        <v>333</v>
      </c>
      <c r="C295" s="302"/>
    </row>
    <row r="296" s="291" customFormat="1" customHeight="1" spans="1:3">
      <c r="A296" s="303">
        <v>2030501</v>
      </c>
      <c r="B296" s="303" t="s">
        <v>334</v>
      </c>
      <c r="C296" s="304"/>
    </row>
    <row r="297" s="291" customFormat="1" customHeight="1" spans="1:3">
      <c r="A297" s="300">
        <v>20306</v>
      </c>
      <c r="B297" s="300" t="s">
        <v>335</v>
      </c>
      <c r="C297" s="302"/>
    </row>
    <row r="298" s="290" customFormat="1" customHeight="1" spans="1:3">
      <c r="A298" s="303">
        <v>2030601</v>
      </c>
      <c r="B298" s="303" t="s">
        <v>336</v>
      </c>
      <c r="C298" s="304"/>
    </row>
    <row r="299" s="291" customFormat="1" customHeight="1" spans="1:3">
      <c r="A299" s="303">
        <v>2030602</v>
      </c>
      <c r="B299" s="303" t="s">
        <v>337</v>
      </c>
      <c r="C299" s="304"/>
    </row>
    <row r="300" s="290" customFormat="1" ht="16" customHeight="1" spans="1:3">
      <c r="A300" s="303">
        <v>2030603</v>
      </c>
      <c r="B300" s="303" t="s">
        <v>338</v>
      </c>
      <c r="C300" s="304"/>
    </row>
    <row r="301" s="290" customFormat="1" ht="16" customHeight="1" spans="1:3">
      <c r="A301" s="303">
        <v>2030604</v>
      </c>
      <c r="B301" s="303" t="s">
        <v>339</v>
      </c>
      <c r="C301" s="304"/>
    </row>
    <row r="302" s="291" customFormat="1" ht="16" customHeight="1" spans="1:3">
      <c r="A302" s="303">
        <v>2030607</v>
      </c>
      <c r="B302" s="303" t="s">
        <v>340</v>
      </c>
      <c r="C302" s="304"/>
    </row>
    <row r="303" s="291" customFormat="1" customHeight="1" spans="1:3">
      <c r="A303" s="303">
        <v>2030608</v>
      </c>
      <c r="B303" s="303" t="s">
        <v>341</v>
      </c>
      <c r="C303" s="304"/>
    </row>
    <row r="304" s="290" customFormat="1" ht="16" customHeight="1" spans="1:3">
      <c r="A304" s="303">
        <v>2030699</v>
      </c>
      <c r="B304" s="303" t="s">
        <v>342</v>
      </c>
      <c r="C304" s="304"/>
    </row>
    <row r="305" s="291" customFormat="1" ht="16" customHeight="1" spans="1:3">
      <c r="A305" s="300">
        <v>20399</v>
      </c>
      <c r="B305" s="300" t="s">
        <v>343</v>
      </c>
      <c r="C305" s="302"/>
    </row>
    <row r="306" s="291" customFormat="1" ht="16" customHeight="1" spans="1:3">
      <c r="A306" s="303">
        <v>2039999</v>
      </c>
      <c r="B306" s="303" t="s">
        <v>344</v>
      </c>
      <c r="C306" s="304"/>
    </row>
    <row r="307" s="291" customFormat="1" customHeight="1" spans="1:3">
      <c r="A307" s="300">
        <v>204</v>
      </c>
      <c r="B307" s="300" t="s">
        <v>345</v>
      </c>
      <c r="C307" s="302">
        <v>13924.7582</v>
      </c>
    </row>
    <row r="308" s="291" customFormat="1" customHeight="1" spans="1:3">
      <c r="A308" s="300">
        <v>20401</v>
      </c>
      <c r="B308" s="300" t="s">
        <v>346</v>
      </c>
      <c r="C308" s="302"/>
    </row>
    <row r="309" s="291" customFormat="1" ht="16" customHeight="1" spans="1:3">
      <c r="A309" s="303">
        <v>2040101</v>
      </c>
      <c r="B309" s="303" t="s">
        <v>347</v>
      </c>
      <c r="C309" s="304"/>
    </row>
    <row r="310" s="291" customFormat="1" customHeight="1" spans="1:3">
      <c r="A310" s="303">
        <v>2040199</v>
      </c>
      <c r="B310" s="303" t="s">
        <v>348</v>
      </c>
      <c r="C310" s="304"/>
    </row>
    <row r="311" s="291" customFormat="1" customHeight="1" spans="1:3">
      <c r="A311" s="300">
        <v>20402</v>
      </c>
      <c r="B311" s="300" t="s">
        <v>349</v>
      </c>
      <c r="C311" s="302">
        <v>12298.398</v>
      </c>
    </row>
    <row r="312" s="291" customFormat="1" customHeight="1" spans="1:3">
      <c r="A312" s="303">
        <v>2040201</v>
      </c>
      <c r="B312" s="303" t="s">
        <v>160</v>
      </c>
      <c r="C312" s="304">
        <v>8877.018</v>
      </c>
    </row>
    <row r="313" s="291" customFormat="1" customHeight="1" spans="1:3">
      <c r="A313" s="303">
        <v>2040202</v>
      </c>
      <c r="B313" s="303" t="s">
        <v>161</v>
      </c>
      <c r="C313" s="304">
        <v>1563</v>
      </c>
    </row>
    <row r="314" s="291" customFormat="1" ht="16" customHeight="1" spans="1:3">
      <c r="A314" s="303">
        <v>2040203</v>
      </c>
      <c r="B314" s="303" t="s">
        <v>162</v>
      </c>
      <c r="C314" s="304"/>
    </row>
    <row r="315" s="290" customFormat="1" customHeight="1" spans="1:3">
      <c r="A315" s="303">
        <v>2040219</v>
      </c>
      <c r="B315" s="303" t="s">
        <v>201</v>
      </c>
      <c r="C315" s="304"/>
    </row>
    <row r="316" s="291" customFormat="1" customHeight="1" spans="1:3">
      <c r="A316" s="303">
        <v>2040220</v>
      </c>
      <c r="B316" s="303" t="s">
        <v>350</v>
      </c>
      <c r="C316" s="304">
        <v>851.8</v>
      </c>
    </row>
    <row r="317" s="291" customFormat="1" customHeight="1" spans="1:3">
      <c r="A317" s="303">
        <v>2040221</v>
      </c>
      <c r="B317" s="303" t="s">
        <v>351</v>
      </c>
      <c r="C317" s="304"/>
    </row>
    <row r="318" s="291" customFormat="1" customHeight="1" spans="1:3">
      <c r="A318" s="303">
        <v>2040222</v>
      </c>
      <c r="B318" s="303" t="s">
        <v>352</v>
      </c>
      <c r="C318" s="304"/>
    </row>
    <row r="319" s="291" customFormat="1" customHeight="1" spans="1:3">
      <c r="A319" s="303">
        <v>2040223</v>
      </c>
      <c r="B319" s="303" t="s">
        <v>353</v>
      </c>
      <c r="C319" s="304"/>
    </row>
    <row r="320" s="291" customFormat="1" customHeight="1" spans="1:3">
      <c r="A320" s="303">
        <v>2040250</v>
      </c>
      <c r="B320" s="303" t="s">
        <v>169</v>
      </c>
      <c r="C320" s="304"/>
    </row>
    <row r="321" s="291" customFormat="1" customHeight="1" spans="1:3">
      <c r="A321" s="303">
        <v>2040299</v>
      </c>
      <c r="B321" s="303" t="s">
        <v>354</v>
      </c>
      <c r="C321" s="304">
        <v>1006.58</v>
      </c>
    </row>
    <row r="322" s="290" customFormat="1" customHeight="1" spans="1:3">
      <c r="A322" s="300">
        <v>20403</v>
      </c>
      <c r="B322" s="300" t="s">
        <v>355</v>
      </c>
      <c r="C322" s="302"/>
    </row>
    <row r="323" s="291" customFormat="1" customHeight="1" spans="1:3">
      <c r="A323" s="303">
        <v>2040301</v>
      </c>
      <c r="B323" s="303" t="s">
        <v>160</v>
      </c>
      <c r="C323" s="304"/>
    </row>
    <row r="324" s="291" customFormat="1" customHeight="1" spans="1:3">
      <c r="A324" s="303">
        <v>2040302</v>
      </c>
      <c r="B324" s="303" t="s">
        <v>161</v>
      </c>
      <c r="C324" s="304"/>
    </row>
    <row r="325" s="291" customFormat="1" customHeight="1" spans="1:3">
      <c r="A325" s="303">
        <v>2040303</v>
      </c>
      <c r="B325" s="303" t="s">
        <v>162</v>
      </c>
      <c r="C325" s="304"/>
    </row>
    <row r="326" s="291" customFormat="1" customHeight="1" spans="1:3">
      <c r="A326" s="303">
        <v>2040304</v>
      </c>
      <c r="B326" s="303" t="s">
        <v>356</v>
      </c>
      <c r="C326" s="304"/>
    </row>
    <row r="327" s="291" customFormat="1" customHeight="1" spans="1:3">
      <c r="A327" s="303">
        <v>2040350</v>
      </c>
      <c r="B327" s="303" t="s">
        <v>169</v>
      </c>
      <c r="C327" s="304"/>
    </row>
    <row r="328" s="291" customFormat="1" customHeight="1" spans="1:3">
      <c r="A328" s="303">
        <v>2040399</v>
      </c>
      <c r="B328" s="303" t="s">
        <v>357</v>
      </c>
      <c r="C328" s="304"/>
    </row>
    <row r="329" s="291" customFormat="1" customHeight="1" spans="1:3">
      <c r="A329" s="300">
        <v>20404</v>
      </c>
      <c r="B329" s="300" t="s">
        <v>358</v>
      </c>
      <c r="C329" s="302"/>
    </row>
    <row r="330" s="290" customFormat="1" customHeight="1" spans="1:3">
      <c r="A330" s="303">
        <v>2040401</v>
      </c>
      <c r="B330" s="303" t="s">
        <v>160</v>
      </c>
      <c r="C330" s="304"/>
    </row>
    <row r="331" s="291" customFormat="1" customHeight="1" spans="1:3">
      <c r="A331" s="303">
        <v>2040402</v>
      </c>
      <c r="B331" s="303" t="s">
        <v>161</v>
      </c>
      <c r="C331" s="304"/>
    </row>
    <row r="332" s="291" customFormat="1" customHeight="1" spans="1:3">
      <c r="A332" s="303">
        <v>2040403</v>
      </c>
      <c r="B332" s="303" t="s">
        <v>162</v>
      </c>
      <c r="C332" s="304"/>
    </row>
    <row r="333" s="291" customFormat="1" customHeight="1" spans="1:3">
      <c r="A333" s="303">
        <v>2040409</v>
      </c>
      <c r="B333" s="303" t="s">
        <v>359</v>
      </c>
      <c r="C333" s="304"/>
    </row>
    <row r="334" s="291" customFormat="1" customHeight="1" spans="1:3">
      <c r="A334" s="303">
        <v>2040410</v>
      </c>
      <c r="B334" s="303" t="s">
        <v>360</v>
      </c>
      <c r="C334" s="304"/>
    </row>
    <row r="335" s="291" customFormat="1" customHeight="1" spans="1:3">
      <c r="A335" s="303">
        <v>2040450</v>
      </c>
      <c r="B335" s="303" t="s">
        <v>169</v>
      </c>
      <c r="C335" s="304"/>
    </row>
    <row r="336" s="291" customFormat="1" customHeight="1" spans="1:3">
      <c r="A336" s="303">
        <v>2040499</v>
      </c>
      <c r="B336" s="303" t="s">
        <v>361</v>
      </c>
      <c r="C336" s="304"/>
    </row>
    <row r="337" s="291" customFormat="1" customHeight="1" spans="1:3">
      <c r="A337" s="300">
        <v>20405</v>
      </c>
      <c r="B337" s="300" t="s">
        <v>362</v>
      </c>
      <c r="C337" s="302"/>
    </row>
    <row r="338" s="291" customFormat="1" customHeight="1" spans="1:3">
      <c r="A338" s="303">
        <v>2040501</v>
      </c>
      <c r="B338" s="303" t="s">
        <v>160</v>
      </c>
      <c r="C338" s="304"/>
    </row>
    <row r="339" s="290" customFormat="1" ht="16" customHeight="1" spans="1:3">
      <c r="A339" s="303">
        <v>2040502</v>
      </c>
      <c r="B339" s="303" t="s">
        <v>161</v>
      </c>
      <c r="C339" s="304"/>
    </row>
    <row r="340" s="291" customFormat="1" ht="16" customHeight="1" spans="1:3">
      <c r="A340" s="303">
        <v>2040503</v>
      </c>
      <c r="B340" s="303" t="s">
        <v>162</v>
      </c>
      <c r="C340" s="304"/>
    </row>
    <row r="341" s="291" customFormat="1" ht="16" customHeight="1" spans="1:3">
      <c r="A341" s="303">
        <v>2040504</v>
      </c>
      <c r="B341" s="303" t="s">
        <v>363</v>
      </c>
      <c r="C341" s="304"/>
    </row>
    <row r="342" s="291" customFormat="1" customHeight="1" spans="1:3">
      <c r="A342" s="303">
        <v>2040505</v>
      </c>
      <c r="B342" s="303" t="s">
        <v>364</v>
      </c>
      <c r="C342" s="304"/>
    </row>
    <row r="343" s="291" customFormat="1" ht="16" customHeight="1" spans="1:3">
      <c r="A343" s="303">
        <v>2040506</v>
      </c>
      <c r="B343" s="303" t="s">
        <v>365</v>
      </c>
      <c r="C343" s="304"/>
    </row>
    <row r="344" s="291" customFormat="1" ht="16" customHeight="1" spans="1:3">
      <c r="A344" s="303">
        <v>2040550</v>
      </c>
      <c r="B344" s="303" t="s">
        <v>169</v>
      </c>
      <c r="C344" s="304"/>
    </row>
    <row r="345" s="291" customFormat="1" ht="16" customHeight="1" spans="1:3">
      <c r="A345" s="303">
        <v>2040599</v>
      </c>
      <c r="B345" s="303" t="s">
        <v>366</v>
      </c>
      <c r="C345" s="304"/>
    </row>
    <row r="346" s="291" customFormat="1" ht="16" customHeight="1" spans="1:3">
      <c r="A346" s="300">
        <v>20406</v>
      </c>
      <c r="B346" s="300" t="s">
        <v>367</v>
      </c>
      <c r="C346" s="302">
        <v>1198.698</v>
      </c>
    </row>
    <row r="347" s="291" customFormat="1" customHeight="1" spans="1:3">
      <c r="A347" s="303">
        <v>2040601</v>
      </c>
      <c r="B347" s="303" t="s">
        <v>160</v>
      </c>
      <c r="C347" s="304">
        <v>805.698</v>
      </c>
    </row>
    <row r="348" s="291" customFormat="1" ht="16" customHeight="1" spans="1:3">
      <c r="A348" s="303">
        <v>2040602</v>
      </c>
      <c r="B348" s="303" t="s">
        <v>161</v>
      </c>
      <c r="C348" s="304">
        <v>207</v>
      </c>
    </row>
    <row r="349" s="291" customFormat="1" ht="16" customHeight="1" spans="1:3">
      <c r="A349" s="303">
        <v>2040603</v>
      </c>
      <c r="B349" s="303" t="s">
        <v>162</v>
      </c>
      <c r="C349" s="304"/>
    </row>
    <row r="350" s="291" customFormat="1" customHeight="1" spans="1:3">
      <c r="A350" s="303">
        <v>2040604</v>
      </c>
      <c r="B350" s="303" t="s">
        <v>368</v>
      </c>
      <c r="C350" s="304"/>
    </row>
    <row r="351" s="291" customFormat="1" customHeight="1" spans="1:3">
      <c r="A351" s="303">
        <v>2040605</v>
      </c>
      <c r="B351" s="303" t="s">
        <v>369</v>
      </c>
      <c r="C351" s="304">
        <v>88</v>
      </c>
    </row>
    <row r="352" s="291" customFormat="1" ht="16" customHeight="1" spans="1:3">
      <c r="A352" s="303">
        <v>2040606</v>
      </c>
      <c r="B352" s="303" t="s">
        <v>370</v>
      </c>
      <c r="C352" s="304"/>
    </row>
    <row r="353" s="290" customFormat="1" ht="16" customHeight="1" spans="1:3">
      <c r="A353" s="303">
        <v>2040607</v>
      </c>
      <c r="B353" s="303" t="s">
        <v>371</v>
      </c>
      <c r="C353" s="304">
        <v>8</v>
      </c>
    </row>
    <row r="354" s="291" customFormat="1" customHeight="1" spans="1:3">
      <c r="A354" s="303">
        <v>2040608</v>
      </c>
      <c r="B354" s="303" t="s">
        <v>372</v>
      </c>
      <c r="C354" s="304"/>
    </row>
    <row r="355" s="291" customFormat="1" customHeight="1" spans="1:3">
      <c r="A355" s="303">
        <v>2040610</v>
      </c>
      <c r="B355" s="303" t="s">
        <v>373</v>
      </c>
      <c r="C355" s="304">
        <v>40</v>
      </c>
    </row>
    <row r="356" s="291" customFormat="1" customHeight="1" spans="1:3">
      <c r="A356" s="303">
        <v>2040612</v>
      </c>
      <c r="B356" s="303" t="s">
        <v>374</v>
      </c>
      <c r="C356" s="304"/>
    </row>
    <row r="357" s="291" customFormat="1" ht="16" customHeight="1" spans="1:3">
      <c r="A357" s="303">
        <v>2040613</v>
      </c>
      <c r="B357" s="303" t="s">
        <v>201</v>
      </c>
      <c r="C357" s="304"/>
    </row>
    <row r="358" s="291" customFormat="1" customHeight="1" spans="1:3">
      <c r="A358" s="303">
        <v>2040650</v>
      </c>
      <c r="B358" s="303" t="s">
        <v>169</v>
      </c>
      <c r="C358" s="304"/>
    </row>
    <row r="359" s="291" customFormat="1" customHeight="1" spans="1:3">
      <c r="A359" s="303">
        <v>2040699</v>
      </c>
      <c r="B359" s="303" t="s">
        <v>375</v>
      </c>
      <c r="C359" s="304">
        <v>50</v>
      </c>
    </row>
    <row r="360" s="291" customFormat="1" customHeight="1" spans="1:3">
      <c r="A360" s="300">
        <v>20407</v>
      </c>
      <c r="B360" s="300" t="s">
        <v>376</v>
      </c>
      <c r="C360" s="302"/>
    </row>
    <row r="361" s="291" customFormat="1" customHeight="1" spans="1:3">
      <c r="A361" s="303">
        <v>2040701</v>
      </c>
      <c r="B361" s="303" t="s">
        <v>160</v>
      </c>
      <c r="C361" s="304"/>
    </row>
    <row r="362" s="291" customFormat="1" customHeight="1" spans="1:3">
      <c r="A362" s="303">
        <v>2040702</v>
      </c>
      <c r="B362" s="303" t="s">
        <v>161</v>
      </c>
      <c r="C362" s="304"/>
    </row>
    <row r="363" s="290" customFormat="1" ht="16" customHeight="1" spans="1:3">
      <c r="A363" s="303">
        <v>2040703</v>
      </c>
      <c r="B363" s="303" t="s">
        <v>162</v>
      </c>
      <c r="C363" s="304"/>
    </row>
    <row r="364" s="291" customFormat="1" customHeight="1" spans="1:3">
      <c r="A364" s="303">
        <v>2040704</v>
      </c>
      <c r="B364" s="303" t="s">
        <v>377</v>
      </c>
      <c r="C364" s="304"/>
    </row>
    <row r="365" s="291" customFormat="1" ht="16" customHeight="1" spans="1:3">
      <c r="A365" s="303">
        <v>2040705</v>
      </c>
      <c r="B365" s="303" t="s">
        <v>378</v>
      </c>
      <c r="C365" s="304"/>
    </row>
    <row r="366" s="291" customFormat="1" customHeight="1" spans="1:3">
      <c r="A366" s="303">
        <v>2040706</v>
      </c>
      <c r="B366" s="303" t="s">
        <v>379</v>
      </c>
      <c r="C366" s="304"/>
    </row>
    <row r="367" s="291" customFormat="1" customHeight="1" spans="1:3">
      <c r="A367" s="303">
        <v>2040707</v>
      </c>
      <c r="B367" s="303" t="s">
        <v>201</v>
      </c>
      <c r="C367" s="304"/>
    </row>
    <row r="368" s="291" customFormat="1" customHeight="1" spans="1:3">
      <c r="A368" s="303">
        <v>2040750</v>
      </c>
      <c r="B368" s="303" t="s">
        <v>169</v>
      </c>
      <c r="C368" s="304"/>
    </row>
    <row r="369" s="291" customFormat="1" customHeight="1" spans="1:3">
      <c r="A369" s="303">
        <v>2040799</v>
      </c>
      <c r="B369" s="303" t="s">
        <v>380</v>
      </c>
      <c r="C369" s="304"/>
    </row>
    <row r="370" s="291" customFormat="1" customHeight="1" spans="1:3">
      <c r="A370" s="300">
        <v>20408</v>
      </c>
      <c r="B370" s="300" t="s">
        <v>381</v>
      </c>
      <c r="C370" s="302"/>
    </row>
    <row r="371" s="291" customFormat="1" customHeight="1" spans="1:3">
      <c r="A371" s="303">
        <v>2040801</v>
      </c>
      <c r="B371" s="303" t="s">
        <v>160</v>
      </c>
      <c r="C371" s="304"/>
    </row>
    <row r="372" s="291" customFormat="1" customHeight="1" spans="1:3">
      <c r="A372" s="303">
        <v>2040802</v>
      </c>
      <c r="B372" s="303" t="s">
        <v>161</v>
      </c>
      <c r="C372" s="304"/>
    </row>
    <row r="373" s="290" customFormat="1" ht="16" customHeight="1" spans="1:3">
      <c r="A373" s="303">
        <v>2040803</v>
      </c>
      <c r="B373" s="303" t="s">
        <v>162</v>
      </c>
      <c r="C373" s="304"/>
    </row>
    <row r="374" s="291" customFormat="1" customHeight="1" spans="1:3">
      <c r="A374" s="303">
        <v>2040804</v>
      </c>
      <c r="B374" s="303" t="s">
        <v>382</v>
      </c>
      <c r="C374" s="304"/>
    </row>
    <row r="375" s="291" customFormat="1" ht="16" customHeight="1" spans="1:3">
      <c r="A375" s="303">
        <v>2040805</v>
      </c>
      <c r="B375" s="303" t="s">
        <v>383</v>
      </c>
      <c r="C375" s="304"/>
    </row>
    <row r="376" s="291" customFormat="1" customHeight="1" spans="1:3">
      <c r="A376" s="303">
        <v>2040806</v>
      </c>
      <c r="B376" s="303" t="s">
        <v>384</v>
      </c>
      <c r="C376" s="304"/>
    </row>
    <row r="377" s="291" customFormat="1" customHeight="1" spans="1:3">
      <c r="A377" s="303">
        <v>2040807</v>
      </c>
      <c r="B377" s="303" t="s">
        <v>201</v>
      </c>
      <c r="C377" s="304"/>
    </row>
    <row r="378" s="291" customFormat="1" customHeight="1" spans="1:3">
      <c r="A378" s="303">
        <v>2040850</v>
      </c>
      <c r="B378" s="303" t="s">
        <v>169</v>
      </c>
      <c r="C378" s="304"/>
    </row>
    <row r="379" s="291" customFormat="1" customHeight="1" spans="1:3">
      <c r="A379" s="303">
        <v>2040899</v>
      </c>
      <c r="B379" s="303" t="s">
        <v>385</v>
      </c>
      <c r="C379" s="304"/>
    </row>
    <row r="380" s="291" customFormat="1" ht="16" customHeight="1" spans="1:3">
      <c r="A380" s="300">
        <v>20409</v>
      </c>
      <c r="B380" s="300" t="s">
        <v>386</v>
      </c>
      <c r="C380" s="302"/>
    </row>
    <row r="381" s="290" customFormat="1" customHeight="1" spans="1:3">
      <c r="A381" s="303">
        <v>2040901</v>
      </c>
      <c r="B381" s="303" t="s">
        <v>160</v>
      </c>
      <c r="C381" s="304"/>
    </row>
    <row r="382" s="291" customFormat="1" customHeight="1" spans="1:3">
      <c r="A382" s="303">
        <v>2040902</v>
      </c>
      <c r="B382" s="303" t="s">
        <v>161</v>
      </c>
      <c r="C382" s="304"/>
    </row>
    <row r="383" s="291" customFormat="1" customHeight="1" spans="1:3">
      <c r="A383" s="303">
        <v>2040903</v>
      </c>
      <c r="B383" s="303" t="s">
        <v>162</v>
      </c>
      <c r="C383" s="304"/>
    </row>
    <row r="384" s="291" customFormat="1" customHeight="1" spans="1:3">
      <c r="A384" s="303">
        <v>2040904</v>
      </c>
      <c r="B384" s="303" t="s">
        <v>387</v>
      </c>
      <c r="C384" s="304"/>
    </row>
    <row r="385" s="291" customFormat="1" customHeight="1" spans="1:3">
      <c r="A385" s="303">
        <v>2040905</v>
      </c>
      <c r="B385" s="303" t="s">
        <v>388</v>
      </c>
      <c r="C385" s="304"/>
    </row>
    <row r="386" s="291" customFormat="1" customHeight="1" spans="1:3">
      <c r="A386" s="303">
        <v>2040950</v>
      </c>
      <c r="B386" s="303" t="s">
        <v>169</v>
      </c>
      <c r="C386" s="304"/>
    </row>
    <row r="387" s="290" customFormat="1" ht="16" customHeight="1" spans="1:3">
      <c r="A387" s="303">
        <v>2040999</v>
      </c>
      <c r="B387" s="303" t="s">
        <v>389</v>
      </c>
      <c r="C387" s="304"/>
    </row>
    <row r="388" s="291" customFormat="1" customHeight="1" spans="1:3">
      <c r="A388" s="300">
        <v>20410</v>
      </c>
      <c r="B388" s="300" t="s">
        <v>390</v>
      </c>
      <c r="C388" s="302"/>
    </row>
    <row r="389" s="291" customFormat="1" ht="16" customHeight="1" spans="1:3">
      <c r="A389" s="303">
        <v>2041001</v>
      </c>
      <c r="B389" s="303" t="s">
        <v>160</v>
      </c>
      <c r="C389" s="304"/>
    </row>
    <row r="390" s="290" customFormat="1" ht="16" customHeight="1" spans="1:3">
      <c r="A390" s="303">
        <v>2041002</v>
      </c>
      <c r="B390" s="303" t="s">
        <v>161</v>
      </c>
      <c r="C390" s="304"/>
    </row>
    <row r="391" s="290" customFormat="1" ht="16" customHeight="1" spans="1:3">
      <c r="A391" s="303">
        <v>2041006</v>
      </c>
      <c r="B391" s="303" t="s">
        <v>201</v>
      </c>
      <c r="C391" s="304"/>
    </row>
    <row r="392" s="291" customFormat="1" ht="16" customHeight="1" spans="1:3">
      <c r="A392" s="303">
        <v>2041007</v>
      </c>
      <c r="B392" s="303" t="s">
        <v>391</v>
      </c>
      <c r="C392" s="304"/>
    </row>
    <row r="393" s="291" customFormat="1" customHeight="1" spans="1:3">
      <c r="A393" s="303">
        <v>2041099</v>
      </c>
      <c r="B393" s="303" t="s">
        <v>392</v>
      </c>
      <c r="C393" s="304"/>
    </row>
    <row r="394" s="291" customFormat="1" customHeight="1" spans="1:3">
      <c r="A394" s="300">
        <v>20499</v>
      </c>
      <c r="B394" s="300" t="s">
        <v>393</v>
      </c>
      <c r="C394" s="302">
        <v>427.6622</v>
      </c>
    </row>
    <row r="395" s="291" customFormat="1" ht="16" customHeight="1" spans="1:3">
      <c r="A395" s="303">
        <v>2049902</v>
      </c>
      <c r="B395" s="303" t="s">
        <v>394</v>
      </c>
      <c r="C395" s="304"/>
    </row>
    <row r="396" s="290" customFormat="1" ht="16" customHeight="1" spans="1:3">
      <c r="A396" s="303">
        <v>2049999</v>
      </c>
      <c r="B396" s="303" t="s">
        <v>395</v>
      </c>
      <c r="C396" s="304">
        <v>427.6622</v>
      </c>
    </row>
    <row r="397" s="291" customFormat="1" ht="16" customHeight="1" spans="1:3">
      <c r="A397" s="300">
        <v>205</v>
      </c>
      <c r="B397" s="300" t="s">
        <v>396</v>
      </c>
      <c r="C397" s="302">
        <v>152740.57359</v>
      </c>
    </row>
    <row r="398" s="291" customFormat="1" ht="16" customHeight="1" spans="1:3">
      <c r="A398" s="300">
        <v>20501</v>
      </c>
      <c r="B398" s="300" t="s">
        <v>397</v>
      </c>
      <c r="C398" s="302">
        <v>1369.2512</v>
      </c>
    </row>
    <row r="399" s="291" customFormat="1" ht="16" customHeight="1" spans="1:3">
      <c r="A399" s="303">
        <v>2050101</v>
      </c>
      <c r="B399" s="303" t="s">
        <v>160</v>
      </c>
      <c r="C399" s="304">
        <v>1139.2512</v>
      </c>
    </row>
    <row r="400" s="291" customFormat="1" ht="16" customHeight="1" spans="1:3">
      <c r="A400" s="303">
        <v>2050102</v>
      </c>
      <c r="B400" s="303" t="s">
        <v>161</v>
      </c>
      <c r="C400" s="304"/>
    </row>
    <row r="401" s="291" customFormat="1" ht="16" customHeight="1" spans="1:3">
      <c r="A401" s="303">
        <v>2050103</v>
      </c>
      <c r="B401" s="303" t="s">
        <v>162</v>
      </c>
      <c r="C401" s="304"/>
    </row>
    <row r="402" s="291" customFormat="1" ht="16" customHeight="1" spans="1:3">
      <c r="A402" s="303">
        <v>2050199</v>
      </c>
      <c r="B402" s="303" t="s">
        <v>398</v>
      </c>
      <c r="C402" s="304">
        <v>230</v>
      </c>
    </row>
    <row r="403" s="290" customFormat="1" ht="16" customHeight="1" spans="1:3">
      <c r="A403" s="300">
        <v>20502</v>
      </c>
      <c r="B403" s="300" t="s">
        <v>399</v>
      </c>
      <c r="C403" s="302">
        <v>109392.98959</v>
      </c>
    </row>
    <row r="404" s="291" customFormat="1" customHeight="1" spans="1:3">
      <c r="A404" s="303">
        <v>2050201</v>
      </c>
      <c r="B404" s="303" t="s">
        <v>400</v>
      </c>
      <c r="C404" s="304">
        <v>6339.2</v>
      </c>
    </row>
    <row r="405" s="291" customFormat="1" ht="16" customHeight="1" spans="1:3">
      <c r="A405" s="303">
        <v>2050202</v>
      </c>
      <c r="B405" s="303" t="s">
        <v>401</v>
      </c>
      <c r="C405" s="304">
        <v>47393.28239</v>
      </c>
    </row>
    <row r="406" s="291" customFormat="1" customHeight="1" spans="1:3">
      <c r="A406" s="303">
        <v>2050203</v>
      </c>
      <c r="B406" s="303" t="s">
        <v>402</v>
      </c>
      <c r="C406" s="304">
        <v>30972.2066</v>
      </c>
    </row>
    <row r="407" s="291" customFormat="1" customHeight="1" spans="1:3">
      <c r="A407" s="303">
        <v>2050204</v>
      </c>
      <c r="B407" s="303" t="s">
        <v>403</v>
      </c>
      <c r="C407" s="304">
        <v>19503.8006</v>
      </c>
    </row>
    <row r="408" s="291" customFormat="1" customHeight="1" spans="1:3">
      <c r="A408" s="303">
        <v>2050205</v>
      </c>
      <c r="B408" s="303" t="s">
        <v>404</v>
      </c>
      <c r="C408" s="304"/>
    </row>
    <row r="409" s="290" customFormat="1" customHeight="1" spans="1:3">
      <c r="A409" s="303">
        <v>2050299</v>
      </c>
      <c r="B409" s="303" t="s">
        <v>405</v>
      </c>
      <c r="C409" s="304">
        <v>5184.5</v>
      </c>
    </row>
    <row r="410" s="291" customFormat="1" customHeight="1" spans="1:3">
      <c r="A410" s="300">
        <v>20503</v>
      </c>
      <c r="B410" s="300" t="s">
        <v>406</v>
      </c>
      <c r="C410" s="302">
        <v>7133.7648</v>
      </c>
    </row>
    <row r="411" s="291" customFormat="1" customHeight="1" spans="1:3">
      <c r="A411" s="303">
        <v>2050301</v>
      </c>
      <c r="B411" s="303" t="s">
        <v>407</v>
      </c>
      <c r="C411" s="304"/>
    </row>
    <row r="412" s="291" customFormat="1" customHeight="1" spans="1:3">
      <c r="A412" s="303">
        <v>2050302</v>
      </c>
      <c r="B412" s="303" t="s">
        <v>408</v>
      </c>
      <c r="C412" s="304">
        <v>7133.7648</v>
      </c>
    </row>
    <row r="413" s="291" customFormat="1" customHeight="1" spans="1:3">
      <c r="A413" s="303">
        <v>2050303</v>
      </c>
      <c r="B413" s="303" t="s">
        <v>409</v>
      </c>
      <c r="C413" s="304"/>
    </row>
    <row r="414" s="291" customFormat="1" customHeight="1" spans="1:3">
      <c r="A414" s="303">
        <v>2050305</v>
      </c>
      <c r="B414" s="303" t="s">
        <v>410</v>
      </c>
      <c r="C414" s="304"/>
    </row>
    <row r="415" s="290" customFormat="1" customHeight="1" spans="1:3">
      <c r="A415" s="303">
        <v>2050399</v>
      </c>
      <c r="B415" s="303" t="s">
        <v>411</v>
      </c>
      <c r="C415" s="304"/>
    </row>
    <row r="416" s="291" customFormat="1" customHeight="1" spans="1:3">
      <c r="A416" s="300">
        <v>20504</v>
      </c>
      <c r="B416" s="300" t="s">
        <v>412</v>
      </c>
      <c r="C416" s="302">
        <v>0</v>
      </c>
    </row>
    <row r="417" s="291" customFormat="1" customHeight="1" spans="1:3">
      <c r="A417" s="303">
        <v>2050401</v>
      </c>
      <c r="B417" s="303" t="s">
        <v>413</v>
      </c>
      <c r="C417" s="304"/>
    </row>
    <row r="418" s="291" customFormat="1" customHeight="1" spans="1:3">
      <c r="A418" s="303">
        <v>2050402</v>
      </c>
      <c r="B418" s="303" t="s">
        <v>414</v>
      </c>
      <c r="C418" s="304"/>
    </row>
    <row r="419" s="290" customFormat="1" customHeight="1" spans="1:3">
      <c r="A419" s="303">
        <v>2050403</v>
      </c>
      <c r="B419" s="303" t="s">
        <v>415</v>
      </c>
      <c r="C419" s="304"/>
    </row>
    <row r="420" s="291" customFormat="1" customHeight="1" spans="1:3">
      <c r="A420" s="303">
        <v>2050404</v>
      </c>
      <c r="B420" s="303" t="s">
        <v>416</v>
      </c>
      <c r="C420" s="304"/>
    </row>
    <row r="421" s="291" customFormat="1" customHeight="1" spans="1:3">
      <c r="A421" s="303">
        <v>2050499</v>
      </c>
      <c r="B421" s="303" t="s">
        <v>417</v>
      </c>
      <c r="C421" s="304"/>
    </row>
    <row r="422" s="291" customFormat="1" customHeight="1" spans="1:3">
      <c r="A422" s="300">
        <v>20505</v>
      </c>
      <c r="B422" s="300" t="s">
        <v>418</v>
      </c>
      <c r="C422" s="302">
        <v>0</v>
      </c>
    </row>
    <row r="423" s="290" customFormat="1" ht="16" customHeight="1" spans="1:3">
      <c r="A423" s="303">
        <v>2050501</v>
      </c>
      <c r="B423" s="303" t="s">
        <v>419</v>
      </c>
      <c r="C423" s="304"/>
    </row>
    <row r="424" s="291" customFormat="1" ht="16" customHeight="1" spans="1:3">
      <c r="A424" s="303">
        <v>2050502</v>
      </c>
      <c r="B424" s="303" t="s">
        <v>420</v>
      </c>
      <c r="C424" s="304"/>
    </row>
    <row r="425" s="291" customFormat="1" customHeight="1" spans="1:3">
      <c r="A425" s="303">
        <v>2050599</v>
      </c>
      <c r="B425" s="303" t="s">
        <v>421</v>
      </c>
      <c r="C425" s="304"/>
    </row>
    <row r="426" s="291" customFormat="1" customHeight="1" spans="1:3">
      <c r="A426" s="300">
        <v>20506</v>
      </c>
      <c r="B426" s="300" t="s">
        <v>422</v>
      </c>
      <c r="C426" s="302">
        <v>0</v>
      </c>
    </row>
    <row r="427" s="290" customFormat="1" ht="16" customHeight="1" spans="1:3">
      <c r="A427" s="303">
        <v>2050601</v>
      </c>
      <c r="B427" s="303" t="s">
        <v>423</v>
      </c>
      <c r="C427" s="304"/>
    </row>
    <row r="428" s="291" customFormat="1" ht="16" customHeight="1" spans="1:3">
      <c r="A428" s="303">
        <v>2050602</v>
      </c>
      <c r="B428" s="303" t="s">
        <v>424</v>
      </c>
      <c r="C428" s="304"/>
    </row>
    <row r="429" s="291" customFormat="1" ht="16" customHeight="1" spans="1:3">
      <c r="A429" s="303">
        <v>2050699</v>
      </c>
      <c r="B429" s="303" t="s">
        <v>425</v>
      </c>
      <c r="C429" s="304"/>
    </row>
    <row r="430" s="291" customFormat="1" ht="16" customHeight="1" spans="1:3">
      <c r="A430" s="300">
        <v>20507</v>
      </c>
      <c r="B430" s="300" t="s">
        <v>426</v>
      </c>
      <c r="C430" s="302">
        <v>339.4912</v>
      </c>
    </row>
    <row r="431" s="291" customFormat="1" customHeight="1" spans="1:3">
      <c r="A431" s="303">
        <v>2050701</v>
      </c>
      <c r="B431" s="303" t="s">
        <v>427</v>
      </c>
      <c r="C431" s="304">
        <v>339.4912</v>
      </c>
    </row>
    <row r="432" s="291" customFormat="1" ht="16" customHeight="1" spans="1:3">
      <c r="A432" s="303">
        <v>2050702</v>
      </c>
      <c r="B432" s="303" t="s">
        <v>428</v>
      </c>
      <c r="C432" s="304"/>
    </row>
    <row r="433" s="290" customFormat="1" ht="16" customHeight="1" spans="1:3">
      <c r="A433" s="303">
        <v>2050799</v>
      </c>
      <c r="B433" s="303" t="s">
        <v>429</v>
      </c>
      <c r="C433" s="304"/>
    </row>
    <row r="434" s="291" customFormat="1" customHeight="1" spans="1:3">
      <c r="A434" s="300">
        <v>20508</v>
      </c>
      <c r="B434" s="300" t="s">
        <v>430</v>
      </c>
      <c r="C434" s="302">
        <v>1185.0768</v>
      </c>
    </row>
    <row r="435" s="291" customFormat="1" customHeight="1" spans="1:3">
      <c r="A435" s="303">
        <v>2050801</v>
      </c>
      <c r="B435" s="303" t="s">
        <v>431</v>
      </c>
      <c r="C435" s="304">
        <v>337.5084</v>
      </c>
    </row>
    <row r="436" s="291" customFormat="1" customHeight="1" spans="1:3">
      <c r="A436" s="303">
        <v>2050802</v>
      </c>
      <c r="B436" s="303" t="s">
        <v>432</v>
      </c>
      <c r="C436" s="304">
        <v>447.5684</v>
      </c>
    </row>
    <row r="437" s="291" customFormat="1" customHeight="1" spans="1:3">
      <c r="A437" s="303">
        <v>2050803</v>
      </c>
      <c r="B437" s="303" t="s">
        <v>433</v>
      </c>
      <c r="C437" s="304"/>
    </row>
    <row r="438" s="291" customFormat="1" customHeight="1" spans="1:3">
      <c r="A438" s="303">
        <v>2050804</v>
      </c>
      <c r="B438" s="303" t="s">
        <v>434</v>
      </c>
      <c r="C438" s="304"/>
    </row>
    <row r="439" s="291" customFormat="1" ht="16" customHeight="1" spans="1:3">
      <c r="A439" s="303">
        <v>2050899</v>
      </c>
      <c r="B439" s="303" t="s">
        <v>435</v>
      </c>
      <c r="C439" s="304">
        <v>400</v>
      </c>
    </row>
    <row r="440" s="290" customFormat="1" ht="16" customHeight="1" spans="1:3">
      <c r="A440" s="300">
        <v>20509</v>
      </c>
      <c r="B440" s="300" t="s">
        <v>436</v>
      </c>
      <c r="C440" s="302">
        <v>500</v>
      </c>
    </row>
    <row r="441" s="291" customFormat="1" ht="16" customHeight="1" spans="1:3">
      <c r="A441" s="303">
        <v>2050901</v>
      </c>
      <c r="B441" s="303" t="s">
        <v>437</v>
      </c>
      <c r="C441" s="304"/>
    </row>
    <row r="442" s="290" customFormat="1" ht="16" customHeight="1" spans="1:3">
      <c r="A442" s="303">
        <v>2050902</v>
      </c>
      <c r="B442" s="303" t="s">
        <v>438</v>
      </c>
      <c r="C442" s="304"/>
    </row>
    <row r="443" s="290" customFormat="1" ht="16" customHeight="1" spans="1:3">
      <c r="A443" s="303">
        <v>2050903</v>
      </c>
      <c r="B443" s="303" t="s">
        <v>439</v>
      </c>
      <c r="C443" s="304"/>
    </row>
    <row r="444" s="291" customFormat="1" ht="16" customHeight="1" spans="1:3">
      <c r="A444" s="303">
        <v>2050904</v>
      </c>
      <c r="B444" s="303" t="s">
        <v>440</v>
      </c>
      <c r="C444" s="304"/>
    </row>
    <row r="445" s="291" customFormat="1" customHeight="1" spans="1:3">
      <c r="A445" s="303">
        <v>2050905</v>
      </c>
      <c r="B445" s="303" t="s">
        <v>441</v>
      </c>
      <c r="C445" s="304"/>
    </row>
    <row r="446" s="291" customFormat="1" customHeight="1" spans="1:3">
      <c r="A446" s="303">
        <v>2050999</v>
      </c>
      <c r="B446" s="303" t="s">
        <v>442</v>
      </c>
      <c r="C446" s="304">
        <v>500</v>
      </c>
    </row>
    <row r="447" s="291" customFormat="1" ht="16" customHeight="1" spans="1:3">
      <c r="A447" s="300">
        <v>20599</v>
      </c>
      <c r="B447" s="300" t="s">
        <v>443</v>
      </c>
      <c r="C447" s="302">
        <v>32820</v>
      </c>
    </row>
    <row r="448" s="290" customFormat="1" ht="14" customHeight="1" spans="1:3">
      <c r="A448" s="303">
        <v>2059999</v>
      </c>
      <c r="B448" s="303" t="s">
        <v>444</v>
      </c>
      <c r="C448" s="304">
        <v>32820</v>
      </c>
    </row>
    <row r="449" s="291" customFormat="1" customHeight="1" spans="1:3">
      <c r="A449" s="300">
        <v>206</v>
      </c>
      <c r="B449" s="300" t="s">
        <v>445</v>
      </c>
      <c r="C449" s="302">
        <v>32997.9136</v>
      </c>
    </row>
    <row r="450" s="291" customFormat="1" customHeight="1" spans="1:3">
      <c r="A450" s="300">
        <v>20601</v>
      </c>
      <c r="B450" s="300" t="s">
        <v>446</v>
      </c>
      <c r="C450" s="302">
        <v>6644.9136</v>
      </c>
    </row>
    <row r="451" s="291" customFormat="1" customHeight="1" spans="1:3">
      <c r="A451" s="303">
        <v>2060101</v>
      </c>
      <c r="B451" s="303" t="s">
        <v>160</v>
      </c>
      <c r="C451" s="304">
        <v>444.9136</v>
      </c>
    </row>
    <row r="452" s="291" customFormat="1" customHeight="1" spans="1:3">
      <c r="A452" s="303">
        <v>2060102</v>
      </c>
      <c r="B452" s="303" t="s">
        <v>161</v>
      </c>
      <c r="C452" s="304"/>
    </row>
    <row r="453" s="291" customFormat="1" customHeight="1" spans="1:3">
      <c r="A453" s="303">
        <v>2060103</v>
      </c>
      <c r="B453" s="303" t="s">
        <v>162</v>
      </c>
      <c r="C453" s="304"/>
    </row>
    <row r="454" s="291" customFormat="1" customHeight="1" spans="1:3">
      <c r="A454" s="303">
        <v>2060199</v>
      </c>
      <c r="B454" s="303" t="s">
        <v>447</v>
      </c>
      <c r="C454" s="304">
        <v>6200</v>
      </c>
    </row>
    <row r="455" s="291" customFormat="1" customHeight="1" spans="1:3">
      <c r="A455" s="300">
        <v>20602</v>
      </c>
      <c r="B455" s="300" t="s">
        <v>448</v>
      </c>
      <c r="C455" s="302">
        <v>0</v>
      </c>
    </row>
    <row r="456" s="291" customFormat="1" customHeight="1" spans="1:3">
      <c r="A456" s="303">
        <v>2060201</v>
      </c>
      <c r="B456" s="303" t="s">
        <v>449</v>
      </c>
      <c r="C456" s="304"/>
    </row>
    <row r="457" s="290" customFormat="1" customHeight="1" spans="1:3">
      <c r="A457" s="303">
        <v>2060203</v>
      </c>
      <c r="B457" s="303" t="s">
        <v>450</v>
      </c>
      <c r="C457" s="304"/>
    </row>
    <row r="458" s="291" customFormat="1" customHeight="1" spans="1:3">
      <c r="A458" s="303">
        <v>2060204</v>
      </c>
      <c r="B458" s="303" t="s">
        <v>451</v>
      </c>
      <c r="C458" s="304"/>
    </row>
    <row r="459" s="291" customFormat="1" customHeight="1" spans="1:3">
      <c r="A459" s="303">
        <v>2060205</v>
      </c>
      <c r="B459" s="303" t="s">
        <v>452</v>
      </c>
      <c r="C459" s="304"/>
    </row>
    <row r="460" s="291" customFormat="1" customHeight="1" spans="1:3">
      <c r="A460" s="303">
        <v>2060206</v>
      </c>
      <c r="B460" s="303" t="s">
        <v>453</v>
      </c>
      <c r="C460" s="304"/>
    </row>
    <row r="461" s="291" customFormat="1" customHeight="1" spans="1:3">
      <c r="A461" s="303">
        <v>2060207</v>
      </c>
      <c r="B461" s="303" t="s">
        <v>454</v>
      </c>
      <c r="C461" s="304"/>
    </row>
    <row r="462" s="291" customFormat="1" customHeight="1" spans="1:3">
      <c r="A462" s="303">
        <v>2060208</v>
      </c>
      <c r="B462" s="303" t="s">
        <v>455</v>
      </c>
      <c r="C462" s="304"/>
    </row>
    <row r="463" s="290" customFormat="1" customHeight="1" spans="1:3">
      <c r="A463" s="303">
        <v>2060299</v>
      </c>
      <c r="B463" s="303" t="s">
        <v>456</v>
      </c>
      <c r="C463" s="304"/>
    </row>
    <row r="464" s="291" customFormat="1" customHeight="1" spans="1:3">
      <c r="A464" s="300">
        <v>20603</v>
      </c>
      <c r="B464" s="300" t="s">
        <v>457</v>
      </c>
      <c r="C464" s="302">
        <v>0</v>
      </c>
    </row>
    <row r="465" s="291" customFormat="1" customHeight="1" spans="1:3">
      <c r="A465" s="303">
        <v>2060301</v>
      </c>
      <c r="B465" s="303" t="s">
        <v>449</v>
      </c>
      <c r="C465" s="304"/>
    </row>
    <row r="466" s="291" customFormat="1" customHeight="1" spans="1:3">
      <c r="A466" s="303">
        <v>2060302</v>
      </c>
      <c r="B466" s="303" t="s">
        <v>458</v>
      </c>
      <c r="C466" s="304"/>
    </row>
    <row r="467" s="291" customFormat="1" customHeight="1" spans="1:3">
      <c r="A467" s="303">
        <v>2060303</v>
      </c>
      <c r="B467" s="303" t="s">
        <v>459</v>
      </c>
      <c r="C467" s="304"/>
    </row>
    <row r="468" s="290" customFormat="1" ht="16" customHeight="1" spans="1:3">
      <c r="A468" s="303">
        <v>2060304</v>
      </c>
      <c r="B468" s="303" t="s">
        <v>460</v>
      </c>
      <c r="C468" s="304"/>
    </row>
    <row r="469" s="291" customFormat="1" customHeight="1" spans="1:3">
      <c r="A469" s="303">
        <v>2060399</v>
      </c>
      <c r="B469" s="303" t="s">
        <v>461</v>
      </c>
      <c r="C469" s="304"/>
    </row>
    <row r="470" s="291" customFormat="1" customHeight="1" spans="1:3">
      <c r="A470" s="300">
        <v>20604</v>
      </c>
      <c r="B470" s="300" t="s">
        <v>462</v>
      </c>
      <c r="C470" s="302">
        <v>128</v>
      </c>
    </row>
    <row r="471" s="291" customFormat="1" customHeight="1" spans="1:3">
      <c r="A471" s="303">
        <v>2060401</v>
      </c>
      <c r="B471" s="303" t="s">
        <v>449</v>
      </c>
      <c r="C471" s="304"/>
    </row>
    <row r="472" s="291" customFormat="1" ht="16" customHeight="1" spans="1:3">
      <c r="A472" s="303">
        <v>2060404</v>
      </c>
      <c r="B472" s="303" t="s">
        <v>463</v>
      </c>
      <c r="C472" s="304">
        <v>78</v>
      </c>
    </row>
    <row r="473" s="290" customFormat="1" customHeight="1" spans="1:3">
      <c r="A473" s="303">
        <v>2060405</v>
      </c>
      <c r="B473" s="303" t="s">
        <v>464</v>
      </c>
      <c r="C473" s="304"/>
    </row>
    <row r="474" s="291" customFormat="1" customHeight="1" spans="1:3">
      <c r="A474" s="303">
        <v>2060499</v>
      </c>
      <c r="B474" s="303" t="s">
        <v>465</v>
      </c>
      <c r="C474" s="304">
        <v>50</v>
      </c>
    </row>
    <row r="475" s="291" customFormat="1" customHeight="1" spans="1:3">
      <c r="A475" s="300">
        <v>20605</v>
      </c>
      <c r="B475" s="300" t="s">
        <v>466</v>
      </c>
      <c r="C475" s="302">
        <v>200</v>
      </c>
    </row>
    <row r="476" s="291" customFormat="1" customHeight="1" spans="1:3">
      <c r="A476" s="303">
        <v>2060501</v>
      </c>
      <c r="B476" s="303" t="s">
        <v>449</v>
      </c>
      <c r="C476" s="304"/>
    </row>
    <row r="477" s="291" customFormat="1" customHeight="1" spans="1:3">
      <c r="A477" s="303">
        <v>2060502</v>
      </c>
      <c r="B477" s="303" t="s">
        <v>467</v>
      </c>
      <c r="C477" s="304"/>
    </row>
    <row r="478" s="290" customFormat="1" ht="16" customHeight="1" spans="1:3">
      <c r="A478" s="303">
        <v>2060503</v>
      </c>
      <c r="B478" s="303" t="s">
        <v>468</v>
      </c>
      <c r="C478" s="304"/>
    </row>
    <row r="479" s="291" customFormat="1" customHeight="1" spans="1:3">
      <c r="A479" s="303">
        <v>2060599</v>
      </c>
      <c r="B479" s="303" t="s">
        <v>469</v>
      </c>
      <c r="C479" s="304">
        <v>200</v>
      </c>
    </row>
    <row r="480" s="291" customFormat="1" customHeight="1" spans="1:3">
      <c r="A480" s="300">
        <v>20606</v>
      </c>
      <c r="B480" s="300" t="s">
        <v>470</v>
      </c>
      <c r="C480" s="302">
        <v>0</v>
      </c>
    </row>
    <row r="481" s="291" customFormat="1" customHeight="1" spans="1:3">
      <c r="A481" s="303">
        <v>2060601</v>
      </c>
      <c r="B481" s="303" t="s">
        <v>471</v>
      </c>
      <c r="C481" s="304"/>
    </row>
    <row r="482" s="291" customFormat="1" customHeight="1" spans="1:3">
      <c r="A482" s="303">
        <v>2060602</v>
      </c>
      <c r="B482" s="303" t="s">
        <v>472</v>
      </c>
      <c r="C482" s="304"/>
    </row>
    <row r="483" s="291" customFormat="1" ht="16" customHeight="1" spans="1:3">
      <c r="A483" s="303">
        <v>2060603</v>
      </c>
      <c r="B483" s="303" t="s">
        <v>473</v>
      </c>
      <c r="C483" s="304"/>
    </row>
    <row r="484" s="291" customFormat="1" ht="16" customHeight="1" spans="1:3">
      <c r="A484" s="303">
        <v>2060699</v>
      </c>
      <c r="B484" s="303" t="s">
        <v>474</v>
      </c>
      <c r="C484" s="304"/>
    </row>
    <row r="485" s="290" customFormat="1" customHeight="1" spans="1:3">
      <c r="A485" s="300">
        <v>20607</v>
      </c>
      <c r="B485" s="300" t="s">
        <v>475</v>
      </c>
      <c r="C485" s="302">
        <v>25</v>
      </c>
    </row>
    <row r="486" s="291" customFormat="1" customHeight="1" spans="1:3">
      <c r="A486" s="303">
        <v>2060701</v>
      </c>
      <c r="B486" s="303" t="s">
        <v>449</v>
      </c>
      <c r="C486" s="304"/>
    </row>
    <row r="487" s="291" customFormat="1" customHeight="1" spans="1:3">
      <c r="A487" s="303">
        <v>2060702</v>
      </c>
      <c r="B487" s="303" t="s">
        <v>476</v>
      </c>
      <c r="C487" s="304">
        <v>5</v>
      </c>
    </row>
    <row r="488" s="291" customFormat="1" customHeight="1" spans="1:3">
      <c r="A488" s="303">
        <v>2060703</v>
      </c>
      <c r="B488" s="303" t="s">
        <v>477</v>
      </c>
      <c r="C488" s="304"/>
    </row>
    <row r="489" s="290" customFormat="1" customHeight="1" spans="1:3">
      <c r="A489" s="303">
        <v>2060704</v>
      </c>
      <c r="B489" s="303" t="s">
        <v>478</v>
      </c>
      <c r="C489" s="304"/>
    </row>
    <row r="490" s="291" customFormat="1" customHeight="1" spans="1:3">
      <c r="A490" s="303">
        <v>2060705</v>
      </c>
      <c r="B490" s="303" t="s">
        <v>479</v>
      </c>
      <c r="C490" s="304"/>
    </row>
    <row r="491" s="291" customFormat="1" customHeight="1" spans="1:3">
      <c r="A491" s="303">
        <v>2060799</v>
      </c>
      <c r="B491" s="303" t="s">
        <v>480</v>
      </c>
      <c r="C491" s="304">
        <v>20</v>
      </c>
    </row>
    <row r="492" s="291" customFormat="1" customHeight="1" spans="1:3">
      <c r="A492" s="300">
        <v>20608</v>
      </c>
      <c r="B492" s="300" t="s">
        <v>481</v>
      </c>
      <c r="C492" s="302">
        <v>0</v>
      </c>
    </row>
    <row r="493" s="290" customFormat="1" ht="16" customHeight="1" spans="1:3">
      <c r="A493" s="303">
        <v>2060801</v>
      </c>
      <c r="B493" s="303" t="s">
        <v>482</v>
      </c>
      <c r="C493" s="304"/>
    </row>
    <row r="494" s="291" customFormat="1" customHeight="1" spans="1:3">
      <c r="A494" s="303">
        <v>2060802</v>
      </c>
      <c r="B494" s="303" t="s">
        <v>483</v>
      </c>
      <c r="C494" s="304"/>
    </row>
    <row r="495" s="291" customFormat="1" customHeight="1" spans="1:3">
      <c r="A495" s="303">
        <v>2060899</v>
      </c>
      <c r="B495" s="303" t="s">
        <v>484</v>
      </c>
      <c r="C495" s="304"/>
    </row>
    <row r="496" s="291" customFormat="1" customHeight="1" spans="1:3">
      <c r="A496" s="300">
        <v>20609</v>
      </c>
      <c r="B496" s="300" t="s">
        <v>485</v>
      </c>
      <c r="C496" s="302">
        <v>0</v>
      </c>
    </row>
    <row r="497" s="291" customFormat="1" ht="16" customHeight="1" spans="1:3">
      <c r="A497" s="303">
        <v>2060901</v>
      </c>
      <c r="B497" s="303" t="s">
        <v>486</v>
      </c>
      <c r="C497" s="304"/>
    </row>
    <row r="498" s="290" customFormat="1" ht="16" customHeight="1" spans="1:3">
      <c r="A498" s="303">
        <v>2060902</v>
      </c>
      <c r="B498" s="303" t="s">
        <v>487</v>
      </c>
      <c r="C498" s="304"/>
    </row>
    <row r="499" s="290" customFormat="1" ht="16" customHeight="1" spans="1:3">
      <c r="A499" s="303">
        <v>2060999</v>
      </c>
      <c r="B499" s="303" t="s">
        <v>488</v>
      </c>
      <c r="C499" s="304"/>
    </row>
    <row r="500" s="291" customFormat="1" ht="16" customHeight="1" spans="1:3">
      <c r="A500" s="300">
        <v>20699</v>
      </c>
      <c r="B500" s="300" t="s">
        <v>489</v>
      </c>
      <c r="C500" s="302">
        <v>26000</v>
      </c>
    </row>
    <row r="501" s="291" customFormat="1" customHeight="1" spans="1:3">
      <c r="A501" s="303">
        <v>2069901</v>
      </c>
      <c r="B501" s="303" t="s">
        <v>490</v>
      </c>
      <c r="C501" s="304"/>
    </row>
    <row r="502" s="291" customFormat="1" customHeight="1" spans="1:3">
      <c r="A502" s="303">
        <v>2069902</v>
      </c>
      <c r="B502" s="303" t="s">
        <v>491</v>
      </c>
      <c r="C502" s="304"/>
    </row>
    <row r="503" s="291" customFormat="1" customHeight="1" spans="1:3">
      <c r="A503" s="303">
        <v>2069903</v>
      </c>
      <c r="B503" s="303" t="s">
        <v>492</v>
      </c>
      <c r="C503" s="304"/>
    </row>
    <row r="504" s="291" customFormat="1" customHeight="1" spans="1:3">
      <c r="A504" s="303">
        <v>2069999</v>
      </c>
      <c r="B504" s="303" t="s">
        <v>493</v>
      </c>
      <c r="C504" s="304">
        <v>26000</v>
      </c>
    </row>
    <row r="505" s="291" customFormat="1" customHeight="1" spans="1:3">
      <c r="A505" s="300">
        <v>207</v>
      </c>
      <c r="B505" s="300" t="s">
        <v>494</v>
      </c>
      <c r="C505" s="302">
        <v>8794.4566</v>
      </c>
    </row>
    <row r="506" s="291" customFormat="1" ht="16" customHeight="1" spans="1:3">
      <c r="A506" s="300">
        <v>20701</v>
      </c>
      <c r="B506" s="300" t="s">
        <v>495</v>
      </c>
      <c r="C506" s="306">
        <v>3680.7194</v>
      </c>
    </row>
    <row r="507" s="291" customFormat="1" customHeight="1" spans="1:3">
      <c r="A507" s="303">
        <v>2070101</v>
      </c>
      <c r="B507" s="303" t="s">
        <v>160</v>
      </c>
      <c r="C507" s="304">
        <v>481.1482</v>
      </c>
    </row>
    <row r="508" s="291" customFormat="1" customHeight="1" spans="1:3">
      <c r="A508" s="303">
        <v>2070102</v>
      </c>
      <c r="B508" s="303" t="s">
        <v>161</v>
      </c>
      <c r="C508" s="304"/>
    </row>
    <row r="509" s="291" customFormat="1" customHeight="1" spans="1:3">
      <c r="A509" s="303">
        <v>2070103</v>
      </c>
      <c r="B509" s="303" t="s">
        <v>162</v>
      </c>
      <c r="C509" s="304"/>
    </row>
    <row r="510" s="291" customFormat="1" ht="16" customHeight="1" spans="1:3">
      <c r="A510" s="303">
        <v>2070104</v>
      </c>
      <c r="B510" s="303" t="s">
        <v>496</v>
      </c>
      <c r="C510" s="304">
        <v>285.558</v>
      </c>
    </row>
    <row r="511" s="291" customFormat="1" customHeight="1" spans="1:3">
      <c r="A511" s="303">
        <v>2070105</v>
      </c>
      <c r="B511" s="303" t="s">
        <v>497</v>
      </c>
      <c r="C511" s="304"/>
    </row>
    <row r="512" s="291" customFormat="1" customHeight="1" spans="1:3">
      <c r="A512" s="303">
        <v>2070106</v>
      </c>
      <c r="B512" s="303" t="s">
        <v>498</v>
      </c>
      <c r="C512" s="304"/>
    </row>
    <row r="513" s="291" customFormat="1" customHeight="1" spans="1:3">
      <c r="A513" s="303">
        <v>2070107</v>
      </c>
      <c r="B513" s="303" t="s">
        <v>499</v>
      </c>
      <c r="C513" s="304">
        <v>10</v>
      </c>
    </row>
    <row r="514" s="291" customFormat="1" ht="16" customHeight="1" spans="1:3">
      <c r="A514" s="303">
        <v>2070108</v>
      </c>
      <c r="B514" s="303" t="s">
        <v>500</v>
      </c>
      <c r="C514" s="304"/>
    </row>
    <row r="515" s="290" customFormat="1" ht="16" customHeight="1" spans="1:3">
      <c r="A515" s="303">
        <v>2070109</v>
      </c>
      <c r="B515" s="303" t="s">
        <v>501</v>
      </c>
      <c r="C515" s="304">
        <v>361.0376</v>
      </c>
    </row>
    <row r="516" s="291" customFormat="1" ht="16" customHeight="1" spans="1:3">
      <c r="A516" s="303">
        <v>2070110</v>
      </c>
      <c r="B516" s="303" t="s">
        <v>502</v>
      </c>
      <c r="C516" s="304"/>
    </row>
    <row r="517" s="291" customFormat="1" customHeight="1" spans="1:3">
      <c r="A517" s="303">
        <v>2070111</v>
      </c>
      <c r="B517" s="303" t="s">
        <v>503</v>
      </c>
      <c r="C517" s="304"/>
    </row>
    <row r="518" s="291" customFormat="1" customHeight="1" spans="1:3">
      <c r="A518" s="303">
        <v>2070112</v>
      </c>
      <c r="B518" s="303" t="s">
        <v>504</v>
      </c>
      <c r="C518" s="304"/>
    </row>
    <row r="519" s="291" customFormat="1" ht="16" customHeight="1" spans="1:3">
      <c r="A519" s="303">
        <v>2070113</v>
      </c>
      <c r="B519" s="303" t="s">
        <v>505</v>
      </c>
      <c r="C519" s="304"/>
    </row>
    <row r="520" s="291" customFormat="1" customHeight="1" spans="1:3">
      <c r="A520" s="303">
        <v>2070114</v>
      </c>
      <c r="B520" s="303" t="s">
        <v>506</v>
      </c>
      <c r="C520" s="304">
        <v>300</v>
      </c>
    </row>
    <row r="521" s="291" customFormat="1" customHeight="1" spans="1:3">
      <c r="A521" s="303">
        <v>2070199</v>
      </c>
      <c r="B521" s="303" t="s">
        <v>507</v>
      </c>
      <c r="C521" s="304">
        <v>2242.9756</v>
      </c>
    </row>
    <row r="522" s="291" customFormat="1" ht="16" customHeight="1" spans="1:3">
      <c r="A522" s="300">
        <v>20702</v>
      </c>
      <c r="B522" s="300" t="s">
        <v>508</v>
      </c>
      <c r="C522" s="306">
        <v>473.9556</v>
      </c>
    </row>
    <row r="523" s="290" customFormat="1" ht="16" customHeight="1" spans="1:3">
      <c r="A523" s="303">
        <v>2070201</v>
      </c>
      <c r="B523" s="303" t="s">
        <v>160</v>
      </c>
      <c r="C523" s="304">
        <v>273.9556</v>
      </c>
    </row>
    <row r="524" s="291" customFormat="1" ht="16" customHeight="1" spans="1:3">
      <c r="A524" s="303">
        <v>2070202</v>
      </c>
      <c r="B524" s="303" t="s">
        <v>161</v>
      </c>
      <c r="C524" s="304"/>
    </row>
    <row r="525" s="291" customFormat="1" customHeight="1" spans="1:3">
      <c r="A525" s="303">
        <v>2070203</v>
      </c>
      <c r="B525" s="303" t="s">
        <v>162</v>
      </c>
      <c r="C525" s="304"/>
    </row>
    <row r="526" s="291" customFormat="1" customHeight="1" spans="1:3">
      <c r="A526" s="303">
        <v>2070204</v>
      </c>
      <c r="B526" s="303" t="s">
        <v>509</v>
      </c>
      <c r="C526" s="304"/>
    </row>
    <row r="527" s="291" customFormat="1" customHeight="1" spans="1:3">
      <c r="A527" s="303">
        <v>2070205</v>
      </c>
      <c r="B527" s="303" t="s">
        <v>510</v>
      </c>
      <c r="C527" s="304"/>
    </row>
    <row r="528" s="291" customFormat="1" customHeight="1" spans="1:3">
      <c r="A528" s="303">
        <v>2070206</v>
      </c>
      <c r="B528" s="303" t="s">
        <v>511</v>
      </c>
      <c r="C528" s="304"/>
    </row>
    <row r="529" s="291" customFormat="1" customHeight="1" spans="1:3">
      <c r="A529" s="303">
        <v>2070299</v>
      </c>
      <c r="B529" s="303" t="s">
        <v>512</v>
      </c>
      <c r="C529" s="304">
        <v>200</v>
      </c>
    </row>
    <row r="530" s="291" customFormat="1" ht="16" customHeight="1" spans="1:3">
      <c r="A530" s="300">
        <v>20703</v>
      </c>
      <c r="B530" s="300" t="s">
        <v>513</v>
      </c>
      <c r="C530" s="306">
        <v>293.2708</v>
      </c>
    </row>
    <row r="531" s="291" customFormat="1" customHeight="1" spans="1:3">
      <c r="A531" s="303">
        <v>2070301</v>
      </c>
      <c r="B531" s="303" t="s">
        <v>160</v>
      </c>
      <c r="C531" s="304">
        <v>257.2708</v>
      </c>
    </row>
    <row r="532" s="291" customFormat="1" customHeight="1" spans="1:3">
      <c r="A532" s="303">
        <v>2070302</v>
      </c>
      <c r="B532" s="303" t="s">
        <v>161</v>
      </c>
      <c r="C532" s="304"/>
    </row>
    <row r="533" s="291" customFormat="1" customHeight="1" spans="1:3">
      <c r="A533" s="303">
        <v>2070303</v>
      </c>
      <c r="B533" s="303" t="s">
        <v>162</v>
      </c>
      <c r="C533" s="304"/>
    </row>
    <row r="534" s="290" customFormat="1" ht="16" customHeight="1" spans="1:3">
      <c r="A534" s="303">
        <v>2070304</v>
      </c>
      <c r="B534" s="303" t="s">
        <v>514</v>
      </c>
      <c r="C534" s="304"/>
    </row>
    <row r="535" s="291" customFormat="1" customHeight="1" spans="1:3">
      <c r="A535" s="303">
        <v>2070305</v>
      </c>
      <c r="B535" s="303" t="s">
        <v>515</v>
      </c>
      <c r="C535" s="304"/>
    </row>
    <row r="536" s="291" customFormat="1" customHeight="1" spans="1:3">
      <c r="A536" s="303">
        <v>2070306</v>
      </c>
      <c r="B536" s="303" t="s">
        <v>516</v>
      </c>
      <c r="C536" s="304"/>
    </row>
    <row r="537" s="291" customFormat="1" customHeight="1" spans="1:3">
      <c r="A537" s="303">
        <v>2070307</v>
      </c>
      <c r="B537" s="303" t="s">
        <v>517</v>
      </c>
      <c r="C537" s="304">
        <v>36</v>
      </c>
    </row>
    <row r="538" s="291" customFormat="1" customHeight="1" spans="1:3">
      <c r="A538" s="303">
        <v>2070308</v>
      </c>
      <c r="B538" s="303" t="s">
        <v>518</v>
      </c>
      <c r="C538" s="304"/>
    </row>
    <row r="539" s="291" customFormat="1" ht="16" customHeight="1" spans="1:3">
      <c r="A539" s="303">
        <v>2070309</v>
      </c>
      <c r="B539" s="303" t="s">
        <v>519</v>
      </c>
      <c r="C539" s="304"/>
    </row>
    <row r="540" s="291" customFormat="1" customHeight="1" spans="1:3">
      <c r="A540" s="303">
        <v>2070399</v>
      </c>
      <c r="B540" s="303" t="s">
        <v>520</v>
      </c>
      <c r="C540" s="304"/>
    </row>
    <row r="541" s="291" customFormat="1" customHeight="1" spans="1:3">
      <c r="A541" s="300">
        <v>20706</v>
      </c>
      <c r="B541" s="307" t="s">
        <v>521</v>
      </c>
      <c r="C541" s="306">
        <v>434.8416</v>
      </c>
    </row>
    <row r="542" s="291" customFormat="1" ht="16" customHeight="1" spans="1:3">
      <c r="A542" s="303">
        <v>2070601</v>
      </c>
      <c r="B542" s="308" t="s">
        <v>160</v>
      </c>
      <c r="C542" s="304">
        <v>405.6116</v>
      </c>
    </row>
    <row r="543" s="290" customFormat="1" ht="16" customHeight="1" spans="1:3">
      <c r="A543" s="303">
        <v>2070602</v>
      </c>
      <c r="B543" s="308" t="s">
        <v>161</v>
      </c>
      <c r="C543" s="304"/>
    </row>
    <row r="544" s="291" customFormat="1" ht="16" customHeight="1" spans="1:3">
      <c r="A544" s="303">
        <v>2070603</v>
      </c>
      <c r="B544" s="308" t="s">
        <v>162</v>
      </c>
      <c r="C544" s="304"/>
    </row>
    <row r="545" s="291" customFormat="1" customHeight="1" spans="1:3">
      <c r="A545" s="303">
        <v>2070604</v>
      </c>
      <c r="B545" s="308" t="s">
        <v>522</v>
      </c>
      <c r="C545" s="304"/>
    </row>
    <row r="546" s="291" customFormat="1" customHeight="1" spans="1:3">
      <c r="A546" s="303">
        <v>2070605</v>
      </c>
      <c r="B546" s="308" t="s">
        <v>523</v>
      </c>
      <c r="C546" s="304"/>
    </row>
    <row r="547" s="291" customFormat="1" customHeight="1" spans="1:3">
      <c r="A547" s="303">
        <v>2070606</v>
      </c>
      <c r="B547" s="308" t="s">
        <v>524</v>
      </c>
      <c r="C547" s="304"/>
    </row>
    <row r="548" s="291" customFormat="1" customHeight="1" spans="1:3">
      <c r="A548" s="303">
        <v>2070607</v>
      </c>
      <c r="B548" s="308" t="s">
        <v>525</v>
      </c>
      <c r="C548" s="304"/>
    </row>
    <row r="549" s="291" customFormat="1" customHeight="1" spans="1:3">
      <c r="A549" s="303">
        <v>2070699</v>
      </c>
      <c r="B549" s="308" t="s">
        <v>526</v>
      </c>
      <c r="C549" s="304">
        <v>29.23</v>
      </c>
    </row>
    <row r="550" s="291" customFormat="1" ht="16" customHeight="1" spans="1:3">
      <c r="A550" s="300">
        <v>20708</v>
      </c>
      <c r="B550" s="307" t="s">
        <v>527</v>
      </c>
      <c r="C550" s="306">
        <v>998.0612</v>
      </c>
    </row>
    <row r="551" s="290" customFormat="1" ht="16" customHeight="1" spans="1:3">
      <c r="A551" s="303">
        <v>2070801</v>
      </c>
      <c r="B551" s="308" t="s">
        <v>160</v>
      </c>
      <c r="C551" s="304">
        <v>865.0612</v>
      </c>
    </row>
    <row r="552" s="291" customFormat="1" customHeight="1" spans="1:3">
      <c r="A552" s="303">
        <v>2070802</v>
      </c>
      <c r="B552" s="308" t="s">
        <v>161</v>
      </c>
      <c r="C552" s="304"/>
    </row>
    <row r="553" s="291" customFormat="1" ht="16" customHeight="1" spans="1:3">
      <c r="A553" s="303">
        <v>2070803</v>
      </c>
      <c r="B553" s="308" t="s">
        <v>162</v>
      </c>
      <c r="C553" s="304"/>
    </row>
    <row r="554" s="291" customFormat="1" ht="16" customHeight="1" spans="1:3">
      <c r="A554" s="303">
        <v>2070806</v>
      </c>
      <c r="B554" s="308" t="s">
        <v>528</v>
      </c>
      <c r="C554" s="304"/>
    </row>
    <row r="555" s="290" customFormat="1" ht="16" customHeight="1" spans="1:3">
      <c r="A555" s="303">
        <v>2070807</v>
      </c>
      <c r="B555" s="308" t="s">
        <v>529</v>
      </c>
      <c r="C555" s="304"/>
    </row>
    <row r="556" s="290" customFormat="1" ht="16" customHeight="1" spans="1:3">
      <c r="A556" s="303">
        <v>2070808</v>
      </c>
      <c r="B556" s="308" t="s">
        <v>530</v>
      </c>
      <c r="C556" s="304">
        <v>73</v>
      </c>
    </row>
    <row r="557" s="291" customFormat="1" ht="16" customHeight="1" spans="1:3">
      <c r="A557" s="303">
        <v>2070899</v>
      </c>
      <c r="B557" s="308" t="s">
        <v>531</v>
      </c>
      <c r="C557" s="304">
        <v>60</v>
      </c>
    </row>
    <row r="558" s="291" customFormat="1" customHeight="1" spans="1:3">
      <c r="A558" s="300">
        <v>20799</v>
      </c>
      <c r="B558" s="300" t="s">
        <v>532</v>
      </c>
      <c r="C558" s="302">
        <v>2913.608</v>
      </c>
    </row>
    <row r="559" s="291" customFormat="1" customHeight="1" spans="1:3">
      <c r="A559" s="303">
        <v>2079902</v>
      </c>
      <c r="B559" s="303" t="s">
        <v>533</v>
      </c>
      <c r="C559" s="304"/>
    </row>
    <row r="560" s="291" customFormat="1" customHeight="1" spans="1:3">
      <c r="A560" s="303">
        <v>2079903</v>
      </c>
      <c r="B560" s="303" t="s">
        <v>534</v>
      </c>
      <c r="C560" s="304"/>
    </row>
    <row r="561" s="291" customFormat="1" ht="16" customHeight="1" spans="1:3">
      <c r="A561" s="303">
        <v>2079999</v>
      </c>
      <c r="B561" s="303" t="s">
        <v>535</v>
      </c>
      <c r="C561" s="304">
        <v>2913.608</v>
      </c>
    </row>
    <row r="562" s="291" customFormat="1" customHeight="1" spans="1:3">
      <c r="A562" s="300">
        <v>208</v>
      </c>
      <c r="B562" s="300" t="s">
        <v>536</v>
      </c>
      <c r="C562" s="302">
        <v>85691.8738636</v>
      </c>
    </row>
    <row r="563" s="291" customFormat="1" customHeight="1" spans="1:3">
      <c r="A563" s="300">
        <v>20801</v>
      </c>
      <c r="B563" s="300" t="s">
        <v>537</v>
      </c>
      <c r="C563" s="302">
        <v>1587.5216</v>
      </c>
    </row>
    <row r="564" s="291" customFormat="1" customHeight="1" spans="1:3">
      <c r="A564" s="303">
        <v>2080101</v>
      </c>
      <c r="B564" s="303" t="s">
        <v>160</v>
      </c>
      <c r="C564" s="304">
        <v>520.9864</v>
      </c>
    </row>
    <row r="565" s="291" customFormat="1" customHeight="1" spans="1:3">
      <c r="A565" s="303">
        <v>2080102</v>
      </c>
      <c r="B565" s="303" t="s">
        <v>161</v>
      </c>
      <c r="C565" s="304"/>
    </row>
    <row r="566" s="291" customFormat="1" customHeight="1" spans="1:3">
      <c r="A566" s="303">
        <v>2080103</v>
      </c>
      <c r="B566" s="303" t="s">
        <v>162</v>
      </c>
      <c r="C566" s="304"/>
    </row>
    <row r="567" s="291" customFormat="1" customHeight="1" spans="1:3">
      <c r="A567" s="303">
        <v>2080104</v>
      </c>
      <c r="B567" s="303" t="s">
        <v>538</v>
      </c>
      <c r="C567" s="304"/>
    </row>
    <row r="568" s="291" customFormat="1" customHeight="1" spans="1:3">
      <c r="A568" s="303">
        <v>2080105</v>
      </c>
      <c r="B568" s="303" t="s">
        <v>539</v>
      </c>
      <c r="C568" s="304"/>
    </row>
    <row r="569" s="291" customFormat="1" customHeight="1" spans="1:3">
      <c r="A569" s="303">
        <v>2080106</v>
      </c>
      <c r="B569" s="303" t="s">
        <v>540</v>
      </c>
      <c r="C569" s="304">
        <v>305.3868</v>
      </c>
    </row>
    <row r="570" s="291" customFormat="1" customHeight="1" spans="1:3">
      <c r="A570" s="303">
        <v>2080107</v>
      </c>
      <c r="B570" s="303" t="s">
        <v>541</v>
      </c>
      <c r="C570" s="304"/>
    </row>
    <row r="571" s="291" customFormat="1" customHeight="1" spans="1:3">
      <c r="A571" s="303">
        <v>2080108</v>
      </c>
      <c r="B571" s="303" t="s">
        <v>201</v>
      </c>
      <c r="C571" s="304"/>
    </row>
    <row r="572" s="291" customFormat="1" customHeight="1" spans="1:3">
      <c r="A572" s="303">
        <v>2080109</v>
      </c>
      <c r="B572" s="303" t="s">
        <v>542</v>
      </c>
      <c r="C572" s="304">
        <v>761.1484</v>
      </c>
    </row>
    <row r="573" s="291" customFormat="1" ht="16" customHeight="1" spans="1:3">
      <c r="A573" s="303">
        <v>2080110</v>
      </c>
      <c r="B573" s="303" t="s">
        <v>543</v>
      </c>
      <c r="C573" s="304"/>
    </row>
    <row r="574" s="291" customFormat="1" customHeight="1" spans="1:3">
      <c r="A574" s="303">
        <v>2080111</v>
      </c>
      <c r="B574" s="303" t="s">
        <v>544</v>
      </c>
      <c r="C574" s="304"/>
    </row>
    <row r="575" s="290" customFormat="1" ht="16" customHeight="1" spans="1:3">
      <c r="A575" s="303">
        <v>2080112</v>
      </c>
      <c r="B575" s="303" t="s">
        <v>545</v>
      </c>
      <c r="C575" s="304"/>
    </row>
    <row r="576" s="291" customFormat="1" ht="16" customHeight="1" spans="1:3">
      <c r="A576" s="303">
        <v>2080113</v>
      </c>
      <c r="B576" s="303" t="s">
        <v>546</v>
      </c>
      <c r="C576" s="304"/>
    </row>
    <row r="577" s="291" customFormat="1" customHeight="1" spans="1:3">
      <c r="A577" s="303">
        <v>2080114</v>
      </c>
      <c r="B577" s="303" t="s">
        <v>547</v>
      </c>
      <c r="C577" s="304"/>
    </row>
    <row r="578" s="291" customFormat="1" customHeight="1" spans="1:3">
      <c r="A578" s="303">
        <v>2080115</v>
      </c>
      <c r="B578" s="303" t="s">
        <v>548</v>
      </c>
      <c r="C578" s="304"/>
    </row>
    <row r="579" s="291" customFormat="1" customHeight="1" spans="1:3">
      <c r="A579" s="303">
        <v>2080116</v>
      </c>
      <c r="B579" s="303" t="s">
        <v>549</v>
      </c>
      <c r="C579" s="304"/>
    </row>
    <row r="580" s="291" customFormat="1" customHeight="1" spans="1:3">
      <c r="A580" s="303">
        <v>2080150</v>
      </c>
      <c r="B580" s="303" t="s">
        <v>169</v>
      </c>
      <c r="C580" s="304"/>
    </row>
    <row r="581" s="291" customFormat="1" customHeight="1" spans="1:3">
      <c r="A581" s="303">
        <v>2080199</v>
      </c>
      <c r="B581" s="303" t="s">
        <v>550</v>
      </c>
      <c r="C581" s="304"/>
    </row>
    <row r="582" s="291" customFormat="1" ht="16" customHeight="1" spans="1:3">
      <c r="A582" s="300">
        <v>20802</v>
      </c>
      <c r="B582" s="300" t="s">
        <v>551</v>
      </c>
      <c r="C582" s="302">
        <v>960.3648</v>
      </c>
    </row>
    <row r="583" s="290" customFormat="1" ht="16" customHeight="1" spans="1:3">
      <c r="A583" s="303">
        <v>2080201</v>
      </c>
      <c r="B583" s="303" t="s">
        <v>160</v>
      </c>
      <c r="C583" s="304">
        <v>892.4348</v>
      </c>
    </row>
    <row r="584" s="291" customFormat="1" customHeight="1" spans="1:3">
      <c r="A584" s="303">
        <v>2080202</v>
      </c>
      <c r="B584" s="303" t="s">
        <v>161</v>
      </c>
      <c r="C584" s="304"/>
    </row>
    <row r="585" s="290" customFormat="1" customHeight="1" spans="1:3">
      <c r="A585" s="303">
        <v>2080203</v>
      </c>
      <c r="B585" s="303" t="s">
        <v>162</v>
      </c>
      <c r="C585" s="304"/>
    </row>
    <row r="586" s="291" customFormat="1" customHeight="1" spans="1:3">
      <c r="A586" s="303">
        <v>2080206</v>
      </c>
      <c r="B586" s="303" t="s">
        <v>552</v>
      </c>
      <c r="C586" s="304"/>
    </row>
    <row r="587" s="291" customFormat="1" customHeight="1" spans="1:3">
      <c r="A587" s="303">
        <v>2080207</v>
      </c>
      <c r="B587" s="303" t="s">
        <v>553</v>
      </c>
      <c r="C587" s="304"/>
    </row>
    <row r="588" s="291" customFormat="1" customHeight="1" spans="1:3">
      <c r="A588" s="303">
        <v>2080208</v>
      </c>
      <c r="B588" s="303" t="s">
        <v>554</v>
      </c>
      <c r="C588" s="304"/>
    </row>
    <row r="589" s="291" customFormat="1" ht="16" customHeight="1" spans="1:3">
      <c r="A589" s="303">
        <v>2080299</v>
      </c>
      <c r="B589" s="303" t="s">
        <v>555</v>
      </c>
      <c r="C589" s="304">
        <v>67.93</v>
      </c>
    </row>
    <row r="590" s="291" customFormat="1" ht="16" customHeight="1" spans="1:3">
      <c r="A590" s="300">
        <v>20804</v>
      </c>
      <c r="B590" s="300" t="s">
        <v>139</v>
      </c>
      <c r="C590" s="302"/>
    </row>
    <row r="591" s="291" customFormat="1" ht="16" customHeight="1" spans="1:3">
      <c r="A591" s="303">
        <v>2080402</v>
      </c>
      <c r="B591" s="303" t="s">
        <v>556</v>
      </c>
      <c r="C591" s="304"/>
    </row>
    <row r="592" s="291" customFormat="1" customHeight="1" spans="1:3">
      <c r="A592" s="300">
        <v>20805</v>
      </c>
      <c r="B592" s="300" t="s">
        <v>557</v>
      </c>
      <c r="C592" s="302">
        <v>18611.449408</v>
      </c>
    </row>
    <row r="593" s="291" customFormat="1" ht="16" customHeight="1" spans="1:3">
      <c r="A593" s="303">
        <v>2080501</v>
      </c>
      <c r="B593" s="303" t="s">
        <v>558</v>
      </c>
      <c r="C593" s="304">
        <v>8</v>
      </c>
    </row>
    <row r="594" s="290" customFormat="1" customHeight="1" spans="1:3">
      <c r="A594" s="303">
        <v>2080502</v>
      </c>
      <c r="B594" s="303" t="s">
        <v>559</v>
      </c>
      <c r="C594" s="304"/>
    </row>
    <row r="595" s="291" customFormat="1" customHeight="1" spans="1:3">
      <c r="A595" s="303">
        <v>2080503</v>
      </c>
      <c r="B595" s="303" t="s">
        <v>560</v>
      </c>
      <c r="C595" s="304"/>
    </row>
    <row r="596" s="291" customFormat="1" customHeight="1" spans="1:3">
      <c r="A596" s="303">
        <v>2080505</v>
      </c>
      <c r="B596" s="303" t="s">
        <v>561</v>
      </c>
      <c r="C596" s="304">
        <v>9183.449408</v>
      </c>
    </row>
    <row r="597" s="291" customFormat="1" customHeight="1" spans="1:3">
      <c r="A597" s="303">
        <v>2080506</v>
      </c>
      <c r="B597" s="303" t="s">
        <v>562</v>
      </c>
      <c r="C597" s="304">
        <v>4420</v>
      </c>
    </row>
    <row r="598" s="290" customFormat="1" ht="16" customHeight="1" spans="1:3">
      <c r="A598" s="303">
        <v>2080507</v>
      </c>
      <c r="B598" s="303" t="s">
        <v>563</v>
      </c>
      <c r="C598" s="304">
        <v>5000</v>
      </c>
    </row>
    <row r="599" s="291" customFormat="1" customHeight="1" spans="1:3">
      <c r="A599" s="303">
        <v>2080508</v>
      </c>
      <c r="B599" s="303" t="s">
        <v>564</v>
      </c>
      <c r="C599" s="304"/>
    </row>
    <row r="600" s="291" customFormat="1" customHeight="1" spans="1:3">
      <c r="A600" s="303">
        <v>2080599</v>
      </c>
      <c r="B600" s="303" t="s">
        <v>565</v>
      </c>
      <c r="C600" s="304"/>
    </row>
    <row r="601" s="291" customFormat="1" customHeight="1" spans="1:3">
      <c r="A601" s="300">
        <v>20806</v>
      </c>
      <c r="B601" s="300" t="s">
        <v>566</v>
      </c>
      <c r="C601" s="302">
        <v>0</v>
      </c>
    </row>
    <row r="602" s="291" customFormat="1" customHeight="1" spans="1:3">
      <c r="A602" s="303">
        <v>2080601</v>
      </c>
      <c r="B602" s="303" t="s">
        <v>567</v>
      </c>
      <c r="C602" s="304"/>
    </row>
    <row r="603" s="291" customFormat="1" customHeight="1" spans="1:3">
      <c r="A603" s="303">
        <v>2080602</v>
      </c>
      <c r="B603" s="303" t="s">
        <v>568</v>
      </c>
      <c r="C603" s="304"/>
    </row>
    <row r="604" s="291" customFormat="1" customHeight="1" spans="1:3">
      <c r="A604" s="303">
        <v>2080699</v>
      </c>
      <c r="B604" s="303" t="s">
        <v>569</v>
      </c>
      <c r="C604" s="304"/>
    </row>
    <row r="605" s="291" customFormat="1" customHeight="1" spans="1:3">
      <c r="A605" s="300">
        <v>20807</v>
      </c>
      <c r="B605" s="300" t="s">
        <v>570</v>
      </c>
      <c r="C605" s="302">
        <v>2346</v>
      </c>
    </row>
    <row r="606" s="291" customFormat="1" customHeight="1" spans="1:3">
      <c r="A606" s="303">
        <v>2080701</v>
      </c>
      <c r="B606" s="303" t="s">
        <v>571</v>
      </c>
      <c r="C606" s="304"/>
    </row>
    <row r="607" s="291" customFormat="1" ht="16" customHeight="1" spans="1:3">
      <c r="A607" s="303">
        <v>2080702</v>
      </c>
      <c r="B607" s="303" t="s">
        <v>572</v>
      </c>
      <c r="C607" s="304"/>
    </row>
    <row r="608" s="290" customFormat="1" ht="16" customHeight="1" spans="1:3">
      <c r="A608" s="303">
        <v>2080704</v>
      </c>
      <c r="B608" s="303" t="s">
        <v>573</v>
      </c>
      <c r="C608" s="304"/>
    </row>
    <row r="609" s="291" customFormat="1" customHeight="1" spans="1:3">
      <c r="A609" s="303">
        <v>2080705</v>
      </c>
      <c r="B609" s="303" t="s">
        <v>574</v>
      </c>
      <c r="C609" s="304"/>
    </row>
    <row r="610" s="291" customFormat="1" customHeight="1" spans="1:3">
      <c r="A610" s="303">
        <v>2080709</v>
      </c>
      <c r="B610" s="303" t="s">
        <v>575</v>
      </c>
      <c r="C610" s="304"/>
    </row>
    <row r="611" s="291" customFormat="1" customHeight="1" spans="1:3">
      <c r="A611" s="303">
        <v>2080711</v>
      </c>
      <c r="B611" s="303" t="s">
        <v>576</v>
      </c>
      <c r="C611" s="304"/>
    </row>
    <row r="612" s="291" customFormat="1" ht="16" customHeight="1" spans="1:3">
      <c r="A612" s="303">
        <v>2080712</v>
      </c>
      <c r="B612" s="303" t="s">
        <v>577</v>
      </c>
      <c r="C612" s="304"/>
    </row>
    <row r="613" s="291" customFormat="1" customHeight="1" spans="1:3">
      <c r="A613" s="303">
        <v>2080713</v>
      </c>
      <c r="B613" s="303" t="s">
        <v>578</v>
      </c>
      <c r="C613" s="304"/>
    </row>
    <row r="614" s="291" customFormat="1" customHeight="1" spans="1:3">
      <c r="A614" s="303">
        <v>2080799</v>
      </c>
      <c r="B614" s="303" t="s">
        <v>579</v>
      </c>
      <c r="C614" s="304">
        <v>2346</v>
      </c>
    </row>
    <row r="615" s="291" customFormat="1" customHeight="1" spans="1:3">
      <c r="A615" s="300">
        <v>20808</v>
      </c>
      <c r="B615" s="300" t="s">
        <v>580</v>
      </c>
      <c r="C615" s="302">
        <v>7288.53</v>
      </c>
    </row>
    <row r="616" s="291" customFormat="1" ht="16" customHeight="1" spans="1:3">
      <c r="A616" s="303">
        <v>2080801</v>
      </c>
      <c r="B616" s="303" t="s">
        <v>581</v>
      </c>
      <c r="C616" s="304"/>
    </row>
    <row r="617" s="290" customFormat="1" ht="16" customHeight="1" spans="1:3">
      <c r="A617" s="303">
        <v>2080802</v>
      </c>
      <c r="B617" s="303" t="s">
        <v>582</v>
      </c>
      <c r="C617" s="304"/>
    </row>
    <row r="618" s="291" customFormat="1" customHeight="1" spans="1:3">
      <c r="A618" s="303">
        <v>2080803</v>
      </c>
      <c r="B618" s="303" t="s">
        <v>583</v>
      </c>
      <c r="C618" s="304"/>
    </row>
    <row r="619" s="291" customFormat="1" customHeight="1" spans="1:3">
      <c r="A619" s="303">
        <v>2080805</v>
      </c>
      <c r="B619" s="303" t="s">
        <v>584</v>
      </c>
      <c r="C619" s="304">
        <v>432.8</v>
      </c>
    </row>
    <row r="620" s="291" customFormat="1" customHeight="1" spans="1:3">
      <c r="A620" s="303">
        <v>2080806</v>
      </c>
      <c r="B620" s="303" t="s">
        <v>585</v>
      </c>
      <c r="C620" s="304"/>
    </row>
    <row r="621" s="291" customFormat="1" customHeight="1" spans="1:3">
      <c r="A621" s="303">
        <v>2080807</v>
      </c>
      <c r="B621" s="303" t="s">
        <v>586</v>
      </c>
      <c r="C621" s="304"/>
    </row>
    <row r="622" s="291" customFormat="1" customHeight="1" spans="1:3">
      <c r="A622" s="303">
        <v>2080808</v>
      </c>
      <c r="B622" s="303" t="s">
        <v>587</v>
      </c>
      <c r="C622" s="304"/>
    </row>
    <row r="623" s="291" customFormat="1" ht="16" customHeight="1" spans="1:3">
      <c r="A623" s="303">
        <v>2080899</v>
      </c>
      <c r="B623" s="303" t="s">
        <v>588</v>
      </c>
      <c r="C623" s="304">
        <v>6855.73</v>
      </c>
    </row>
    <row r="624" s="290" customFormat="1" ht="16" customHeight="1" spans="1:3">
      <c r="A624" s="300">
        <v>20809</v>
      </c>
      <c r="B624" s="300" t="s">
        <v>589</v>
      </c>
      <c r="C624" s="302">
        <v>1571.44</v>
      </c>
    </row>
    <row r="625" s="291" customFormat="1" ht="16" customHeight="1" spans="1:3">
      <c r="A625" s="303">
        <v>2080901</v>
      </c>
      <c r="B625" s="303" t="s">
        <v>590</v>
      </c>
      <c r="C625" s="304"/>
    </row>
    <row r="626" s="291" customFormat="1" ht="16" customHeight="1" spans="1:3">
      <c r="A626" s="303">
        <v>2080902</v>
      </c>
      <c r="B626" s="303" t="s">
        <v>591</v>
      </c>
      <c r="C626" s="304"/>
    </row>
    <row r="627" s="291" customFormat="1" customHeight="1" spans="1:3">
      <c r="A627" s="303">
        <v>2080903</v>
      </c>
      <c r="B627" s="303" t="s">
        <v>592</v>
      </c>
      <c r="C627" s="304"/>
    </row>
    <row r="628" s="291" customFormat="1" ht="16" customHeight="1" spans="1:3">
      <c r="A628" s="303">
        <v>2080904</v>
      </c>
      <c r="B628" s="303" t="s">
        <v>593</v>
      </c>
      <c r="C628" s="304"/>
    </row>
    <row r="629" s="291" customFormat="1" customHeight="1" spans="1:3">
      <c r="A629" s="303">
        <v>2080905</v>
      </c>
      <c r="B629" s="303" t="s">
        <v>594</v>
      </c>
      <c r="C629" s="304"/>
    </row>
    <row r="630" s="291" customFormat="1" customHeight="1" spans="1:3">
      <c r="A630" s="303">
        <v>2080999</v>
      </c>
      <c r="B630" s="303" t="s">
        <v>595</v>
      </c>
      <c r="C630" s="304">
        <v>1571.44</v>
      </c>
    </row>
    <row r="631" s="291" customFormat="1" customHeight="1" spans="1:3">
      <c r="A631" s="300">
        <v>20810</v>
      </c>
      <c r="B631" s="300" t="s">
        <v>596</v>
      </c>
      <c r="C631" s="302">
        <v>2546.84</v>
      </c>
    </row>
    <row r="632" s="290" customFormat="1" ht="16" customHeight="1" spans="1:3">
      <c r="A632" s="303">
        <v>2081001</v>
      </c>
      <c r="B632" s="303" t="s">
        <v>597</v>
      </c>
      <c r="C632" s="304">
        <v>35.49</v>
      </c>
    </row>
    <row r="633" s="291" customFormat="1" ht="16" customHeight="1" spans="1:3">
      <c r="A633" s="303">
        <v>2081002</v>
      </c>
      <c r="B633" s="303" t="s">
        <v>598</v>
      </c>
      <c r="C633" s="304">
        <v>511.35</v>
      </c>
    </row>
    <row r="634" s="291" customFormat="1" customHeight="1" spans="1:3">
      <c r="A634" s="303">
        <v>2081003</v>
      </c>
      <c r="B634" s="303" t="s">
        <v>599</v>
      </c>
      <c r="C634" s="304"/>
    </row>
    <row r="635" s="291" customFormat="1" customHeight="1" spans="1:3">
      <c r="A635" s="303">
        <v>2081004</v>
      </c>
      <c r="B635" s="303" t="s">
        <v>600</v>
      </c>
      <c r="C635" s="304"/>
    </row>
    <row r="636" s="291" customFormat="1" customHeight="1" spans="1:3">
      <c r="A636" s="303">
        <v>2081005</v>
      </c>
      <c r="B636" s="303" t="s">
        <v>601</v>
      </c>
      <c r="C636" s="304"/>
    </row>
    <row r="637" s="291" customFormat="1" customHeight="1" spans="1:3">
      <c r="A637" s="303">
        <v>2081006</v>
      </c>
      <c r="B637" s="303" t="s">
        <v>602</v>
      </c>
      <c r="C637" s="304"/>
    </row>
    <row r="638" s="291" customFormat="1" customHeight="1" spans="1:3">
      <c r="A638" s="303">
        <v>2081099</v>
      </c>
      <c r="B638" s="303" t="s">
        <v>603</v>
      </c>
      <c r="C638" s="304"/>
    </row>
    <row r="639" s="291" customFormat="1" ht="16" customHeight="1" spans="1:3">
      <c r="A639" s="300">
        <v>20811</v>
      </c>
      <c r="B639" s="300" t="s">
        <v>604</v>
      </c>
      <c r="C639" s="302">
        <v>2100.3296</v>
      </c>
    </row>
    <row r="640" s="291" customFormat="1" ht="16" customHeight="1" spans="1:3">
      <c r="A640" s="303">
        <v>2081101</v>
      </c>
      <c r="B640" s="303" t="s">
        <v>160</v>
      </c>
      <c r="C640" s="304">
        <v>214.5096</v>
      </c>
    </row>
    <row r="641" s="290" customFormat="1" ht="16" customHeight="1" spans="1:3">
      <c r="A641" s="303">
        <v>2081102</v>
      </c>
      <c r="B641" s="303" t="s">
        <v>161</v>
      </c>
      <c r="C641" s="304"/>
    </row>
    <row r="642" s="291" customFormat="1" ht="16" customHeight="1" spans="1:3">
      <c r="A642" s="303">
        <v>2081103</v>
      </c>
      <c r="B642" s="303" t="s">
        <v>162</v>
      </c>
      <c r="C642" s="304"/>
    </row>
    <row r="643" s="291" customFormat="1" customHeight="1" spans="1:3">
      <c r="A643" s="303">
        <v>2081104</v>
      </c>
      <c r="B643" s="303" t="s">
        <v>605</v>
      </c>
      <c r="C643" s="304"/>
    </row>
    <row r="644" s="291" customFormat="1" customHeight="1" spans="1:3">
      <c r="A644" s="303">
        <v>2081105</v>
      </c>
      <c r="B644" s="303" t="s">
        <v>606</v>
      </c>
      <c r="C644" s="304"/>
    </row>
    <row r="645" s="291" customFormat="1" ht="16" customHeight="1" spans="1:3">
      <c r="A645" s="303">
        <v>2081106</v>
      </c>
      <c r="B645" s="303" t="s">
        <v>607</v>
      </c>
      <c r="C645" s="304"/>
    </row>
    <row r="646" s="290" customFormat="1" ht="16" customHeight="1" spans="1:3">
      <c r="A646" s="303">
        <v>2081107</v>
      </c>
      <c r="B646" s="303" t="s">
        <v>608</v>
      </c>
      <c r="C646" s="304">
        <v>1852.2</v>
      </c>
    </row>
    <row r="647" s="291" customFormat="1" customHeight="1" spans="1:3">
      <c r="A647" s="303">
        <v>2081199</v>
      </c>
      <c r="B647" s="303" t="s">
        <v>609</v>
      </c>
      <c r="C647" s="304">
        <v>33.62</v>
      </c>
    </row>
    <row r="648" s="291" customFormat="1" ht="16" customHeight="1" spans="1:3">
      <c r="A648" s="300">
        <v>20816</v>
      </c>
      <c r="B648" s="300" t="s">
        <v>610</v>
      </c>
      <c r="C648" s="302">
        <v>66.578</v>
      </c>
    </row>
    <row r="649" s="290" customFormat="1" ht="16" customHeight="1" spans="1:3">
      <c r="A649" s="303">
        <v>2081601</v>
      </c>
      <c r="B649" s="303" t="s">
        <v>160</v>
      </c>
      <c r="C649" s="304">
        <v>66.578</v>
      </c>
    </row>
    <row r="650" s="291" customFormat="1" ht="16" customHeight="1" spans="1:3">
      <c r="A650" s="303">
        <v>2081602</v>
      </c>
      <c r="B650" s="303" t="s">
        <v>161</v>
      </c>
      <c r="C650" s="304"/>
    </row>
    <row r="651" s="291" customFormat="1" customHeight="1" spans="1:3">
      <c r="A651" s="303">
        <v>2081603</v>
      </c>
      <c r="B651" s="303" t="s">
        <v>162</v>
      </c>
      <c r="C651" s="304"/>
    </row>
    <row r="652" s="290" customFormat="1" ht="16" customHeight="1" spans="1:3">
      <c r="A652" s="303">
        <v>2081699</v>
      </c>
      <c r="B652" s="303" t="s">
        <v>611</v>
      </c>
      <c r="C652" s="304"/>
    </row>
    <row r="653" s="291" customFormat="1" customHeight="1" spans="1:3">
      <c r="A653" s="300">
        <v>20819</v>
      </c>
      <c r="B653" s="300" t="s">
        <v>612</v>
      </c>
      <c r="C653" s="302">
        <v>11073.87</v>
      </c>
    </row>
    <row r="654" s="291" customFormat="1" ht="16" customHeight="1" spans="1:3">
      <c r="A654" s="303">
        <v>2081901</v>
      </c>
      <c r="B654" s="303" t="s">
        <v>613</v>
      </c>
      <c r="C654" s="304"/>
    </row>
    <row r="655" s="290" customFormat="1" customHeight="1" spans="1:3">
      <c r="A655" s="303">
        <v>2081902</v>
      </c>
      <c r="B655" s="303" t="s">
        <v>614</v>
      </c>
      <c r="C655" s="304">
        <v>6984.87</v>
      </c>
    </row>
    <row r="656" s="291" customFormat="1" customHeight="1" spans="1:3">
      <c r="A656" s="300">
        <v>20820</v>
      </c>
      <c r="B656" s="300" t="s">
        <v>615</v>
      </c>
      <c r="C656" s="302">
        <v>57.6</v>
      </c>
    </row>
    <row r="657" s="291" customFormat="1" customHeight="1" spans="1:3">
      <c r="A657" s="303">
        <v>2082001</v>
      </c>
      <c r="B657" s="303" t="s">
        <v>616</v>
      </c>
      <c r="C657" s="304">
        <v>57.6</v>
      </c>
    </row>
    <row r="658" s="290" customFormat="1" ht="16" customHeight="1" spans="1:3">
      <c r="A658" s="303">
        <v>2082002</v>
      </c>
      <c r="B658" s="303" t="s">
        <v>617</v>
      </c>
      <c r="C658" s="304"/>
    </row>
    <row r="659" s="291" customFormat="1" customHeight="1" spans="1:3">
      <c r="A659" s="300">
        <v>20821</v>
      </c>
      <c r="B659" s="300" t="s">
        <v>618</v>
      </c>
      <c r="C659" s="302">
        <v>4542.028816</v>
      </c>
    </row>
    <row r="660" s="291" customFormat="1" ht="16" customHeight="1" spans="1:3">
      <c r="A660" s="303">
        <v>2082101</v>
      </c>
      <c r="B660" s="303" t="s">
        <v>619</v>
      </c>
      <c r="C660" s="304"/>
    </row>
    <row r="661" s="290" customFormat="1" ht="16" customHeight="1" spans="1:3">
      <c r="A661" s="303">
        <v>2082102</v>
      </c>
      <c r="B661" s="303" t="s">
        <v>620</v>
      </c>
      <c r="C661" s="304">
        <v>4542.028816</v>
      </c>
    </row>
    <row r="662" s="291" customFormat="1" customHeight="1" spans="1:3">
      <c r="A662" s="300">
        <v>20824</v>
      </c>
      <c r="B662" s="300" t="s">
        <v>621</v>
      </c>
      <c r="C662" s="302">
        <v>0</v>
      </c>
    </row>
    <row r="663" s="291" customFormat="1" ht="16" customHeight="1" spans="1:3">
      <c r="A663" s="303">
        <v>2082401</v>
      </c>
      <c r="B663" s="303" t="s">
        <v>622</v>
      </c>
      <c r="C663" s="304"/>
    </row>
    <row r="664" s="291" customFormat="1" customHeight="1" spans="1:3">
      <c r="A664" s="303">
        <v>2082402</v>
      </c>
      <c r="B664" s="303" t="s">
        <v>623</v>
      </c>
      <c r="C664" s="304"/>
    </row>
    <row r="665" s="290" customFormat="1" customHeight="1" spans="1:3">
      <c r="A665" s="300">
        <v>20825</v>
      </c>
      <c r="B665" s="300" t="s">
        <v>624</v>
      </c>
      <c r="C665" s="302">
        <v>1902.09</v>
      </c>
    </row>
    <row r="666" s="291" customFormat="1" customHeight="1" spans="1:3">
      <c r="A666" s="303">
        <v>2082501</v>
      </c>
      <c r="B666" s="303" t="s">
        <v>625</v>
      </c>
      <c r="C666" s="304"/>
    </row>
    <row r="667" s="291" customFormat="1" customHeight="1" spans="1:3">
      <c r="A667" s="303">
        <v>2082502</v>
      </c>
      <c r="B667" s="303" t="s">
        <v>626</v>
      </c>
      <c r="C667" s="304">
        <v>1902.09</v>
      </c>
    </row>
    <row r="668" s="291" customFormat="1" customHeight="1" spans="1:3">
      <c r="A668" s="300">
        <v>20826</v>
      </c>
      <c r="B668" s="300" t="s">
        <v>627</v>
      </c>
      <c r="C668" s="302">
        <v>26749.5</v>
      </c>
    </row>
    <row r="669" s="290" customFormat="1" ht="16" customHeight="1" spans="1:3">
      <c r="A669" s="303">
        <v>2082601</v>
      </c>
      <c r="B669" s="303" t="s">
        <v>628</v>
      </c>
      <c r="C669" s="304"/>
    </row>
    <row r="670" s="291" customFormat="1" ht="16" customHeight="1" spans="1:3">
      <c r="A670" s="303">
        <v>2082602</v>
      </c>
      <c r="B670" s="303" t="s">
        <v>629</v>
      </c>
      <c r="C670" s="304">
        <v>26749.5</v>
      </c>
    </row>
    <row r="671" s="291" customFormat="1" customHeight="1" spans="1:3">
      <c r="A671" s="303">
        <v>2082699</v>
      </c>
      <c r="B671" s="303" t="s">
        <v>630</v>
      </c>
      <c r="C671" s="304"/>
    </row>
    <row r="672" s="291" customFormat="1" customHeight="1" spans="1:3">
      <c r="A672" s="300">
        <v>20827</v>
      </c>
      <c r="B672" s="300" t="s">
        <v>631</v>
      </c>
      <c r="C672" s="302">
        <v>0</v>
      </c>
    </row>
    <row r="673" s="291" customFormat="1" customHeight="1" spans="1:3">
      <c r="A673" s="303">
        <v>2082701</v>
      </c>
      <c r="B673" s="303" t="s">
        <v>632</v>
      </c>
      <c r="C673" s="304"/>
    </row>
    <row r="674" s="291" customFormat="1" customHeight="1" spans="1:3">
      <c r="A674" s="303">
        <v>2082702</v>
      </c>
      <c r="B674" s="303" t="s">
        <v>633</v>
      </c>
      <c r="C674" s="304"/>
    </row>
    <row r="675" s="291" customFormat="1" customHeight="1" spans="1:3">
      <c r="A675" s="303">
        <v>2082799</v>
      </c>
      <c r="B675" s="303" t="s">
        <v>634</v>
      </c>
      <c r="C675" s="304"/>
    </row>
    <row r="676" s="291" customFormat="1" ht="16" customHeight="1" spans="1:3">
      <c r="A676" s="300">
        <v>20828</v>
      </c>
      <c r="B676" s="300" t="s">
        <v>635</v>
      </c>
      <c r="C676" s="302">
        <v>1222.3368</v>
      </c>
    </row>
    <row r="677" s="290" customFormat="1" customHeight="1" spans="1:3">
      <c r="A677" s="303">
        <v>2082801</v>
      </c>
      <c r="B677" s="303" t="s">
        <v>160</v>
      </c>
      <c r="C677" s="304">
        <v>422.3368</v>
      </c>
    </row>
    <row r="678" s="291" customFormat="1" customHeight="1" spans="1:3">
      <c r="A678" s="303">
        <v>2082802</v>
      </c>
      <c r="B678" s="303" t="s">
        <v>161</v>
      </c>
      <c r="C678" s="304"/>
    </row>
    <row r="679" s="291" customFormat="1" customHeight="1" spans="1:3">
      <c r="A679" s="303">
        <v>2082803</v>
      </c>
      <c r="B679" s="303" t="s">
        <v>162</v>
      </c>
      <c r="C679" s="304"/>
    </row>
    <row r="680" s="290" customFormat="1" ht="16" customHeight="1" spans="1:3">
      <c r="A680" s="303">
        <v>2082804</v>
      </c>
      <c r="B680" s="303" t="s">
        <v>636</v>
      </c>
      <c r="C680" s="304"/>
    </row>
    <row r="681" s="291" customFormat="1" ht="16" customHeight="1" spans="1:3">
      <c r="A681" s="303">
        <v>2082805</v>
      </c>
      <c r="B681" s="303" t="s">
        <v>637</v>
      </c>
      <c r="C681" s="304"/>
    </row>
    <row r="682" s="290" customFormat="1" ht="16" customHeight="1" spans="1:3">
      <c r="A682" s="303">
        <v>2082850</v>
      </c>
      <c r="B682" s="303" t="s">
        <v>169</v>
      </c>
      <c r="C682" s="304"/>
    </row>
    <row r="683" s="290" customFormat="1" ht="16" customHeight="1" spans="1:3">
      <c r="A683" s="303">
        <v>2082899</v>
      </c>
      <c r="B683" s="303" t="s">
        <v>638</v>
      </c>
      <c r="C683" s="304"/>
    </row>
    <row r="684" s="291" customFormat="1" ht="16" customHeight="1" spans="1:3">
      <c r="A684" s="300">
        <v>20830</v>
      </c>
      <c r="B684" s="300" t="s">
        <v>639</v>
      </c>
      <c r="C684" s="302">
        <v>0</v>
      </c>
    </row>
    <row r="685" s="291" customFormat="1" customHeight="1" spans="1:3">
      <c r="A685" s="303">
        <v>2083001</v>
      </c>
      <c r="B685" s="303" t="s">
        <v>640</v>
      </c>
      <c r="C685" s="304"/>
    </row>
    <row r="686" s="291" customFormat="1" customHeight="1" spans="1:3">
      <c r="A686" s="303">
        <v>2083099</v>
      </c>
      <c r="B686" s="303" t="s">
        <v>641</v>
      </c>
      <c r="C686" s="304"/>
    </row>
    <row r="687" s="291" customFormat="1" ht="16" customHeight="1" spans="1:3">
      <c r="A687" s="300">
        <v>20899</v>
      </c>
      <c r="B687" s="300" t="s">
        <v>642</v>
      </c>
      <c r="C687" s="302">
        <v>3065.3948396</v>
      </c>
    </row>
    <row r="688" s="290" customFormat="1" ht="16" customHeight="1" spans="1:3">
      <c r="A688" s="303">
        <v>2089999</v>
      </c>
      <c r="B688" s="303" t="s">
        <v>643</v>
      </c>
      <c r="C688" s="304">
        <v>3065.3948396</v>
      </c>
    </row>
    <row r="689" s="291" customFormat="1" customHeight="1" spans="1:3">
      <c r="A689" s="300">
        <v>210</v>
      </c>
      <c r="B689" s="300" t="s">
        <v>644</v>
      </c>
      <c r="C689" s="302">
        <v>54132.1868614</v>
      </c>
    </row>
    <row r="690" s="291" customFormat="1" customHeight="1" spans="1:3">
      <c r="A690" s="300">
        <v>21001</v>
      </c>
      <c r="B690" s="300" t="s">
        <v>645</v>
      </c>
      <c r="C690" s="302">
        <v>7621.8696</v>
      </c>
    </row>
    <row r="691" s="291" customFormat="1" customHeight="1" spans="1:3">
      <c r="A691" s="303">
        <v>2100101</v>
      </c>
      <c r="B691" s="303" t="s">
        <v>160</v>
      </c>
      <c r="C691" s="304">
        <v>7298.8596</v>
      </c>
    </row>
    <row r="692" s="291" customFormat="1" customHeight="1" spans="1:3">
      <c r="A692" s="303">
        <v>2100102</v>
      </c>
      <c r="B692" s="303" t="s">
        <v>161</v>
      </c>
      <c r="C692" s="304"/>
    </row>
    <row r="693" s="291" customFormat="1" customHeight="1" spans="1:3">
      <c r="A693" s="303">
        <v>2100103</v>
      </c>
      <c r="B693" s="303" t="s">
        <v>162</v>
      </c>
      <c r="C693" s="304"/>
    </row>
    <row r="694" s="291" customFormat="1" customHeight="1" spans="1:3">
      <c r="A694" s="303">
        <v>2100199</v>
      </c>
      <c r="B694" s="303" t="s">
        <v>646</v>
      </c>
      <c r="C694" s="304">
        <v>323.01</v>
      </c>
    </row>
    <row r="695" s="291" customFormat="1" customHeight="1" spans="1:3">
      <c r="A695" s="300">
        <v>21002</v>
      </c>
      <c r="B695" s="300" t="s">
        <v>647</v>
      </c>
      <c r="C695" s="302">
        <v>1600</v>
      </c>
    </row>
    <row r="696" s="291" customFormat="1" customHeight="1" spans="1:3">
      <c r="A696" s="303">
        <v>2100201</v>
      </c>
      <c r="B696" s="303" t="s">
        <v>648</v>
      </c>
      <c r="C696" s="304"/>
    </row>
    <row r="697" s="291" customFormat="1" customHeight="1" spans="1:3">
      <c r="A697" s="303">
        <v>2100202</v>
      </c>
      <c r="B697" s="303" t="s">
        <v>649</v>
      </c>
      <c r="C697" s="304"/>
    </row>
    <row r="698" s="291" customFormat="1" customHeight="1" spans="1:3">
      <c r="A698" s="303">
        <v>2100203</v>
      </c>
      <c r="B698" s="303" t="s">
        <v>650</v>
      </c>
      <c r="C698" s="304"/>
    </row>
    <row r="699" s="291" customFormat="1" customHeight="1" spans="1:3">
      <c r="A699" s="303">
        <v>2100204</v>
      </c>
      <c r="B699" s="303" t="s">
        <v>651</v>
      </c>
      <c r="C699" s="304"/>
    </row>
    <row r="700" s="291" customFormat="1" customHeight="1" spans="1:3">
      <c r="A700" s="303">
        <v>2100205</v>
      </c>
      <c r="B700" s="303" t="s">
        <v>652</v>
      </c>
      <c r="C700" s="304"/>
    </row>
    <row r="701" s="291" customFormat="1" customHeight="1" spans="1:3">
      <c r="A701" s="303">
        <v>2100206</v>
      </c>
      <c r="B701" s="303" t="s">
        <v>653</v>
      </c>
      <c r="C701" s="304"/>
    </row>
    <row r="702" s="291" customFormat="1" ht="16" customHeight="1" spans="1:3">
      <c r="A702" s="303">
        <v>2100207</v>
      </c>
      <c r="B702" s="303" t="s">
        <v>654</v>
      </c>
      <c r="C702" s="304"/>
    </row>
    <row r="703" s="290" customFormat="1" ht="16" customHeight="1" spans="1:3">
      <c r="A703" s="303">
        <v>2100208</v>
      </c>
      <c r="B703" s="303" t="s">
        <v>655</v>
      </c>
      <c r="C703" s="304"/>
    </row>
    <row r="704" s="291" customFormat="1" customHeight="1" spans="1:3">
      <c r="A704" s="303">
        <v>2100209</v>
      </c>
      <c r="B704" s="303" t="s">
        <v>656</v>
      </c>
      <c r="C704" s="304"/>
    </row>
    <row r="705" s="291" customFormat="1" ht="16" customHeight="1" spans="1:3">
      <c r="A705" s="303">
        <v>2100210</v>
      </c>
      <c r="B705" s="303" t="s">
        <v>657</v>
      </c>
      <c r="C705" s="304"/>
    </row>
    <row r="706" s="291" customFormat="1" ht="16" customHeight="1" spans="1:3">
      <c r="A706" s="303">
        <v>2100211</v>
      </c>
      <c r="B706" s="303" t="s">
        <v>658</v>
      </c>
      <c r="C706" s="304"/>
    </row>
    <row r="707" s="290" customFormat="1" ht="16" customHeight="1" spans="1:3">
      <c r="A707" s="303">
        <v>2100212</v>
      </c>
      <c r="B707" s="303" t="s">
        <v>659</v>
      </c>
      <c r="C707" s="304"/>
    </row>
    <row r="708" s="291" customFormat="1" ht="16" customHeight="1" spans="1:3">
      <c r="A708" s="303">
        <v>2100213</v>
      </c>
      <c r="B708" s="303" t="s">
        <v>660</v>
      </c>
      <c r="C708" s="304"/>
    </row>
    <row r="709" s="291" customFormat="1" ht="16" customHeight="1" spans="1:3">
      <c r="A709" s="303">
        <v>2100299</v>
      </c>
      <c r="B709" s="303" t="s">
        <v>661</v>
      </c>
      <c r="C709" s="304">
        <v>1600</v>
      </c>
    </row>
    <row r="710" s="291" customFormat="1" ht="16" customHeight="1" spans="1:3">
      <c r="A710" s="300">
        <v>21003</v>
      </c>
      <c r="B710" s="300" t="s">
        <v>662</v>
      </c>
      <c r="C710" s="302">
        <v>2661.43</v>
      </c>
    </row>
    <row r="711" s="291" customFormat="1" customHeight="1" spans="1:3">
      <c r="A711" s="303">
        <v>2100301</v>
      </c>
      <c r="B711" s="303" t="s">
        <v>663</v>
      </c>
      <c r="C711" s="304"/>
    </row>
    <row r="712" s="291" customFormat="1" customHeight="1" spans="1:3">
      <c r="A712" s="303">
        <v>2100302</v>
      </c>
      <c r="B712" s="303" t="s">
        <v>664</v>
      </c>
      <c r="C712" s="304">
        <v>593.1</v>
      </c>
    </row>
    <row r="713" s="291" customFormat="1" customHeight="1" spans="1:3">
      <c r="A713" s="303">
        <v>2100399</v>
      </c>
      <c r="B713" s="303" t="s">
        <v>665</v>
      </c>
      <c r="C713" s="304">
        <v>2068.33</v>
      </c>
    </row>
    <row r="714" s="291" customFormat="1" customHeight="1" spans="1:3">
      <c r="A714" s="300">
        <v>21004</v>
      </c>
      <c r="B714" s="300" t="s">
        <v>666</v>
      </c>
      <c r="C714" s="302">
        <v>11176.6044</v>
      </c>
    </row>
    <row r="715" s="291" customFormat="1" ht="16" customHeight="1" spans="1:3">
      <c r="A715" s="303">
        <v>2100401</v>
      </c>
      <c r="B715" s="303" t="s">
        <v>667</v>
      </c>
      <c r="C715" s="304"/>
    </row>
    <row r="716" s="291" customFormat="1" ht="16" customHeight="1" spans="1:3">
      <c r="A716" s="303">
        <v>2100402</v>
      </c>
      <c r="B716" s="303" t="s">
        <v>668</v>
      </c>
      <c r="C716" s="304">
        <v>242.1876</v>
      </c>
    </row>
    <row r="717" s="291" customFormat="1" ht="28" customHeight="1" spans="1:3">
      <c r="A717" s="303">
        <v>2100403</v>
      </c>
      <c r="B717" s="303" t="s">
        <v>669</v>
      </c>
      <c r="C717" s="304">
        <v>1023.8968</v>
      </c>
    </row>
    <row r="718" s="291" customFormat="1" ht="16" customHeight="1" spans="1:3">
      <c r="A718" s="303">
        <v>2100404</v>
      </c>
      <c r="B718" s="303" t="s">
        <v>670</v>
      </c>
      <c r="C718" s="304"/>
    </row>
    <row r="719" s="290" customFormat="1" ht="16" customHeight="1" spans="1:3">
      <c r="A719" s="303">
        <v>2100405</v>
      </c>
      <c r="B719" s="303" t="s">
        <v>671</v>
      </c>
      <c r="C719" s="304"/>
    </row>
    <row r="720" s="291" customFormat="1" ht="16" customHeight="1" spans="1:3">
      <c r="A720" s="303">
        <v>2100406</v>
      </c>
      <c r="B720" s="303" t="s">
        <v>672</v>
      </c>
      <c r="C720" s="304"/>
    </row>
    <row r="721" s="291" customFormat="1" customHeight="1" spans="1:3">
      <c r="A721" s="303">
        <v>2100407</v>
      </c>
      <c r="B721" s="303" t="s">
        <v>673</v>
      </c>
      <c r="C721" s="304"/>
    </row>
    <row r="722" s="290" customFormat="1" ht="16" customHeight="1" spans="1:3">
      <c r="A722" s="303">
        <v>2100408</v>
      </c>
      <c r="B722" s="303" t="s">
        <v>674</v>
      </c>
      <c r="C722" s="304">
        <v>6413.22</v>
      </c>
    </row>
    <row r="723" s="291" customFormat="1" ht="16" customHeight="1" spans="1:3">
      <c r="A723" s="303">
        <v>2100409</v>
      </c>
      <c r="B723" s="303" t="s">
        <v>675</v>
      </c>
      <c r="C723" s="304">
        <v>253.3</v>
      </c>
    </row>
    <row r="724" s="291" customFormat="1" ht="16" customHeight="1" spans="1:3">
      <c r="A724" s="303">
        <v>2100410</v>
      </c>
      <c r="B724" s="303" t="s">
        <v>676</v>
      </c>
      <c r="C724" s="304"/>
    </row>
    <row r="725" s="291" customFormat="1" ht="16" customHeight="1" spans="1:3">
      <c r="A725" s="303">
        <v>2100499</v>
      </c>
      <c r="B725" s="303" t="s">
        <v>677</v>
      </c>
      <c r="C725" s="304">
        <v>3244</v>
      </c>
    </row>
    <row r="726" s="290" customFormat="1" customHeight="1" spans="1:3">
      <c r="A726" s="300">
        <v>21007</v>
      </c>
      <c r="B726" s="300" t="s">
        <v>678</v>
      </c>
      <c r="C726" s="302">
        <v>1592.024</v>
      </c>
    </row>
    <row r="727" s="291" customFormat="1" customHeight="1" spans="1:3">
      <c r="A727" s="303">
        <v>2100716</v>
      </c>
      <c r="B727" s="303" t="s">
        <v>679</v>
      </c>
      <c r="C727" s="304">
        <v>28.854</v>
      </c>
    </row>
    <row r="728" s="291" customFormat="1" customHeight="1" spans="1:3">
      <c r="A728" s="303">
        <v>2100717</v>
      </c>
      <c r="B728" s="303" t="s">
        <v>680</v>
      </c>
      <c r="C728" s="304">
        <v>1563.17</v>
      </c>
    </row>
    <row r="729" s="291" customFormat="1" customHeight="1" spans="1:3">
      <c r="A729" s="303">
        <v>2100799</v>
      </c>
      <c r="B729" s="303" t="s">
        <v>681</v>
      </c>
      <c r="C729" s="304"/>
    </row>
    <row r="730" s="291" customFormat="1" customHeight="1" spans="1:3">
      <c r="A730" s="300">
        <v>21011</v>
      </c>
      <c r="B730" s="300" t="s">
        <v>682</v>
      </c>
      <c r="C730" s="302">
        <v>8353.4036614</v>
      </c>
    </row>
    <row r="731" s="290" customFormat="1" ht="16" customHeight="1" spans="1:3">
      <c r="A731" s="303">
        <v>2101101</v>
      </c>
      <c r="B731" s="303" t="s">
        <v>683</v>
      </c>
      <c r="C731" s="304">
        <v>2153.639304</v>
      </c>
    </row>
    <row r="732" s="291" customFormat="1" customHeight="1" spans="1:3">
      <c r="A732" s="303">
        <v>2101102</v>
      </c>
      <c r="B732" s="303" t="s">
        <v>684</v>
      </c>
      <c r="C732" s="304">
        <v>6199.7643574</v>
      </c>
    </row>
    <row r="733" s="291" customFormat="1" ht="16" customHeight="1" spans="1:3">
      <c r="A733" s="303">
        <v>2101103</v>
      </c>
      <c r="B733" s="303" t="s">
        <v>685</v>
      </c>
      <c r="C733" s="304"/>
    </row>
    <row r="734" s="291" customFormat="1" customHeight="1" spans="1:3">
      <c r="A734" s="303">
        <v>2101199</v>
      </c>
      <c r="B734" s="303" t="s">
        <v>686</v>
      </c>
      <c r="C734" s="304"/>
    </row>
    <row r="735" s="290" customFormat="1" ht="16" customHeight="1" spans="1:3">
      <c r="A735" s="300">
        <v>21012</v>
      </c>
      <c r="B735" s="300" t="s">
        <v>687</v>
      </c>
      <c r="C735" s="302">
        <v>1820</v>
      </c>
    </row>
    <row r="736" s="291" customFormat="1" ht="16" customHeight="1" spans="1:3">
      <c r="A736" s="303">
        <v>2101201</v>
      </c>
      <c r="B736" s="303" t="s">
        <v>688</v>
      </c>
      <c r="C736" s="304"/>
    </row>
    <row r="737" s="291" customFormat="1" customHeight="1" spans="1:3">
      <c r="A737" s="303">
        <v>2101202</v>
      </c>
      <c r="B737" s="303" t="s">
        <v>689</v>
      </c>
      <c r="C737" s="304">
        <v>1820</v>
      </c>
    </row>
    <row r="738" s="291" customFormat="1" ht="16" customHeight="1" spans="1:3">
      <c r="A738" s="303">
        <v>2101299</v>
      </c>
      <c r="B738" s="303" t="s">
        <v>690</v>
      </c>
      <c r="C738" s="304"/>
    </row>
    <row r="739" s="290" customFormat="1" customHeight="1" spans="1:3">
      <c r="A739" s="300">
        <v>21013</v>
      </c>
      <c r="B739" s="300" t="s">
        <v>691</v>
      </c>
      <c r="C739" s="302">
        <v>5416.42</v>
      </c>
    </row>
    <row r="740" s="291" customFormat="1" customHeight="1" spans="1:3">
      <c r="A740" s="303">
        <v>2101301</v>
      </c>
      <c r="B740" s="303" t="s">
        <v>692</v>
      </c>
      <c r="C740" s="304">
        <v>5416.42</v>
      </c>
    </row>
    <row r="741" s="291" customFormat="1" customHeight="1" spans="1:3">
      <c r="A741" s="303">
        <v>2101302</v>
      </c>
      <c r="B741" s="303" t="s">
        <v>693</v>
      </c>
      <c r="C741" s="304"/>
    </row>
    <row r="742" s="290" customFormat="1" ht="16" customHeight="1" spans="1:3">
      <c r="A742" s="303">
        <v>2101399</v>
      </c>
      <c r="B742" s="303" t="s">
        <v>694</v>
      </c>
      <c r="C742" s="304"/>
    </row>
    <row r="743" s="291" customFormat="1" ht="16" customHeight="1" spans="1:3">
      <c r="A743" s="300">
        <v>21014</v>
      </c>
      <c r="B743" s="300" t="s">
        <v>695</v>
      </c>
      <c r="C743" s="302">
        <v>0</v>
      </c>
    </row>
    <row r="744" s="291" customFormat="1" customHeight="1" spans="1:3">
      <c r="A744" s="303">
        <v>2101401</v>
      </c>
      <c r="B744" s="303" t="s">
        <v>696</v>
      </c>
      <c r="C744" s="304"/>
    </row>
    <row r="745" s="291" customFormat="1" customHeight="1" spans="1:3">
      <c r="A745" s="303">
        <v>2101499</v>
      </c>
      <c r="B745" s="303" t="s">
        <v>697</v>
      </c>
      <c r="C745" s="304"/>
    </row>
    <row r="746" s="291" customFormat="1" customHeight="1" spans="1:3">
      <c r="A746" s="300">
        <v>21015</v>
      </c>
      <c r="B746" s="300" t="s">
        <v>698</v>
      </c>
      <c r="C746" s="302">
        <v>4719.046</v>
      </c>
    </row>
    <row r="747" s="291" customFormat="1" ht="16" customHeight="1" spans="1:3">
      <c r="A747" s="303">
        <v>2101501</v>
      </c>
      <c r="B747" s="303" t="s">
        <v>160</v>
      </c>
      <c r="C747" s="304">
        <v>589.426</v>
      </c>
    </row>
    <row r="748" s="291" customFormat="1" customHeight="1" spans="1:3">
      <c r="A748" s="303">
        <v>2101502</v>
      </c>
      <c r="B748" s="303" t="s">
        <v>161</v>
      </c>
      <c r="C748" s="304"/>
    </row>
    <row r="749" s="291" customFormat="1" ht="16" customHeight="1" spans="1:3">
      <c r="A749" s="303">
        <v>2101503</v>
      </c>
      <c r="B749" s="303" t="s">
        <v>162</v>
      </c>
      <c r="C749" s="304"/>
    </row>
    <row r="750" s="291" customFormat="1" ht="16" customHeight="1" spans="1:3">
      <c r="A750" s="303">
        <v>2101504</v>
      </c>
      <c r="B750" s="303" t="s">
        <v>201</v>
      </c>
      <c r="C750" s="304"/>
    </row>
    <row r="751" s="290" customFormat="1" customHeight="1" spans="1:3">
      <c r="A751" s="303">
        <v>2101505</v>
      </c>
      <c r="B751" s="303" t="s">
        <v>699</v>
      </c>
      <c r="C751" s="304"/>
    </row>
    <row r="752" s="291" customFormat="1" customHeight="1" spans="1:3">
      <c r="A752" s="303">
        <v>2101506</v>
      </c>
      <c r="B752" s="303" t="s">
        <v>700</v>
      </c>
      <c r="C752" s="304"/>
    </row>
    <row r="753" s="290" customFormat="1" ht="16" customHeight="1" spans="1:3">
      <c r="A753" s="303">
        <v>2101550</v>
      </c>
      <c r="B753" s="303" t="s">
        <v>169</v>
      </c>
      <c r="C753" s="304"/>
    </row>
    <row r="754" s="291" customFormat="1" ht="16" customHeight="1" spans="1:3">
      <c r="A754" s="303">
        <v>2101599</v>
      </c>
      <c r="B754" s="303" t="s">
        <v>701</v>
      </c>
      <c r="C754" s="304">
        <v>4129.62</v>
      </c>
    </row>
    <row r="755" s="290" customFormat="1" ht="16" customHeight="1" spans="1:3">
      <c r="A755" s="300">
        <v>21016</v>
      </c>
      <c r="B755" s="300" t="s">
        <v>702</v>
      </c>
      <c r="C755" s="302">
        <v>0</v>
      </c>
    </row>
    <row r="756" s="290" customFormat="1" ht="16" customHeight="1" spans="1:3">
      <c r="A756" s="303">
        <v>2101601</v>
      </c>
      <c r="B756" s="303" t="s">
        <v>703</v>
      </c>
      <c r="C756" s="304"/>
    </row>
    <row r="757" s="291" customFormat="1" ht="16" customHeight="1" spans="1:3">
      <c r="A757" s="300">
        <v>21017</v>
      </c>
      <c r="B757" s="300" t="s">
        <v>704</v>
      </c>
      <c r="C757" s="306">
        <v>200</v>
      </c>
    </row>
    <row r="758" s="291" customFormat="1" customHeight="1" spans="1:3">
      <c r="A758" s="303">
        <v>2101701</v>
      </c>
      <c r="B758" s="303" t="s">
        <v>285</v>
      </c>
      <c r="C758" s="304"/>
    </row>
    <row r="759" s="291" customFormat="1" customHeight="1" spans="1:3">
      <c r="A759" s="303">
        <v>2101702</v>
      </c>
      <c r="B759" s="303" t="s">
        <v>286</v>
      </c>
      <c r="C759" s="304"/>
    </row>
    <row r="760" s="291" customFormat="1" customHeight="1" spans="1:3">
      <c r="A760" s="303">
        <v>2101703</v>
      </c>
      <c r="B760" s="303" t="s">
        <v>287</v>
      </c>
      <c r="C760" s="304"/>
    </row>
    <row r="761" s="291" customFormat="1" customHeight="1" spans="1:3">
      <c r="A761" s="303">
        <v>2101704</v>
      </c>
      <c r="B761" s="303" t="s">
        <v>705</v>
      </c>
      <c r="C761" s="304">
        <v>200</v>
      </c>
    </row>
    <row r="762" s="291" customFormat="1" customHeight="1" spans="1:3">
      <c r="A762" s="303">
        <v>2101799</v>
      </c>
      <c r="B762" s="303" t="s">
        <v>706</v>
      </c>
      <c r="C762" s="304"/>
    </row>
    <row r="763" s="291" customFormat="1" customHeight="1" spans="1:3">
      <c r="A763" s="300">
        <v>21018</v>
      </c>
      <c r="B763" s="300" t="s">
        <v>707</v>
      </c>
      <c r="C763" s="302">
        <v>1963.3592</v>
      </c>
    </row>
    <row r="764" s="291" customFormat="1" customHeight="1" spans="1:3">
      <c r="A764" s="303">
        <v>2101801</v>
      </c>
      <c r="B764" s="303" t="s">
        <v>285</v>
      </c>
      <c r="C764" s="304">
        <v>763.3592</v>
      </c>
    </row>
    <row r="765" s="291" customFormat="1" ht="16" customHeight="1" spans="1:3">
      <c r="A765" s="303">
        <v>2101802</v>
      </c>
      <c r="B765" s="303" t="s">
        <v>286</v>
      </c>
      <c r="C765" s="304"/>
    </row>
    <row r="766" s="290" customFormat="1" ht="16" customHeight="1" spans="1:3">
      <c r="A766" s="303">
        <v>2101803</v>
      </c>
      <c r="B766" s="303" t="s">
        <v>287</v>
      </c>
      <c r="C766" s="304"/>
    </row>
    <row r="767" s="291" customFormat="1" customHeight="1" spans="1:3">
      <c r="A767" s="303">
        <v>2101899</v>
      </c>
      <c r="B767" s="303" t="s">
        <v>708</v>
      </c>
      <c r="C767" s="304">
        <v>1200</v>
      </c>
    </row>
    <row r="768" s="291" customFormat="1" customHeight="1" spans="1:3">
      <c r="A768" s="300">
        <v>21099</v>
      </c>
      <c r="B768" s="300" t="s">
        <v>709</v>
      </c>
      <c r="C768" s="302">
        <v>7008.03</v>
      </c>
    </row>
    <row r="769" s="291" customFormat="1" ht="16" customHeight="1" spans="1:3">
      <c r="A769" s="303">
        <v>2109999</v>
      </c>
      <c r="B769" s="303" t="s">
        <v>710</v>
      </c>
      <c r="C769" s="304">
        <v>7008.03</v>
      </c>
    </row>
    <row r="770" s="290" customFormat="1" ht="16" customHeight="1" spans="1:3">
      <c r="A770" s="300">
        <v>211</v>
      </c>
      <c r="B770" s="300" t="s">
        <v>711</v>
      </c>
      <c r="C770" s="302">
        <v>15386.7212</v>
      </c>
    </row>
    <row r="771" s="291" customFormat="1" customHeight="1" spans="1:3">
      <c r="A771" s="300">
        <v>21101</v>
      </c>
      <c r="B771" s="300" t="s">
        <v>712</v>
      </c>
      <c r="C771" s="302">
        <v>966.7212</v>
      </c>
    </row>
    <row r="772" s="291" customFormat="1" ht="16" customHeight="1" spans="1:3">
      <c r="A772" s="303">
        <v>2110101</v>
      </c>
      <c r="B772" s="303" t="s">
        <v>160</v>
      </c>
      <c r="C772" s="304">
        <v>166.7212</v>
      </c>
    </row>
    <row r="773" s="291" customFormat="1" customHeight="1" spans="1:3">
      <c r="A773" s="303">
        <v>2110102</v>
      </c>
      <c r="B773" s="303" t="s">
        <v>161</v>
      </c>
      <c r="C773" s="304"/>
    </row>
    <row r="774" s="291" customFormat="1" customHeight="1" spans="1:3">
      <c r="A774" s="303">
        <v>2110103</v>
      </c>
      <c r="B774" s="303" t="s">
        <v>162</v>
      </c>
      <c r="C774" s="304"/>
    </row>
    <row r="775" s="291" customFormat="1" customHeight="1" spans="1:3">
      <c r="A775" s="303">
        <v>2110104</v>
      </c>
      <c r="B775" s="303" t="s">
        <v>713</v>
      </c>
      <c r="C775" s="304"/>
    </row>
    <row r="776" s="291" customFormat="1" customHeight="1" spans="1:3">
      <c r="A776" s="303">
        <v>2110105</v>
      </c>
      <c r="B776" s="303" t="s">
        <v>714</v>
      </c>
      <c r="C776" s="304"/>
    </row>
    <row r="777" s="291" customFormat="1" customHeight="1" spans="1:3">
      <c r="A777" s="303">
        <v>2110106</v>
      </c>
      <c r="B777" s="303" t="s">
        <v>715</v>
      </c>
      <c r="C777" s="304"/>
    </row>
    <row r="778" s="291" customFormat="1" customHeight="1" spans="1:3">
      <c r="A778" s="303">
        <v>2110107</v>
      </c>
      <c r="B778" s="303" t="s">
        <v>716</v>
      </c>
      <c r="C778" s="304"/>
    </row>
    <row r="779" s="290" customFormat="1" ht="16" customHeight="1" spans="1:3">
      <c r="A779" s="303">
        <v>2110108</v>
      </c>
      <c r="B779" s="303" t="s">
        <v>717</v>
      </c>
      <c r="C779" s="304"/>
    </row>
    <row r="780" s="291" customFormat="1" ht="16" customHeight="1" spans="1:3">
      <c r="A780" s="303">
        <v>2110199</v>
      </c>
      <c r="B780" s="303" t="s">
        <v>718</v>
      </c>
      <c r="C780" s="304">
        <v>800</v>
      </c>
    </row>
    <row r="781" s="291" customFormat="1" ht="16" customHeight="1" spans="1:3">
      <c r="A781" s="300">
        <v>21102</v>
      </c>
      <c r="B781" s="300" t="s">
        <v>719</v>
      </c>
      <c r="C781" s="302">
        <v>0</v>
      </c>
    </row>
    <row r="782" s="291" customFormat="1" customHeight="1" spans="1:3">
      <c r="A782" s="303">
        <v>2110203</v>
      </c>
      <c r="B782" s="303" t="s">
        <v>720</v>
      </c>
      <c r="C782" s="304"/>
    </row>
    <row r="783" s="291" customFormat="1" customHeight="1" spans="1:3">
      <c r="A783" s="303">
        <v>2110204</v>
      </c>
      <c r="B783" s="303" t="s">
        <v>721</v>
      </c>
      <c r="C783" s="304"/>
    </row>
    <row r="784" s="291" customFormat="1" ht="16" customHeight="1" spans="1:3">
      <c r="A784" s="303">
        <v>2110299</v>
      </c>
      <c r="B784" s="303" t="s">
        <v>722</v>
      </c>
      <c r="C784" s="304"/>
    </row>
    <row r="785" s="291" customFormat="1" ht="16" customHeight="1" spans="1:3">
      <c r="A785" s="300">
        <v>21103</v>
      </c>
      <c r="B785" s="300" t="s">
        <v>723</v>
      </c>
      <c r="C785" s="302">
        <v>1200</v>
      </c>
    </row>
    <row r="786" s="290" customFormat="1" ht="16" customHeight="1" spans="1:3">
      <c r="A786" s="303">
        <v>2110301</v>
      </c>
      <c r="B786" s="303" t="s">
        <v>724</v>
      </c>
      <c r="C786" s="304">
        <v>200</v>
      </c>
    </row>
    <row r="787" s="291" customFormat="1" ht="16" customHeight="1" spans="1:3">
      <c r="A787" s="303">
        <v>2110302</v>
      </c>
      <c r="B787" s="303" t="s">
        <v>725</v>
      </c>
      <c r="C787" s="304">
        <v>500</v>
      </c>
    </row>
    <row r="788" s="291" customFormat="1" customHeight="1" spans="1:3">
      <c r="A788" s="303">
        <v>2110303</v>
      </c>
      <c r="B788" s="303" t="s">
        <v>726</v>
      </c>
      <c r="C788" s="304"/>
    </row>
    <row r="789" s="291" customFormat="1" customHeight="1" spans="1:3">
      <c r="A789" s="303">
        <v>2110304</v>
      </c>
      <c r="B789" s="303" t="s">
        <v>727</v>
      </c>
      <c r="C789" s="304"/>
    </row>
    <row r="790" s="291" customFormat="1" customHeight="1" spans="1:3">
      <c r="A790" s="303">
        <v>2110305</v>
      </c>
      <c r="B790" s="303" t="s">
        <v>728</v>
      </c>
      <c r="C790" s="304"/>
    </row>
    <row r="791" s="291" customFormat="1" ht="16" customHeight="1" spans="1:3">
      <c r="A791" s="303">
        <v>2110306</v>
      </c>
      <c r="B791" s="303" t="s">
        <v>729</v>
      </c>
      <c r="C791" s="304"/>
    </row>
    <row r="792" s="291" customFormat="1" customHeight="1" spans="1:3">
      <c r="A792" s="303">
        <v>2110307</v>
      </c>
      <c r="B792" s="303" t="s">
        <v>730</v>
      </c>
      <c r="C792" s="304"/>
    </row>
    <row r="793" s="290" customFormat="1" customHeight="1" spans="1:3">
      <c r="A793" s="303">
        <v>2110399</v>
      </c>
      <c r="B793" s="303" t="s">
        <v>731</v>
      </c>
      <c r="C793" s="304">
        <v>500</v>
      </c>
    </row>
    <row r="794" s="291" customFormat="1" customHeight="1" spans="1:3">
      <c r="A794" s="300">
        <v>21104</v>
      </c>
      <c r="B794" s="300" t="s">
        <v>732</v>
      </c>
      <c r="C794" s="302">
        <v>4975</v>
      </c>
    </row>
    <row r="795" s="291" customFormat="1" customHeight="1" spans="1:3">
      <c r="A795" s="303">
        <v>2110401</v>
      </c>
      <c r="B795" s="303" t="s">
        <v>733</v>
      </c>
      <c r="C795" s="304">
        <v>645</v>
      </c>
    </row>
    <row r="796" s="291" customFormat="1" customHeight="1" spans="1:3">
      <c r="A796" s="303">
        <v>2110402</v>
      </c>
      <c r="B796" s="303" t="s">
        <v>734</v>
      </c>
      <c r="C796" s="304">
        <v>50</v>
      </c>
    </row>
    <row r="797" s="291" customFormat="1" customHeight="1" spans="1:3">
      <c r="A797" s="303">
        <v>2110404</v>
      </c>
      <c r="B797" s="303" t="s">
        <v>735</v>
      </c>
      <c r="C797" s="304"/>
    </row>
    <row r="798" s="291" customFormat="1" customHeight="1" spans="1:3">
      <c r="A798" s="303">
        <v>2110405</v>
      </c>
      <c r="B798" s="303" t="s">
        <v>736</v>
      </c>
      <c r="C798" s="304"/>
    </row>
    <row r="799" s="290" customFormat="1" customHeight="1" spans="1:3">
      <c r="A799" s="303">
        <v>2110406</v>
      </c>
      <c r="B799" s="303" t="s">
        <v>737</v>
      </c>
      <c r="C799" s="304">
        <v>300</v>
      </c>
    </row>
    <row r="800" s="291" customFormat="1" customHeight="1" spans="1:3">
      <c r="A800" s="303">
        <v>2110499</v>
      </c>
      <c r="B800" s="303" t="s">
        <v>738</v>
      </c>
      <c r="C800" s="304">
        <v>3980</v>
      </c>
    </row>
    <row r="801" s="291" customFormat="1" customHeight="1" spans="1:3">
      <c r="A801" s="300">
        <v>21105</v>
      </c>
      <c r="B801" s="300" t="s">
        <v>739</v>
      </c>
      <c r="C801" s="302">
        <v>245</v>
      </c>
    </row>
    <row r="802" s="290" customFormat="1" customHeight="1" spans="1:3">
      <c r="A802" s="303">
        <v>2110501</v>
      </c>
      <c r="B802" s="303" t="s">
        <v>740</v>
      </c>
      <c r="C802" s="304">
        <v>65</v>
      </c>
    </row>
    <row r="803" s="291" customFormat="1" customHeight="1" spans="1:3">
      <c r="A803" s="303">
        <v>2110502</v>
      </c>
      <c r="B803" s="303" t="s">
        <v>741</v>
      </c>
      <c r="C803" s="304"/>
    </row>
    <row r="804" s="291" customFormat="1" customHeight="1" spans="1:3">
      <c r="A804" s="303">
        <v>2110503</v>
      </c>
      <c r="B804" s="303" t="s">
        <v>742</v>
      </c>
      <c r="C804" s="304"/>
    </row>
    <row r="805" s="290" customFormat="1" customHeight="1" spans="1:3">
      <c r="A805" s="303">
        <v>2110506</v>
      </c>
      <c r="B805" s="303" t="s">
        <v>743</v>
      </c>
      <c r="C805" s="304"/>
    </row>
    <row r="806" s="291" customFormat="1" customHeight="1" spans="1:3">
      <c r="A806" s="303">
        <v>2110507</v>
      </c>
      <c r="B806" s="303" t="s">
        <v>744</v>
      </c>
      <c r="C806" s="304">
        <v>180</v>
      </c>
    </row>
    <row r="807" s="290" customFormat="1" customHeight="1" spans="1:3">
      <c r="A807" s="303">
        <v>2110599</v>
      </c>
      <c r="B807" s="303" t="s">
        <v>745</v>
      </c>
      <c r="C807" s="304"/>
    </row>
    <row r="808" s="291" customFormat="1" customHeight="1" spans="1:3">
      <c r="A808" s="300">
        <v>21106</v>
      </c>
      <c r="B808" s="300" t="s">
        <v>746</v>
      </c>
      <c r="C808" s="302">
        <v>0</v>
      </c>
    </row>
    <row r="809" s="290" customFormat="1" customHeight="1" spans="1:3">
      <c r="A809" s="303">
        <v>2110602</v>
      </c>
      <c r="B809" s="303" t="s">
        <v>747</v>
      </c>
      <c r="C809" s="304"/>
    </row>
    <row r="810" s="291" customFormat="1" customHeight="1" spans="1:3">
      <c r="A810" s="303">
        <v>2110603</v>
      </c>
      <c r="B810" s="303" t="s">
        <v>748</v>
      </c>
      <c r="C810" s="304"/>
    </row>
    <row r="811" s="291" customFormat="1" customHeight="1" spans="1:3">
      <c r="A811" s="303">
        <v>2110604</v>
      </c>
      <c r="B811" s="303" t="s">
        <v>749</v>
      </c>
      <c r="C811" s="304"/>
    </row>
    <row r="812" s="291" customFormat="1" customHeight="1" spans="1:3">
      <c r="A812" s="303">
        <v>2110605</v>
      </c>
      <c r="B812" s="303" t="s">
        <v>750</v>
      </c>
      <c r="C812" s="304"/>
    </row>
    <row r="813" s="291" customFormat="1" customHeight="1" spans="1:3">
      <c r="A813" s="303">
        <v>2110699</v>
      </c>
      <c r="B813" s="303" t="s">
        <v>751</v>
      </c>
      <c r="C813" s="304"/>
    </row>
    <row r="814" s="291" customFormat="1" customHeight="1" spans="1:3">
      <c r="A814" s="300">
        <v>21107</v>
      </c>
      <c r="B814" s="300" t="s">
        <v>752</v>
      </c>
      <c r="C814" s="302">
        <v>0</v>
      </c>
    </row>
    <row r="815" s="290" customFormat="1" customHeight="1" spans="1:3">
      <c r="A815" s="303">
        <v>2110704</v>
      </c>
      <c r="B815" s="303" t="s">
        <v>753</v>
      </c>
      <c r="C815" s="304"/>
    </row>
    <row r="816" s="291" customFormat="1" customHeight="1" spans="1:3">
      <c r="A816" s="303">
        <v>2110799</v>
      </c>
      <c r="B816" s="303" t="s">
        <v>754</v>
      </c>
      <c r="C816" s="304"/>
    </row>
    <row r="817" s="290" customFormat="1" customHeight="1" spans="1:3">
      <c r="A817" s="300">
        <v>21108</v>
      </c>
      <c r="B817" s="300" t="s">
        <v>755</v>
      </c>
      <c r="C817" s="302">
        <v>0</v>
      </c>
    </row>
    <row r="818" s="291" customFormat="1" customHeight="1" spans="1:3">
      <c r="A818" s="303">
        <v>2110804</v>
      </c>
      <c r="B818" s="303" t="s">
        <v>756</v>
      </c>
      <c r="C818" s="304"/>
    </row>
    <row r="819" s="290" customFormat="1" customHeight="1" spans="1:3">
      <c r="A819" s="303">
        <v>2110899</v>
      </c>
      <c r="B819" s="303" t="s">
        <v>757</v>
      </c>
      <c r="C819" s="304"/>
    </row>
    <row r="820" s="291" customFormat="1" customHeight="1" spans="1:3">
      <c r="A820" s="300">
        <v>21109</v>
      </c>
      <c r="B820" s="300" t="s">
        <v>758</v>
      </c>
      <c r="C820" s="302">
        <v>0</v>
      </c>
    </row>
    <row r="821" s="291" customFormat="1" customHeight="1" spans="1:3">
      <c r="A821" s="303">
        <v>2110901</v>
      </c>
      <c r="B821" s="303" t="s">
        <v>759</v>
      </c>
      <c r="C821" s="304"/>
    </row>
    <row r="822" s="291" customFormat="1" customHeight="1" spans="1:3">
      <c r="A822" s="300">
        <v>21110</v>
      </c>
      <c r="B822" s="300" t="s">
        <v>760</v>
      </c>
      <c r="C822" s="302">
        <v>0</v>
      </c>
    </row>
    <row r="823" s="291" customFormat="1" customHeight="1" spans="1:3">
      <c r="A823" s="303">
        <v>2111001</v>
      </c>
      <c r="B823" s="303" t="s">
        <v>761</v>
      </c>
      <c r="C823" s="304"/>
    </row>
    <row r="824" s="291" customFormat="1" customHeight="1" spans="1:3">
      <c r="A824" s="300">
        <v>21111</v>
      </c>
      <c r="B824" s="300" t="s">
        <v>762</v>
      </c>
      <c r="C824" s="302">
        <v>0</v>
      </c>
    </row>
    <row r="825" s="291" customFormat="1" customHeight="1" spans="1:3">
      <c r="A825" s="303">
        <v>2111101</v>
      </c>
      <c r="B825" s="303" t="s">
        <v>763</v>
      </c>
      <c r="C825" s="304"/>
    </row>
    <row r="826" s="291" customFormat="1" customHeight="1" spans="1:3">
      <c r="A826" s="303">
        <v>2111102</v>
      </c>
      <c r="B826" s="303" t="s">
        <v>764</v>
      </c>
      <c r="C826" s="304"/>
    </row>
    <row r="827" s="291" customFormat="1" customHeight="1" spans="1:3">
      <c r="A827" s="303">
        <v>2111103</v>
      </c>
      <c r="B827" s="303" t="s">
        <v>765</v>
      </c>
      <c r="C827" s="304"/>
    </row>
    <row r="828" s="291" customFormat="1" customHeight="1" spans="1:3">
      <c r="A828" s="303">
        <v>2111104</v>
      </c>
      <c r="B828" s="303" t="s">
        <v>766</v>
      </c>
      <c r="C828" s="304"/>
    </row>
    <row r="829" s="291" customFormat="1" customHeight="1" spans="1:3">
      <c r="A829" s="303">
        <v>2111199</v>
      </c>
      <c r="B829" s="303" t="s">
        <v>767</v>
      </c>
      <c r="C829" s="304"/>
    </row>
    <row r="830" s="290" customFormat="1" ht="16" customHeight="1" spans="1:3">
      <c r="A830" s="300">
        <v>21112</v>
      </c>
      <c r="B830" s="300" t="s">
        <v>768</v>
      </c>
      <c r="C830" s="302">
        <v>0</v>
      </c>
    </row>
    <row r="831" s="291" customFormat="1" ht="16" customHeight="1" spans="1:3">
      <c r="A831" s="303">
        <v>2111201</v>
      </c>
      <c r="B831" s="303" t="s">
        <v>769</v>
      </c>
      <c r="C831" s="304"/>
    </row>
    <row r="832" s="290" customFormat="1" ht="16" customHeight="1" spans="1:3">
      <c r="A832" s="300">
        <v>21113</v>
      </c>
      <c r="B832" s="300" t="s">
        <v>770</v>
      </c>
      <c r="C832" s="302">
        <v>0</v>
      </c>
    </row>
    <row r="833" s="290" customFormat="1" ht="16" customHeight="1" spans="1:3">
      <c r="A833" s="303">
        <v>2111301</v>
      </c>
      <c r="B833" s="303" t="s">
        <v>771</v>
      </c>
      <c r="C833" s="304"/>
    </row>
    <row r="834" s="291" customFormat="1" ht="16" customHeight="1" spans="1:3">
      <c r="A834" s="300">
        <v>21114</v>
      </c>
      <c r="B834" s="300" t="s">
        <v>772</v>
      </c>
      <c r="C834" s="302">
        <v>0</v>
      </c>
    </row>
    <row r="835" s="291" customFormat="1" ht="16" customHeight="1" spans="1:3">
      <c r="A835" s="303">
        <v>2111401</v>
      </c>
      <c r="B835" s="303" t="s">
        <v>160</v>
      </c>
      <c r="C835" s="304"/>
    </row>
    <row r="836" s="291" customFormat="1" customHeight="1" spans="1:3">
      <c r="A836" s="303">
        <v>2111402</v>
      </c>
      <c r="B836" s="303" t="s">
        <v>161</v>
      </c>
      <c r="C836" s="304"/>
    </row>
    <row r="837" s="291" customFormat="1" ht="16" customHeight="1" spans="1:3">
      <c r="A837" s="303">
        <v>2111403</v>
      </c>
      <c r="B837" s="303" t="s">
        <v>162</v>
      </c>
      <c r="C837" s="304"/>
    </row>
    <row r="838" s="291" customFormat="1" customHeight="1" spans="1:3">
      <c r="A838" s="303">
        <v>2111406</v>
      </c>
      <c r="B838" s="303" t="s">
        <v>773</v>
      </c>
      <c r="C838" s="304"/>
    </row>
    <row r="839" s="291" customFormat="1" customHeight="1" spans="1:3">
      <c r="A839" s="303">
        <v>2111407</v>
      </c>
      <c r="B839" s="303" t="s">
        <v>774</v>
      </c>
      <c r="C839" s="304"/>
    </row>
    <row r="840" s="291" customFormat="1" customHeight="1" spans="1:3">
      <c r="A840" s="303">
        <v>2111408</v>
      </c>
      <c r="B840" s="303" t="s">
        <v>775</v>
      </c>
      <c r="C840" s="304"/>
    </row>
    <row r="841" s="291" customFormat="1" customHeight="1" spans="1:3">
      <c r="A841" s="303">
        <v>2111411</v>
      </c>
      <c r="B841" s="303" t="s">
        <v>201</v>
      </c>
      <c r="C841" s="304"/>
    </row>
    <row r="842" s="291" customFormat="1" customHeight="1" spans="1:3">
      <c r="A842" s="303">
        <v>2111413</v>
      </c>
      <c r="B842" s="303" t="s">
        <v>776</v>
      </c>
      <c r="C842" s="304"/>
    </row>
    <row r="843" s="291" customFormat="1" ht="16" customHeight="1" spans="1:3">
      <c r="A843" s="303">
        <v>2111450</v>
      </c>
      <c r="B843" s="303" t="s">
        <v>169</v>
      </c>
      <c r="C843" s="304"/>
    </row>
    <row r="844" s="290" customFormat="1" ht="16" customHeight="1" spans="1:3">
      <c r="A844" s="303">
        <v>2111499</v>
      </c>
      <c r="B844" s="303" t="s">
        <v>777</v>
      </c>
      <c r="C844" s="304"/>
    </row>
    <row r="845" s="291" customFormat="1" ht="16" customHeight="1" spans="1:3">
      <c r="A845" s="300">
        <v>21199</v>
      </c>
      <c r="B845" s="300" t="s">
        <v>778</v>
      </c>
      <c r="C845" s="302">
        <v>8000</v>
      </c>
    </row>
    <row r="846" s="290" customFormat="1" ht="16" customHeight="1" spans="1:3">
      <c r="A846" s="303">
        <v>2119999</v>
      </c>
      <c r="B846" s="303" t="s">
        <v>779</v>
      </c>
      <c r="C846" s="304">
        <v>8000</v>
      </c>
    </row>
    <row r="847" s="291" customFormat="1" ht="16" customHeight="1" spans="1:3">
      <c r="A847" s="300">
        <v>212</v>
      </c>
      <c r="B847" s="300" t="s">
        <v>780</v>
      </c>
      <c r="C847" s="302">
        <v>10364.554</v>
      </c>
    </row>
    <row r="848" s="291" customFormat="1" customHeight="1" spans="1:3">
      <c r="A848" s="300">
        <v>21201</v>
      </c>
      <c r="B848" s="300" t="s">
        <v>781</v>
      </c>
      <c r="C848" s="302">
        <v>10364.554</v>
      </c>
    </row>
    <row r="849" s="290" customFormat="1" ht="16" customHeight="1" spans="1:3">
      <c r="A849" s="303">
        <v>2120101</v>
      </c>
      <c r="B849" s="303" t="s">
        <v>160</v>
      </c>
      <c r="C849" s="304">
        <v>5070.244</v>
      </c>
    </row>
    <row r="850" s="291" customFormat="1" ht="16" customHeight="1" spans="1:3">
      <c r="A850" s="303">
        <v>2120102</v>
      </c>
      <c r="B850" s="303" t="s">
        <v>161</v>
      </c>
      <c r="C850" s="304">
        <v>930</v>
      </c>
    </row>
    <row r="851" s="290" customFormat="1" customHeight="1" spans="1:3">
      <c r="A851" s="303">
        <v>2120103</v>
      </c>
      <c r="B851" s="303" t="s">
        <v>162</v>
      </c>
      <c r="C851" s="304"/>
    </row>
    <row r="852" s="291" customFormat="1" customHeight="1" spans="1:3">
      <c r="A852" s="303">
        <v>2120104</v>
      </c>
      <c r="B852" s="303" t="s">
        <v>782</v>
      </c>
      <c r="C852" s="304">
        <v>62.4</v>
      </c>
    </row>
    <row r="853" s="290" customFormat="1" ht="16" customHeight="1" spans="1:3">
      <c r="A853" s="303">
        <v>2120105</v>
      </c>
      <c r="B853" s="303" t="s">
        <v>783</v>
      </c>
      <c r="C853" s="304"/>
    </row>
    <row r="854" s="291" customFormat="1" ht="16" customHeight="1" spans="1:3">
      <c r="A854" s="303">
        <v>2120106</v>
      </c>
      <c r="B854" s="303" t="s">
        <v>784</v>
      </c>
      <c r="C854" s="304"/>
    </row>
    <row r="855" s="290" customFormat="1" ht="16" customHeight="1" spans="1:3">
      <c r="A855" s="303">
        <v>2120107</v>
      </c>
      <c r="B855" s="303" t="s">
        <v>785</v>
      </c>
      <c r="C855" s="304"/>
    </row>
    <row r="856" s="290" customFormat="1" ht="16" customHeight="1" spans="1:3">
      <c r="A856" s="303">
        <v>2120109</v>
      </c>
      <c r="B856" s="303" t="s">
        <v>786</v>
      </c>
      <c r="C856" s="304"/>
    </row>
    <row r="857" s="291" customFormat="1" ht="16" customHeight="1" spans="1:3">
      <c r="A857" s="303">
        <v>2120110</v>
      </c>
      <c r="B857" s="303" t="s">
        <v>787</v>
      </c>
      <c r="C857" s="304"/>
    </row>
    <row r="858" s="291" customFormat="1" customHeight="1" spans="1:3">
      <c r="A858" s="303">
        <v>2120199</v>
      </c>
      <c r="B858" s="303" t="s">
        <v>788</v>
      </c>
      <c r="C858" s="304">
        <v>4301.91</v>
      </c>
    </row>
    <row r="859" s="291" customFormat="1" customHeight="1" spans="1:3">
      <c r="A859" s="300">
        <v>21202</v>
      </c>
      <c r="B859" s="300" t="s">
        <v>789</v>
      </c>
      <c r="C859" s="302">
        <v>0</v>
      </c>
    </row>
    <row r="860" s="291" customFormat="1" ht="16" customHeight="1" spans="1:3">
      <c r="A860" s="303">
        <v>2120201</v>
      </c>
      <c r="B860" s="303" t="s">
        <v>790</v>
      </c>
      <c r="C860" s="304"/>
    </row>
    <row r="861" s="291" customFormat="1" customHeight="1" spans="1:3">
      <c r="A861" s="300">
        <v>21203</v>
      </c>
      <c r="B861" s="300" t="s">
        <v>791</v>
      </c>
      <c r="C861" s="302">
        <v>0</v>
      </c>
    </row>
    <row r="862" s="291" customFormat="1" ht="16" customHeight="1" spans="1:3">
      <c r="A862" s="303">
        <v>2120303</v>
      </c>
      <c r="B862" s="303" t="s">
        <v>792</v>
      </c>
      <c r="C862" s="304"/>
    </row>
    <row r="863" s="291" customFormat="1" ht="16" customHeight="1" spans="1:3">
      <c r="A863" s="303">
        <v>2120399</v>
      </c>
      <c r="B863" s="303" t="s">
        <v>793</v>
      </c>
      <c r="C863" s="304"/>
    </row>
    <row r="864" s="291" customFormat="1" ht="16" customHeight="1" spans="1:3">
      <c r="A864" s="300">
        <v>21205</v>
      </c>
      <c r="B864" s="300" t="s">
        <v>794</v>
      </c>
      <c r="C864" s="302">
        <v>0</v>
      </c>
    </row>
    <row r="865" s="291" customFormat="1" customHeight="1" spans="1:3">
      <c r="A865" s="303">
        <v>2120501</v>
      </c>
      <c r="B865" s="303" t="s">
        <v>795</v>
      </c>
      <c r="C865" s="304"/>
    </row>
    <row r="866" s="291" customFormat="1" ht="16" customHeight="1" spans="1:3">
      <c r="A866" s="300">
        <v>21206</v>
      </c>
      <c r="B866" s="300" t="s">
        <v>796</v>
      </c>
      <c r="C866" s="302">
        <v>0</v>
      </c>
    </row>
    <row r="867" s="291" customFormat="1" customHeight="1" spans="1:3">
      <c r="A867" s="303">
        <v>2120601</v>
      </c>
      <c r="B867" s="303" t="s">
        <v>797</v>
      </c>
      <c r="C867" s="304"/>
    </row>
    <row r="868" s="291" customFormat="1" customHeight="1" spans="1:3">
      <c r="A868" s="300">
        <v>21299</v>
      </c>
      <c r="B868" s="300" t="s">
        <v>798</v>
      </c>
      <c r="C868" s="302">
        <v>0</v>
      </c>
    </row>
    <row r="869" s="291" customFormat="1" customHeight="1" spans="1:3">
      <c r="A869" s="303">
        <v>2129999</v>
      </c>
      <c r="B869" s="303" t="s">
        <v>799</v>
      </c>
      <c r="C869" s="304"/>
    </row>
    <row r="870" s="291" customFormat="1" customHeight="1" spans="1:3">
      <c r="A870" s="300">
        <v>213</v>
      </c>
      <c r="B870" s="300" t="s">
        <v>800</v>
      </c>
      <c r="C870" s="302">
        <v>107793.7794</v>
      </c>
    </row>
    <row r="871" s="291" customFormat="1" ht="16" customHeight="1" spans="1:3">
      <c r="A871" s="300">
        <v>21301</v>
      </c>
      <c r="B871" s="300" t="s">
        <v>801</v>
      </c>
      <c r="C871" s="302">
        <v>35066.016</v>
      </c>
    </row>
    <row r="872" s="291" customFormat="1" ht="16" customHeight="1" spans="1:3">
      <c r="A872" s="303">
        <v>2130101</v>
      </c>
      <c r="B872" s="303" t="s">
        <v>160</v>
      </c>
      <c r="C872" s="304">
        <v>5830.6464</v>
      </c>
    </row>
    <row r="873" s="291" customFormat="1" ht="16" customHeight="1" spans="1:3">
      <c r="A873" s="303">
        <v>2130102</v>
      </c>
      <c r="B873" s="303" t="s">
        <v>161</v>
      </c>
      <c r="C873" s="304"/>
    </row>
    <row r="874" s="291" customFormat="1" customHeight="1" spans="1:3">
      <c r="A874" s="303">
        <v>2130103</v>
      </c>
      <c r="B874" s="303" t="s">
        <v>162</v>
      </c>
      <c r="C874" s="304"/>
    </row>
    <row r="875" s="291" customFormat="1" customHeight="1" spans="1:3">
      <c r="A875" s="303">
        <v>2130104</v>
      </c>
      <c r="B875" s="303" t="s">
        <v>169</v>
      </c>
      <c r="C875" s="304">
        <v>1035.0796</v>
      </c>
    </row>
    <row r="876" s="291" customFormat="1" ht="16" customHeight="1" spans="1:3">
      <c r="A876" s="303">
        <v>2130105</v>
      </c>
      <c r="B876" s="303" t="s">
        <v>802</v>
      </c>
      <c r="C876" s="304"/>
    </row>
    <row r="877" s="291" customFormat="1" customHeight="1" spans="1:3">
      <c r="A877" s="303">
        <v>2130106</v>
      </c>
      <c r="B877" s="303" t="s">
        <v>803</v>
      </c>
      <c r="C877" s="304">
        <v>95</v>
      </c>
    </row>
    <row r="878" s="291" customFormat="1" ht="16" customHeight="1" spans="1:3">
      <c r="A878" s="303">
        <v>2130108</v>
      </c>
      <c r="B878" s="303" t="s">
        <v>804</v>
      </c>
      <c r="C878" s="304">
        <v>250</v>
      </c>
    </row>
    <row r="879" s="291" customFormat="1" customHeight="1" spans="1:3">
      <c r="A879" s="303">
        <v>2130109</v>
      </c>
      <c r="B879" s="303" t="s">
        <v>805</v>
      </c>
      <c r="C879" s="304">
        <v>10</v>
      </c>
    </row>
    <row r="880" s="291" customFormat="1" ht="16" customHeight="1" spans="1:3">
      <c r="A880" s="303">
        <v>2130110</v>
      </c>
      <c r="B880" s="303" t="s">
        <v>806</v>
      </c>
      <c r="C880" s="304">
        <v>50</v>
      </c>
    </row>
    <row r="881" s="291" customFormat="1" ht="16" customHeight="1" spans="1:3">
      <c r="A881" s="303">
        <v>2130111</v>
      </c>
      <c r="B881" s="303" t="s">
        <v>807</v>
      </c>
      <c r="C881" s="304"/>
    </row>
    <row r="882" s="290" customFormat="1" ht="16" customHeight="1" spans="1:3">
      <c r="A882" s="303">
        <v>2130112</v>
      </c>
      <c r="B882" s="303" t="s">
        <v>808</v>
      </c>
      <c r="C882" s="304"/>
    </row>
    <row r="883" s="291" customFormat="1" ht="16" customHeight="1" spans="1:3">
      <c r="A883" s="303">
        <v>2130114</v>
      </c>
      <c r="B883" s="303" t="s">
        <v>809</v>
      </c>
      <c r="C883" s="304"/>
    </row>
    <row r="884" s="291" customFormat="1" customHeight="1" spans="1:3">
      <c r="A884" s="303">
        <v>2130119</v>
      </c>
      <c r="B884" s="303" t="s">
        <v>810</v>
      </c>
      <c r="C884" s="304">
        <v>80</v>
      </c>
    </row>
    <row r="885" s="291" customFormat="1" customHeight="1" spans="1:3">
      <c r="A885" s="303">
        <v>2130120</v>
      </c>
      <c r="B885" s="303" t="s">
        <v>811</v>
      </c>
      <c r="C885" s="304">
        <v>6000</v>
      </c>
    </row>
    <row r="886" s="291" customFormat="1" ht="16" customHeight="1" spans="1:3">
      <c r="A886" s="303">
        <v>2130121</v>
      </c>
      <c r="B886" s="303" t="s">
        <v>812</v>
      </c>
      <c r="C886" s="304">
        <v>900</v>
      </c>
    </row>
    <row r="887" s="291" customFormat="1" customHeight="1" spans="1:3">
      <c r="A887" s="303">
        <v>2130122</v>
      </c>
      <c r="B887" s="303" t="s">
        <v>813</v>
      </c>
      <c r="C887" s="304">
        <v>3025</v>
      </c>
    </row>
    <row r="888" s="291" customFormat="1" customHeight="1" spans="1:3">
      <c r="A888" s="303">
        <v>2130124</v>
      </c>
      <c r="B888" s="303" t="s">
        <v>814</v>
      </c>
      <c r="C888" s="304">
        <v>480</v>
      </c>
    </row>
    <row r="889" s="291" customFormat="1" customHeight="1" spans="1:3">
      <c r="A889" s="303">
        <v>2130125</v>
      </c>
      <c r="B889" s="303" t="s">
        <v>815</v>
      </c>
      <c r="C889" s="304"/>
    </row>
    <row r="890" s="291" customFormat="1" customHeight="1" spans="1:3">
      <c r="A890" s="303">
        <v>2130126</v>
      </c>
      <c r="B890" s="303" t="s">
        <v>816</v>
      </c>
      <c r="C890" s="304">
        <v>70</v>
      </c>
    </row>
    <row r="891" s="291" customFormat="1" customHeight="1" spans="1:3">
      <c r="A891" s="303">
        <v>2130135</v>
      </c>
      <c r="B891" s="303" t="s">
        <v>817</v>
      </c>
      <c r="C891" s="304">
        <v>120</v>
      </c>
    </row>
    <row r="892" s="291" customFormat="1" customHeight="1" spans="1:3">
      <c r="A892" s="303">
        <v>2130142</v>
      </c>
      <c r="B892" s="303" t="s">
        <v>818</v>
      </c>
      <c r="C892" s="304"/>
    </row>
    <row r="893" s="291" customFormat="1" customHeight="1" spans="1:3">
      <c r="A893" s="303">
        <v>2130148</v>
      </c>
      <c r="B893" s="303" t="s">
        <v>819</v>
      </c>
      <c r="C893" s="304">
        <v>60</v>
      </c>
    </row>
    <row r="894" s="291" customFormat="1" customHeight="1" spans="1:3">
      <c r="A894" s="303">
        <v>2130152</v>
      </c>
      <c r="B894" s="303" t="s">
        <v>820</v>
      </c>
      <c r="C894" s="304">
        <v>6</v>
      </c>
    </row>
    <row r="895" s="291" customFormat="1" customHeight="1" spans="1:3">
      <c r="A895" s="303">
        <v>2130153</v>
      </c>
      <c r="B895" s="303" t="s">
        <v>821</v>
      </c>
      <c r="C895" s="304">
        <v>11000</v>
      </c>
    </row>
    <row r="896" s="291" customFormat="1" customHeight="1" spans="1:3">
      <c r="A896" s="303">
        <v>2130199</v>
      </c>
      <c r="B896" s="303" t="s">
        <v>822</v>
      </c>
      <c r="C896" s="304">
        <v>6054.29</v>
      </c>
    </row>
    <row r="897" s="291" customFormat="1" customHeight="1" spans="1:3">
      <c r="A897" s="300">
        <v>21302</v>
      </c>
      <c r="B897" s="300" t="s">
        <v>823</v>
      </c>
      <c r="C897" s="302">
        <v>7793.5238</v>
      </c>
    </row>
    <row r="898" s="291" customFormat="1" customHeight="1" spans="1:3">
      <c r="A898" s="303">
        <v>2130201</v>
      </c>
      <c r="B898" s="303" t="s">
        <v>160</v>
      </c>
      <c r="C898" s="304">
        <v>1110.8906</v>
      </c>
    </row>
    <row r="899" s="291" customFormat="1" customHeight="1" spans="1:3">
      <c r="A899" s="303">
        <v>2130202</v>
      </c>
      <c r="B899" s="303" t="s">
        <v>161</v>
      </c>
      <c r="C899" s="304"/>
    </row>
    <row r="900" s="291" customFormat="1" ht="16" customHeight="1" spans="1:3">
      <c r="A900" s="303">
        <v>2130203</v>
      </c>
      <c r="B900" s="303" t="s">
        <v>162</v>
      </c>
      <c r="C900" s="304"/>
    </row>
    <row r="901" s="291" customFormat="1" customHeight="1" spans="1:3">
      <c r="A901" s="303">
        <v>2130204</v>
      </c>
      <c r="B901" s="303" t="s">
        <v>824</v>
      </c>
      <c r="C901" s="304">
        <v>1591.6332</v>
      </c>
    </row>
    <row r="902" s="291" customFormat="1" customHeight="1" spans="1:3">
      <c r="A902" s="303">
        <v>2130205</v>
      </c>
      <c r="B902" s="303" t="s">
        <v>825</v>
      </c>
      <c r="C902" s="304">
        <v>1052</v>
      </c>
    </row>
    <row r="903" s="291" customFormat="1" ht="16" customHeight="1" spans="1:3">
      <c r="A903" s="303">
        <v>2130206</v>
      </c>
      <c r="B903" s="303" t="s">
        <v>826</v>
      </c>
      <c r="C903" s="304"/>
    </row>
    <row r="904" s="290" customFormat="1" ht="16" customHeight="1" spans="1:3">
      <c r="A904" s="303">
        <v>2130207</v>
      </c>
      <c r="B904" s="303" t="s">
        <v>827</v>
      </c>
      <c r="C904" s="304">
        <v>162</v>
      </c>
    </row>
    <row r="905" s="291" customFormat="1" ht="16" customHeight="1" spans="1:3">
      <c r="A905" s="303">
        <v>2130209</v>
      </c>
      <c r="B905" s="303" t="s">
        <v>828</v>
      </c>
      <c r="C905" s="304">
        <v>202</v>
      </c>
    </row>
    <row r="906" s="291" customFormat="1" customHeight="1" spans="1:3">
      <c r="A906" s="303">
        <v>2130211</v>
      </c>
      <c r="B906" s="303" t="s">
        <v>829</v>
      </c>
      <c r="C906" s="304">
        <v>15</v>
      </c>
    </row>
    <row r="907" s="291" customFormat="1" customHeight="1" spans="1:3">
      <c r="A907" s="303">
        <v>2130212</v>
      </c>
      <c r="B907" s="303" t="s">
        <v>830</v>
      </c>
      <c r="C907" s="304">
        <v>200</v>
      </c>
    </row>
    <row r="908" s="291" customFormat="1" customHeight="1" spans="1:3">
      <c r="A908" s="303">
        <v>2130213</v>
      </c>
      <c r="B908" s="303" t="s">
        <v>831</v>
      </c>
      <c r="C908" s="304">
        <v>120</v>
      </c>
    </row>
    <row r="909" s="291" customFormat="1" customHeight="1" spans="1:3">
      <c r="A909" s="303">
        <v>2130217</v>
      </c>
      <c r="B909" s="303" t="s">
        <v>832</v>
      </c>
      <c r="C909" s="304"/>
    </row>
    <row r="910" s="291" customFormat="1" customHeight="1" spans="1:3">
      <c r="A910" s="303">
        <v>2130220</v>
      </c>
      <c r="B910" s="303" t="s">
        <v>833</v>
      </c>
      <c r="C910" s="304"/>
    </row>
    <row r="911" s="291" customFormat="1" customHeight="1" spans="1:3">
      <c r="A911" s="303">
        <v>2130221</v>
      </c>
      <c r="B911" s="303" t="s">
        <v>834</v>
      </c>
      <c r="C911" s="304">
        <v>207</v>
      </c>
    </row>
    <row r="912" s="291" customFormat="1" customHeight="1" spans="1:3">
      <c r="A912" s="303">
        <v>2130223</v>
      </c>
      <c r="B912" s="303" t="s">
        <v>835</v>
      </c>
      <c r="C912" s="304"/>
    </row>
    <row r="913" s="291" customFormat="1" customHeight="1" spans="1:3">
      <c r="A913" s="303">
        <v>2130226</v>
      </c>
      <c r="B913" s="303" t="s">
        <v>836</v>
      </c>
      <c r="C913" s="304"/>
    </row>
    <row r="914" s="291" customFormat="1" customHeight="1" spans="1:3">
      <c r="A914" s="303">
        <v>2130227</v>
      </c>
      <c r="B914" s="303" t="s">
        <v>837</v>
      </c>
      <c r="C914" s="304"/>
    </row>
    <row r="915" s="291" customFormat="1" customHeight="1" spans="1:3">
      <c r="A915" s="303">
        <v>2130234</v>
      </c>
      <c r="B915" s="303" t="s">
        <v>838</v>
      </c>
      <c r="C915" s="304">
        <v>500</v>
      </c>
    </row>
    <row r="916" s="291" customFormat="1" ht="16" customHeight="1" spans="1:3">
      <c r="A916" s="303">
        <v>2130236</v>
      </c>
      <c r="B916" s="303" t="s">
        <v>839</v>
      </c>
      <c r="C916" s="304"/>
    </row>
    <row r="917" s="291" customFormat="1" customHeight="1" spans="1:3">
      <c r="A917" s="303">
        <v>2130237</v>
      </c>
      <c r="B917" s="303" t="s">
        <v>808</v>
      </c>
      <c r="C917" s="304"/>
    </row>
    <row r="918" s="291" customFormat="1" customHeight="1" spans="1:3">
      <c r="A918" s="303">
        <v>2130299</v>
      </c>
      <c r="B918" s="303" t="s">
        <v>840</v>
      </c>
      <c r="C918" s="304">
        <v>2633</v>
      </c>
    </row>
    <row r="919" s="291" customFormat="1" customHeight="1" spans="1:3">
      <c r="A919" s="300">
        <v>21303</v>
      </c>
      <c r="B919" s="300" t="s">
        <v>841</v>
      </c>
      <c r="C919" s="302">
        <v>24767.6796</v>
      </c>
    </row>
    <row r="920" s="291" customFormat="1" customHeight="1" spans="1:3">
      <c r="A920" s="303">
        <v>2130301</v>
      </c>
      <c r="B920" s="303" t="s">
        <v>160</v>
      </c>
      <c r="C920" s="304">
        <v>1732.6796</v>
      </c>
    </row>
    <row r="921" s="291" customFormat="1" customHeight="1" spans="1:3">
      <c r="A921" s="303">
        <v>2130302</v>
      </c>
      <c r="B921" s="303" t="s">
        <v>161</v>
      </c>
      <c r="C921" s="304">
        <v>60</v>
      </c>
    </row>
    <row r="922" s="291" customFormat="1" customHeight="1" spans="1:3">
      <c r="A922" s="303">
        <v>2130303</v>
      </c>
      <c r="B922" s="303" t="s">
        <v>162</v>
      </c>
      <c r="C922" s="304"/>
    </row>
    <row r="923" s="291" customFormat="1" customHeight="1" spans="1:3">
      <c r="A923" s="303">
        <v>2130304</v>
      </c>
      <c r="B923" s="303" t="s">
        <v>842</v>
      </c>
      <c r="C923" s="304"/>
    </row>
    <row r="924" s="291" customFormat="1" customHeight="1" spans="1:3">
      <c r="A924" s="303">
        <v>2130305</v>
      </c>
      <c r="B924" s="303" t="s">
        <v>843</v>
      </c>
      <c r="C924" s="304">
        <v>16000</v>
      </c>
    </row>
    <row r="925" s="291" customFormat="1" customHeight="1" spans="1:3">
      <c r="A925" s="303">
        <v>2130306</v>
      </c>
      <c r="B925" s="303" t="s">
        <v>844</v>
      </c>
      <c r="C925" s="304">
        <v>600</v>
      </c>
    </row>
    <row r="926" s="291" customFormat="1" customHeight="1" spans="1:3">
      <c r="A926" s="303">
        <v>2130307</v>
      </c>
      <c r="B926" s="303" t="s">
        <v>845</v>
      </c>
      <c r="C926" s="304"/>
    </row>
    <row r="927" s="291" customFormat="1" customHeight="1" spans="1:3">
      <c r="A927" s="303">
        <v>2130308</v>
      </c>
      <c r="B927" s="303" t="s">
        <v>846</v>
      </c>
      <c r="C927" s="304"/>
    </row>
    <row r="928" s="291" customFormat="1" customHeight="1" spans="1:3">
      <c r="A928" s="303">
        <v>2130309</v>
      </c>
      <c r="B928" s="303" t="s">
        <v>847</v>
      </c>
      <c r="C928" s="304"/>
    </row>
    <row r="929" s="291" customFormat="1" customHeight="1" spans="1:3">
      <c r="A929" s="303">
        <v>2130310</v>
      </c>
      <c r="B929" s="303" t="s">
        <v>848</v>
      </c>
      <c r="C929" s="304">
        <v>70</v>
      </c>
    </row>
    <row r="930" s="291" customFormat="1" customHeight="1" spans="1:3">
      <c r="A930" s="303">
        <v>2130311</v>
      </c>
      <c r="B930" s="303" t="s">
        <v>849</v>
      </c>
      <c r="C930" s="304"/>
    </row>
    <row r="931" s="291" customFormat="1" ht="16" customHeight="1" spans="1:3">
      <c r="A931" s="303">
        <v>2130312</v>
      </c>
      <c r="B931" s="303" t="s">
        <v>850</v>
      </c>
      <c r="C931" s="304"/>
    </row>
    <row r="932" s="290" customFormat="1" ht="16" customHeight="1" spans="1:3">
      <c r="A932" s="303">
        <v>2130313</v>
      </c>
      <c r="B932" s="303" t="s">
        <v>851</v>
      </c>
      <c r="C932" s="304">
        <v>5</v>
      </c>
    </row>
    <row r="933" s="291" customFormat="1" ht="16" customHeight="1" spans="1:3">
      <c r="A933" s="303">
        <v>2130314</v>
      </c>
      <c r="B933" s="303" t="s">
        <v>852</v>
      </c>
      <c r="C933" s="304">
        <v>10</v>
      </c>
    </row>
    <row r="934" s="291" customFormat="1" customHeight="1" spans="1:3">
      <c r="A934" s="303">
        <v>2130315</v>
      </c>
      <c r="B934" s="303" t="s">
        <v>853</v>
      </c>
      <c r="C934" s="304">
        <v>10</v>
      </c>
    </row>
    <row r="935" s="291" customFormat="1" customHeight="1" spans="1:3">
      <c r="A935" s="303">
        <v>2130316</v>
      </c>
      <c r="B935" s="303" t="s">
        <v>854</v>
      </c>
      <c r="C935" s="304">
        <v>80</v>
      </c>
    </row>
    <row r="936" s="291" customFormat="1" ht="16" customHeight="1" spans="1:3">
      <c r="A936" s="303">
        <v>2130317</v>
      </c>
      <c r="B936" s="303" t="s">
        <v>855</v>
      </c>
      <c r="C936" s="304"/>
    </row>
    <row r="937" s="291" customFormat="1" customHeight="1" spans="1:3">
      <c r="A937" s="303">
        <v>2130318</v>
      </c>
      <c r="B937" s="303" t="s">
        <v>856</v>
      </c>
      <c r="C937" s="304"/>
    </row>
    <row r="938" s="291" customFormat="1" customHeight="1" spans="1:3">
      <c r="A938" s="303">
        <v>2130319</v>
      </c>
      <c r="B938" s="303" t="s">
        <v>857</v>
      </c>
      <c r="C938" s="304"/>
    </row>
    <row r="939" s="291" customFormat="1" customHeight="1" spans="1:3">
      <c r="A939" s="303">
        <v>2130321</v>
      </c>
      <c r="B939" s="303" t="s">
        <v>858</v>
      </c>
      <c r="C939" s="304">
        <v>400</v>
      </c>
    </row>
    <row r="940" s="291" customFormat="1" customHeight="1" spans="1:3">
      <c r="A940" s="303">
        <v>2130322</v>
      </c>
      <c r="B940" s="303" t="s">
        <v>859</v>
      </c>
      <c r="C940" s="304"/>
    </row>
    <row r="941" s="291" customFormat="1" customHeight="1" spans="1:3">
      <c r="A941" s="303">
        <v>2130333</v>
      </c>
      <c r="B941" s="303" t="s">
        <v>835</v>
      </c>
      <c r="C941" s="304"/>
    </row>
    <row r="942" s="291" customFormat="1" ht="16" customHeight="1" spans="1:3">
      <c r="A942" s="303">
        <v>2130334</v>
      </c>
      <c r="B942" s="303" t="s">
        <v>860</v>
      </c>
      <c r="C942" s="304"/>
    </row>
    <row r="943" s="290" customFormat="1" ht="16" customHeight="1" spans="1:3">
      <c r="A943" s="303">
        <v>2130335</v>
      </c>
      <c r="B943" s="303" t="s">
        <v>861</v>
      </c>
      <c r="C943" s="304"/>
    </row>
    <row r="944" s="291" customFormat="1" customHeight="1" spans="1:3">
      <c r="A944" s="303">
        <v>2130336</v>
      </c>
      <c r="B944" s="303" t="s">
        <v>862</v>
      </c>
      <c r="C944" s="304"/>
    </row>
    <row r="945" s="291" customFormat="1" customHeight="1" spans="1:3">
      <c r="A945" s="303">
        <v>2130337</v>
      </c>
      <c r="B945" s="303" t="s">
        <v>863</v>
      </c>
      <c r="C945" s="304"/>
    </row>
    <row r="946" s="291" customFormat="1" ht="16" customHeight="1" spans="1:3">
      <c r="A946" s="303">
        <v>2130399</v>
      </c>
      <c r="B946" s="303" t="s">
        <v>864</v>
      </c>
      <c r="C946" s="304">
        <v>5800</v>
      </c>
    </row>
    <row r="947" s="291" customFormat="1" customHeight="1" spans="1:3">
      <c r="A947" s="300">
        <v>21305</v>
      </c>
      <c r="B947" s="300" t="s">
        <v>865</v>
      </c>
      <c r="C947" s="302">
        <v>13093</v>
      </c>
    </row>
    <row r="948" s="291" customFormat="1" customHeight="1" spans="1:3">
      <c r="A948" s="303">
        <v>2130501</v>
      </c>
      <c r="B948" s="303" t="s">
        <v>160</v>
      </c>
      <c r="C948" s="304"/>
    </row>
    <row r="949" s="291" customFormat="1" ht="16" customHeight="1" spans="1:3">
      <c r="A949" s="303">
        <v>2130502</v>
      </c>
      <c r="B949" s="303" t="s">
        <v>161</v>
      </c>
      <c r="C949" s="304"/>
    </row>
    <row r="950" s="290" customFormat="1" ht="16" customHeight="1" spans="1:3">
      <c r="A950" s="303">
        <v>2130503</v>
      </c>
      <c r="B950" s="303" t="s">
        <v>162</v>
      </c>
      <c r="C950" s="304"/>
    </row>
    <row r="951" s="291" customFormat="1" customHeight="1" spans="1:3">
      <c r="A951" s="303">
        <v>2130504</v>
      </c>
      <c r="B951" s="303" t="s">
        <v>866</v>
      </c>
      <c r="C951" s="304">
        <v>10224</v>
      </c>
    </row>
    <row r="952" s="291" customFormat="1" ht="16" customHeight="1" spans="1:3">
      <c r="A952" s="303">
        <v>2130505</v>
      </c>
      <c r="B952" s="303" t="s">
        <v>867</v>
      </c>
      <c r="C952" s="304">
        <v>1000</v>
      </c>
    </row>
    <row r="953" s="291" customFormat="1" ht="16" customHeight="1" spans="1:3">
      <c r="A953" s="303">
        <v>2130506</v>
      </c>
      <c r="B953" s="303" t="s">
        <v>868</v>
      </c>
      <c r="C953" s="304"/>
    </row>
    <row r="954" s="291" customFormat="1" customHeight="1" spans="1:3">
      <c r="A954" s="303">
        <v>2130507</v>
      </c>
      <c r="B954" s="303" t="s">
        <v>869</v>
      </c>
      <c r="C954" s="304"/>
    </row>
    <row r="955" s="291" customFormat="1" ht="16" customHeight="1" spans="1:3">
      <c r="A955" s="303">
        <v>2130508</v>
      </c>
      <c r="B955" s="303" t="s">
        <v>870</v>
      </c>
      <c r="C955" s="304"/>
    </row>
    <row r="956" s="290" customFormat="1" ht="16" customHeight="1" spans="1:3">
      <c r="A956" s="303">
        <v>2130550</v>
      </c>
      <c r="B956" s="303" t="s">
        <v>169</v>
      </c>
      <c r="C956" s="304"/>
    </row>
    <row r="957" s="291" customFormat="1" customHeight="1" spans="1:3">
      <c r="A957" s="303">
        <v>2130599</v>
      </c>
      <c r="B957" s="303" t="s">
        <v>871</v>
      </c>
      <c r="C957" s="304">
        <v>1869</v>
      </c>
    </row>
    <row r="958" s="291" customFormat="1" ht="16" customHeight="1" spans="1:3">
      <c r="A958" s="300">
        <v>21307</v>
      </c>
      <c r="B958" s="300" t="s">
        <v>872</v>
      </c>
      <c r="C958" s="302">
        <v>11223.71</v>
      </c>
    </row>
    <row r="959" s="290" customFormat="1" ht="16" customHeight="1" spans="1:3">
      <c r="A959" s="303">
        <v>2130701</v>
      </c>
      <c r="B959" s="303" t="s">
        <v>873</v>
      </c>
      <c r="C959" s="304"/>
    </row>
    <row r="960" s="291" customFormat="1" customHeight="1" spans="1:3">
      <c r="A960" s="303">
        <v>2130704</v>
      </c>
      <c r="B960" s="303" t="s">
        <v>874</v>
      </c>
      <c r="C960" s="304"/>
    </row>
    <row r="961" s="291" customFormat="1" ht="16" customHeight="1" spans="1:3">
      <c r="A961" s="303">
        <v>2130705</v>
      </c>
      <c r="B961" s="303" t="s">
        <v>875</v>
      </c>
      <c r="C961" s="304">
        <v>10643.71</v>
      </c>
    </row>
    <row r="962" s="290" customFormat="1" ht="16" customHeight="1" spans="1:3">
      <c r="A962" s="303">
        <v>2130706</v>
      </c>
      <c r="B962" s="303" t="s">
        <v>876</v>
      </c>
      <c r="C962" s="304"/>
    </row>
    <row r="963" s="290" customFormat="1" ht="16" customHeight="1" spans="1:3">
      <c r="A963" s="303">
        <v>2130707</v>
      </c>
      <c r="B963" s="303" t="s">
        <v>877</v>
      </c>
      <c r="C963" s="304">
        <v>280</v>
      </c>
    </row>
    <row r="964" s="291" customFormat="1" ht="16" customHeight="1" spans="1:3">
      <c r="A964" s="303">
        <v>2130799</v>
      </c>
      <c r="B964" s="303" t="s">
        <v>878</v>
      </c>
      <c r="C964" s="304">
        <v>300</v>
      </c>
    </row>
    <row r="965" s="291" customFormat="1" customHeight="1" spans="1:3">
      <c r="A965" s="300">
        <v>21308</v>
      </c>
      <c r="B965" s="300" t="s">
        <v>879</v>
      </c>
      <c r="C965" s="302">
        <v>5642.85</v>
      </c>
    </row>
    <row r="966" s="291" customFormat="1" customHeight="1" spans="1:3">
      <c r="A966" s="303">
        <v>2130801</v>
      </c>
      <c r="B966" s="303" t="s">
        <v>880</v>
      </c>
      <c r="C966" s="304"/>
    </row>
    <row r="967" s="291" customFormat="1" customHeight="1" spans="1:3">
      <c r="A967" s="303">
        <v>2130803</v>
      </c>
      <c r="B967" s="303" t="s">
        <v>881</v>
      </c>
      <c r="C967" s="304">
        <v>3977.85</v>
      </c>
    </row>
    <row r="968" s="291" customFormat="1" ht="16" customHeight="1" spans="1:3">
      <c r="A968" s="303">
        <v>2130804</v>
      </c>
      <c r="B968" s="303" t="s">
        <v>882</v>
      </c>
      <c r="C968" s="304">
        <v>541</v>
      </c>
    </row>
    <row r="969" s="291" customFormat="1" customHeight="1" spans="1:3">
      <c r="A969" s="303">
        <v>2130805</v>
      </c>
      <c r="B969" s="303" t="s">
        <v>883</v>
      </c>
      <c r="C969" s="304"/>
    </row>
    <row r="970" s="291" customFormat="1" ht="16" customHeight="1" spans="1:3">
      <c r="A970" s="303">
        <v>2130899</v>
      </c>
      <c r="B970" s="303" t="s">
        <v>884</v>
      </c>
      <c r="C970" s="304">
        <v>1124</v>
      </c>
    </row>
    <row r="971" s="291" customFormat="1" customHeight="1" spans="1:3">
      <c r="A971" s="300">
        <v>21309</v>
      </c>
      <c r="B971" s="300" t="s">
        <v>885</v>
      </c>
      <c r="C971" s="302">
        <v>2000</v>
      </c>
    </row>
    <row r="972" s="291" customFormat="1" customHeight="1" spans="1:3">
      <c r="A972" s="303">
        <v>2130901</v>
      </c>
      <c r="B972" s="303" t="s">
        <v>886</v>
      </c>
      <c r="C972" s="304"/>
    </row>
    <row r="973" s="291" customFormat="1" customHeight="1" spans="1:3">
      <c r="A973" s="303">
        <v>2130999</v>
      </c>
      <c r="B973" s="303" t="s">
        <v>887</v>
      </c>
      <c r="C973" s="304">
        <v>2000</v>
      </c>
    </row>
    <row r="974" s="291" customFormat="1" customHeight="1" spans="1:3">
      <c r="A974" s="300">
        <v>21399</v>
      </c>
      <c r="B974" s="300" t="s">
        <v>888</v>
      </c>
      <c r="C974" s="302">
        <v>8207</v>
      </c>
    </row>
    <row r="975" s="291" customFormat="1" customHeight="1" spans="1:3">
      <c r="A975" s="303">
        <v>2139901</v>
      </c>
      <c r="B975" s="303" t="s">
        <v>889</v>
      </c>
      <c r="C975" s="304"/>
    </row>
    <row r="976" s="291" customFormat="1" customHeight="1" spans="1:3">
      <c r="A976" s="303">
        <v>2139999</v>
      </c>
      <c r="B976" s="303" t="s">
        <v>890</v>
      </c>
      <c r="C976" s="304">
        <v>8207</v>
      </c>
    </row>
    <row r="977" s="291" customFormat="1" customHeight="1" spans="1:3">
      <c r="A977" s="300">
        <v>214</v>
      </c>
      <c r="B977" s="300" t="s">
        <v>891</v>
      </c>
      <c r="C977" s="302">
        <v>14402.2164</v>
      </c>
    </row>
    <row r="978" s="291" customFormat="1" customHeight="1" spans="1:3">
      <c r="A978" s="300">
        <v>21401</v>
      </c>
      <c r="B978" s="300" t="s">
        <v>892</v>
      </c>
      <c r="C978" s="302">
        <v>10402.2164</v>
      </c>
    </row>
    <row r="979" s="291" customFormat="1" customHeight="1" spans="1:3">
      <c r="A979" s="303">
        <v>2140101</v>
      </c>
      <c r="B979" s="303" t="s">
        <v>160</v>
      </c>
      <c r="C979" s="304">
        <v>3082.2164</v>
      </c>
    </row>
    <row r="980" s="291" customFormat="1" customHeight="1" spans="1:3">
      <c r="A980" s="303">
        <v>2140102</v>
      </c>
      <c r="B980" s="303" t="s">
        <v>161</v>
      </c>
      <c r="C980" s="304"/>
    </row>
    <row r="981" s="291" customFormat="1" customHeight="1" spans="1:3">
      <c r="A981" s="303">
        <v>2140103</v>
      </c>
      <c r="B981" s="303" t="s">
        <v>162</v>
      </c>
      <c r="C981" s="304"/>
    </row>
    <row r="982" s="291" customFormat="1" customHeight="1" spans="1:3">
      <c r="A982" s="303">
        <v>2140104</v>
      </c>
      <c r="B982" s="303" t="s">
        <v>893</v>
      </c>
      <c r="C982" s="304">
        <v>3000</v>
      </c>
    </row>
    <row r="983" s="291" customFormat="1" customHeight="1" spans="1:3">
      <c r="A983" s="303">
        <v>2140106</v>
      </c>
      <c r="B983" s="303" t="s">
        <v>894</v>
      </c>
      <c r="C983" s="304">
        <v>2000</v>
      </c>
    </row>
    <row r="984" s="291" customFormat="1" ht="16" customHeight="1" spans="1:3">
      <c r="A984" s="303">
        <v>2140109</v>
      </c>
      <c r="B984" s="303" t="s">
        <v>895</v>
      </c>
      <c r="C984" s="304"/>
    </row>
    <row r="985" s="290" customFormat="1" customHeight="1" spans="1:3">
      <c r="A985" s="303">
        <v>2140110</v>
      </c>
      <c r="B985" s="303" t="s">
        <v>896</v>
      </c>
      <c r="C985" s="304">
        <v>60</v>
      </c>
    </row>
    <row r="986" s="291" customFormat="1" customHeight="1" spans="1:3">
      <c r="A986" s="303">
        <v>2140111</v>
      </c>
      <c r="B986" s="303" t="s">
        <v>897</v>
      </c>
      <c r="C986" s="304"/>
    </row>
    <row r="987" s="291" customFormat="1" customHeight="1" spans="1:3">
      <c r="A987" s="303">
        <v>2140112</v>
      </c>
      <c r="B987" s="303" t="s">
        <v>898</v>
      </c>
      <c r="C987" s="304">
        <v>160</v>
      </c>
    </row>
    <row r="988" s="291" customFormat="1" customHeight="1" spans="1:3">
      <c r="A988" s="303">
        <v>2140114</v>
      </c>
      <c r="B988" s="303" t="s">
        <v>899</v>
      </c>
      <c r="C988" s="304"/>
    </row>
    <row r="989" s="291" customFormat="1" customHeight="1" spans="1:3">
      <c r="A989" s="303">
        <v>2140122</v>
      </c>
      <c r="B989" s="303" t="s">
        <v>900</v>
      </c>
      <c r="C989" s="304"/>
    </row>
    <row r="990" s="291" customFormat="1" customHeight="1" spans="1:3">
      <c r="A990" s="303">
        <v>2140123</v>
      </c>
      <c r="B990" s="303" t="s">
        <v>901</v>
      </c>
      <c r="C990" s="304"/>
    </row>
    <row r="991" s="291" customFormat="1" customHeight="1" spans="1:3">
      <c r="A991" s="303">
        <v>2140127</v>
      </c>
      <c r="B991" s="303" t="s">
        <v>902</v>
      </c>
      <c r="C991" s="304"/>
    </row>
    <row r="992" s="291" customFormat="1" customHeight="1" spans="1:3">
      <c r="A992" s="303">
        <v>2140128</v>
      </c>
      <c r="B992" s="303" t="s">
        <v>903</v>
      </c>
      <c r="C992" s="304"/>
    </row>
    <row r="993" s="291" customFormat="1" customHeight="1" spans="1:3">
      <c r="A993" s="303">
        <v>2140129</v>
      </c>
      <c r="B993" s="303" t="s">
        <v>904</v>
      </c>
      <c r="C993" s="304"/>
    </row>
    <row r="994" s="291" customFormat="1" customHeight="1" spans="1:3">
      <c r="A994" s="303">
        <v>2140130</v>
      </c>
      <c r="B994" s="303" t="s">
        <v>905</v>
      </c>
      <c r="C994" s="304"/>
    </row>
    <row r="995" s="290" customFormat="1" customHeight="1" spans="1:3">
      <c r="A995" s="303">
        <v>2140131</v>
      </c>
      <c r="B995" s="303" t="s">
        <v>906</v>
      </c>
      <c r="C995" s="304"/>
    </row>
    <row r="996" s="291" customFormat="1" customHeight="1" spans="1:3">
      <c r="A996" s="303">
        <v>2140133</v>
      </c>
      <c r="B996" s="303" t="s">
        <v>907</v>
      </c>
      <c r="C996" s="304"/>
    </row>
    <row r="997" s="291" customFormat="1" customHeight="1" spans="1:3">
      <c r="A997" s="303">
        <v>2140136</v>
      </c>
      <c r="B997" s="303" t="s">
        <v>908</v>
      </c>
      <c r="C997" s="304"/>
    </row>
    <row r="998" s="291" customFormat="1" customHeight="1" spans="1:3">
      <c r="A998" s="303">
        <v>2140138</v>
      </c>
      <c r="B998" s="303" t="s">
        <v>909</v>
      </c>
      <c r="C998" s="304"/>
    </row>
    <row r="999" s="291" customFormat="1" customHeight="1" spans="1:3">
      <c r="A999" s="303">
        <v>2140199</v>
      </c>
      <c r="B999" s="303" t="s">
        <v>910</v>
      </c>
      <c r="C999" s="304">
        <v>2100</v>
      </c>
    </row>
    <row r="1000" s="291" customFormat="1" customHeight="1" spans="1:3">
      <c r="A1000" s="300">
        <v>21402</v>
      </c>
      <c r="B1000" s="300" t="s">
        <v>911</v>
      </c>
      <c r="C1000" s="302">
        <v>0</v>
      </c>
    </row>
    <row r="1001" s="291" customFormat="1" customHeight="1" spans="1:3">
      <c r="A1001" s="303">
        <v>2140201</v>
      </c>
      <c r="B1001" s="303" t="s">
        <v>160</v>
      </c>
      <c r="C1001" s="304"/>
    </row>
    <row r="1002" s="291" customFormat="1" customHeight="1" spans="1:3">
      <c r="A1002" s="303">
        <v>2140202</v>
      </c>
      <c r="B1002" s="303" t="s">
        <v>161</v>
      </c>
      <c r="C1002" s="304"/>
    </row>
    <row r="1003" s="291" customFormat="1" customHeight="1" spans="1:3">
      <c r="A1003" s="303">
        <v>2140203</v>
      </c>
      <c r="B1003" s="303" t="s">
        <v>162</v>
      </c>
      <c r="C1003" s="304"/>
    </row>
    <row r="1004" s="291" customFormat="1" customHeight="1" spans="1:3">
      <c r="A1004" s="303">
        <v>2140204</v>
      </c>
      <c r="B1004" s="303" t="s">
        <v>912</v>
      </c>
      <c r="C1004" s="304"/>
    </row>
    <row r="1005" s="290" customFormat="1" customHeight="1" spans="1:3">
      <c r="A1005" s="303">
        <v>2140205</v>
      </c>
      <c r="B1005" s="303" t="s">
        <v>913</v>
      </c>
      <c r="C1005" s="304"/>
    </row>
    <row r="1006" s="291" customFormat="1" customHeight="1" spans="1:3">
      <c r="A1006" s="303">
        <v>2140206</v>
      </c>
      <c r="B1006" s="303" t="s">
        <v>914</v>
      </c>
      <c r="C1006" s="304"/>
    </row>
    <row r="1007" s="291" customFormat="1" customHeight="1" spans="1:3">
      <c r="A1007" s="303">
        <v>2140207</v>
      </c>
      <c r="B1007" s="303" t="s">
        <v>915</v>
      </c>
      <c r="C1007" s="304"/>
    </row>
    <row r="1008" s="291" customFormat="1" customHeight="1" spans="1:3">
      <c r="A1008" s="303">
        <v>2140208</v>
      </c>
      <c r="B1008" s="303" t="s">
        <v>916</v>
      </c>
      <c r="C1008" s="304"/>
    </row>
    <row r="1009" s="291" customFormat="1" customHeight="1" spans="1:3">
      <c r="A1009" s="303">
        <v>2140299</v>
      </c>
      <c r="B1009" s="303" t="s">
        <v>917</v>
      </c>
      <c r="C1009" s="304"/>
    </row>
    <row r="1010" s="291" customFormat="1" customHeight="1" spans="1:3">
      <c r="A1010" s="300">
        <v>21403</v>
      </c>
      <c r="B1010" s="300" t="s">
        <v>918</v>
      </c>
      <c r="C1010" s="302">
        <v>0</v>
      </c>
    </row>
    <row r="1011" s="291" customFormat="1" customHeight="1" spans="1:3">
      <c r="A1011" s="303">
        <v>2140301</v>
      </c>
      <c r="B1011" s="303" t="s">
        <v>160</v>
      </c>
      <c r="C1011" s="304"/>
    </row>
    <row r="1012" s="290" customFormat="1" ht="16" customHeight="1" spans="1:3">
      <c r="A1012" s="303">
        <v>2140302</v>
      </c>
      <c r="B1012" s="303" t="s">
        <v>161</v>
      </c>
      <c r="C1012" s="304"/>
    </row>
    <row r="1013" s="291" customFormat="1" ht="16" customHeight="1" spans="1:3">
      <c r="A1013" s="303">
        <v>2140303</v>
      </c>
      <c r="B1013" s="303" t="s">
        <v>162</v>
      </c>
      <c r="C1013" s="304"/>
    </row>
    <row r="1014" s="291" customFormat="1" ht="16" customHeight="1" spans="1:3">
      <c r="A1014" s="303">
        <v>2140304</v>
      </c>
      <c r="B1014" s="303" t="s">
        <v>919</v>
      </c>
      <c r="C1014" s="304"/>
    </row>
    <row r="1015" s="290" customFormat="1" ht="16" customHeight="1" spans="1:3">
      <c r="A1015" s="303">
        <v>2140305</v>
      </c>
      <c r="B1015" s="303" t="s">
        <v>920</v>
      </c>
      <c r="C1015" s="304"/>
    </row>
    <row r="1016" s="290" customFormat="1" customHeight="1" spans="1:3">
      <c r="A1016" s="303">
        <v>2140306</v>
      </c>
      <c r="B1016" s="303" t="s">
        <v>921</v>
      </c>
      <c r="C1016" s="304"/>
    </row>
    <row r="1017" s="291" customFormat="1" customHeight="1" spans="1:3">
      <c r="A1017" s="303">
        <v>2140307</v>
      </c>
      <c r="B1017" s="303" t="s">
        <v>922</v>
      </c>
      <c r="C1017" s="304"/>
    </row>
    <row r="1018" s="291" customFormat="1" customHeight="1" spans="1:3">
      <c r="A1018" s="303">
        <v>2140308</v>
      </c>
      <c r="B1018" s="303" t="s">
        <v>923</v>
      </c>
      <c r="C1018" s="304"/>
    </row>
    <row r="1019" s="291" customFormat="1" customHeight="1" spans="1:3">
      <c r="A1019" s="303">
        <v>2140399</v>
      </c>
      <c r="B1019" s="303" t="s">
        <v>924</v>
      </c>
      <c r="C1019" s="304"/>
    </row>
    <row r="1020" s="291" customFormat="1" customHeight="1" spans="1:3">
      <c r="A1020" s="300">
        <v>21405</v>
      </c>
      <c r="B1020" s="300" t="s">
        <v>925</v>
      </c>
      <c r="C1020" s="302">
        <v>0</v>
      </c>
    </row>
    <row r="1021" s="291" customFormat="1" customHeight="1" spans="1:3">
      <c r="A1021" s="303">
        <v>2140501</v>
      </c>
      <c r="B1021" s="303" t="s">
        <v>160</v>
      </c>
      <c r="C1021" s="304"/>
    </row>
    <row r="1022" s="291" customFormat="1" customHeight="1" spans="1:3">
      <c r="A1022" s="303">
        <v>2140502</v>
      </c>
      <c r="B1022" s="303" t="s">
        <v>161</v>
      </c>
      <c r="C1022" s="304"/>
    </row>
    <row r="1023" s="291" customFormat="1" customHeight="1" spans="1:3">
      <c r="A1023" s="303">
        <v>2140503</v>
      </c>
      <c r="B1023" s="303" t="s">
        <v>162</v>
      </c>
      <c r="C1023" s="304"/>
    </row>
    <row r="1024" s="291" customFormat="1" customHeight="1" spans="1:3">
      <c r="A1024" s="303">
        <v>2140504</v>
      </c>
      <c r="B1024" s="303" t="s">
        <v>916</v>
      </c>
      <c r="C1024" s="304"/>
    </row>
    <row r="1025" s="291" customFormat="1" customHeight="1" spans="1:3">
      <c r="A1025" s="303">
        <v>2140505</v>
      </c>
      <c r="B1025" s="303" t="s">
        <v>926</v>
      </c>
      <c r="C1025" s="304"/>
    </row>
    <row r="1026" s="290" customFormat="1" ht="16" customHeight="1" spans="1:3">
      <c r="A1026" s="303">
        <v>2140599</v>
      </c>
      <c r="B1026" s="303" t="s">
        <v>927</v>
      </c>
      <c r="C1026" s="304"/>
    </row>
    <row r="1027" s="291" customFormat="1" ht="16" customHeight="1" spans="1:3">
      <c r="A1027" s="300">
        <v>21499</v>
      </c>
      <c r="B1027" s="300" t="s">
        <v>928</v>
      </c>
      <c r="C1027" s="302">
        <v>4000</v>
      </c>
    </row>
    <row r="1028" s="291" customFormat="1" customHeight="1" spans="1:3">
      <c r="A1028" s="303">
        <v>2149901</v>
      </c>
      <c r="B1028" s="303" t="s">
        <v>929</v>
      </c>
      <c r="C1028" s="304">
        <v>1000</v>
      </c>
    </row>
    <row r="1029" s="291" customFormat="1" customHeight="1" spans="1:3">
      <c r="A1029" s="303">
        <v>2149999</v>
      </c>
      <c r="B1029" s="303" t="s">
        <v>930</v>
      </c>
      <c r="C1029" s="304">
        <v>3000</v>
      </c>
    </row>
    <row r="1030" s="291" customFormat="1" customHeight="1" spans="1:3">
      <c r="A1030" s="300">
        <v>215</v>
      </c>
      <c r="B1030" s="300" t="s">
        <v>931</v>
      </c>
      <c r="C1030" s="302">
        <v>6422.3164</v>
      </c>
    </row>
    <row r="1031" s="291" customFormat="1" customHeight="1" spans="1:3">
      <c r="A1031" s="300">
        <v>21501</v>
      </c>
      <c r="B1031" s="300" t="s">
        <v>932</v>
      </c>
      <c r="C1031" s="302">
        <v>0</v>
      </c>
    </row>
    <row r="1032" s="291" customFormat="1" customHeight="1" spans="1:3">
      <c r="A1032" s="303">
        <v>2150101</v>
      </c>
      <c r="B1032" s="303" t="s">
        <v>160</v>
      </c>
      <c r="C1032" s="304"/>
    </row>
    <row r="1033" s="291" customFormat="1" customHeight="1" spans="1:3">
      <c r="A1033" s="303">
        <v>2150102</v>
      </c>
      <c r="B1033" s="303" t="s">
        <v>161</v>
      </c>
      <c r="C1033" s="304"/>
    </row>
    <row r="1034" s="291" customFormat="1" customHeight="1" spans="1:3">
      <c r="A1034" s="303">
        <v>2150103</v>
      </c>
      <c r="B1034" s="303" t="s">
        <v>162</v>
      </c>
      <c r="C1034" s="304"/>
    </row>
    <row r="1035" s="291" customFormat="1" customHeight="1" spans="1:3">
      <c r="A1035" s="303">
        <v>2150104</v>
      </c>
      <c r="B1035" s="303" t="s">
        <v>933</v>
      </c>
      <c r="C1035" s="304"/>
    </row>
    <row r="1036" s="291" customFormat="1" customHeight="1" spans="1:3">
      <c r="A1036" s="303">
        <v>2150105</v>
      </c>
      <c r="B1036" s="303" t="s">
        <v>934</v>
      </c>
      <c r="C1036" s="304"/>
    </row>
    <row r="1037" s="291" customFormat="1" customHeight="1" spans="1:3">
      <c r="A1037" s="303">
        <v>2150106</v>
      </c>
      <c r="B1037" s="303" t="s">
        <v>935</v>
      </c>
      <c r="C1037" s="304"/>
    </row>
    <row r="1038" s="291" customFormat="1" customHeight="1" spans="1:3">
      <c r="A1038" s="303">
        <v>2150107</v>
      </c>
      <c r="B1038" s="303" t="s">
        <v>936</v>
      </c>
      <c r="C1038" s="304"/>
    </row>
    <row r="1039" s="291" customFormat="1" customHeight="1" spans="1:3">
      <c r="A1039" s="303">
        <v>2150108</v>
      </c>
      <c r="B1039" s="303" t="s">
        <v>937</v>
      </c>
      <c r="C1039" s="304"/>
    </row>
    <row r="1040" s="291" customFormat="1" customHeight="1" spans="1:3">
      <c r="A1040" s="303">
        <v>2150199</v>
      </c>
      <c r="B1040" s="303" t="s">
        <v>938</v>
      </c>
      <c r="C1040" s="304"/>
    </row>
    <row r="1041" s="291" customFormat="1" customHeight="1" spans="1:3">
      <c r="A1041" s="300">
        <v>21502</v>
      </c>
      <c r="B1041" s="300" t="s">
        <v>939</v>
      </c>
      <c r="C1041" s="302">
        <v>234.8852</v>
      </c>
    </row>
    <row r="1042" s="290" customFormat="1" customHeight="1" spans="1:3">
      <c r="A1042" s="303">
        <v>2150201</v>
      </c>
      <c r="B1042" s="303" t="s">
        <v>160</v>
      </c>
      <c r="C1042" s="304">
        <v>134.8852</v>
      </c>
    </row>
    <row r="1043" s="291" customFormat="1" customHeight="1" spans="1:3">
      <c r="A1043" s="303">
        <v>2150202</v>
      </c>
      <c r="B1043" s="303" t="s">
        <v>161</v>
      </c>
      <c r="C1043" s="304"/>
    </row>
    <row r="1044" s="291" customFormat="1" customHeight="1" spans="1:3">
      <c r="A1044" s="303">
        <v>2150203</v>
      </c>
      <c r="B1044" s="303" t="s">
        <v>162</v>
      </c>
      <c r="C1044" s="304"/>
    </row>
    <row r="1045" s="291" customFormat="1" customHeight="1" spans="1:3">
      <c r="A1045" s="303">
        <v>2150204</v>
      </c>
      <c r="B1045" s="303" t="s">
        <v>940</v>
      </c>
      <c r="C1045" s="304"/>
    </row>
    <row r="1046" s="291" customFormat="1" customHeight="1" spans="1:3">
      <c r="A1046" s="303">
        <v>2150205</v>
      </c>
      <c r="B1046" s="303" t="s">
        <v>941</v>
      </c>
      <c r="C1046" s="304"/>
    </row>
    <row r="1047" s="290" customFormat="1" ht="16" customHeight="1" spans="1:3">
      <c r="A1047" s="303">
        <v>2150206</v>
      </c>
      <c r="B1047" s="303" t="s">
        <v>942</v>
      </c>
      <c r="C1047" s="304"/>
    </row>
    <row r="1048" s="291" customFormat="1" customHeight="1" spans="1:3">
      <c r="A1048" s="303">
        <v>2150207</v>
      </c>
      <c r="B1048" s="303" t="s">
        <v>943</v>
      </c>
      <c r="C1048" s="304"/>
    </row>
    <row r="1049" s="291" customFormat="1" customHeight="1" spans="1:3">
      <c r="A1049" s="303">
        <v>2150208</v>
      </c>
      <c r="B1049" s="303" t="s">
        <v>944</v>
      </c>
      <c r="C1049" s="304"/>
    </row>
    <row r="1050" s="291" customFormat="1" customHeight="1" spans="1:3">
      <c r="A1050" s="303">
        <v>2150209</v>
      </c>
      <c r="B1050" s="303" t="s">
        <v>945</v>
      </c>
      <c r="C1050" s="304"/>
    </row>
    <row r="1051" s="291" customFormat="1" customHeight="1" spans="1:3">
      <c r="A1051" s="303">
        <v>2150210</v>
      </c>
      <c r="B1051" s="303" t="s">
        <v>946</v>
      </c>
      <c r="C1051" s="304"/>
    </row>
    <row r="1052" s="291" customFormat="1" customHeight="1" spans="1:3">
      <c r="A1052" s="303">
        <v>2150212</v>
      </c>
      <c r="B1052" s="303" t="s">
        <v>947</v>
      </c>
      <c r="C1052" s="304"/>
    </row>
    <row r="1053" s="291" customFormat="1" customHeight="1" spans="1:3">
      <c r="A1053" s="303">
        <v>2150213</v>
      </c>
      <c r="B1053" s="303" t="s">
        <v>948</v>
      </c>
      <c r="C1053" s="304"/>
    </row>
    <row r="1054" s="291" customFormat="1" customHeight="1" spans="1:3">
      <c r="A1054" s="303">
        <v>2150214</v>
      </c>
      <c r="B1054" s="303" t="s">
        <v>949</v>
      </c>
      <c r="C1054" s="304"/>
    </row>
    <row r="1055" s="291" customFormat="1" ht="16" customHeight="1" spans="1:3">
      <c r="A1055" s="303">
        <v>2150215</v>
      </c>
      <c r="B1055" s="303" t="s">
        <v>950</v>
      </c>
      <c r="C1055" s="304"/>
    </row>
    <row r="1056" s="291" customFormat="1" customHeight="1" spans="1:3">
      <c r="A1056" s="303">
        <v>2150299</v>
      </c>
      <c r="B1056" s="303" t="s">
        <v>951</v>
      </c>
      <c r="C1056" s="304">
        <v>100</v>
      </c>
    </row>
    <row r="1057" s="291" customFormat="1" ht="16" customHeight="1" spans="1:3">
      <c r="A1057" s="300">
        <v>21503</v>
      </c>
      <c r="B1057" s="300" t="s">
        <v>952</v>
      </c>
      <c r="C1057" s="302">
        <v>300</v>
      </c>
    </row>
    <row r="1058" s="290" customFormat="1" customHeight="1" spans="1:3">
      <c r="A1058" s="303">
        <v>2150301</v>
      </c>
      <c r="B1058" s="303" t="s">
        <v>160</v>
      </c>
      <c r="C1058" s="304">
        <v>300</v>
      </c>
    </row>
    <row r="1059" s="291" customFormat="1" customHeight="1" spans="1:3">
      <c r="A1059" s="303">
        <v>2150302</v>
      </c>
      <c r="B1059" s="303" t="s">
        <v>161</v>
      </c>
      <c r="C1059" s="304"/>
    </row>
    <row r="1060" s="291" customFormat="1" customHeight="1" spans="1:3">
      <c r="A1060" s="303">
        <v>2150303</v>
      </c>
      <c r="B1060" s="303" t="s">
        <v>162</v>
      </c>
      <c r="C1060" s="304"/>
    </row>
    <row r="1061" s="291" customFormat="1" customHeight="1" spans="1:3">
      <c r="A1061" s="303">
        <v>2150399</v>
      </c>
      <c r="B1061" s="303" t="s">
        <v>953</v>
      </c>
      <c r="C1061" s="304"/>
    </row>
    <row r="1062" s="291" customFormat="1" customHeight="1" spans="1:3">
      <c r="A1062" s="300">
        <v>21505</v>
      </c>
      <c r="B1062" s="300" t="s">
        <v>954</v>
      </c>
      <c r="C1062" s="302">
        <v>2600</v>
      </c>
    </row>
    <row r="1063" s="291" customFormat="1" customHeight="1" spans="1:3">
      <c r="A1063" s="303">
        <v>2150501</v>
      </c>
      <c r="B1063" s="303" t="s">
        <v>160</v>
      </c>
      <c r="C1063" s="304">
        <v>200</v>
      </c>
    </row>
    <row r="1064" s="291" customFormat="1" customHeight="1" spans="1:3">
      <c r="A1064" s="303">
        <v>2150502</v>
      </c>
      <c r="B1064" s="303" t="s">
        <v>161</v>
      </c>
      <c r="C1064" s="304"/>
    </row>
    <row r="1065" s="290" customFormat="1" ht="16" customHeight="1" spans="1:3">
      <c r="A1065" s="303">
        <v>2150503</v>
      </c>
      <c r="B1065" s="303" t="s">
        <v>162</v>
      </c>
      <c r="C1065" s="304"/>
    </row>
    <row r="1066" s="291" customFormat="1" ht="16" customHeight="1" spans="1:3">
      <c r="A1066" s="303">
        <v>2150505</v>
      </c>
      <c r="B1066" s="303" t="s">
        <v>955</v>
      </c>
      <c r="C1066" s="304"/>
    </row>
    <row r="1067" s="291" customFormat="1" customHeight="1" spans="1:3">
      <c r="A1067" s="303">
        <v>2150507</v>
      </c>
      <c r="B1067" s="303" t="s">
        <v>956</v>
      </c>
      <c r="C1067" s="304"/>
    </row>
    <row r="1068" s="291" customFormat="1" customHeight="1" spans="1:3">
      <c r="A1068" s="303">
        <v>2150508</v>
      </c>
      <c r="B1068" s="303" t="s">
        <v>957</v>
      </c>
      <c r="C1068" s="304"/>
    </row>
    <row r="1069" s="291" customFormat="1" customHeight="1" spans="1:3">
      <c r="A1069" s="303">
        <v>2150516</v>
      </c>
      <c r="B1069" s="303" t="s">
        <v>958</v>
      </c>
      <c r="C1069" s="304"/>
    </row>
    <row r="1070" s="291" customFormat="1" customHeight="1" spans="1:3">
      <c r="A1070" s="303">
        <v>2150517</v>
      </c>
      <c r="B1070" s="303" t="s">
        <v>959</v>
      </c>
      <c r="C1070" s="304">
        <v>600</v>
      </c>
    </row>
    <row r="1071" s="291" customFormat="1" customHeight="1" spans="1:3">
      <c r="A1071" s="303">
        <v>2150550</v>
      </c>
      <c r="B1071" s="303" t="s">
        <v>169</v>
      </c>
      <c r="C1071" s="304"/>
    </row>
    <row r="1072" s="291" customFormat="1" ht="16" customHeight="1" spans="1:3">
      <c r="A1072" s="303">
        <v>2150599</v>
      </c>
      <c r="B1072" s="303" t="s">
        <v>960</v>
      </c>
      <c r="C1072" s="304">
        <v>1800</v>
      </c>
    </row>
    <row r="1073" s="290" customFormat="1" ht="16" customHeight="1" spans="1:3">
      <c r="A1073" s="300">
        <v>21507</v>
      </c>
      <c r="B1073" s="300" t="s">
        <v>961</v>
      </c>
      <c r="C1073" s="302">
        <v>0</v>
      </c>
    </row>
    <row r="1074" s="291" customFormat="1" customHeight="1" spans="1:3">
      <c r="A1074" s="303">
        <v>2150701</v>
      </c>
      <c r="B1074" s="303" t="s">
        <v>160</v>
      </c>
      <c r="C1074" s="304"/>
    </row>
    <row r="1075" s="291" customFormat="1" customHeight="1" spans="1:3">
      <c r="A1075" s="303">
        <v>2150702</v>
      </c>
      <c r="B1075" s="303" t="s">
        <v>161</v>
      </c>
      <c r="C1075" s="304"/>
    </row>
    <row r="1076" s="291" customFormat="1" customHeight="1" spans="1:3">
      <c r="A1076" s="303">
        <v>2150703</v>
      </c>
      <c r="B1076" s="303" t="s">
        <v>162</v>
      </c>
      <c r="C1076" s="304"/>
    </row>
    <row r="1077" s="291" customFormat="1" customHeight="1" spans="1:3">
      <c r="A1077" s="303">
        <v>2150704</v>
      </c>
      <c r="B1077" s="303" t="s">
        <v>962</v>
      </c>
      <c r="C1077" s="304"/>
    </row>
    <row r="1078" s="291" customFormat="1" ht="16" customHeight="1" spans="1:3">
      <c r="A1078" s="303">
        <v>2150705</v>
      </c>
      <c r="B1078" s="303" t="s">
        <v>963</v>
      </c>
      <c r="C1078" s="304"/>
    </row>
    <row r="1079" s="290" customFormat="1" ht="16" customHeight="1" spans="1:3">
      <c r="A1079" s="303">
        <v>2150799</v>
      </c>
      <c r="B1079" s="303" t="s">
        <v>964</v>
      </c>
      <c r="C1079" s="304"/>
    </row>
    <row r="1080" s="290" customFormat="1" ht="16" customHeight="1" spans="1:3">
      <c r="A1080" s="300">
        <v>21508</v>
      </c>
      <c r="B1080" s="300" t="s">
        <v>965</v>
      </c>
      <c r="C1080" s="302">
        <v>1191.4312</v>
      </c>
    </row>
    <row r="1081" s="291" customFormat="1" ht="16" customHeight="1" spans="1:3">
      <c r="A1081" s="303">
        <v>2150801</v>
      </c>
      <c r="B1081" s="303" t="s">
        <v>160</v>
      </c>
      <c r="C1081" s="304">
        <v>591.4312</v>
      </c>
    </row>
    <row r="1082" s="291" customFormat="1" customHeight="1" spans="1:3">
      <c r="A1082" s="303">
        <v>2150802</v>
      </c>
      <c r="B1082" s="303" t="s">
        <v>161</v>
      </c>
      <c r="C1082" s="304"/>
    </row>
    <row r="1083" s="291" customFormat="1" customHeight="1" spans="1:3">
      <c r="A1083" s="303">
        <v>2150803</v>
      </c>
      <c r="B1083" s="303" t="s">
        <v>162</v>
      </c>
      <c r="C1083" s="304"/>
    </row>
    <row r="1084" s="291" customFormat="1" customHeight="1" spans="1:3">
      <c r="A1084" s="303">
        <v>2150804</v>
      </c>
      <c r="B1084" s="303" t="s">
        <v>966</v>
      </c>
      <c r="C1084" s="304"/>
    </row>
    <row r="1085" s="291" customFormat="1" customHeight="1" spans="1:3">
      <c r="A1085" s="303">
        <v>2150805</v>
      </c>
      <c r="B1085" s="303" t="s">
        <v>967</v>
      </c>
      <c r="C1085" s="304">
        <v>200</v>
      </c>
    </row>
    <row r="1086" s="291" customFormat="1" customHeight="1" spans="1:3">
      <c r="A1086" s="303">
        <v>2150806</v>
      </c>
      <c r="B1086" s="303" t="s">
        <v>968</v>
      </c>
      <c r="C1086" s="304"/>
    </row>
    <row r="1087" s="291" customFormat="1" customHeight="1" spans="1:3">
      <c r="A1087" s="303">
        <v>2150899</v>
      </c>
      <c r="B1087" s="303" t="s">
        <v>969</v>
      </c>
      <c r="C1087" s="304">
        <v>400</v>
      </c>
    </row>
    <row r="1088" s="291" customFormat="1" customHeight="1" spans="1:3">
      <c r="A1088" s="300">
        <v>21599</v>
      </c>
      <c r="B1088" s="300" t="s">
        <v>970</v>
      </c>
      <c r="C1088" s="302">
        <v>2096</v>
      </c>
    </row>
    <row r="1089" s="291" customFormat="1" ht="16" customHeight="1" spans="1:3">
      <c r="A1089" s="303">
        <v>2159901</v>
      </c>
      <c r="B1089" s="303" t="s">
        <v>971</v>
      </c>
      <c r="C1089" s="304"/>
    </row>
    <row r="1090" s="290" customFormat="1" customHeight="1" spans="1:3">
      <c r="A1090" s="303">
        <v>2159904</v>
      </c>
      <c r="B1090" s="303" t="s">
        <v>972</v>
      </c>
      <c r="C1090" s="304"/>
    </row>
    <row r="1091" s="291" customFormat="1" customHeight="1" spans="1:3">
      <c r="A1091" s="303">
        <v>2159905</v>
      </c>
      <c r="B1091" s="303" t="s">
        <v>973</v>
      </c>
      <c r="C1091" s="304"/>
    </row>
    <row r="1092" s="291" customFormat="1" customHeight="1" spans="1:3">
      <c r="A1092" s="303">
        <v>2159906</v>
      </c>
      <c r="B1092" s="303" t="s">
        <v>974</v>
      </c>
      <c r="C1092" s="304"/>
    </row>
    <row r="1093" s="291" customFormat="1" customHeight="1" spans="1:3">
      <c r="A1093" s="303">
        <v>2159999</v>
      </c>
      <c r="B1093" s="303" t="s">
        <v>975</v>
      </c>
      <c r="C1093" s="304">
        <v>2096</v>
      </c>
    </row>
    <row r="1094" s="291" customFormat="1" customHeight="1" spans="1:3">
      <c r="A1094" s="300">
        <v>216</v>
      </c>
      <c r="B1094" s="300" t="s">
        <v>976</v>
      </c>
      <c r="C1094" s="302">
        <v>4688.9704</v>
      </c>
    </row>
    <row r="1095" s="291" customFormat="1" customHeight="1" spans="1:3">
      <c r="A1095" s="300">
        <v>21602</v>
      </c>
      <c r="B1095" s="300" t="s">
        <v>977</v>
      </c>
      <c r="C1095" s="302">
        <v>2178.9704</v>
      </c>
    </row>
    <row r="1096" s="290" customFormat="1" ht="16" customHeight="1" spans="1:3">
      <c r="A1096" s="303">
        <v>2160201</v>
      </c>
      <c r="B1096" s="303" t="s">
        <v>160</v>
      </c>
      <c r="C1096" s="304"/>
    </row>
    <row r="1097" s="291" customFormat="1" customHeight="1" spans="1:3">
      <c r="A1097" s="303">
        <v>2160202</v>
      </c>
      <c r="B1097" s="303" t="s">
        <v>161</v>
      </c>
      <c r="C1097" s="304"/>
    </row>
    <row r="1098" s="291" customFormat="1" ht="16" customHeight="1" spans="1:3">
      <c r="A1098" s="303">
        <v>2160203</v>
      </c>
      <c r="B1098" s="303" t="s">
        <v>162</v>
      </c>
      <c r="C1098" s="304"/>
    </row>
    <row r="1099" s="290" customFormat="1" ht="16" customHeight="1" spans="1:3">
      <c r="A1099" s="303">
        <v>2160216</v>
      </c>
      <c r="B1099" s="303" t="s">
        <v>978</v>
      </c>
      <c r="C1099" s="304"/>
    </row>
    <row r="1100" s="290" customFormat="1" customHeight="1" spans="1:3">
      <c r="A1100" s="303">
        <v>2160217</v>
      </c>
      <c r="B1100" s="303" t="s">
        <v>979</v>
      </c>
      <c r="C1100" s="304"/>
    </row>
    <row r="1101" s="291" customFormat="1" customHeight="1" spans="1:3">
      <c r="A1101" s="303">
        <v>2160218</v>
      </c>
      <c r="B1101" s="303" t="s">
        <v>980</v>
      </c>
      <c r="C1101" s="304"/>
    </row>
    <row r="1102" s="291" customFormat="1" customHeight="1" spans="1:3">
      <c r="A1102" s="303">
        <v>2160219</v>
      </c>
      <c r="B1102" s="303" t="s">
        <v>981</v>
      </c>
      <c r="C1102" s="304"/>
    </row>
    <row r="1103" s="291" customFormat="1" customHeight="1" spans="1:3">
      <c r="A1103" s="303">
        <v>2160250</v>
      </c>
      <c r="B1103" s="303" t="s">
        <v>169</v>
      </c>
      <c r="C1103" s="304">
        <v>1678.9704</v>
      </c>
    </row>
    <row r="1104" s="291" customFormat="1" customHeight="1" spans="1:3">
      <c r="A1104" s="303">
        <v>2160299</v>
      </c>
      <c r="B1104" s="303" t="s">
        <v>982</v>
      </c>
      <c r="C1104" s="304">
        <v>500</v>
      </c>
    </row>
    <row r="1105" s="291" customFormat="1" customHeight="1" spans="1:3">
      <c r="A1105" s="300">
        <v>21606</v>
      </c>
      <c r="B1105" s="300" t="s">
        <v>983</v>
      </c>
      <c r="C1105" s="302">
        <v>150</v>
      </c>
    </row>
    <row r="1106" s="291" customFormat="1" customHeight="1" spans="1:3">
      <c r="A1106" s="303">
        <v>2160601</v>
      </c>
      <c r="B1106" s="303" t="s">
        <v>160</v>
      </c>
      <c r="C1106" s="304"/>
    </row>
    <row r="1107" s="290" customFormat="1" customHeight="1" spans="1:3">
      <c r="A1107" s="303">
        <v>2160602</v>
      </c>
      <c r="B1107" s="303" t="s">
        <v>161</v>
      </c>
      <c r="C1107" s="304"/>
    </row>
    <row r="1108" s="291" customFormat="1" customHeight="1" spans="1:3">
      <c r="A1108" s="303">
        <v>2160603</v>
      </c>
      <c r="B1108" s="303" t="s">
        <v>162</v>
      </c>
      <c r="C1108" s="304"/>
    </row>
    <row r="1109" s="291" customFormat="1" customHeight="1" spans="1:3">
      <c r="A1109" s="303">
        <v>2160607</v>
      </c>
      <c r="B1109" s="303" t="s">
        <v>984</v>
      </c>
      <c r="C1109" s="304"/>
    </row>
    <row r="1110" s="291" customFormat="1" customHeight="1" spans="1:3">
      <c r="A1110" s="303">
        <v>2160699</v>
      </c>
      <c r="B1110" s="303" t="s">
        <v>985</v>
      </c>
      <c r="C1110" s="304">
        <v>150</v>
      </c>
    </row>
    <row r="1111" s="291" customFormat="1" customHeight="1" spans="1:3">
      <c r="A1111" s="300">
        <v>21699</v>
      </c>
      <c r="B1111" s="300" t="s">
        <v>986</v>
      </c>
      <c r="C1111" s="302">
        <v>2360</v>
      </c>
    </row>
    <row r="1112" s="291" customFormat="1" customHeight="1" spans="1:3">
      <c r="A1112" s="303">
        <v>2169901</v>
      </c>
      <c r="B1112" s="303" t="s">
        <v>987</v>
      </c>
      <c r="C1112" s="304"/>
    </row>
    <row r="1113" s="291" customFormat="1" customHeight="1" spans="1:3">
      <c r="A1113" s="303">
        <v>2169999</v>
      </c>
      <c r="B1113" s="303" t="s">
        <v>988</v>
      </c>
      <c r="C1113" s="304">
        <v>2360</v>
      </c>
    </row>
    <row r="1114" s="291" customFormat="1" customHeight="1" spans="1:3">
      <c r="A1114" s="300">
        <v>217</v>
      </c>
      <c r="B1114" s="300" t="s">
        <v>989</v>
      </c>
      <c r="C1114" s="302">
        <v>450</v>
      </c>
    </row>
    <row r="1115" s="291" customFormat="1" customHeight="1" spans="1:3">
      <c r="A1115" s="300">
        <v>21701</v>
      </c>
      <c r="B1115" s="300" t="s">
        <v>990</v>
      </c>
      <c r="C1115" s="302">
        <v>0</v>
      </c>
    </row>
    <row r="1116" s="291" customFormat="1" customHeight="1" spans="1:3">
      <c r="A1116" s="303">
        <v>2170101</v>
      </c>
      <c r="B1116" s="303" t="s">
        <v>160</v>
      </c>
      <c r="C1116" s="304"/>
    </row>
    <row r="1117" s="290" customFormat="1" ht="16" customHeight="1" spans="1:3">
      <c r="A1117" s="303">
        <v>2170102</v>
      </c>
      <c r="B1117" s="303" t="s">
        <v>161</v>
      </c>
      <c r="C1117" s="304"/>
    </row>
    <row r="1118" s="291" customFormat="1" customHeight="1" spans="1:3">
      <c r="A1118" s="303">
        <v>2170103</v>
      </c>
      <c r="B1118" s="303" t="s">
        <v>162</v>
      </c>
      <c r="C1118" s="304"/>
    </row>
    <row r="1119" s="291" customFormat="1" customHeight="1" spans="1:3">
      <c r="A1119" s="303">
        <v>2170104</v>
      </c>
      <c r="B1119" s="303" t="s">
        <v>991</v>
      </c>
      <c r="C1119" s="304"/>
    </row>
    <row r="1120" s="291" customFormat="1" customHeight="1" spans="1:3">
      <c r="A1120" s="303">
        <v>2170150</v>
      </c>
      <c r="B1120" s="303" t="s">
        <v>169</v>
      </c>
      <c r="C1120" s="304"/>
    </row>
    <row r="1121" s="291" customFormat="1" customHeight="1" spans="1:3">
      <c r="A1121" s="303">
        <v>2170199</v>
      </c>
      <c r="B1121" s="303" t="s">
        <v>992</v>
      </c>
      <c r="C1121" s="304"/>
    </row>
    <row r="1122" s="291" customFormat="1" ht="16" customHeight="1" spans="1:3">
      <c r="A1122" s="300">
        <v>21702</v>
      </c>
      <c r="B1122" s="300" t="s">
        <v>993</v>
      </c>
      <c r="C1122" s="302">
        <v>0</v>
      </c>
    </row>
    <row r="1123" s="290" customFormat="1" customHeight="1" spans="1:3">
      <c r="A1123" s="303">
        <v>2170201</v>
      </c>
      <c r="B1123" s="303" t="s">
        <v>994</v>
      </c>
      <c r="C1123" s="304"/>
    </row>
    <row r="1124" s="291" customFormat="1" customHeight="1" spans="1:3">
      <c r="A1124" s="303">
        <v>2170202</v>
      </c>
      <c r="B1124" s="303" t="s">
        <v>995</v>
      </c>
      <c r="C1124" s="304"/>
    </row>
    <row r="1125" s="291" customFormat="1" customHeight="1" spans="1:3">
      <c r="A1125" s="303">
        <v>2170203</v>
      </c>
      <c r="B1125" s="303" t="s">
        <v>996</v>
      </c>
      <c r="C1125" s="304"/>
    </row>
    <row r="1126" s="290" customFormat="1" customHeight="1" spans="1:3">
      <c r="A1126" s="303">
        <v>2170204</v>
      </c>
      <c r="B1126" s="303" t="s">
        <v>997</v>
      </c>
      <c r="C1126" s="304"/>
    </row>
    <row r="1127" s="291" customFormat="1" customHeight="1" spans="1:3">
      <c r="A1127" s="303">
        <v>2170205</v>
      </c>
      <c r="B1127" s="303" t="s">
        <v>998</v>
      </c>
      <c r="C1127" s="304"/>
    </row>
    <row r="1128" s="291" customFormat="1" customHeight="1" spans="1:3">
      <c r="A1128" s="303">
        <v>2170206</v>
      </c>
      <c r="B1128" s="303" t="s">
        <v>999</v>
      </c>
      <c r="C1128" s="304"/>
    </row>
    <row r="1129" s="290" customFormat="1" customHeight="1" spans="1:3">
      <c r="A1129" s="303">
        <v>2170207</v>
      </c>
      <c r="B1129" s="303" t="s">
        <v>1000</v>
      </c>
      <c r="C1129" s="304"/>
    </row>
    <row r="1130" s="290" customFormat="1" customHeight="1" spans="1:3">
      <c r="A1130" s="303">
        <v>2170208</v>
      </c>
      <c r="B1130" s="303" t="s">
        <v>1001</v>
      </c>
      <c r="C1130" s="304"/>
    </row>
    <row r="1131" s="290" customFormat="1" customHeight="1" spans="1:3">
      <c r="A1131" s="303">
        <v>2170299</v>
      </c>
      <c r="B1131" s="303" t="s">
        <v>1002</v>
      </c>
      <c r="C1131" s="304"/>
    </row>
    <row r="1132" s="290" customFormat="1" customHeight="1" spans="1:3">
      <c r="A1132" s="300">
        <v>21703</v>
      </c>
      <c r="B1132" s="300" t="s">
        <v>1003</v>
      </c>
      <c r="C1132" s="302">
        <v>50</v>
      </c>
    </row>
    <row r="1133" s="290" customFormat="1" customHeight="1" spans="1:3">
      <c r="A1133" s="303">
        <v>2170301</v>
      </c>
      <c r="B1133" s="303" t="s">
        <v>1004</v>
      </c>
      <c r="C1133" s="304"/>
    </row>
    <row r="1134" s="290" customFormat="1" customHeight="1" spans="1:3">
      <c r="A1134" s="303">
        <v>2170302</v>
      </c>
      <c r="B1134" s="303" t="s">
        <v>1005</v>
      </c>
      <c r="C1134" s="304"/>
    </row>
    <row r="1135" s="290" customFormat="1" customHeight="1" spans="1:3">
      <c r="A1135" s="303">
        <v>2170303</v>
      </c>
      <c r="B1135" s="303" t="s">
        <v>1006</v>
      </c>
      <c r="C1135" s="304"/>
    </row>
    <row r="1136" s="290" customFormat="1" customHeight="1" spans="1:3">
      <c r="A1136" s="303">
        <v>2170304</v>
      </c>
      <c r="B1136" s="303" t="s">
        <v>1007</v>
      </c>
      <c r="C1136" s="304"/>
    </row>
    <row r="1137" s="290" customFormat="1" customHeight="1" spans="1:3">
      <c r="A1137" s="303">
        <v>2170399</v>
      </c>
      <c r="B1137" s="303" t="s">
        <v>1008</v>
      </c>
      <c r="C1137" s="304">
        <v>50</v>
      </c>
    </row>
    <row r="1138" s="290" customFormat="1" customHeight="1" spans="1:3">
      <c r="A1138" s="300">
        <v>21704</v>
      </c>
      <c r="B1138" s="300" t="s">
        <v>1009</v>
      </c>
      <c r="C1138" s="302">
        <v>0</v>
      </c>
    </row>
    <row r="1139" s="290" customFormat="1" ht="16" customHeight="1" spans="1:3">
      <c r="A1139" s="303">
        <v>2170401</v>
      </c>
      <c r="B1139" s="303" t="s">
        <v>1010</v>
      </c>
      <c r="C1139" s="304"/>
    </row>
    <row r="1140" s="290" customFormat="1" ht="16" customHeight="1" spans="1:3">
      <c r="A1140" s="303">
        <v>2170499</v>
      </c>
      <c r="B1140" s="303" t="s">
        <v>1011</v>
      </c>
      <c r="C1140" s="304"/>
    </row>
    <row r="1141" s="291" customFormat="1" ht="16" customHeight="1" spans="1:3">
      <c r="A1141" s="300">
        <v>21799</v>
      </c>
      <c r="B1141" s="300" t="s">
        <v>1012</v>
      </c>
      <c r="C1141" s="302">
        <v>400</v>
      </c>
    </row>
    <row r="1142" s="291" customFormat="1" customHeight="1" spans="1:3">
      <c r="A1142" s="303">
        <v>2179902</v>
      </c>
      <c r="B1142" s="303" t="s">
        <v>1013</v>
      </c>
      <c r="C1142" s="304"/>
    </row>
    <row r="1143" s="291" customFormat="1" customHeight="1" spans="1:3">
      <c r="A1143" s="303">
        <v>2179999</v>
      </c>
      <c r="B1143" s="303" t="s">
        <v>1014</v>
      </c>
      <c r="C1143" s="304">
        <v>400</v>
      </c>
    </row>
    <row r="1144" s="291" customFormat="1" ht="16" customHeight="1" spans="1:3">
      <c r="A1144" s="300">
        <v>219</v>
      </c>
      <c r="B1144" s="300" t="s">
        <v>1015</v>
      </c>
      <c r="C1144" s="302">
        <v>0</v>
      </c>
    </row>
    <row r="1145" s="291" customFormat="1" ht="16" customHeight="1" spans="1:3">
      <c r="A1145" s="303">
        <v>21901</v>
      </c>
      <c r="B1145" s="300" t="s">
        <v>1016</v>
      </c>
      <c r="C1145" s="302">
        <v>0</v>
      </c>
    </row>
    <row r="1146" s="291" customFormat="1" customHeight="1" spans="1:3">
      <c r="A1146" s="303">
        <v>21902</v>
      </c>
      <c r="B1146" s="300" t="s">
        <v>1017</v>
      </c>
      <c r="C1146" s="302">
        <v>0</v>
      </c>
    </row>
    <row r="1147" s="291" customFormat="1" customHeight="1" spans="1:3">
      <c r="A1147" s="303">
        <v>21903</v>
      </c>
      <c r="B1147" s="300" t="s">
        <v>1018</v>
      </c>
      <c r="C1147" s="302">
        <v>0</v>
      </c>
    </row>
    <row r="1148" s="291" customFormat="1" customHeight="1" spans="1:3">
      <c r="A1148" s="303">
        <v>21904</v>
      </c>
      <c r="B1148" s="300" t="s">
        <v>1019</v>
      </c>
      <c r="C1148" s="302">
        <v>0</v>
      </c>
    </row>
    <row r="1149" s="291" customFormat="1" customHeight="1" spans="1:3">
      <c r="A1149" s="303">
        <v>21905</v>
      </c>
      <c r="B1149" s="300" t="s">
        <v>1020</v>
      </c>
      <c r="C1149" s="302">
        <v>0</v>
      </c>
    </row>
    <row r="1150" s="291" customFormat="1" customHeight="1" spans="1:3">
      <c r="A1150" s="303">
        <v>21906</v>
      </c>
      <c r="B1150" s="300" t="s">
        <v>801</v>
      </c>
      <c r="C1150" s="302">
        <v>0</v>
      </c>
    </row>
    <row r="1151" s="291" customFormat="1" customHeight="1" spans="1:3">
      <c r="A1151" s="303">
        <v>21907</v>
      </c>
      <c r="B1151" s="300" t="s">
        <v>1021</v>
      </c>
      <c r="C1151" s="302">
        <v>0</v>
      </c>
    </row>
    <row r="1152" s="291" customFormat="1" customHeight="1" spans="1:3">
      <c r="A1152" s="303">
        <v>21908</v>
      </c>
      <c r="B1152" s="300" t="s">
        <v>1022</v>
      </c>
      <c r="C1152" s="302">
        <v>0</v>
      </c>
    </row>
    <row r="1153" s="291" customFormat="1" customHeight="1" spans="1:3">
      <c r="A1153" s="303">
        <v>21999</v>
      </c>
      <c r="B1153" s="300" t="s">
        <v>154</v>
      </c>
      <c r="C1153" s="302">
        <v>0</v>
      </c>
    </row>
    <row r="1154" s="291" customFormat="1" customHeight="1" spans="1:3">
      <c r="A1154" s="300">
        <v>220</v>
      </c>
      <c r="B1154" s="300" t="s">
        <v>1023</v>
      </c>
      <c r="C1154" s="302">
        <v>4882.4012</v>
      </c>
    </row>
    <row r="1155" s="291" customFormat="1" customHeight="1" spans="1:3">
      <c r="A1155" s="300">
        <v>22001</v>
      </c>
      <c r="B1155" s="300" t="s">
        <v>1024</v>
      </c>
      <c r="C1155" s="302">
        <v>4544.4408</v>
      </c>
    </row>
    <row r="1156" s="291" customFormat="1" customHeight="1" spans="1:3">
      <c r="A1156" s="303">
        <v>2200101</v>
      </c>
      <c r="B1156" s="303" t="s">
        <v>160</v>
      </c>
      <c r="C1156" s="304">
        <v>2756.0676</v>
      </c>
    </row>
    <row r="1157" s="291" customFormat="1" customHeight="1" spans="1:3">
      <c r="A1157" s="303">
        <v>2200102</v>
      </c>
      <c r="B1157" s="303" t="s">
        <v>161</v>
      </c>
      <c r="C1157" s="304"/>
    </row>
    <row r="1158" s="291" customFormat="1" customHeight="1" spans="1:3">
      <c r="A1158" s="303">
        <v>2200103</v>
      </c>
      <c r="B1158" s="303" t="s">
        <v>162</v>
      </c>
      <c r="C1158" s="304"/>
    </row>
    <row r="1159" s="291" customFormat="1" customHeight="1" spans="1:3">
      <c r="A1159" s="303">
        <v>2200104</v>
      </c>
      <c r="B1159" s="303" t="s">
        <v>1025</v>
      </c>
      <c r="C1159" s="304">
        <v>80</v>
      </c>
    </row>
    <row r="1160" s="291" customFormat="1" customHeight="1" spans="1:3">
      <c r="A1160" s="303">
        <v>2200106</v>
      </c>
      <c r="B1160" s="303" t="s">
        <v>1026</v>
      </c>
      <c r="C1160" s="304">
        <v>400</v>
      </c>
    </row>
    <row r="1161" s="291" customFormat="1" customHeight="1" spans="1:3">
      <c r="A1161" s="303">
        <v>2200107</v>
      </c>
      <c r="B1161" s="303" t="s">
        <v>1027</v>
      </c>
      <c r="C1161" s="304"/>
    </row>
    <row r="1162" s="291" customFormat="1" customHeight="1" spans="1:3">
      <c r="A1162" s="303">
        <v>2200108</v>
      </c>
      <c r="B1162" s="303" t="s">
        <v>1028</v>
      </c>
      <c r="C1162" s="304"/>
    </row>
    <row r="1163" s="291" customFormat="1" customHeight="1" spans="1:3">
      <c r="A1163" s="303">
        <v>2200109</v>
      </c>
      <c r="B1163" s="303" t="s">
        <v>1029</v>
      </c>
      <c r="C1163" s="304">
        <v>100</v>
      </c>
    </row>
    <row r="1164" s="291" customFormat="1" customHeight="1" spans="1:3">
      <c r="A1164" s="303">
        <v>2200112</v>
      </c>
      <c r="B1164" s="303" t="s">
        <v>1030</v>
      </c>
      <c r="C1164" s="304">
        <v>80</v>
      </c>
    </row>
    <row r="1165" s="291" customFormat="1" ht="16" customHeight="1" spans="1:3">
      <c r="A1165" s="303">
        <v>2200113</v>
      </c>
      <c r="B1165" s="303" t="s">
        <v>1031</v>
      </c>
      <c r="C1165" s="304">
        <v>50</v>
      </c>
    </row>
    <row r="1166" s="291" customFormat="1" ht="16" customHeight="1" spans="1:3">
      <c r="A1166" s="303">
        <v>2200114</v>
      </c>
      <c r="B1166" s="303" t="s">
        <v>1032</v>
      </c>
      <c r="C1166" s="304"/>
    </row>
    <row r="1167" s="290" customFormat="1" ht="16" customHeight="1" spans="1:3">
      <c r="A1167" s="303">
        <v>2200115</v>
      </c>
      <c r="B1167" s="303" t="s">
        <v>1033</v>
      </c>
      <c r="C1167" s="304"/>
    </row>
    <row r="1168" s="291" customFormat="1" ht="16" customHeight="1" spans="1:3">
      <c r="A1168" s="303">
        <v>2200116</v>
      </c>
      <c r="B1168" s="303" t="s">
        <v>1034</v>
      </c>
      <c r="C1168" s="304"/>
    </row>
    <row r="1169" s="291" customFormat="1" customHeight="1" spans="1:3">
      <c r="A1169" s="303">
        <v>2200119</v>
      </c>
      <c r="B1169" s="303" t="s">
        <v>1035</v>
      </c>
      <c r="C1169" s="304"/>
    </row>
    <row r="1170" s="291" customFormat="1" customHeight="1" spans="1:3">
      <c r="A1170" s="303">
        <v>2200120</v>
      </c>
      <c r="B1170" s="303" t="s">
        <v>1036</v>
      </c>
      <c r="C1170" s="304"/>
    </row>
    <row r="1171" s="291" customFormat="1" customHeight="1" spans="1:3">
      <c r="A1171" s="303">
        <v>2200121</v>
      </c>
      <c r="B1171" s="303" t="s">
        <v>1037</v>
      </c>
      <c r="C1171" s="304"/>
    </row>
    <row r="1172" s="291" customFormat="1" ht="16" customHeight="1" spans="1:3">
      <c r="A1172" s="303">
        <v>2200122</v>
      </c>
      <c r="B1172" s="303" t="s">
        <v>1038</v>
      </c>
      <c r="C1172" s="304"/>
    </row>
    <row r="1173" s="291" customFormat="1" customHeight="1" spans="1:3">
      <c r="A1173" s="303">
        <v>2200123</v>
      </c>
      <c r="B1173" s="303" t="s">
        <v>1039</v>
      </c>
      <c r="C1173" s="304"/>
    </row>
    <row r="1174" s="291" customFormat="1" customHeight="1" spans="1:3">
      <c r="A1174" s="303">
        <v>2200124</v>
      </c>
      <c r="B1174" s="303" t="s">
        <v>1040</v>
      </c>
      <c r="C1174" s="304"/>
    </row>
    <row r="1175" s="291" customFormat="1" ht="16" customHeight="1" spans="1:3">
      <c r="A1175" s="303">
        <v>2200125</v>
      </c>
      <c r="B1175" s="303" t="s">
        <v>1041</v>
      </c>
      <c r="C1175" s="304"/>
    </row>
    <row r="1176" s="291" customFormat="1" customHeight="1" spans="1:3">
      <c r="A1176" s="303">
        <v>2200126</v>
      </c>
      <c r="B1176" s="303" t="s">
        <v>1042</v>
      </c>
      <c r="C1176" s="304"/>
    </row>
    <row r="1177" s="291" customFormat="1" customHeight="1" spans="1:3">
      <c r="A1177" s="303">
        <v>2200127</v>
      </c>
      <c r="B1177" s="303" t="s">
        <v>1043</v>
      </c>
      <c r="C1177" s="304"/>
    </row>
    <row r="1178" s="291" customFormat="1" customHeight="1" spans="1:3">
      <c r="A1178" s="303">
        <v>2200128</v>
      </c>
      <c r="B1178" s="303" t="s">
        <v>1044</v>
      </c>
      <c r="C1178" s="304"/>
    </row>
    <row r="1179" s="291" customFormat="1" customHeight="1" spans="1:3">
      <c r="A1179" s="303">
        <v>2200129</v>
      </c>
      <c r="B1179" s="303" t="s">
        <v>1045</v>
      </c>
      <c r="C1179" s="304"/>
    </row>
    <row r="1180" s="291" customFormat="1" customHeight="1" spans="1:3">
      <c r="A1180" s="303">
        <v>2200150</v>
      </c>
      <c r="B1180" s="303" t="s">
        <v>169</v>
      </c>
      <c r="C1180" s="304">
        <v>772.3732</v>
      </c>
    </row>
    <row r="1181" s="291" customFormat="1" ht="16" customHeight="1" spans="1:3">
      <c r="A1181" s="303">
        <v>2200199</v>
      </c>
      <c r="B1181" s="303" t="s">
        <v>1046</v>
      </c>
      <c r="C1181" s="304">
        <v>306</v>
      </c>
    </row>
    <row r="1182" s="290" customFormat="1" customHeight="1" spans="1:3">
      <c r="A1182" s="300">
        <v>22005</v>
      </c>
      <c r="B1182" s="300" t="s">
        <v>1047</v>
      </c>
      <c r="C1182" s="302">
        <v>137.9604</v>
      </c>
    </row>
    <row r="1183" s="291" customFormat="1" customHeight="1" spans="1:3">
      <c r="A1183" s="303">
        <v>2200501</v>
      </c>
      <c r="B1183" s="303" t="s">
        <v>160</v>
      </c>
      <c r="C1183" s="304">
        <v>57.9604</v>
      </c>
    </row>
    <row r="1184" s="290" customFormat="1" ht="16" customHeight="1" spans="1:3">
      <c r="A1184" s="303">
        <v>2200502</v>
      </c>
      <c r="B1184" s="303" t="s">
        <v>161</v>
      </c>
      <c r="C1184" s="304"/>
    </row>
    <row r="1185" s="290" customFormat="1" ht="16" customHeight="1" spans="1:3">
      <c r="A1185" s="303">
        <v>2200503</v>
      </c>
      <c r="B1185" s="303" t="s">
        <v>162</v>
      </c>
      <c r="C1185" s="304"/>
    </row>
    <row r="1186" s="291" customFormat="1" customHeight="1" spans="1:3">
      <c r="A1186" s="303">
        <v>2200504</v>
      </c>
      <c r="B1186" s="303" t="s">
        <v>1048</v>
      </c>
      <c r="C1186" s="304"/>
    </row>
    <row r="1187" s="291" customFormat="1" customHeight="1" spans="1:3">
      <c r="A1187" s="303">
        <v>2200506</v>
      </c>
      <c r="B1187" s="303" t="s">
        <v>1049</v>
      </c>
      <c r="C1187" s="304"/>
    </row>
    <row r="1188" s="291" customFormat="1" customHeight="1" spans="1:3">
      <c r="A1188" s="303">
        <v>2200507</v>
      </c>
      <c r="B1188" s="303" t="s">
        <v>1050</v>
      </c>
      <c r="C1188" s="304"/>
    </row>
    <row r="1189" s="291" customFormat="1" customHeight="1" spans="1:3">
      <c r="A1189" s="303">
        <v>2200508</v>
      </c>
      <c r="B1189" s="303" t="s">
        <v>1051</v>
      </c>
      <c r="C1189" s="304"/>
    </row>
    <row r="1190" s="291" customFormat="1" ht="16" customHeight="1" spans="1:3">
      <c r="A1190" s="303">
        <v>2200509</v>
      </c>
      <c r="B1190" s="303" t="s">
        <v>1052</v>
      </c>
      <c r="C1190" s="304"/>
    </row>
    <row r="1191" s="291" customFormat="1" customHeight="1" spans="1:3">
      <c r="A1191" s="303">
        <v>2200510</v>
      </c>
      <c r="B1191" s="303" t="s">
        <v>1053</v>
      </c>
      <c r="C1191" s="304"/>
    </row>
    <row r="1192" s="291" customFormat="1" customHeight="1" spans="1:3">
      <c r="A1192" s="303">
        <v>2200511</v>
      </c>
      <c r="B1192" s="303" t="s">
        <v>1054</v>
      </c>
      <c r="C1192" s="304"/>
    </row>
    <row r="1193" s="291" customFormat="1" ht="16" customHeight="1" spans="1:3">
      <c r="A1193" s="303">
        <v>2200512</v>
      </c>
      <c r="B1193" s="303" t="s">
        <v>1055</v>
      </c>
      <c r="C1193" s="304"/>
    </row>
    <row r="1194" s="291" customFormat="1" customHeight="1" spans="1:3">
      <c r="A1194" s="303">
        <v>2200513</v>
      </c>
      <c r="B1194" s="303" t="s">
        <v>1056</v>
      </c>
      <c r="C1194" s="304"/>
    </row>
    <row r="1195" s="291" customFormat="1" ht="16" customHeight="1" spans="1:3">
      <c r="A1195" s="303">
        <v>2200514</v>
      </c>
      <c r="B1195" s="303" t="s">
        <v>1057</v>
      </c>
      <c r="C1195" s="304"/>
    </row>
    <row r="1196" s="290" customFormat="1" customHeight="1" spans="1:3">
      <c r="A1196" s="303">
        <v>2200599</v>
      </c>
      <c r="B1196" s="303" t="s">
        <v>1058</v>
      </c>
      <c r="C1196" s="304">
        <v>80</v>
      </c>
    </row>
    <row r="1197" s="291" customFormat="1" customHeight="1" spans="1:3">
      <c r="A1197" s="300">
        <v>22099</v>
      </c>
      <c r="B1197" s="300" t="s">
        <v>1059</v>
      </c>
      <c r="C1197" s="302">
        <v>200</v>
      </c>
    </row>
    <row r="1198" s="291" customFormat="1" customHeight="1" spans="1:3">
      <c r="A1198" s="303">
        <v>2209999</v>
      </c>
      <c r="B1198" s="303" t="s">
        <v>1060</v>
      </c>
      <c r="C1198" s="304">
        <v>200</v>
      </c>
    </row>
    <row r="1199" s="291" customFormat="1" customHeight="1" spans="1:3">
      <c r="A1199" s="300">
        <v>221</v>
      </c>
      <c r="B1199" s="300" t="s">
        <v>1061</v>
      </c>
      <c r="C1199" s="302">
        <v>15691.93608</v>
      </c>
    </row>
    <row r="1200" s="290" customFormat="1" customHeight="1" spans="1:3">
      <c r="A1200" s="300">
        <v>22101</v>
      </c>
      <c r="B1200" s="300" t="s">
        <v>1062</v>
      </c>
      <c r="C1200" s="302">
        <v>3290</v>
      </c>
    </row>
    <row r="1201" s="291" customFormat="1" customHeight="1" spans="1:3">
      <c r="A1201" s="303">
        <v>2210101</v>
      </c>
      <c r="B1201" s="303" t="s">
        <v>1063</v>
      </c>
      <c r="C1201" s="304">
        <v>20</v>
      </c>
    </row>
    <row r="1202" s="291" customFormat="1" customHeight="1" spans="1:3">
      <c r="A1202" s="303">
        <v>2210102</v>
      </c>
      <c r="B1202" s="303" t="s">
        <v>1064</v>
      </c>
      <c r="C1202" s="304"/>
    </row>
    <row r="1203" s="291" customFormat="1" customHeight="1" spans="1:3">
      <c r="A1203" s="303">
        <v>2210103</v>
      </c>
      <c r="B1203" s="303" t="s">
        <v>1065</v>
      </c>
      <c r="C1203" s="304">
        <v>140</v>
      </c>
    </row>
    <row r="1204" s="290" customFormat="1" ht="16" customHeight="1" spans="1:3">
      <c r="A1204" s="303">
        <v>2210104</v>
      </c>
      <c r="B1204" s="303" t="s">
        <v>1066</v>
      </c>
      <c r="C1204" s="304"/>
    </row>
    <row r="1205" s="290" customFormat="1" ht="16" customHeight="1" spans="1:3">
      <c r="A1205" s="303">
        <v>2210105</v>
      </c>
      <c r="B1205" s="303" t="s">
        <v>1067</v>
      </c>
      <c r="C1205" s="304">
        <v>130</v>
      </c>
    </row>
    <row r="1206" s="291" customFormat="1" customHeight="1" spans="1:3">
      <c r="A1206" s="303">
        <v>2210106</v>
      </c>
      <c r="B1206" s="303" t="s">
        <v>1068</v>
      </c>
      <c r="C1206" s="304">
        <v>400</v>
      </c>
    </row>
    <row r="1207" s="291" customFormat="1" customHeight="1" spans="1:3">
      <c r="A1207" s="303">
        <v>2210107</v>
      </c>
      <c r="B1207" s="303" t="s">
        <v>1069</v>
      </c>
      <c r="C1207" s="304"/>
    </row>
    <row r="1208" s="291" customFormat="1" customHeight="1" spans="1:3">
      <c r="A1208" s="303">
        <v>2210108</v>
      </c>
      <c r="B1208" s="303" t="s">
        <v>1070</v>
      </c>
      <c r="C1208" s="304">
        <v>2000</v>
      </c>
    </row>
    <row r="1209" s="291" customFormat="1" customHeight="1" spans="1:3">
      <c r="A1209" s="303">
        <v>2210109</v>
      </c>
      <c r="B1209" s="303" t="s">
        <v>1071</v>
      </c>
      <c r="C1209" s="304"/>
    </row>
    <row r="1210" s="291" customFormat="1" customHeight="1" spans="1:3">
      <c r="A1210" s="303">
        <v>2210199</v>
      </c>
      <c r="B1210" s="303" t="s">
        <v>1072</v>
      </c>
      <c r="C1210" s="304">
        <v>600</v>
      </c>
    </row>
    <row r="1211" s="291" customFormat="1" customHeight="1" spans="1:3">
      <c r="A1211" s="300">
        <v>22102</v>
      </c>
      <c r="B1211" s="300" t="s">
        <v>1073</v>
      </c>
      <c r="C1211" s="302">
        <v>12221.93608</v>
      </c>
    </row>
    <row r="1212" s="291" customFormat="1" customHeight="1" spans="1:3">
      <c r="A1212" s="303">
        <v>2210201</v>
      </c>
      <c r="B1212" s="303" t="s">
        <v>1074</v>
      </c>
      <c r="C1212" s="304">
        <v>11521.93608</v>
      </c>
    </row>
    <row r="1213" s="291" customFormat="1" customHeight="1" spans="1:3">
      <c r="A1213" s="303">
        <v>2210202</v>
      </c>
      <c r="B1213" s="303" t="s">
        <v>1075</v>
      </c>
      <c r="C1213" s="304"/>
    </row>
    <row r="1214" s="291" customFormat="1" customHeight="1" spans="1:3">
      <c r="A1214" s="303">
        <v>2210203</v>
      </c>
      <c r="B1214" s="303" t="s">
        <v>1076</v>
      </c>
      <c r="C1214" s="304">
        <v>700</v>
      </c>
    </row>
    <row r="1215" s="291" customFormat="1" customHeight="1" spans="1:3">
      <c r="A1215" s="300">
        <v>22103</v>
      </c>
      <c r="B1215" s="300" t="s">
        <v>1077</v>
      </c>
      <c r="C1215" s="302">
        <v>180</v>
      </c>
    </row>
    <row r="1216" s="291" customFormat="1" ht="16" customHeight="1" spans="1:3">
      <c r="A1216" s="303">
        <v>2210301</v>
      </c>
      <c r="B1216" s="303" t="s">
        <v>1078</v>
      </c>
      <c r="C1216" s="304"/>
    </row>
    <row r="1217" s="291" customFormat="1" customHeight="1" spans="1:3">
      <c r="A1217" s="303">
        <v>2210302</v>
      </c>
      <c r="B1217" s="303" t="s">
        <v>1079</v>
      </c>
      <c r="C1217" s="304"/>
    </row>
    <row r="1218" s="291" customFormat="1" customHeight="1" spans="1:3">
      <c r="A1218" s="303">
        <v>2210399</v>
      </c>
      <c r="B1218" s="303" t="s">
        <v>1080</v>
      </c>
      <c r="C1218" s="304">
        <v>180</v>
      </c>
    </row>
    <row r="1219" s="291" customFormat="1" customHeight="1" spans="1:3">
      <c r="A1219" s="300">
        <v>222</v>
      </c>
      <c r="B1219" s="300" t="s">
        <v>1081</v>
      </c>
      <c r="C1219" s="302">
        <v>4354</v>
      </c>
    </row>
    <row r="1220" s="291" customFormat="1" customHeight="1" spans="1:3">
      <c r="A1220" s="300">
        <v>22201</v>
      </c>
      <c r="B1220" s="300" t="s">
        <v>1082</v>
      </c>
      <c r="C1220" s="302">
        <v>4354</v>
      </c>
    </row>
    <row r="1221" s="291" customFormat="1" customHeight="1" spans="1:3">
      <c r="A1221" s="303">
        <v>2220101</v>
      </c>
      <c r="B1221" s="303" t="s">
        <v>160</v>
      </c>
      <c r="C1221" s="304"/>
    </row>
    <row r="1222" s="291" customFormat="1" ht="16" customHeight="1" spans="1:3">
      <c r="A1222" s="303">
        <v>2220102</v>
      </c>
      <c r="B1222" s="303" t="s">
        <v>161</v>
      </c>
      <c r="C1222" s="304"/>
    </row>
    <row r="1223" s="290" customFormat="1" customHeight="1" spans="1:3">
      <c r="A1223" s="303">
        <v>2220103</v>
      </c>
      <c r="B1223" s="303" t="s">
        <v>162</v>
      </c>
      <c r="C1223" s="304"/>
    </row>
    <row r="1224" s="291" customFormat="1" customHeight="1" spans="1:3">
      <c r="A1224" s="303">
        <v>2220104</v>
      </c>
      <c r="B1224" s="303" t="s">
        <v>1083</v>
      </c>
      <c r="C1224" s="304"/>
    </row>
    <row r="1225" s="291" customFormat="1" customHeight="1" spans="1:3">
      <c r="A1225" s="303">
        <v>2220105</v>
      </c>
      <c r="B1225" s="303" t="s">
        <v>1084</v>
      </c>
      <c r="C1225" s="304"/>
    </row>
    <row r="1226" s="291" customFormat="1" customHeight="1" spans="1:3">
      <c r="A1226" s="303">
        <v>2220106</v>
      </c>
      <c r="B1226" s="303" t="s">
        <v>1085</v>
      </c>
      <c r="C1226" s="304"/>
    </row>
    <row r="1227" s="291" customFormat="1" customHeight="1" spans="1:3">
      <c r="A1227" s="303">
        <v>2220107</v>
      </c>
      <c r="B1227" s="303" t="s">
        <v>1086</v>
      </c>
      <c r="C1227" s="304"/>
    </row>
    <row r="1228" s="291" customFormat="1" customHeight="1" spans="1:3">
      <c r="A1228" s="303">
        <v>2220112</v>
      </c>
      <c r="B1228" s="303" t="s">
        <v>1087</v>
      </c>
      <c r="C1228" s="304"/>
    </row>
    <row r="1229" s="290" customFormat="1" customHeight="1" spans="1:3">
      <c r="A1229" s="303">
        <v>2220113</v>
      </c>
      <c r="B1229" s="303" t="s">
        <v>1088</v>
      </c>
      <c r="C1229" s="304"/>
    </row>
    <row r="1230" s="291" customFormat="1" customHeight="1" spans="1:3">
      <c r="A1230" s="303">
        <v>2220114</v>
      </c>
      <c r="B1230" s="303" t="s">
        <v>1089</v>
      </c>
      <c r="C1230" s="304"/>
    </row>
    <row r="1231" s="291" customFormat="1" customHeight="1" spans="1:3">
      <c r="A1231" s="303">
        <v>2220115</v>
      </c>
      <c r="B1231" s="303" t="s">
        <v>1090</v>
      </c>
      <c r="C1231" s="304">
        <v>400</v>
      </c>
    </row>
    <row r="1232" s="291" customFormat="1" customHeight="1" spans="1:3">
      <c r="A1232" s="303">
        <v>2220118</v>
      </c>
      <c r="B1232" s="303" t="s">
        <v>1091</v>
      </c>
      <c r="C1232" s="304"/>
    </row>
    <row r="1233" s="291" customFormat="1" customHeight="1" spans="1:3">
      <c r="A1233" s="303">
        <v>2220119</v>
      </c>
      <c r="B1233" s="303" t="s">
        <v>1092</v>
      </c>
      <c r="C1233" s="304"/>
    </row>
    <row r="1234" s="291" customFormat="1" customHeight="1" spans="1:3">
      <c r="A1234" s="303">
        <v>2220120</v>
      </c>
      <c r="B1234" s="303" t="s">
        <v>1093</v>
      </c>
      <c r="C1234" s="304"/>
    </row>
    <row r="1235" s="290" customFormat="1" customHeight="1" spans="1:3">
      <c r="A1235" s="303">
        <v>2220121</v>
      </c>
      <c r="B1235" s="303" t="s">
        <v>1094</v>
      </c>
      <c r="C1235" s="304"/>
    </row>
    <row r="1236" s="291" customFormat="1" customHeight="1" spans="1:3">
      <c r="A1236" s="303">
        <v>2220150</v>
      </c>
      <c r="B1236" s="303" t="s">
        <v>169</v>
      </c>
      <c r="C1236" s="304"/>
    </row>
    <row r="1237" s="291" customFormat="1" customHeight="1" spans="1:3">
      <c r="A1237" s="303">
        <v>2220199</v>
      </c>
      <c r="B1237" s="303" t="s">
        <v>1095</v>
      </c>
      <c r="C1237" s="304">
        <v>3954</v>
      </c>
    </row>
    <row r="1238" s="291" customFormat="1" customHeight="1" spans="1:3">
      <c r="A1238" s="300">
        <v>22203</v>
      </c>
      <c r="B1238" s="300" t="s">
        <v>1096</v>
      </c>
      <c r="C1238" s="302">
        <v>0</v>
      </c>
    </row>
    <row r="1239" s="291" customFormat="1" customHeight="1" spans="1:3">
      <c r="A1239" s="303">
        <v>2220301</v>
      </c>
      <c r="B1239" s="303" t="s">
        <v>1097</v>
      </c>
      <c r="C1239" s="304"/>
    </row>
    <row r="1240" s="291" customFormat="1" customHeight="1" spans="1:3">
      <c r="A1240" s="303">
        <v>2220303</v>
      </c>
      <c r="B1240" s="303" t="s">
        <v>1098</v>
      </c>
      <c r="C1240" s="304"/>
    </row>
    <row r="1241" s="291" customFormat="1" customHeight="1" spans="1:3">
      <c r="A1241" s="303">
        <v>2220304</v>
      </c>
      <c r="B1241" s="303" t="s">
        <v>1099</v>
      </c>
      <c r="C1241" s="304"/>
    </row>
    <row r="1242" s="291" customFormat="1" customHeight="1" spans="1:3">
      <c r="A1242" s="303">
        <v>2220305</v>
      </c>
      <c r="B1242" s="303" t="s">
        <v>1100</v>
      </c>
      <c r="C1242" s="304"/>
    </row>
    <row r="1243" s="291" customFormat="1" customHeight="1" spans="1:3">
      <c r="A1243" s="303">
        <v>2220399</v>
      </c>
      <c r="B1243" s="303" t="s">
        <v>1101</v>
      </c>
      <c r="C1243" s="304"/>
    </row>
    <row r="1244" s="291" customFormat="1" customHeight="1" spans="1:3">
      <c r="A1244" s="300">
        <v>22204</v>
      </c>
      <c r="B1244" s="300" t="s">
        <v>1102</v>
      </c>
      <c r="C1244" s="302">
        <v>0</v>
      </c>
    </row>
    <row r="1245" s="291" customFormat="1" customHeight="1" spans="1:3">
      <c r="A1245" s="303">
        <v>2220401</v>
      </c>
      <c r="B1245" s="303" t="s">
        <v>1103</v>
      </c>
      <c r="C1245" s="304"/>
    </row>
    <row r="1246" s="291" customFormat="1" customHeight="1" spans="1:3">
      <c r="A1246" s="303">
        <v>2220402</v>
      </c>
      <c r="B1246" s="303" t="s">
        <v>1104</v>
      </c>
      <c r="C1246" s="304"/>
    </row>
    <row r="1247" s="291" customFormat="1" customHeight="1" spans="1:3">
      <c r="A1247" s="303">
        <v>2220403</v>
      </c>
      <c r="B1247" s="303" t="s">
        <v>1105</v>
      </c>
      <c r="C1247" s="304"/>
    </row>
    <row r="1248" s="290" customFormat="1" ht="16" customHeight="1" spans="1:3">
      <c r="A1248" s="303">
        <v>2220404</v>
      </c>
      <c r="B1248" s="303" t="s">
        <v>1106</v>
      </c>
      <c r="C1248" s="304"/>
    </row>
    <row r="1249" s="290" customFormat="1" ht="16" customHeight="1" spans="1:3">
      <c r="A1249" s="303">
        <v>2220499</v>
      </c>
      <c r="B1249" s="303" t="s">
        <v>1107</v>
      </c>
      <c r="C1249" s="304"/>
    </row>
    <row r="1250" s="291" customFormat="1" ht="16" customHeight="1" spans="1:3">
      <c r="A1250" s="300">
        <v>22205</v>
      </c>
      <c r="B1250" s="300" t="s">
        <v>1108</v>
      </c>
      <c r="C1250" s="302">
        <v>0</v>
      </c>
    </row>
    <row r="1251" s="291" customFormat="1" customHeight="1" spans="1:3">
      <c r="A1251" s="303">
        <v>2220501</v>
      </c>
      <c r="B1251" s="303" t="s">
        <v>1109</v>
      </c>
      <c r="C1251" s="304"/>
    </row>
    <row r="1252" s="291" customFormat="1" customHeight="1" spans="1:3">
      <c r="A1252" s="303">
        <v>2220502</v>
      </c>
      <c r="B1252" s="303" t="s">
        <v>1110</v>
      </c>
      <c r="C1252" s="304"/>
    </row>
    <row r="1253" s="291" customFormat="1" customHeight="1" spans="1:3">
      <c r="A1253" s="303">
        <v>2220503</v>
      </c>
      <c r="B1253" s="303" t="s">
        <v>1111</v>
      </c>
      <c r="C1253" s="304"/>
    </row>
    <row r="1254" s="291" customFormat="1" customHeight="1" spans="1:3">
      <c r="A1254" s="303">
        <v>2220504</v>
      </c>
      <c r="B1254" s="303" t="s">
        <v>1112</v>
      </c>
      <c r="C1254" s="304"/>
    </row>
    <row r="1255" s="291" customFormat="1" customHeight="1" spans="1:3">
      <c r="A1255" s="303">
        <v>2220505</v>
      </c>
      <c r="B1255" s="303" t="s">
        <v>1113</v>
      </c>
      <c r="C1255" s="304"/>
    </row>
    <row r="1256" s="291" customFormat="1" ht="16" customHeight="1" spans="1:3">
      <c r="A1256" s="303">
        <v>2220506</v>
      </c>
      <c r="B1256" s="303" t="s">
        <v>1114</v>
      </c>
      <c r="C1256" s="304"/>
    </row>
    <row r="1257" s="291" customFormat="1" ht="16" customHeight="1" spans="1:3">
      <c r="A1257" s="303">
        <v>2220507</v>
      </c>
      <c r="B1257" s="303" t="s">
        <v>1115</v>
      </c>
      <c r="C1257" s="304"/>
    </row>
    <row r="1258" s="291" customFormat="1" customHeight="1" spans="1:3">
      <c r="A1258" s="303">
        <v>2220508</v>
      </c>
      <c r="B1258" s="303" t="s">
        <v>1116</v>
      </c>
      <c r="C1258" s="304"/>
    </row>
    <row r="1259" s="291" customFormat="1" ht="16" customHeight="1" spans="1:3">
      <c r="A1259" s="303">
        <v>2220509</v>
      </c>
      <c r="B1259" s="303" t="s">
        <v>1117</v>
      </c>
      <c r="C1259" s="304"/>
    </row>
    <row r="1260" s="290" customFormat="1" ht="16" customHeight="1" spans="1:3">
      <c r="A1260" s="303">
        <v>2220510</v>
      </c>
      <c r="B1260" s="303" t="s">
        <v>1118</v>
      </c>
      <c r="C1260" s="304"/>
    </row>
    <row r="1261" s="291" customFormat="1" ht="16" customHeight="1" spans="1:3">
      <c r="A1261" s="303">
        <v>2220511</v>
      </c>
      <c r="B1261" s="303" t="s">
        <v>1119</v>
      </c>
      <c r="C1261" s="304"/>
    </row>
    <row r="1262" s="291" customFormat="1" ht="16" customHeight="1" spans="1:3">
      <c r="A1262" s="303">
        <v>2220599</v>
      </c>
      <c r="B1262" s="303" t="s">
        <v>1120</v>
      </c>
      <c r="C1262" s="304"/>
    </row>
    <row r="1263" s="291" customFormat="1" customHeight="1" spans="1:3">
      <c r="A1263" s="300">
        <v>224</v>
      </c>
      <c r="B1263" s="300" t="s">
        <v>1121</v>
      </c>
      <c r="C1263" s="302">
        <v>5476.0908</v>
      </c>
    </row>
    <row r="1264" s="291" customFormat="1" customHeight="1" spans="1:3">
      <c r="A1264" s="300">
        <v>22401</v>
      </c>
      <c r="B1264" s="300" t="s">
        <v>1122</v>
      </c>
      <c r="C1264" s="302">
        <v>1180.2108</v>
      </c>
    </row>
    <row r="1265" s="291" customFormat="1" ht="16" customHeight="1" spans="1:3">
      <c r="A1265" s="303">
        <v>2240101</v>
      </c>
      <c r="B1265" s="303" t="s">
        <v>160</v>
      </c>
      <c r="C1265" s="304">
        <v>590.0508</v>
      </c>
    </row>
    <row r="1266" s="290" customFormat="1" customHeight="1" spans="1:3">
      <c r="A1266" s="303">
        <v>2240102</v>
      </c>
      <c r="B1266" s="303" t="s">
        <v>161</v>
      </c>
      <c r="C1266" s="304">
        <v>80</v>
      </c>
    </row>
    <row r="1267" s="291" customFormat="1" customHeight="1" spans="1:3">
      <c r="A1267" s="303">
        <v>2240103</v>
      </c>
      <c r="B1267" s="303" t="s">
        <v>162</v>
      </c>
      <c r="C1267" s="304"/>
    </row>
    <row r="1268" s="291" customFormat="1" customHeight="1" spans="1:3">
      <c r="A1268" s="303">
        <v>2240104</v>
      </c>
      <c r="B1268" s="303" t="s">
        <v>1123</v>
      </c>
      <c r="C1268" s="304"/>
    </row>
    <row r="1269" s="291" customFormat="1" customHeight="1" spans="1:3">
      <c r="A1269" s="303">
        <v>2240105</v>
      </c>
      <c r="B1269" s="303" t="s">
        <v>1124</v>
      </c>
      <c r="C1269" s="304"/>
    </row>
    <row r="1270" s="291" customFormat="1" customHeight="1" spans="1:3">
      <c r="A1270" s="303">
        <v>2240106</v>
      </c>
      <c r="B1270" s="303" t="s">
        <v>1125</v>
      </c>
      <c r="C1270" s="304"/>
    </row>
    <row r="1271" s="291" customFormat="1" customHeight="1" spans="1:3">
      <c r="A1271" s="303">
        <v>2240108</v>
      </c>
      <c r="B1271" s="303" t="s">
        <v>1126</v>
      </c>
      <c r="C1271" s="304">
        <v>20</v>
      </c>
    </row>
    <row r="1272" s="291" customFormat="1" customHeight="1" spans="1:3">
      <c r="A1272" s="303">
        <v>2240109</v>
      </c>
      <c r="B1272" s="303" t="s">
        <v>1127</v>
      </c>
      <c r="C1272" s="304"/>
    </row>
    <row r="1273" s="291" customFormat="1" customHeight="1" spans="1:3">
      <c r="A1273" s="303">
        <v>2240150</v>
      </c>
      <c r="B1273" s="303" t="s">
        <v>169</v>
      </c>
      <c r="C1273" s="304"/>
    </row>
    <row r="1274" s="290" customFormat="1" customHeight="1" spans="1:3">
      <c r="A1274" s="303">
        <v>2240199</v>
      </c>
      <c r="B1274" s="303" t="s">
        <v>1128</v>
      </c>
      <c r="C1274" s="304">
        <v>490.16</v>
      </c>
    </row>
    <row r="1275" s="291" customFormat="1" customHeight="1" spans="1:3">
      <c r="A1275" s="300">
        <v>22402</v>
      </c>
      <c r="B1275" s="300" t="s">
        <v>1129</v>
      </c>
      <c r="C1275" s="302">
        <v>1295.88</v>
      </c>
    </row>
    <row r="1276" s="291" customFormat="1" customHeight="1" spans="1:3">
      <c r="A1276" s="303">
        <v>2240201</v>
      </c>
      <c r="B1276" s="303" t="s">
        <v>160</v>
      </c>
      <c r="C1276" s="304"/>
    </row>
    <row r="1277" s="291" customFormat="1" customHeight="1" spans="1:3">
      <c r="A1277" s="303">
        <v>2240202</v>
      </c>
      <c r="B1277" s="303" t="s">
        <v>161</v>
      </c>
      <c r="C1277" s="304">
        <v>1095.88</v>
      </c>
    </row>
    <row r="1278" s="291" customFormat="1" customHeight="1" spans="1:3">
      <c r="A1278" s="303">
        <v>2240203</v>
      </c>
      <c r="B1278" s="303" t="s">
        <v>162</v>
      </c>
      <c r="C1278" s="304"/>
    </row>
    <row r="1279" s="291" customFormat="1" customHeight="1" spans="1:3">
      <c r="A1279" s="303">
        <v>2240204</v>
      </c>
      <c r="B1279" s="303" t="s">
        <v>1130</v>
      </c>
      <c r="C1279" s="304"/>
    </row>
    <row r="1280" s="291" customFormat="1" customHeight="1" spans="1:3">
      <c r="A1280" s="303">
        <v>2240299</v>
      </c>
      <c r="B1280" s="303" t="s">
        <v>1131</v>
      </c>
      <c r="C1280" s="304">
        <v>200</v>
      </c>
    </row>
    <row r="1281" s="291" customFormat="1" customHeight="1" spans="1:3">
      <c r="A1281" s="300">
        <v>22404</v>
      </c>
      <c r="B1281" s="300" t="s">
        <v>1132</v>
      </c>
      <c r="C1281" s="302">
        <v>0</v>
      </c>
    </row>
    <row r="1282" s="291" customFormat="1" customHeight="1" spans="1:3">
      <c r="A1282" s="303">
        <v>2240401</v>
      </c>
      <c r="B1282" s="303" t="s">
        <v>160</v>
      </c>
      <c r="C1282" s="304"/>
    </row>
    <row r="1283" s="291" customFormat="1" customHeight="1" spans="1:3">
      <c r="A1283" s="303">
        <v>2240402</v>
      </c>
      <c r="B1283" s="303" t="s">
        <v>161</v>
      </c>
      <c r="C1283" s="304"/>
    </row>
    <row r="1284" s="291" customFormat="1" customHeight="1" spans="1:3">
      <c r="A1284" s="303">
        <v>2240403</v>
      </c>
      <c r="B1284" s="303" t="s">
        <v>162</v>
      </c>
      <c r="C1284" s="304"/>
    </row>
    <row r="1285" s="291" customFormat="1" customHeight="1" spans="1:3">
      <c r="A1285" s="303">
        <v>2240404</v>
      </c>
      <c r="B1285" s="303" t="s">
        <v>1133</v>
      </c>
      <c r="C1285" s="304"/>
    </row>
    <row r="1286" s="291" customFormat="1" customHeight="1" spans="1:3">
      <c r="A1286" s="303">
        <v>2240405</v>
      </c>
      <c r="B1286" s="303" t="s">
        <v>1134</v>
      </c>
      <c r="C1286" s="304"/>
    </row>
    <row r="1287" s="290" customFormat="1" ht="16" customHeight="1" spans="1:3">
      <c r="A1287" s="303">
        <v>2240450</v>
      </c>
      <c r="B1287" s="303" t="s">
        <v>169</v>
      </c>
      <c r="C1287" s="304"/>
    </row>
    <row r="1288" s="291" customFormat="1" ht="16" customHeight="1" spans="1:3">
      <c r="A1288" s="303">
        <v>2240499</v>
      </c>
      <c r="B1288" s="303" t="s">
        <v>1135</v>
      </c>
      <c r="C1288" s="304"/>
    </row>
    <row r="1289" s="291" customFormat="1" ht="16" customHeight="1" spans="1:3">
      <c r="A1289" s="300">
        <v>22405</v>
      </c>
      <c r="B1289" s="300" t="s">
        <v>1136</v>
      </c>
      <c r="C1289" s="302">
        <v>0</v>
      </c>
    </row>
    <row r="1290" s="291" customFormat="1" customHeight="1" spans="1:3">
      <c r="A1290" s="303">
        <v>2240501</v>
      </c>
      <c r="B1290" s="303" t="s">
        <v>160</v>
      </c>
      <c r="C1290" s="304"/>
    </row>
    <row r="1291" s="290" customFormat="1" ht="16" customHeight="1" spans="1:3">
      <c r="A1291" s="303">
        <v>2240502</v>
      </c>
      <c r="B1291" s="303" t="s">
        <v>161</v>
      </c>
      <c r="C1291" s="304"/>
    </row>
    <row r="1292" s="291" customFormat="1" ht="16" customHeight="1" spans="1:3">
      <c r="A1292" s="303">
        <v>2240503</v>
      </c>
      <c r="B1292" s="303" t="s">
        <v>162</v>
      </c>
      <c r="C1292" s="304"/>
    </row>
    <row r="1293" s="291" customFormat="1" customHeight="1" spans="1:3">
      <c r="A1293" s="303">
        <v>2240504</v>
      </c>
      <c r="B1293" s="303" t="s">
        <v>1137</v>
      </c>
      <c r="C1293" s="304"/>
    </row>
    <row r="1294" s="291" customFormat="1" customHeight="1" spans="1:3">
      <c r="A1294" s="303">
        <v>2240505</v>
      </c>
      <c r="B1294" s="303" t="s">
        <v>1138</v>
      </c>
      <c r="C1294" s="304"/>
    </row>
    <row r="1295" s="290" customFormat="1" ht="16" customHeight="1" spans="1:3">
      <c r="A1295" s="303">
        <v>2240506</v>
      </c>
      <c r="B1295" s="303" t="s">
        <v>1139</v>
      </c>
      <c r="C1295" s="304"/>
    </row>
    <row r="1296" s="291" customFormat="1" ht="16" customHeight="1" spans="1:3">
      <c r="A1296" s="303">
        <v>2240507</v>
      </c>
      <c r="B1296" s="303" t="s">
        <v>1140</v>
      </c>
      <c r="C1296" s="304"/>
    </row>
    <row r="1297" s="290" customFormat="1" ht="16" customHeight="1" spans="1:3">
      <c r="A1297" s="303">
        <v>2240508</v>
      </c>
      <c r="B1297" s="303" t="s">
        <v>1141</v>
      </c>
      <c r="C1297" s="304"/>
    </row>
    <row r="1298" s="290" customFormat="1" customHeight="1" spans="1:3">
      <c r="A1298" s="303">
        <v>2240509</v>
      </c>
      <c r="B1298" s="303" t="s">
        <v>1142</v>
      </c>
      <c r="C1298" s="304"/>
    </row>
    <row r="1299" s="290" customFormat="1" customHeight="1" spans="1:3">
      <c r="A1299" s="303">
        <v>2240510</v>
      </c>
      <c r="B1299" s="303" t="s">
        <v>1143</v>
      </c>
      <c r="C1299" s="304"/>
    </row>
    <row r="1300" s="291" customFormat="1" customHeight="1" spans="1:3">
      <c r="A1300" s="303">
        <v>2240550</v>
      </c>
      <c r="B1300" s="303" t="s">
        <v>1144</v>
      </c>
      <c r="C1300" s="304"/>
    </row>
    <row r="1301" s="290" customFormat="1" customHeight="1" spans="1:3">
      <c r="A1301" s="303">
        <v>2240599</v>
      </c>
      <c r="B1301" s="303" t="s">
        <v>1145</v>
      </c>
      <c r="C1301" s="304"/>
    </row>
    <row r="1302" s="290" customFormat="1" customHeight="1" spans="1:3">
      <c r="A1302" s="300">
        <v>22406</v>
      </c>
      <c r="B1302" s="300" t="s">
        <v>1146</v>
      </c>
      <c r="C1302" s="302">
        <v>1050</v>
      </c>
    </row>
    <row r="1303" s="290" customFormat="1" customHeight="1" spans="1:3">
      <c r="A1303" s="303">
        <v>2240601</v>
      </c>
      <c r="B1303" s="303" t="s">
        <v>1147</v>
      </c>
      <c r="C1303" s="304">
        <v>900</v>
      </c>
    </row>
    <row r="1304" s="290" customFormat="1" customHeight="1" spans="1:3">
      <c r="A1304" s="303">
        <v>2240602</v>
      </c>
      <c r="B1304" s="303" t="s">
        <v>1148</v>
      </c>
      <c r="C1304" s="304"/>
    </row>
    <row r="1305" s="291" customFormat="1" customHeight="1" spans="1:3">
      <c r="A1305" s="303">
        <v>2240699</v>
      </c>
      <c r="B1305" s="303" t="s">
        <v>1149</v>
      </c>
      <c r="C1305" s="304">
        <v>150</v>
      </c>
    </row>
    <row r="1306" s="291" customFormat="1" customHeight="1" spans="1:3">
      <c r="A1306" s="300">
        <v>22407</v>
      </c>
      <c r="B1306" s="300" t="s">
        <v>1150</v>
      </c>
      <c r="C1306" s="302">
        <v>400</v>
      </c>
    </row>
    <row r="1307" s="291" customFormat="1" customHeight="1" spans="1:3">
      <c r="A1307" s="303">
        <v>2240703</v>
      </c>
      <c r="B1307" s="303" t="s">
        <v>1151</v>
      </c>
      <c r="C1307" s="304">
        <v>400</v>
      </c>
    </row>
    <row r="1308" s="291" customFormat="1" customHeight="1" spans="1:3">
      <c r="A1308" s="303">
        <v>2240704</v>
      </c>
      <c r="B1308" s="303" t="s">
        <v>1152</v>
      </c>
      <c r="C1308" s="304"/>
    </row>
    <row r="1309" s="290" customFormat="1" ht="16" customHeight="1" spans="1:3">
      <c r="A1309" s="303">
        <v>2240799</v>
      </c>
      <c r="B1309" s="303" t="s">
        <v>1153</v>
      </c>
      <c r="C1309" s="304"/>
    </row>
    <row r="1310" s="290" customFormat="1" customHeight="1" spans="1:3">
      <c r="A1310" s="300">
        <v>22499</v>
      </c>
      <c r="B1310" s="300" t="s">
        <v>1154</v>
      </c>
      <c r="C1310" s="302">
        <v>1550</v>
      </c>
    </row>
    <row r="1311" s="290" customFormat="1" customHeight="1" spans="1:3">
      <c r="A1311" s="303">
        <v>2249999</v>
      </c>
      <c r="B1311" s="303" t="s">
        <v>1155</v>
      </c>
      <c r="C1311" s="304">
        <v>1550</v>
      </c>
    </row>
    <row r="1312" s="290" customFormat="1" ht="16" customHeight="1" spans="1:3">
      <c r="A1312" s="300">
        <v>227</v>
      </c>
      <c r="B1312" s="300" t="s">
        <v>1156</v>
      </c>
      <c r="C1312" s="302"/>
    </row>
    <row r="1313" s="291" customFormat="1" ht="16" customHeight="1" spans="1:3">
      <c r="A1313" s="300">
        <v>229</v>
      </c>
      <c r="B1313" s="300" t="s">
        <v>1157</v>
      </c>
      <c r="C1313" s="302">
        <v>534.58</v>
      </c>
    </row>
    <row r="1314" s="291" customFormat="1" customHeight="1" spans="1:3">
      <c r="A1314" s="300">
        <v>22999</v>
      </c>
      <c r="B1314" s="300" t="s">
        <v>1158</v>
      </c>
      <c r="C1314" s="302">
        <v>534.58</v>
      </c>
    </row>
    <row r="1315" s="291" customFormat="1" customHeight="1" spans="1:3">
      <c r="A1315" s="303">
        <v>2299999</v>
      </c>
      <c r="B1315" s="303" t="s">
        <v>1159</v>
      </c>
      <c r="C1315" s="304">
        <v>534.58</v>
      </c>
    </row>
    <row r="1316" s="291" customFormat="1" ht="16" customHeight="1" spans="1:3">
      <c r="A1316" s="300">
        <v>231</v>
      </c>
      <c r="B1316" s="300" t="s">
        <v>1160</v>
      </c>
      <c r="C1316" s="302">
        <v>0</v>
      </c>
    </row>
    <row r="1317" s="290" customFormat="1" customHeight="1" spans="1:3">
      <c r="A1317" s="300">
        <v>23101</v>
      </c>
      <c r="B1317" s="300" t="s">
        <v>1161</v>
      </c>
      <c r="C1317" s="302">
        <v>0</v>
      </c>
    </row>
    <row r="1318" s="290" customFormat="1" customHeight="1" spans="1:3">
      <c r="A1318" s="300">
        <v>23102</v>
      </c>
      <c r="B1318" s="300" t="s">
        <v>1162</v>
      </c>
      <c r="C1318" s="302">
        <v>0</v>
      </c>
    </row>
    <row r="1319" s="290" customFormat="1" customHeight="1" spans="1:3">
      <c r="A1319" s="300">
        <v>23103</v>
      </c>
      <c r="B1319" s="300" t="s">
        <v>1163</v>
      </c>
      <c r="C1319" s="302">
        <v>0</v>
      </c>
    </row>
    <row r="1320" s="290" customFormat="1" customHeight="1" spans="1:3">
      <c r="A1320" s="303">
        <v>2310301</v>
      </c>
      <c r="B1320" s="303" t="s">
        <v>1164</v>
      </c>
      <c r="C1320" s="304"/>
    </row>
    <row r="1321" s="235" customFormat="1" spans="1:3">
      <c r="A1321" s="303">
        <v>2310302</v>
      </c>
      <c r="B1321" s="303" t="s">
        <v>1165</v>
      </c>
      <c r="C1321" s="304"/>
    </row>
    <row r="1322" s="235" customFormat="1" spans="1:3">
      <c r="A1322" s="303">
        <v>2310303</v>
      </c>
      <c r="B1322" s="303" t="s">
        <v>1166</v>
      </c>
      <c r="C1322" s="304"/>
    </row>
    <row r="1323" ht="13.5" spans="1:3">
      <c r="A1323" s="303">
        <v>2310399</v>
      </c>
      <c r="B1323" s="303" t="s">
        <v>1167</v>
      </c>
      <c r="C1323" s="304"/>
    </row>
    <row r="1324" ht="13.5" spans="1:3">
      <c r="A1324" s="300">
        <v>232</v>
      </c>
      <c r="B1324" s="300" t="s">
        <v>1168</v>
      </c>
      <c r="C1324" s="302">
        <v>10585.25</v>
      </c>
    </row>
    <row r="1325" ht="13.5" spans="1:3">
      <c r="A1325" s="300">
        <v>23201</v>
      </c>
      <c r="B1325" s="300" t="s">
        <v>1169</v>
      </c>
      <c r="C1325" s="302">
        <v>0</v>
      </c>
    </row>
    <row r="1326" ht="13.5" spans="1:3">
      <c r="A1326" s="300">
        <v>23202</v>
      </c>
      <c r="B1326" s="300" t="s">
        <v>1170</v>
      </c>
      <c r="C1326" s="302">
        <v>0</v>
      </c>
    </row>
    <row r="1327" ht="13.5" spans="1:3">
      <c r="A1327" s="300">
        <v>23203</v>
      </c>
      <c r="B1327" s="300" t="s">
        <v>1171</v>
      </c>
      <c r="C1327" s="302">
        <v>10585.25</v>
      </c>
    </row>
    <row r="1328" ht="13.5" spans="1:3">
      <c r="A1328" s="303">
        <v>2320301</v>
      </c>
      <c r="B1328" s="303" t="s">
        <v>1172</v>
      </c>
      <c r="C1328" s="304">
        <v>10135.25</v>
      </c>
    </row>
    <row r="1329" ht="13.5" spans="1:3">
      <c r="A1329" s="303">
        <v>2320302</v>
      </c>
      <c r="B1329" s="303" t="s">
        <v>1173</v>
      </c>
      <c r="C1329" s="304"/>
    </row>
    <row r="1330" ht="13.5" spans="1:3">
      <c r="A1330" s="303">
        <v>2320303</v>
      </c>
      <c r="B1330" s="303" t="s">
        <v>1174</v>
      </c>
      <c r="C1330" s="304"/>
    </row>
    <row r="1331" ht="13.5" spans="1:3">
      <c r="A1331" s="303">
        <v>2320399</v>
      </c>
      <c r="B1331" s="303" t="s">
        <v>1175</v>
      </c>
      <c r="C1331" s="304">
        <v>450</v>
      </c>
    </row>
    <row r="1332" ht="13.5" spans="1:3">
      <c r="A1332" s="300">
        <v>233</v>
      </c>
      <c r="B1332" s="300" t="s">
        <v>1176</v>
      </c>
      <c r="C1332" s="302">
        <v>0</v>
      </c>
    </row>
    <row r="1333" ht="13.5" spans="1:3">
      <c r="A1333" s="300">
        <v>23301</v>
      </c>
      <c r="B1333" s="300" t="s">
        <v>1177</v>
      </c>
      <c r="C1333" s="302">
        <v>0</v>
      </c>
    </row>
    <row r="1334" ht="13.5" spans="1:3">
      <c r="A1334" s="300">
        <v>23302</v>
      </c>
      <c r="B1334" s="300" t="s">
        <v>1178</v>
      </c>
      <c r="C1334" s="302">
        <v>0</v>
      </c>
    </row>
    <row r="1335" ht="13.5" spans="1:3">
      <c r="A1335" s="300">
        <v>23303</v>
      </c>
      <c r="B1335" s="300" t="s">
        <v>1179</v>
      </c>
      <c r="C1335" s="302">
        <v>0</v>
      </c>
    </row>
  </sheetData>
  <mergeCells count="5">
    <mergeCell ref="A2:C2"/>
    <mergeCell ref="A3:C3"/>
    <mergeCell ref="A4:A6"/>
    <mergeCell ref="B4:B6"/>
    <mergeCell ref="C4:C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8"/>
  <sheetViews>
    <sheetView zoomScale="120" zoomScaleNormal="120" workbookViewId="0">
      <selection activeCell="J18" sqref="J18"/>
    </sheetView>
  </sheetViews>
  <sheetFormatPr defaultColWidth="9" defaultRowHeight="14.25" outlineLevelCol="4"/>
  <cols>
    <col min="1" max="1" width="14" style="261" customWidth="1"/>
    <col min="2" max="2" width="26.1333333333333" style="261" customWidth="1"/>
    <col min="3" max="3" width="12.75" style="262" customWidth="1"/>
    <col min="4" max="4" width="14.75" style="263" customWidth="1"/>
    <col min="5" max="5" width="13.75" style="264" customWidth="1"/>
    <col min="6" max="7" width="9" style="261"/>
    <col min="8" max="8" width="15.1" style="261" customWidth="1"/>
    <col min="9" max="230" width="9" style="261"/>
    <col min="231" max="231" width="14" style="261" customWidth="1"/>
    <col min="232" max="232" width="26.1333333333333" style="261" customWidth="1"/>
    <col min="233" max="233" width="12.75" style="261" customWidth="1"/>
    <col min="234" max="234" width="14.75" style="261" customWidth="1"/>
    <col min="235" max="235" width="13.75" style="261" customWidth="1"/>
    <col min="236" max="486" width="9" style="261"/>
    <col min="487" max="487" width="14" style="261" customWidth="1"/>
    <col min="488" max="488" width="26.1333333333333" style="261" customWidth="1"/>
    <col min="489" max="489" width="12.75" style="261" customWidth="1"/>
    <col min="490" max="490" width="14.75" style="261" customWidth="1"/>
    <col min="491" max="491" width="13.75" style="261" customWidth="1"/>
    <col min="492" max="742" width="9" style="261"/>
    <col min="743" max="743" width="14" style="261" customWidth="1"/>
    <col min="744" max="744" width="26.1333333333333" style="261" customWidth="1"/>
    <col min="745" max="745" width="12.75" style="261" customWidth="1"/>
    <col min="746" max="746" width="14.75" style="261" customWidth="1"/>
    <col min="747" max="747" width="13.75" style="261" customWidth="1"/>
    <col min="748" max="998" width="9" style="261"/>
    <col min="999" max="999" width="14" style="261" customWidth="1"/>
    <col min="1000" max="1000" width="26.1333333333333" style="261" customWidth="1"/>
    <col min="1001" max="1001" width="12.75" style="261" customWidth="1"/>
    <col min="1002" max="1002" width="14.75" style="261" customWidth="1"/>
    <col min="1003" max="1003" width="13.75" style="261" customWidth="1"/>
    <col min="1004" max="1254" width="9" style="261"/>
    <col min="1255" max="1255" width="14" style="261" customWidth="1"/>
    <col min="1256" max="1256" width="26.1333333333333" style="261" customWidth="1"/>
    <col min="1257" max="1257" width="12.75" style="261" customWidth="1"/>
    <col min="1258" max="1258" width="14.75" style="261" customWidth="1"/>
    <col min="1259" max="1259" width="13.75" style="261" customWidth="1"/>
    <col min="1260" max="1510" width="9" style="261"/>
    <col min="1511" max="1511" width="14" style="261" customWidth="1"/>
    <col min="1512" max="1512" width="26.1333333333333" style="261" customWidth="1"/>
    <col min="1513" max="1513" width="12.75" style="261" customWidth="1"/>
    <col min="1514" max="1514" width="14.75" style="261" customWidth="1"/>
    <col min="1515" max="1515" width="13.75" style="261" customWidth="1"/>
    <col min="1516" max="1766" width="9" style="261"/>
    <col min="1767" max="1767" width="14" style="261" customWidth="1"/>
    <col min="1768" max="1768" width="26.1333333333333" style="261" customWidth="1"/>
    <col min="1769" max="1769" width="12.75" style="261" customWidth="1"/>
    <col min="1770" max="1770" width="14.75" style="261" customWidth="1"/>
    <col min="1771" max="1771" width="13.75" style="261" customWidth="1"/>
    <col min="1772" max="2022" width="9" style="261"/>
    <col min="2023" max="2023" width="14" style="261" customWidth="1"/>
    <col min="2024" max="2024" width="26.1333333333333" style="261" customWidth="1"/>
    <col min="2025" max="2025" width="12.75" style="261" customWidth="1"/>
    <col min="2026" max="2026" width="14.75" style="261" customWidth="1"/>
    <col min="2027" max="2027" width="13.75" style="261" customWidth="1"/>
    <col min="2028" max="2278" width="9" style="261"/>
    <col min="2279" max="2279" width="14" style="261" customWidth="1"/>
    <col min="2280" max="2280" width="26.1333333333333" style="261" customWidth="1"/>
    <col min="2281" max="2281" width="12.75" style="261" customWidth="1"/>
    <col min="2282" max="2282" width="14.75" style="261" customWidth="1"/>
    <col min="2283" max="2283" width="13.75" style="261" customWidth="1"/>
    <col min="2284" max="2534" width="9" style="261"/>
    <col min="2535" max="2535" width="14" style="261" customWidth="1"/>
    <col min="2536" max="2536" width="26.1333333333333" style="261" customWidth="1"/>
    <col min="2537" max="2537" width="12.75" style="261" customWidth="1"/>
    <col min="2538" max="2538" width="14.75" style="261" customWidth="1"/>
    <col min="2539" max="2539" width="13.75" style="261" customWidth="1"/>
    <col min="2540" max="2790" width="9" style="261"/>
    <col min="2791" max="2791" width="14" style="261" customWidth="1"/>
    <col min="2792" max="2792" width="26.1333333333333" style="261" customWidth="1"/>
    <col min="2793" max="2793" width="12.75" style="261" customWidth="1"/>
    <col min="2794" max="2794" width="14.75" style="261" customWidth="1"/>
    <col min="2795" max="2795" width="13.75" style="261" customWidth="1"/>
    <col min="2796" max="3046" width="9" style="261"/>
    <col min="3047" max="3047" width="14" style="261" customWidth="1"/>
    <col min="3048" max="3048" width="26.1333333333333" style="261" customWidth="1"/>
    <col min="3049" max="3049" width="12.75" style="261" customWidth="1"/>
    <col min="3050" max="3050" width="14.75" style="261" customWidth="1"/>
    <col min="3051" max="3051" width="13.75" style="261" customWidth="1"/>
    <col min="3052" max="3302" width="9" style="261"/>
    <col min="3303" max="3303" width="14" style="261" customWidth="1"/>
    <col min="3304" max="3304" width="26.1333333333333" style="261" customWidth="1"/>
    <col min="3305" max="3305" width="12.75" style="261" customWidth="1"/>
    <col min="3306" max="3306" width="14.75" style="261" customWidth="1"/>
    <col min="3307" max="3307" width="13.75" style="261" customWidth="1"/>
    <col min="3308" max="3558" width="9" style="261"/>
    <col min="3559" max="3559" width="14" style="261" customWidth="1"/>
    <col min="3560" max="3560" width="26.1333333333333" style="261" customWidth="1"/>
    <col min="3561" max="3561" width="12.75" style="261" customWidth="1"/>
    <col min="3562" max="3562" width="14.75" style="261" customWidth="1"/>
    <col min="3563" max="3563" width="13.75" style="261" customWidth="1"/>
    <col min="3564" max="3814" width="9" style="261"/>
    <col min="3815" max="3815" width="14" style="261" customWidth="1"/>
    <col min="3816" max="3816" width="26.1333333333333" style="261" customWidth="1"/>
    <col min="3817" max="3817" width="12.75" style="261" customWidth="1"/>
    <col min="3818" max="3818" width="14.75" style="261" customWidth="1"/>
    <col min="3819" max="3819" width="13.75" style="261" customWidth="1"/>
    <col min="3820" max="4070" width="9" style="261"/>
    <col min="4071" max="4071" width="14" style="261" customWidth="1"/>
    <col min="4072" max="4072" width="26.1333333333333" style="261" customWidth="1"/>
    <col min="4073" max="4073" width="12.75" style="261" customWidth="1"/>
    <col min="4074" max="4074" width="14.75" style="261" customWidth="1"/>
    <col min="4075" max="4075" width="13.75" style="261" customWidth="1"/>
    <col min="4076" max="4326" width="9" style="261"/>
    <col min="4327" max="4327" width="14" style="261" customWidth="1"/>
    <col min="4328" max="4328" width="26.1333333333333" style="261" customWidth="1"/>
    <col min="4329" max="4329" width="12.75" style="261" customWidth="1"/>
    <col min="4330" max="4330" width="14.75" style="261" customWidth="1"/>
    <col min="4331" max="4331" width="13.75" style="261" customWidth="1"/>
    <col min="4332" max="4582" width="9" style="261"/>
    <col min="4583" max="4583" width="14" style="261" customWidth="1"/>
    <col min="4584" max="4584" width="26.1333333333333" style="261" customWidth="1"/>
    <col min="4585" max="4585" width="12.75" style="261" customWidth="1"/>
    <col min="4586" max="4586" width="14.75" style="261" customWidth="1"/>
    <col min="4587" max="4587" width="13.75" style="261" customWidth="1"/>
    <col min="4588" max="4838" width="9" style="261"/>
    <col min="4839" max="4839" width="14" style="261" customWidth="1"/>
    <col min="4840" max="4840" width="26.1333333333333" style="261" customWidth="1"/>
    <col min="4841" max="4841" width="12.75" style="261" customWidth="1"/>
    <col min="4842" max="4842" width="14.75" style="261" customWidth="1"/>
    <col min="4843" max="4843" width="13.75" style="261" customWidth="1"/>
    <col min="4844" max="5094" width="9" style="261"/>
    <col min="5095" max="5095" width="14" style="261" customWidth="1"/>
    <col min="5096" max="5096" width="26.1333333333333" style="261" customWidth="1"/>
    <col min="5097" max="5097" width="12.75" style="261" customWidth="1"/>
    <col min="5098" max="5098" width="14.75" style="261" customWidth="1"/>
    <col min="5099" max="5099" width="13.75" style="261" customWidth="1"/>
    <col min="5100" max="5350" width="9" style="261"/>
    <col min="5351" max="5351" width="14" style="261" customWidth="1"/>
    <col min="5352" max="5352" width="26.1333333333333" style="261" customWidth="1"/>
    <col min="5353" max="5353" width="12.75" style="261" customWidth="1"/>
    <col min="5354" max="5354" width="14.75" style="261" customWidth="1"/>
    <col min="5355" max="5355" width="13.75" style="261" customWidth="1"/>
    <col min="5356" max="5606" width="9" style="261"/>
    <col min="5607" max="5607" width="14" style="261" customWidth="1"/>
    <col min="5608" max="5608" width="26.1333333333333" style="261" customWidth="1"/>
    <col min="5609" max="5609" width="12.75" style="261" customWidth="1"/>
    <col min="5610" max="5610" width="14.75" style="261" customWidth="1"/>
    <col min="5611" max="5611" width="13.75" style="261" customWidth="1"/>
    <col min="5612" max="5862" width="9" style="261"/>
    <col min="5863" max="5863" width="14" style="261" customWidth="1"/>
    <col min="5864" max="5864" width="26.1333333333333" style="261" customWidth="1"/>
    <col min="5865" max="5865" width="12.75" style="261" customWidth="1"/>
    <col min="5866" max="5866" width="14.75" style="261" customWidth="1"/>
    <col min="5867" max="5867" width="13.75" style="261" customWidth="1"/>
    <col min="5868" max="6118" width="9" style="261"/>
    <col min="6119" max="6119" width="14" style="261" customWidth="1"/>
    <col min="6120" max="6120" width="26.1333333333333" style="261" customWidth="1"/>
    <col min="6121" max="6121" width="12.75" style="261" customWidth="1"/>
    <col min="6122" max="6122" width="14.75" style="261" customWidth="1"/>
    <col min="6123" max="6123" width="13.75" style="261" customWidth="1"/>
    <col min="6124" max="6374" width="9" style="261"/>
    <col min="6375" max="6375" width="14" style="261" customWidth="1"/>
    <col min="6376" max="6376" width="26.1333333333333" style="261" customWidth="1"/>
    <col min="6377" max="6377" width="12.75" style="261" customWidth="1"/>
    <col min="6378" max="6378" width="14.75" style="261" customWidth="1"/>
    <col min="6379" max="6379" width="13.75" style="261" customWidth="1"/>
    <col min="6380" max="6630" width="9" style="261"/>
    <col min="6631" max="6631" width="14" style="261" customWidth="1"/>
    <col min="6632" max="6632" width="26.1333333333333" style="261" customWidth="1"/>
    <col min="6633" max="6633" width="12.75" style="261" customWidth="1"/>
    <col min="6634" max="6634" width="14.75" style="261" customWidth="1"/>
    <col min="6635" max="6635" width="13.75" style="261" customWidth="1"/>
    <col min="6636" max="6886" width="9" style="261"/>
    <col min="6887" max="6887" width="14" style="261" customWidth="1"/>
    <col min="6888" max="6888" width="26.1333333333333" style="261" customWidth="1"/>
    <col min="6889" max="6889" width="12.75" style="261" customWidth="1"/>
    <col min="6890" max="6890" width="14.75" style="261" customWidth="1"/>
    <col min="6891" max="6891" width="13.75" style="261" customWidth="1"/>
    <col min="6892" max="7142" width="9" style="261"/>
    <col min="7143" max="7143" width="14" style="261" customWidth="1"/>
    <col min="7144" max="7144" width="26.1333333333333" style="261" customWidth="1"/>
    <col min="7145" max="7145" width="12.75" style="261" customWidth="1"/>
    <col min="7146" max="7146" width="14.75" style="261" customWidth="1"/>
    <col min="7147" max="7147" width="13.75" style="261" customWidth="1"/>
    <col min="7148" max="7398" width="9" style="261"/>
    <col min="7399" max="7399" width="14" style="261" customWidth="1"/>
    <col min="7400" max="7400" width="26.1333333333333" style="261" customWidth="1"/>
    <col min="7401" max="7401" width="12.75" style="261" customWidth="1"/>
    <col min="7402" max="7402" width="14.75" style="261" customWidth="1"/>
    <col min="7403" max="7403" width="13.75" style="261" customWidth="1"/>
    <col min="7404" max="7654" width="9" style="261"/>
    <col min="7655" max="7655" width="14" style="261" customWidth="1"/>
    <col min="7656" max="7656" width="26.1333333333333" style="261" customWidth="1"/>
    <col min="7657" max="7657" width="12.75" style="261" customWidth="1"/>
    <col min="7658" max="7658" width="14.75" style="261" customWidth="1"/>
    <col min="7659" max="7659" width="13.75" style="261" customWidth="1"/>
    <col min="7660" max="7910" width="9" style="261"/>
    <col min="7911" max="7911" width="14" style="261" customWidth="1"/>
    <col min="7912" max="7912" width="26.1333333333333" style="261" customWidth="1"/>
    <col min="7913" max="7913" width="12.75" style="261" customWidth="1"/>
    <col min="7914" max="7914" width="14.75" style="261" customWidth="1"/>
    <col min="7915" max="7915" width="13.75" style="261" customWidth="1"/>
    <col min="7916" max="8166" width="9" style="261"/>
    <col min="8167" max="8167" width="14" style="261" customWidth="1"/>
    <col min="8168" max="8168" width="26.1333333333333" style="261" customWidth="1"/>
    <col min="8169" max="8169" width="12.75" style="261" customWidth="1"/>
    <col min="8170" max="8170" width="14.75" style="261" customWidth="1"/>
    <col min="8171" max="8171" width="13.75" style="261" customWidth="1"/>
    <col min="8172" max="8422" width="9" style="261"/>
    <col min="8423" max="8423" width="14" style="261" customWidth="1"/>
    <col min="8424" max="8424" width="26.1333333333333" style="261" customWidth="1"/>
    <col min="8425" max="8425" width="12.75" style="261" customWidth="1"/>
    <col min="8426" max="8426" width="14.75" style="261" customWidth="1"/>
    <col min="8427" max="8427" width="13.75" style="261" customWidth="1"/>
    <col min="8428" max="8678" width="9" style="261"/>
    <col min="8679" max="8679" width="14" style="261" customWidth="1"/>
    <col min="8680" max="8680" width="26.1333333333333" style="261" customWidth="1"/>
    <col min="8681" max="8681" width="12.75" style="261" customWidth="1"/>
    <col min="8682" max="8682" width="14.75" style="261" customWidth="1"/>
    <col min="8683" max="8683" width="13.75" style="261" customWidth="1"/>
    <col min="8684" max="8934" width="9" style="261"/>
    <col min="8935" max="8935" width="14" style="261" customWidth="1"/>
    <col min="8936" max="8936" width="26.1333333333333" style="261" customWidth="1"/>
    <col min="8937" max="8937" width="12.75" style="261" customWidth="1"/>
    <col min="8938" max="8938" width="14.75" style="261" customWidth="1"/>
    <col min="8939" max="8939" width="13.75" style="261" customWidth="1"/>
    <col min="8940" max="9190" width="9" style="261"/>
    <col min="9191" max="9191" width="14" style="261" customWidth="1"/>
    <col min="9192" max="9192" width="26.1333333333333" style="261" customWidth="1"/>
    <col min="9193" max="9193" width="12.75" style="261" customWidth="1"/>
    <col min="9194" max="9194" width="14.75" style="261" customWidth="1"/>
    <col min="9195" max="9195" width="13.75" style="261" customWidth="1"/>
    <col min="9196" max="9446" width="9" style="261"/>
    <col min="9447" max="9447" width="14" style="261" customWidth="1"/>
    <col min="9448" max="9448" width="26.1333333333333" style="261" customWidth="1"/>
    <col min="9449" max="9449" width="12.75" style="261" customWidth="1"/>
    <col min="9450" max="9450" width="14.75" style="261" customWidth="1"/>
    <col min="9451" max="9451" width="13.75" style="261" customWidth="1"/>
    <col min="9452" max="9702" width="9" style="261"/>
    <col min="9703" max="9703" width="14" style="261" customWidth="1"/>
    <col min="9704" max="9704" width="26.1333333333333" style="261" customWidth="1"/>
    <col min="9705" max="9705" width="12.75" style="261" customWidth="1"/>
    <col min="9706" max="9706" width="14.75" style="261" customWidth="1"/>
    <col min="9707" max="9707" width="13.75" style="261" customWidth="1"/>
    <col min="9708" max="9958" width="9" style="261"/>
    <col min="9959" max="9959" width="14" style="261" customWidth="1"/>
    <col min="9960" max="9960" width="26.1333333333333" style="261" customWidth="1"/>
    <col min="9961" max="9961" width="12.75" style="261" customWidth="1"/>
    <col min="9962" max="9962" width="14.75" style="261" customWidth="1"/>
    <col min="9963" max="9963" width="13.75" style="261" customWidth="1"/>
    <col min="9964" max="10214" width="9" style="261"/>
    <col min="10215" max="10215" width="14" style="261" customWidth="1"/>
    <col min="10216" max="10216" width="26.1333333333333" style="261" customWidth="1"/>
    <col min="10217" max="10217" width="12.75" style="261" customWidth="1"/>
    <col min="10218" max="10218" width="14.75" style="261" customWidth="1"/>
    <col min="10219" max="10219" width="13.75" style="261" customWidth="1"/>
    <col min="10220" max="10470" width="9" style="261"/>
    <col min="10471" max="10471" width="14" style="261" customWidth="1"/>
    <col min="10472" max="10472" width="26.1333333333333" style="261" customWidth="1"/>
    <col min="10473" max="10473" width="12.75" style="261" customWidth="1"/>
    <col min="10474" max="10474" width="14.75" style="261" customWidth="1"/>
    <col min="10475" max="10475" width="13.75" style="261" customWidth="1"/>
    <col min="10476" max="10726" width="9" style="261"/>
    <col min="10727" max="10727" width="14" style="261" customWidth="1"/>
    <col min="10728" max="10728" width="26.1333333333333" style="261" customWidth="1"/>
    <col min="10729" max="10729" width="12.75" style="261" customWidth="1"/>
    <col min="10730" max="10730" width="14.75" style="261" customWidth="1"/>
    <col min="10731" max="10731" width="13.75" style="261" customWidth="1"/>
    <col min="10732" max="10982" width="9" style="261"/>
    <col min="10983" max="10983" width="14" style="261" customWidth="1"/>
    <col min="10984" max="10984" width="26.1333333333333" style="261" customWidth="1"/>
    <col min="10985" max="10985" width="12.75" style="261" customWidth="1"/>
    <col min="10986" max="10986" width="14.75" style="261" customWidth="1"/>
    <col min="10987" max="10987" width="13.75" style="261" customWidth="1"/>
    <col min="10988" max="11238" width="9" style="261"/>
    <col min="11239" max="11239" width="14" style="261" customWidth="1"/>
    <col min="11240" max="11240" width="26.1333333333333" style="261" customWidth="1"/>
    <col min="11241" max="11241" width="12.75" style="261" customWidth="1"/>
    <col min="11242" max="11242" width="14.75" style="261" customWidth="1"/>
    <col min="11243" max="11243" width="13.75" style="261" customWidth="1"/>
    <col min="11244" max="11494" width="9" style="261"/>
    <col min="11495" max="11495" width="14" style="261" customWidth="1"/>
    <col min="11496" max="11496" width="26.1333333333333" style="261" customWidth="1"/>
    <col min="11497" max="11497" width="12.75" style="261" customWidth="1"/>
    <col min="11498" max="11498" width="14.75" style="261" customWidth="1"/>
    <col min="11499" max="11499" width="13.75" style="261" customWidth="1"/>
    <col min="11500" max="11750" width="9" style="261"/>
    <col min="11751" max="11751" width="14" style="261" customWidth="1"/>
    <col min="11752" max="11752" width="26.1333333333333" style="261" customWidth="1"/>
    <col min="11753" max="11753" width="12.75" style="261" customWidth="1"/>
    <col min="11754" max="11754" width="14.75" style="261" customWidth="1"/>
    <col min="11755" max="11755" width="13.75" style="261" customWidth="1"/>
    <col min="11756" max="12006" width="9" style="261"/>
    <col min="12007" max="12007" width="14" style="261" customWidth="1"/>
    <col min="12008" max="12008" width="26.1333333333333" style="261" customWidth="1"/>
    <col min="12009" max="12009" width="12.75" style="261" customWidth="1"/>
    <col min="12010" max="12010" width="14.75" style="261" customWidth="1"/>
    <col min="12011" max="12011" width="13.75" style="261" customWidth="1"/>
    <col min="12012" max="12262" width="9" style="261"/>
    <col min="12263" max="12263" width="14" style="261" customWidth="1"/>
    <col min="12264" max="12264" width="26.1333333333333" style="261" customWidth="1"/>
    <col min="12265" max="12265" width="12.75" style="261" customWidth="1"/>
    <col min="12266" max="12266" width="14.75" style="261" customWidth="1"/>
    <col min="12267" max="12267" width="13.75" style="261" customWidth="1"/>
    <col min="12268" max="12518" width="9" style="261"/>
    <col min="12519" max="12519" width="14" style="261" customWidth="1"/>
    <col min="12520" max="12520" width="26.1333333333333" style="261" customWidth="1"/>
    <col min="12521" max="12521" width="12.75" style="261" customWidth="1"/>
    <col min="12522" max="12522" width="14.75" style="261" customWidth="1"/>
    <col min="12523" max="12523" width="13.75" style="261" customWidth="1"/>
    <col min="12524" max="12774" width="9" style="261"/>
    <col min="12775" max="12775" width="14" style="261" customWidth="1"/>
    <col min="12776" max="12776" width="26.1333333333333" style="261" customWidth="1"/>
    <col min="12777" max="12777" width="12.75" style="261" customWidth="1"/>
    <col min="12778" max="12778" width="14.75" style="261" customWidth="1"/>
    <col min="12779" max="12779" width="13.75" style="261" customWidth="1"/>
    <col min="12780" max="13030" width="9" style="261"/>
    <col min="13031" max="13031" width="14" style="261" customWidth="1"/>
    <col min="13032" max="13032" width="26.1333333333333" style="261" customWidth="1"/>
    <col min="13033" max="13033" width="12.75" style="261" customWidth="1"/>
    <col min="13034" max="13034" width="14.75" style="261" customWidth="1"/>
    <col min="13035" max="13035" width="13.75" style="261" customWidth="1"/>
    <col min="13036" max="13286" width="9" style="261"/>
    <col min="13287" max="13287" width="14" style="261" customWidth="1"/>
    <col min="13288" max="13288" width="26.1333333333333" style="261" customWidth="1"/>
    <col min="13289" max="13289" width="12.75" style="261" customWidth="1"/>
    <col min="13290" max="13290" width="14.75" style="261" customWidth="1"/>
    <col min="13291" max="13291" width="13.75" style="261" customWidth="1"/>
    <col min="13292" max="13542" width="9" style="261"/>
    <col min="13543" max="13543" width="14" style="261" customWidth="1"/>
    <col min="13544" max="13544" width="26.1333333333333" style="261" customWidth="1"/>
    <col min="13545" max="13545" width="12.75" style="261" customWidth="1"/>
    <col min="13546" max="13546" width="14.75" style="261" customWidth="1"/>
    <col min="13547" max="13547" width="13.75" style="261" customWidth="1"/>
    <col min="13548" max="13798" width="9" style="261"/>
    <col min="13799" max="13799" width="14" style="261" customWidth="1"/>
    <col min="13800" max="13800" width="26.1333333333333" style="261" customWidth="1"/>
    <col min="13801" max="13801" width="12.75" style="261" customWidth="1"/>
    <col min="13802" max="13802" width="14.75" style="261" customWidth="1"/>
    <col min="13803" max="13803" width="13.75" style="261" customWidth="1"/>
    <col min="13804" max="14054" width="9" style="261"/>
    <col min="14055" max="14055" width="14" style="261" customWidth="1"/>
    <col min="14056" max="14056" width="26.1333333333333" style="261" customWidth="1"/>
    <col min="14057" max="14057" width="12.75" style="261" customWidth="1"/>
    <col min="14058" max="14058" width="14.75" style="261" customWidth="1"/>
    <col min="14059" max="14059" width="13.75" style="261" customWidth="1"/>
    <col min="14060" max="14310" width="9" style="261"/>
    <col min="14311" max="14311" width="14" style="261" customWidth="1"/>
    <col min="14312" max="14312" width="26.1333333333333" style="261" customWidth="1"/>
    <col min="14313" max="14313" width="12.75" style="261" customWidth="1"/>
    <col min="14314" max="14314" width="14.75" style="261" customWidth="1"/>
    <col min="14315" max="14315" width="13.75" style="261" customWidth="1"/>
    <col min="14316" max="14566" width="9" style="261"/>
    <col min="14567" max="14567" width="14" style="261" customWidth="1"/>
    <col min="14568" max="14568" width="26.1333333333333" style="261" customWidth="1"/>
    <col min="14569" max="14569" width="12.75" style="261" customWidth="1"/>
    <col min="14570" max="14570" width="14.75" style="261" customWidth="1"/>
    <col min="14571" max="14571" width="13.75" style="261" customWidth="1"/>
    <col min="14572" max="14822" width="9" style="261"/>
    <col min="14823" max="14823" width="14" style="261" customWidth="1"/>
    <col min="14824" max="14824" width="26.1333333333333" style="261" customWidth="1"/>
    <col min="14825" max="14825" width="12.75" style="261" customWidth="1"/>
    <col min="14826" max="14826" width="14.75" style="261" customWidth="1"/>
    <col min="14827" max="14827" width="13.75" style="261" customWidth="1"/>
    <col min="14828" max="15078" width="9" style="261"/>
    <col min="15079" max="15079" width="14" style="261" customWidth="1"/>
    <col min="15080" max="15080" width="26.1333333333333" style="261" customWidth="1"/>
    <col min="15081" max="15081" width="12.75" style="261" customWidth="1"/>
    <col min="15082" max="15082" width="14.75" style="261" customWidth="1"/>
    <col min="15083" max="15083" width="13.75" style="261" customWidth="1"/>
    <col min="15084" max="15334" width="9" style="261"/>
    <col min="15335" max="15335" width="14" style="261" customWidth="1"/>
    <col min="15336" max="15336" width="26.1333333333333" style="261" customWidth="1"/>
    <col min="15337" max="15337" width="12.75" style="261" customWidth="1"/>
    <col min="15338" max="15338" width="14.75" style="261" customWidth="1"/>
    <col min="15339" max="15339" width="13.75" style="261" customWidth="1"/>
    <col min="15340" max="15590" width="9" style="261"/>
    <col min="15591" max="15591" width="14" style="261" customWidth="1"/>
    <col min="15592" max="15592" width="26.1333333333333" style="261" customWidth="1"/>
    <col min="15593" max="15593" width="12.75" style="261" customWidth="1"/>
    <col min="15594" max="15594" width="14.75" style="261" customWidth="1"/>
    <col min="15595" max="15595" width="13.75" style="261" customWidth="1"/>
    <col min="15596" max="15846" width="9" style="261"/>
    <col min="15847" max="15847" width="14" style="261" customWidth="1"/>
    <col min="15848" max="15848" width="26.1333333333333" style="261" customWidth="1"/>
    <col min="15849" max="15849" width="12.75" style="261" customWidth="1"/>
    <col min="15850" max="15850" width="14.75" style="261" customWidth="1"/>
    <col min="15851" max="15851" width="13.75" style="261" customWidth="1"/>
    <col min="15852" max="16102" width="9" style="261"/>
    <col min="16103" max="16103" width="14" style="261" customWidth="1"/>
    <col min="16104" max="16104" width="26.1333333333333" style="261" customWidth="1"/>
    <col min="16105" max="16105" width="12.75" style="261" customWidth="1"/>
    <col min="16106" max="16106" width="14.75" style="261" customWidth="1"/>
    <col min="16107" max="16107" width="13.75" style="261" customWidth="1"/>
    <col min="16108" max="16384" width="9" style="261"/>
  </cols>
  <sheetData>
    <row r="1" spans="1:5">
      <c r="A1" s="265" t="s">
        <v>1180</v>
      </c>
      <c r="B1" s="265"/>
      <c r="E1" s="263"/>
    </row>
    <row r="2" ht="22.5" spans="1:5">
      <c r="A2" s="82" t="s">
        <v>1181</v>
      </c>
      <c r="B2" s="82"/>
      <c r="C2" s="266"/>
      <c r="D2" s="82"/>
      <c r="E2" s="82"/>
    </row>
    <row r="3" ht="13.5" spans="1:4">
      <c r="A3" s="267"/>
      <c r="B3" s="267"/>
      <c r="C3" s="268"/>
      <c r="D3" s="268"/>
    </row>
    <row r="4" ht="13.5" spans="1:5">
      <c r="A4" s="267"/>
      <c r="B4" s="267"/>
      <c r="C4" s="268"/>
      <c r="E4" s="269" t="s">
        <v>86</v>
      </c>
    </row>
    <row r="5" ht="13.5" spans="1:5">
      <c r="A5" s="270" t="s">
        <v>87</v>
      </c>
      <c r="B5" s="270" t="s">
        <v>88</v>
      </c>
      <c r="C5" s="271" t="s">
        <v>47</v>
      </c>
      <c r="D5" s="272" t="s">
        <v>48</v>
      </c>
      <c r="E5" s="273" t="s">
        <v>1182</v>
      </c>
    </row>
    <row r="6" ht="18.95" customHeight="1" spans="1:5">
      <c r="A6" s="274"/>
      <c r="B6" s="274"/>
      <c r="C6" s="275"/>
      <c r="D6" s="272"/>
      <c r="E6" s="273"/>
    </row>
    <row r="7" ht="13.5" spans="1:5">
      <c r="A7" s="276"/>
      <c r="B7" s="270" t="s">
        <v>89</v>
      </c>
      <c r="C7" s="277">
        <v>201242</v>
      </c>
      <c r="D7" s="277">
        <f>D8+D13+D24+D32+D39+D43+D46+D50+D55+D61+D65+D70+D73</f>
        <v>227132</v>
      </c>
      <c r="E7" s="278">
        <f>D7/C7</f>
        <v>1.12865107681299</v>
      </c>
    </row>
    <row r="8" ht="13.5" spans="1:5">
      <c r="A8" s="279">
        <v>501</v>
      </c>
      <c r="B8" s="280" t="s">
        <v>90</v>
      </c>
      <c r="C8" s="281">
        <v>91344</v>
      </c>
      <c r="D8" s="282">
        <f>SUM(D9:D12)</f>
        <v>110948</v>
      </c>
      <c r="E8" s="278">
        <f>D8/C8</f>
        <v>1.21461727097565</v>
      </c>
    </row>
    <row r="9" ht="13.5" spans="1:5">
      <c r="A9" s="279">
        <v>50101</v>
      </c>
      <c r="B9" s="283" t="s">
        <v>91</v>
      </c>
      <c r="C9" s="281">
        <v>63408</v>
      </c>
      <c r="D9" s="282">
        <v>75228</v>
      </c>
      <c r="E9" s="278">
        <f t="shared" ref="E9:E42" si="0">D9/C9</f>
        <v>1.18641180923543</v>
      </c>
    </row>
    <row r="10" ht="13.5" spans="1:5">
      <c r="A10" s="279">
        <v>50102</v>
      </c>
      <c r="B10" s="283" t="s">
        <v>92</v>
      </c>
      <c r="C10" s="281">
        <v>11879</v>
      </c>
      <c r="D10" s="282">
        <v>15674</v>
      </c>
      <c r="E10" s="278">
        <f t="shared" si="0"/>
        <v>1.31947133597104</v>
      </c>
    </row>
    <row r="11" ht="13.5" spans="1:5">
      <c r="A11" s="279">
        <v>50103</v>
      </c>
      <c r="B11" s="283" t="s">
        <v>93</v>
      </c>
      <c r="C11" s="281">
        <v>11777</v>
      </c>
      <c r="D11" s="282">
        <v>13524</v>
      </c>
      <c r="E11" s="278">
        <f t="shared" si="0"/>
        <v>1.14833998471597</v>
      </c>
    </row>
    <row r="12" ht="13.5" spans="1:5">
      <c r="A12" s="279">
        <v>50199</v>
      </c>
      <c r="B12" s="283" t="s">
        <v>94</v>
      </c>
      <c r="C12" s="281">
        <v>4280</v>
      </c>
      <c r="D12" s="282">
        <v>6522</v>
      </c>
      <c r="E12" s="278">
        <f t="shared" si="0"/>
        <v>1.52383177570093</v>
      </c>
    </row>
    <row r="13" ht="13.5" spans="1:5">
      <c r="A13" s="279">
        <v>502</v>
      </c>
      <c r="B13" s="280" t="s">
        <v>95</v>
      </c>
      <c r="C13" s="281">
        <v>11485</v>
      </c>
      <c r="D13" s="282">
        <f>SUM(D14:D23)</f>
        <v>17926</v>
      </c>
      <c r="E13" s="278">
        <f t="shared" si="0"/>
        <v>1.56081845885938</v>
      </c>
    </row>
    <row r="14" ht="13.5" spans="1:5">
      <c r="A14" s="279">
        <v>50201</v>
      </c>
      <c r="B14" s="283" t="s">
        <v>96</v>
      </c>
      <c r="C14" s="281">
        <v>5601</v>
      </c>
      <c r="D14" s="282">
        <v>8505</v>
      </c>
      <c r="E14" s="278">
        <f t="shared" si="0"/>
        <v>1.51847884306374</v>
      </c>
    </row>
    <row r="15" ht="13.5" spans="1:5">
      <c r="A15" s="279">
        <v>50202</v>
      </c>
      <c r="B15" s="283" t="s">
        <v>97</v>
      </c>
      <c r="C15" s="281">
        <v>74</v>
      </c>
      <c r="D15" s="282">
        <v>702</v>
      </c>
      <c r="E15" s="278">
        <f t="shared" si="0"/>
        <v>9.48648648648649</v>
      </c>
    </row>
    <row r="16" ht="13.5" spans="1:5">
      <c r="A16" s="279">
        <v>50203</v>
      </c>
      <c r="B16" s="283" t="s">
        <v>98</v>
      </c>
      <c r="C16" s="281">
        <v>109</v>
      </c>
      <c r="D16" s="282">
        <v>150</v>
      </c>
      <c r="E16" s="278">
        <f t="shared" si="0"/>
        <v>1.37614678899083</v>
      </c>
    </row>
    <row r="17" ht="13.5" spans="1:5">
      <c r="A17" s="279">
        <v>50204</v>
      </c>
      <c r="B17" s="283" t="s">
        <v>99</v>
      </c>
      <c r="C17" s="281">
        <v>173</v>
      </c>
      <c r="D17" s="282">
        <v>209</v>
      </c>
      <c r="E17" s="278">
        <f t="shared" si="0"/>
        <v>1.20809248554913</v>
      </c>
    </row>
    <row r="18" ht="13.5" spans="1:5">
      <c r="A18" s="279">
        <v>50205</v>
      </c>
      <c r="B18" s="283" t="s">
        <v>100</v>
      </c>
      <c r="C18" s="281">
        <v>620</v>
      </c>
      <c r="D18" s="282">
        <v>704</v>
      </c>
      <c r="E18" s="278">
        <f t="shared" si="0"/>
        <v>1.13548387096774</v>
      </c>
    </row>
    <row r="19" ht="13.5" spans="1:5">
      <c r="A19" s="279">
        <v>50206</v>
      </c>
      <c r="B19" s="283" t="s">
        <v>101</v>
      </c>
      <c r="C19" s="281">
        <v>390</v>
      </c>
      <c r="D19" s="282">
        <v>1190</v>
      </c>
      <c r="E19" s="278">
        <f t="shared" si="0"/>
        <v>3.05128205128205</v>
      </c>
    </row>
    <row r="20" ht="13.5" spans="1:5">
      <c r="A20" s="279">
        <v>50207</v>
      </c>
      <c r="B20" s="283" t="s">
        <v>102</v>
      </c>
      <c r="C20" s="281"/>
      <c r="D20" s="282">
        <v>5</v>
      </c>
      <c r="E20" s="278">
        <v>1</v>
      </c>
    </row>
    <row r="21" ht="13.5" spans="1:5">
      <c r="A21" s="279">
        <v>50208</v>
      </c>
      <c r="B21" s="283" t="s">
        <v>103</v>
      </c>
      <c r="C21" s="281">
        <v>454</v>
      </c>
      <c r="D21" s="282">
        <v>1470</v>
      </c>
      <c r="E21" s="278">
        <f t="shared" si="0"/>
        <v>3.23788546255507</v>
      </c>
    </row>
    <row r="22" ht="13.5" spans="1:5">
      <c r="A22" s="279">
        <v>50209</v>
      </c>
      <c r="B22" s="283" t="s">
        <v>104</v>
      </c>
      <c r="C22" s="281">
        <v>390</v>
      </c>
      <c r="D22" s="282">
        <v>395</v>
      </c>
      <c r="E22" s="278">
        <f t="shared" si="0"/>
        <v>1.01282051282051</v>
      </c>
    </row>
    <row r="23" ht="13.5" spans="1:5">
      <c r="A23" s="279">
        <v>50299</v>
      </c>
      <c r="B23" s="283" t="s">
        <v>105</v>
      </c>
      <c r="C23" s="281">
        <v>3674</v>
      </c>
      <c r="D23" s="282">
        <v>4596</v>
      </c>
      <c r="E23" s="278">
        <f t="shared" si="0"/>
        <v>1.2509526401742</v>
      </c>
    </row>
    <row r="24" ht="13.5" spans="1:5">
      <c r="A24" s="279">
        <v>503</v>
      </c>
      <c r="B24" s="280" t="s">
        <v>1183</v>
      </c>
      <c r="C24" s="281">
        <v>100</v>
      </c>
      <c r="D24" s="282"/>
      <c r="E24" s="278"/>
    </row>
    <row r="25" ht="13.5" spans="1:5">
      <c r="A25" s="279">
        <v>50301</v>
      </c>
      <c r="B25" s="283" t="s">
        <v>107</v>
      </c>
      <c r="C25" s="281"/>
      <c r="D25" s="282"/>
      <c r="E25" s="278"/>
    </row>
    <row r="26" ht="13.5" spans="1:5">
      <c r="A26" s="279">
        <v>50302</v>
      </c>
      <c r="B26" s="283" t="s">
        <v>108</v>
      </c>
      <c r="C26" s="281"/>
      <c r="D26" s="282"/>
      <c r="E26" s="278"/>
    </row>
    <row r="27" ht="13.5" spans="1:5">
      <c r="A27" s="279">
        <v>50303</v>
      </c>
      <c r="B27" s="283" t="s">
        <v>109</v>
      </c>
      <c r="C27" s="281"/>
      <c r="D27" s="282"/>
      <c r="E27" s="278"/>
    </row>
    <row r="28" ht="13.5" spans="1:5">
      <c r="A28" s="279">
        <v>50305</v>
      </c>
      <c r="B28" s="283" t="s">
        <v>110</v>
      </c>
      <c r="C28" s="281"/>
      <c r="D28" s="282"/>
      <c r="E28" s="278"/>
    </row>
    <row r="29" ht="13.5" spans="1:5">
      <c r="A29" s="279">
        <v>50306</v>
      </c>
      <c r="B29" s="283" t="s">
        <v>111</v>
      </c>
      <c r="C29" s="281"/>
      <c r="D29" s="282"/>
      <c r="E29" s="278"/>
    </row>
    <row r="30" ht="13.5" spans="1:5">
      <c r="A30" s="279">
        <v>50307</v>
      </c>
      <c r="B30" s="283" t="s">
        <v>112</v>
      </c>
      <c r="C30" s="281"/>
      <c r="D30" s="282"/>
      <c r="E30" s="278"/>
    </row>
    <row r="31" ht="13.5" spans="1:5">
      <c r="A31" s="279">
        <v>50399</v>
      </c>
      <c r="B31" s="283" t="s">
        <v>113</v>
      </c>
      <c r="C31" s="281">
        <v>100</v>
      </c>
      <c r="D31" s="282"/>
      <c r="E31" s="278"/>
    </row>
    <row r="32" ht="13.5" spans="1:5">
      <c r="A32" s="279">
        <v>504</v>
      </c>
      <c r="B32" s="280" t="s">
        <v>1184</v>
      </c>
      <c r="C32" s="281">
        <v>0</v>
      </c>
      <c r="D32" s="282"/>
      <c r="E32" s="278"/>
    </row>
    <row r="33" ht="13.5" spans="1:5">
      <c r="A33" s="279">
        <v>50401</v>
      </c>
      <c r="B33" s="283" t="s">
        <v>107</v>
      </c>
      <c r="C33" s="281"/>
      <c r="D33" s="282"/>
      <c r="E33" s="278"/>
    </row>
    <row r="34" ht="13.5" spans="1:5">
      <c r="A34" s="279">
        <v>50402</v>
      </c>
      <c r="B34" s="283" t="s">
        <v>108</v>
      </c>
      <c r="C34" s="281"/>
      <c r="D34" s="282"/>
      <c r="E34" s="278"/>
    </row>
    <row r="35" ht="13.5" spans="1:5">
      <c r="A35" s="279">
        <v>50403</v>
      </c>
      <c r="B35" s="283" t="s">
        <v>109</v>
      </c>
      <c r="C35" s="281"/>
      <c r="D35" s="282"/>
      <c r="E35" s="278"/>
    </row>
    <row r="36" ht="13.5" spans="1:5">
      <c r="A36" s="279">
        <v>50404</v>
      </c>
      <c r="B36" s="283" t="s">
        <v>111</v>
      </c>
      <c r="C36" s="281"/>
      <c r="D36" s="282"/>
      <c r="E36" s="278"/>
    </row>
    <row r="37" ht="13.5" spans="1:5">
      <c r="A37" s="279">
        <v>50405</v>
      </c>
      <c r="B37" s="283" t="s">
        <v>112</v>
      </c>
      <c r="C37" s="281"/>
      <c r="D37" s="282"/>
      <c r="E37" s="278"/>
    </row>
    <row r="38" ht="13.5" spans="1:5">
      <c r="A38" s="279">
        <v>50499</v>
      </c>
      <c r="B38" s="283" t="s">
        <v>113</v>
      </c>
      <c r="C38" s="281"/>
      <c r="D38" s="282"/>
      <c r="E38" s="278"/>
    </row>
    <row r="39" ht="13.5" spans="1:5">
      <c r="A39" s="279">
        <v>505</v>
      </c>
      <c r="B39" s="280" t="s">
        <v>115</v>
      </c>
      <c r="C39" s="281">
        <v>94954</v>
      </c>
      <c r="D39" s="282">
        <f>SUM(D40:D42)</f>
        <v>96470</v>
      </c>
      <c r="E39" s="278">
        <f t="shared" si="0"/>
        <v>1.01596562546075</v>
      </c>
    </row>
    <row r="40" ht="13.5" spans="1:5">
      <c r="A40" s="279">
        <v>50501</v>
      </c>
      <c r="B40" s="283" t="s">
        <v>116</v>
      </c>
      <c r="C40" s="281">
        <v>81958</v>
      </c>
      <c r="D40" s="282">
        <v>85030</v>
      </c>
      <c r="E40" s="278">
        <f t="shared" si="0"/>
        <v>1.03748261304571</v>
      </c>
    </row>
    <row r="41" ht="13.5" spans="1:5">
      <c r="A41" s="279">
        <v>50502</v>
      </c>
      <c r="B41" s="283" t="s">
        <v>117</v>
      </c>
      <c r="C41" s="281">
        <v>12882</v>
      </c>
      <c r="D41" s="282">
        <v>11420</v>
      </c>
      <c r="E41" s="278">
        <f t="shared" si="0"/>
        <v>0.886508306163639</v>
      </c>
    </row>
    <row r="42" ht="13.5" spans="1:5">
      <c r="A42" s="279">
        <v>50599</v>
      </c>
      <c r="B42" s="283" t="s">
        <v>118</v>
      </c>
      <c r="C42" s="281">
        <v>114</v>
      </c>
      <c r="D42" s="282">
        <v>20</v>
      </c>
      <c r="E42" s="278">
        <f t="shared" si="0"/>
        <v>0.175438596491228</v>
      </c>
    </row>
    <row r="43" ht="13.5" spans="1:5">
      <c r="A43" s="279">
        <v>506</v>
      </c>
      <c r="B43" s="280" t="s">
        <v>119</v>
      </c>
      <c r="C43" s="281"/>
      <c r="D43" s="282"/>
      <c r="E43" s="278"/>
    </row>
    <row r="44" ht="13.5" spans="1:5">
      <c r="A44" s="279">
        <v>50601</v>
      </c>
      <c r="B44" s="283" t="s">
        <v>1185</v>
      </c>
      <c r="C44" s="281"/>
      <c r="D44" s="282"/>
      <c r="E44" s="278"/>
    </row>
    <row r="45" ht="13.5" spans="1:5">
      <c r="A45" s="279">
        <v>50602</v>
      </c>
      <c r="B45" s="283" t="s">
        <v>1186</v>
      </c>
      <c r="C45" s="281"/>
      <c r="D45" s="282"/>
      <c r="E45" s="278"/>
    </row>
    <row r="46" ht="13.5" spans="1:5">
      <c r="A46" s="279">
        <v>507</v>
      </c>
      <c r="B46" s="280" t="s">
        <v>122</v>
      </c>
      <c r="C46" s="281"/>
      <c r="D46" s="282"/>
      <c r="E46" s="278"/>
    </row>
    <row r="47" ht="13.5" spans="1:5">
      <c r="A47" s="279">
        <v>50701</v>
      </c>
      <c r="B47" s="283" t="s">
        <v>123</v>
      </c>
      <c r="C47" s="281"/>
      <c r="D47" s="282"/>
      <c r="E47" s="278"/>
    </row>
    <row r="48" ht="13.5" spans="1:5">
      <c r="A48" s="279">
        <v>50702</v>
      </c>
      <c r="B48" s="283" t="s">
        <v>124</v>
      </c>
      <c r="C48" s="281"/>
      <c r="D48" s="282"/>
      <c r="E48" s="278"/>
    </row>
    <row r="49" ht="13.5" spans="1:5">
      <c r="A49" s="279">
        <v>50799</v>
      </c>
      <c r="B49" s="283" t="s">
        <v>125</v>
      </c>
      <c r="C49" s="281"/>
      <c r="D49" s="282"/>
      <c r="E49" s="278"/>
    </row>
    <row r="50" ht="13.5" spans="1:5">
      <c r="A50" s="279">
        <v>508</v>
      </c>
      <c r="B50" s="280" t="s">
        <v>126</v>
      </c>
      <c r="C50" s="281"/>
      <c r="D50" s="282"/>
      <c r="E50" s="278"/>
    </row>
    <row r="51" ht="13.5" spans="1:5">
      <c r="A51" s="279">
        <v>50803</v>
      </c>
      <c r="B51" s="283" t="s">
        <v>127</v>
      </c>
      <c r="C51" s="281"/>
      <c r="D51" s="282"/>
      <c r="E51" s="278"/>
    </row>
    <row r="52" ht="13.5" spans="1:5">
      <c r="A52" s="279">
        <v>50804</v>
      </c>
      <c r="B52" s="283" t="s">
        <v>128</v>
      </c>
      <c r="C52" s="281"/>
      <c r="D52" s="282"/>
      <c r="E52" s="278"/>
    </row>
    <row r="53" spans="1:5">
      <c r="A53" s="279">
        <v>50805</v>
      </c>
      <c r="B53" s="283" t="s">
        <v>129</v>
      </c>
      <c r="C53" s="281"/>
      <c r="D53" s="284"/>
      <c r="E53" s="278"/>
    </row>
    <row r="54" spans="1:5">
      <c r="A54" s="279">
        <v>50899</v>
      </c>
      <c r="B54" s="283" t="s">
        <v>130</v>
      </c>
      <c r="C54" s="281"/>
      <c r="D54" s="284"/>
      <c r="E54" s="278"/>
    </row>
    <row r="55" ht="13.5" spans="1:5">
      <c r="A55" s="279">
        <v>509</v>
      </c>
      <c r="B55" s="280" t="s">
        <v>131</v>
      </c>
      <c r="C55" s="281">
        <v>2419</v>
      </c>
      <c r="D55" s="282">
        <f>SUM(D56:D60)</f>
        <v>1488</v>
      </c>
      <c r="E55" s="278">
        <f>D55/C55</f>
        <v>0.615130219098801</v>
      </c>
    </row>
    <row r="56" ht="13.5" spans="1:5">
      <c r="A56" s="279">
        <v>50901</v>
      </c>
      <c r="B56" s="283" t="s">
        <v>132</v>
      </c>
      <c r="C56" s="281">
        <v>2350</v>
      </c>
      <c r="D56" s="282">
        <v>1462</v>
      </c>
      <c r="E56" s="278">
        <f>D56/C56</f>
        <v>0.622127659574468</v>
      </c>
    </row>
    <row r="57" ht="13.5" spans="1:5">
      <c r="A57" s="279">
        <v>50902</v>
      </c>
      <c r="B57" s="283" t="s">
        <v>133</v>
      </c>
      <c r="C57" s="281"/>
      <c r="D57" s="282"/>
      <c r="E57" s="278"/>
    </row>
    <row r="58" ht="13.5" spans="1:5">
      <c r="A58" s="279">
        <v>50903</v>
      </c>
      <c r="B58" s="283" t="s">
        <v>134</v>
      </c>
      <c r="C58" s="281"/>
      <c r="D58" s="282"/>
      <c r="E58" s="278"/>
    </row>
    <row r="59" ht="13.5" spans="1:5">
      <c r="A59" s="279">
        <v>50905</v>
      </c>
      <c r="B59" s="283" t="s">
        <v>135</v>
      </c>
      <c r="C59" s="281">
        <v>6</v>
      </c>
      <c r="D59" s="282">
        <v>6</v>
      </c>
      <c r="E59" s="278">
        <f>D59/C59</f>
        <v>1</v>
      </c>
    </row>
    <row r="60" ht="13.5" spans="1:5">
      <c r="A60" s="279">
        <v>50999</v>
      </c>
      <c r="B60" s="283" t="s">
        <v>136</v>
      </c>
      <c r="C60" s="281">
        <v>63</v>
      </c>
      <c r="D60" s="282">
        <v>20</v>
      </c>
      <c r="E60" s="278">
        <f>D60/C60</f>
        <v>0.317460317460317</v>
      </c>
    </row>
    <row r="61" ht="13.5" spans="1:5">
      <c r="A61" s="279">
        <v>510</v>
      </c>
      <c r="B61" s="280" t="s">
        <v>137</v>
      </c>
      <c r="C61" s="281"/>
      <c r="D61" s="282"/>
      <c r="E61" s="278"/>
    </row>
    <row r="62" ht="13.5" spans="1:5">
      <c r="A62" s="279">
        <v>51002</v>
      </c>
      <c r="B62" s="283" t="s">
        <v>138</v>
      </c>
      <c r="C62" s="281"/>
      <c r="D62" s="282"/>
      <c r="E62" s="278"/>
    </row>
    <row r="63" ht="13.5" spans="1:5">
      <c r="A63" s="279">
        <v>51003</v>
      </c>
      <c r="B63" s="283" t="s">
        <v>139</v>
      </c>
      <c r="C63" s="281"/>
      <c r="D63" s="282"/>
      <c r="E63" s="278"/>
    </row>
    <row r="64" ht="13.5" spans="1:5">
      <c r="A64" s="279">
        <v>51004</v>
      </c>
      <c r="B64" s="283" t="s">
        <v>140</v>
      </c>
      <c r="C64" s="281"/>
      <c r="D64" s="282"/>
      <c r="E64" s="278"/>
    </row>
    <row r="65" ht="13.5" spans="1:5">
      <c r="A65" s="279">
        <v>511</v>
      </c>
      <c r="B65" s="280" t="s">
        <v>141</v>
      </c>
      <c r="C65" s="281"/>
      <c r="D65" s="282"/>
      <c r="E65" s="278"/>
    </row>
    <row r="66" ht="13.5" spans="1:5">
      <c r="A66" s="279">
        <v>51101</v>
      </c>
      <c r="B66" s="283" t="s">
        <v>142</v>
      </c>
      <c r="C66" s="281"/>
      <c r="D66" s="282"/>
      <c r="E66" s="278"/>
    </row>
    <row r="67" ht="13.5" spans="1:5">
      <c r="A67" s="279">
        <v>51102</v>
      </c>
      <c r="B67" s="283" t="s">
        <v>143</v>
      </c>
      <c r="C67" s="281"/>
      <c r="D67" s="282"/>
      <c r="E67" s="278"/>
    </row>
    <row r="68" ht="13.5" spans="1:5">
      <c r="A68" s="279">
        <v>51103</v>
      </c>
      <c r="B68" s="283" t="s">
        <v>144</v>
      </c>
      <c r="C68" s="281"/>
      <c r="D68" s="282"/>
      <c r="E68" s="278"/>
    </row>
    <row r="69" ht="13.5" spans="1:5">
      <c r="A69" s="279">
        <v>51104</v>
      </c>
      <c r="B69" s="283" t="s">
        <v>145</v>
      </c>
      <c r="C69" s="281"/>
      <c r="D69" s="282"/>
      <c r="E69" s="278"/>
    </row>
    <row r="70" ht="13.5" spans="1:5">
      <c r="A70" s="279">
        <v>514</v>
      </c>
      <c r="B70" s="280" t="s">
        <v>146</v>
      </c>
      <c r="C70" s="281"/>
      <c r="D70" s="282"/>
      <c r="E70" s="278"/>
    </row>
    <row r="71" ht="13.5" spans="1:5">
      <c r="A71" s="279">
        <v>51401</v>
      </c>
      <c r="B71" s="283" t="s">
        <v>147</v>
      </c>
      <c r="C71" s="281"/>
      <c r="D71" s="282"/>
      <c r="E71" s="278"/>
    </row>
    <row r="72" spans="1:5">
      <c r="A72" s="279">
        <v>51402</v>
      </c>
      <c r="B72" s="283" t="s">
        <v>148</v>
      </c>
      <c r="C72" s="285"/>
      <c r="D72" s="284"/>
      <c r="E72" s="278"/>
    </row>
    <row r="73" ht="13.5" spans="1:5">
      <c r="A73" s="279">
        <v>599</v>
      </c>
      <c r="B73" s="280" t="s">
        <v>149</v>
      </c>
      <c r="C73" s="286">
        <v>940</v>
      </c>
      <c r="D73" s="286">
        <v>300</v>
      </c>
      <c r="E73" s="278">
        <f>D73/C73</f>
        <v>0.319148936170213</v>
      </c>
    </row>
    <row r="74" spans="1:5">
      <c r="A74" s="279">
        <v>59907</v>
      </c>
      <c r="B74" s="283" t="s">
        <v>150</v>
      </c>
      <c r="C74" s="285"/>
      <c r="D74" s="284"/>
      <c r="E74" s="278"/>
    </row>
    <row r="75" spans="1:5">
      <c r="A75" s="279">
        <v>59908</v>
      </c>
      <c r="B75" s="283" t="s">
        <v>151</v>
      </c>
      <c r="C75" s="285"/>
      <c r="D75" s="284"/>
      <c r="E75" s="278"/>
    </row>
    <row r="76" spans="1:5">
      <c r="A76" s="279">
        <v>59909</v>
      </c>
      <c r="B76" s="283" t="s">
        <v>152</v>
      </c>
      <c r="C76" s="285"/>
      <c r="D76" s="284"/>
      <c r="E76" s="278"/>
    </row>
    <row r="77" spans="1:5">
      <c r="A77" s="279">
        <v>59910</v>
      </c>
      <c r="B77" s="283" t="s">
        <v>153</v>
      </c>
      <c r="C77" s="285"/>
      <c r="D77" s="284"/>
      <c r="E77" s="278"/>
    </row>
    <row r="78" ht="13.5" spans="1:5">
      <c r="A78" s="279">
        <v>59999</v>
      </c>
      <c r="B78" s="283" t="s">
        <v>154</v>
      </c>
      <c r="C78" s="286">
        <v>940</v>
      </c>
      <c r="D78" s="286">
        <v>300</v>
      </c>
      <c r="E78" s="278">
        <f>D78/C78</f>
        <v>0.319148936170213</v>
      </c>
    </row>
  </sheetData>
  <mergeCells count="7">
    <mergeCell ref="A1:E1"/>
    <mergeCell ref="A2:E2"/>
    <mergeCell ref="A5:A6"/>
    <mergeCell ref="B5:B6"/>
    <mergeCell ref="C5:C6"/>
    <mergeCell ref="D5:D6"/>
    <mergeCell ref="E5:E6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37"/>
  <sheetViews>
    <sheetView zoomScale="90" zoomScaleNormal="90" workbookViewId="0">
      <selection activeCell="F10" sqref="F10"/>
    </sheetView>
  </sheetViews>
  <sheetFormatPr defaultColWidth="9" defaultRowHeight="26.1" customHeight="1" outlineLevelCol="1"/>
  <cols>
    <col min="1" max="1" width="56.25" style="241" customWidth="1"/>
    <col min="2" max="2" width="18.8916666666667" style="242" customWidth="1"/>
    <col min="3" max="4" width="9" style="241"/>
    <col min="5" max="5" width="17.4916666666667" style="241" customWidth="1"/>
    <col min="6" max="6" width="18.05" style="241" customWidth="1"/>
    <col min="7" max="16384" width="9" style="241"/>
  </cols>
  <sheetData>
    <row r="1" customHeight="1" spans="1:2">
      <c r="A1" s="237" t="s">
        <v>1187</v>
      </c>
      <c r="B1" s="237"/>
    </row>
    <row r="2" ht="51" customHeight="1" spans="1:2">
      <c r="A2" s="243" t="s">
        <v>1188</v>
      </c>
      <c r="B2" s="243"/>
    </row>
    <row r="3" s="240" customFormat="1" ht="32.1" customHeight="1" spans="1:2">
      <c r="A3" s="244" t="s">
        <v>1189</v>
      </c>
      <c r="B3" s="245" t="s">
        <v>1190</v>
      </c>
    </row>
    <row r="4" ht="30" customHeight="1" spans="1:2">
      <c r="A4" s="246" t="s">
        <v>1191</v>
      </c>
      <c r="B4" s="247">
        <v>365964.93</v>
      </c>
    </row>
    <row r="5" ht="30" customHeight="1" spans="1:2">
      <c r="A5" s="246" t="s">
        <v>1192</v>
      </c>
      <c r="B5" s="245">
        <v>8561</v>
      </c>
    </row>
    <row r="6" ht="30" customHeight="1" spans="1:2">
      <c r="A6" s="248" t="s">
        <v>1193</v>
      </c>
      <c r="B6" s="249">
        <v>591</v>
      </c>
    </row>
    <row r="7" ht="30" customHeight="1" spans="1:2">
      <c r="A7" s="250" t="s">
        <v>1194</v>
      </c>
      <c r="B7" s="249">
        <v>1804</v>
      </c>
    </row>
    <row r="8" ht="30" customHeight="1" spans="1:2">
      <c r="A8" s="251" t="s">
        <v>1195</v>
      </c>
      <c r="B8" s="249">
        <v>5584</v>
      </c>
    </row>
    <row r="9" ht="30" customHeight="1" spans="1:2">
      <c r="A9" s="248" t="s">
        <v>1196</v>
      </c>
      <c r="B9" s="252">
        <v>9</v>
      </c>
    </row>
    <row r="10" ht="30" customHeight="1" spans="1:2">
      <c r="A10" s="248" t="s">
        <v>1197</v>
      </c>
      <c r="B10" s="252">
        <v>573</v>
      </c>
    </row>
    <row r="11" ht="30" customHeight="1" spans="1:2">
      <c r="A11" s="246" t="s">
        <v>1198</v>
      </c>
      <c r="B11" s="253">
        <v>327403.93</v>
      </c>
    </row>
    <row r="12" ht="30" customHeight="1" spans="1:2">
      <c r="A12" s="248" t="s">
        <v>1199</v>
      </c>
      <c r="B12" s="254">
        <v>600</v>
      </c>
    </row>
    <row r="13" ht="30" customHeight="1" spans="1:2">
      <c r="A13" s="255" t="s">
        <v>1200</v>
      </c>
      <c r="B13" s="249">
        <v>92984</v>
      </c>
    </row>
    <row r="14" ht="30" customHeight="1" spans="1:2">
      <c r="A14" s="256" t="s">
        <v>1201</v>
      </c>
      <c r="B14" s="257">
        <v>27999</v>
      </c>
    </row>
    <row r="15" ht="30" customHeight="1" spans="1:2">
      <c r="A15" s="255" t="s">
        <v>1202</v>
      </c>
      <c r="B15" s="249">
        <v>4362.84</v>
      </c>
    </row>
    <row r="16" ht="30" hidden="1" customHeight="1" spans="1:2">
      <c r="A16" s="255" t="s">
        <v>1203</v>
      </c>
      <c r="B16" s="249">
        <v>93</v>
      </c>
    </row>
    <row r="17" ht="30" hidden="1" customHeight="1" spans="1:2">
      <c r="A17" s="255" t="s">
        <v>1204</v>
      </c>
      <c r="B17" s="249">
        <v>5943</v>
      </c>
    </row>
    <row r="18" ht="30" hidden="1" customHeight="1" spans="1:2">
      <c r="A18" s="255" t="s">
        <v>1205</v>
      </c>
      <c r="B18" s="252">
        <v>15761</v>
      </c>
    </row>
    <row r="19" ht="30" hidden="1" customHeight="1" spans="1:2">
      <c r="A19" s="255" t="s">
        <v>1206</v>
      </c>
      <c r="B19" s="252">
        <v>200</v>
      </c>
    </row>
    <row r="20" ht="30" hidden="1" customHeight="1" spans="1:2">
      <c r="A20" s="255" t="s">
        <v>1207</v>
      </c>
      <c r="B20" s="249">
        <v>12834</v>
      </c>
    </row>
    <row r="21" ht="30" customHeight="1" spans="1:2">
      <c r="A21" s="255" t="s">
        <v>1208</v>
      </c>
      <c r="B21" s="249">
        <v>16894</v>
      </c>
    </row>
    <row r="22" ht="30" customHeight="1" spans="1:2">
      <c r="A22" s="255" t="s">
        <v>1209</v>
      </c>
      <c r="B22" s="258">
        <v>1954</v>
      </c>
    </row>
    <row r="23" ht="30" customHeight="1" spans="1:2">
      <c r="A23" s="255" t="s">
        <v>1210</v>
      </c>
      <c r="B23" s="249">
        <v>147779.09</v>
      </c>
    </row>
    <row r="24" ht="30" customHeight="1" spans="1:2">
      <c r="A24" s="255" t="s">
        <v>1211</v>
      </c>
      <c r="B24" s="252">
        <v>15</v>
      </c>
    </row>
    <row r="25" ht="30" customHeight="1" spans="1:2">
      <c r="A25" s="259" t="s">
        <v>1212</v>
      </c>
      <c r="B25" s="249">
        <v>1854.66</v>
      </c>
    </row>
    <row r="26" ht="30" customHeight="1" spans="1:2">
      <c r="A26" s="259" t="s">
        <v>1213</v>
      </c>
      <c r="B26" s="175">
        <v>31528</v>
      </c>
    </row>
    <row r="27" ht="30" customHeight="1" spans="1:2">
      <c r="A27" s="259" t="s">
        <v>1214</v>
      </c>
      <c r="B27" s="252">
        <v>94</v>
      </c>
    </row>
    <row r="28" ht="30" customHeight="1" spans="1:2">
      <c r="A28" s="259" t="s">
        <v>1215</v>
      </c>
      <c r="B28" s="260">
        <v>728.41</v>
      </c>
    </row>
    <row r="29" ht="30" customHeight="1" spans="1:2">
      <c r="A29" s="259" t="s">
        <v>1216</v>
      </c>
      <c r="B29" s="175">
        <v>50055</v>
      </c>
    </row>
    <row r="30" customHeight="1" spans="1:2">
      <c r="A30" s="259" t="s">
        <v>1217</v>
      </c>
      <c r="B30" s="175">
        <v>11921.39</v>
      </c>
    </row>
    <row r="31" customHeight="1" spans="1:2">
      <c r="A31" s="259" t="s">
        <v>1218</v>
      </c>
      <c r="B31" s="175">
        <v>1281.54</v>
      </c>
    </row>
    <row r="32" customHeight="1" spans="1:2">
      <c r="A32" s="259" t="s">
        <v>1219</v>
      </c>
      <c r="B32" s="175">
        <v>36997.35</v>
      </c>
    </row>
    <row r="33" customHeight="1" spans="1:2">
      <c r="A33" s="259" t="s">
        <v>1220</v>
      </c>
      <c r="B33" s="249">
        <v>8808.13</v>
      </c>
    </row>
    <row r="34" customHeight="1" spans="1:2">
      <c r="A34" s="259" t="s">
        <v>1221</v>
      </c>
      <c r="B34" s="260">
        <v>3951</v>
      </c>
    </row>
    <row r="35" customHeight="1" spans="1:2">
      <c r="A35" s="259" t="s">
        <v>1222</v>
      </c>
      <c r="B35" s="252">
        <v>326.61</v>
      </c>
    </row>
    <row r="36" customHeight="1" spans="1:2">
      <c r="A36" s="255" t="s">
        <v>1223</v>
      </c>
      <c r="B36" s="249">
        <v>218</v>
      </c>
    </row>
    <row r="37" customHeight="1" spans="1:2">
      <c r="A37" s="246" t="s">
        <v>1224</v>
      </c>
      <c r="B37" s="245">
        <v>30000</v>
      </c>
    </row>
  </sheetData>
  <mergeCells count="2">
    <mergeCell ref="A1:B1"/>
    <mergeCell ref="A2:B2"/>
  </mergeCells>
  <pageMargins left="0.7" right="0.7" top="0.75" bottom="0.75" header="0.3" footer="0.3"/>
  <pageSetup paperSize="9" scale="96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zoomScale="120" zoomScaleNormal="120" workbookViewId="0">
      <selection activeCell="E21" sqref="E21"/>
    </sheetView>
  </sheetViews>
  <sheetFormatPr defaultColWidth="12.1833333333333" defaultRowHeight="16.95" customHeight="1"/>
  <cols>
    <col min="1" max="1" width="33.4916666666667" style="235" customWidth="1"/>
    <col min="2" max="10" width="14.75" style="235" customWidth="1"/>
    <col min="11" max="256" width="12.1833333333333" style="235" customWidth="1"/>
    <col min="257" max="16384" width="12.1833333333333" style="235"/>
  </cols>
  <sheetData>
    <row r="1" customHeight="1" spans="1:3">
      <c r="A1" s="237" t="s">
        <v>1225</v>
      </c>
      <c r="B1" s="237"/>
      <c r="C1" s="237"/>
    </row>
    <row r="2" s="235" customFormat="1" ht="33.75" customHeight="1" spans="1:10">
      <c r="A2" s="238" t="s">
        <v>1226</v>
      </c>
      <c r="B2" s="238"/>
      <c r="C2" s="238"/>
      <c r="D2" s="238"/>
      <c r="E2" s="238"/>
      <c r="F2" s="238"/>
      <c r="G2" s="238"/>
      <c r="H2" s="238"/>
      <c r="I2" s="238"/>
      <c r="J2" s="238"/>
    </row>
    <row r="3" s="235" customFormat="1" customHeight="1" spans="1:10">
      <c r="A3" s="83" t="s">
        <v>86</v>
      </c>
      <c r="B3" s="83"/>
      <c r="C3" s="83"/>
      <c r="D3" s="83"/>
      <c r="E3" s="83"/>
      <c r="F3" s="83"/>
      <c r="G3" s="83"/>
      <c r="H3" s="83"/>
      <c r="I3" s="83"/>
      <c r="J3" s="83"/>
    </row>
    <row r="4" s="236" customFormat="1" ht="17.25" customHeight="1" spans="1:10">
      <c r="A4" s="84" t="s">
        <v>1227</v>
      </c>
      <c r="B4" s="84" t="s">
        <v>1228</v>
      </c>
      <c r="C4" s="84" t="s">
        <v>1229</v>
      </c>
      <c r="D4" s="84"/>
      <c r="E4" s="84"/>
      <c r="F4" s="84"/>
      <c r="G4" s="84"/>
      <c r="H4" s="84" t="s">
        <v>1230</v>
      </c>
      <c r="I4" s="84"/>
      <c r="J4" s="84"/>
    </row>
    <row r="5" s="236" customFormat="1" ht="17.25" customHeight="1" spans="1:10">
      <c r="A5" s="84"/>
      <c r="B5" s="84"/>
      <c r="C5" s="84" t="s">
        <v>1231</v>
      </c>
      <c r="D5" s="84" t="s">
        <v>1232</v>
      </c>
      <c r="E5" s="84" t="s">
        <v>1233</v>
      </c>
      <c r="F5" s="84" t="s">
        <v>1234</v>
      </c>
      <c r="G5" s="84" t="s">
        <v>1235</v>
      </c>
      <c r="H5" s="84" t="s">
        <v>1231</v>
      </c>
      <c r="I5" s="84" t="s">
        <v>1236</v>
      </c>
      <c r="J5" s="84" t="s">
        <v>1237</v>
      </c>
    </row>
    <row r="6" s="236" customFormat="1" ht="17.25" customHeight="1" spans="1:10">
      <c r="A6" s="85" t="s">
        <v>1238</v>
      </c>
      <c r="B6" s="86">
        <f>SUM(C6,H6)</f>
        <v>874789.9</v>
      </c>
      <c r="C6" s="86">
        <f t="shared" ref="C6:C11" si="0">SUM(D6:G6)</f>
        <v>330365.9</v>
      </c>
      <c r="D6" s="87">
        <v>328165.33</v>
      </c>
      <c r="E6" s="87"/>
      <c r="F6" s="87">
        <v>2200.57</v>
      </c>
      <c r="G6" s="87"/>
      <c r="H6" s="86">
        <f>SUM(I6:J6)</f>
        <v>544424</v>
      </c>
      <c r="I6" s="87">
        <v>544424</v>
      </c>
      <c r="J6" s="87"/>
    </row>
    <row r="7" s="236" customFormat="1" ht="17.25" customHeight="1" spans="1:10">
      <c r="A7" s="85" t="s">
        <v>1239</v>
      </c>
      <c r="B7" s="86">
        <f t="shared" ref="B7:B11" si="1">C7+H7</f>
        <v>1056646</v>
      </c>
      <c r="C7" s="88">
        <v>343521</v>
      </c>
      <c r="D7" s="89"/>
      <c r="E7" s="89"/>
      <c r="F7" s="89"/>
      <c r="G7" s="90"/>
      <c r="H7" s="88">
        <v>713125</v>
      </c>
      <c r="I7" s="89"/>
      <c r="J7" s="89"/>
    </row>
    <row r="8" s="236" customFormat="1" ht="17.25" customHeight="1" spans="1:10">
      <c r="A8" s="91" t="s">
        <v>1240</v>
      </c>
      <c r="B8" s="86">
        <f t="shared" si="1"/>
        <v>232272</v>
      </c>
      <c r="C8" s="86">
        <f t="shared" si="0"/>
        <v>63572</v>
      </c>
      <c r="D8" s="88">
        <v>63572</v>
      </c>
      <c r="E8" s="88"/>
      <c r="F8" s="92"/>
      <c r="G8" s="88"/>
      <c r="H8" s="86">
        <f>J8+I8</f>
        <v>168700</v>
      </c>
      <c r="I8" s="88">
        <v>168700</v>
      </c>
      <c r="J8" s="88"/>
    </row>
    <row r="9" s="236" customFormat="1" ht="17.25" customHeight="1" spans="1:10">
      <c r="A9" s="85" t="s">
        <v>1241</v>
      </c>
      <c r="B9" s="86">
        <f t="shared" si="1"/>
        <v>56322.97</v>
      </c>
      <c r="C9" s="86">
        <f t="shared" si="0"/>
        <v>56322.97</v>
      </c>
      <c r="D9" s="88">
        <v>56192</v>
      </c>
      <c r="E9" s="88"/>
      <c r="F9" s="88">
        <v>130.97</v>
      </c>
      <c r="G9" s="93"/>
      <c r="H9" s="86">
        <f>J9+I9</f>
        <v>0</v>
      </c>
      <c r="I9" s="88"/>
      <c r="J9" s="88"/>
    </row>
    <row r="10" s="236" customFormat="1" ht="17.25" customHeight="1" spans="1:10">
      <c r="A10" s="85" t="s">
        <v>1242</v>
      </c>
      <c r="B10" s="86">
        <f t="shared" si="1"/>
        <v>0</v>
      </c>
      <c r="C10" s="86">
        <f t="shared" si="0"/>
        <v>0</v>
      </c>
      <c r="D10" s="88"/>
      <c r="E10" s="88"/>
      <c r="F10" s="88"/>
      <c r="G10" s="88"/>
      <c r="H10" s="86">
        <f>I10+J10</f>
        <v>0</v>
      </c>
      <c r="I10" s="88"/>
      <c r="J10" s="88"/>
    </row>
    <row r="11" s="236" customFormat="1" ht="17.25" customHeight="1" spans="1:10">
      <c r="A11" s="85" t="s">
        <v>1243</v>
      </c>
      <c r="B11" s="86">
        <f t="shared" si="1"/>
        <v>1050738.93</v>
      </c>
      <c r="C11" s="86">
        <f t="shared" si="0"/>
        <v>337614.93</v>
      </c>
      <c r="D11" s="86">
        <f t="shared" ref="D11:G11" si="2">D6+D8-D9-D10</f>
        <v>335545.33</v>
      </c>
      <c r="E11" s="86">
        <f t="shared" si="2"/>
        <v>0</v>
      </c>
      <c r="F11" s="86">
        <f t="shared" si="2"/>
        <v>2069.6</v>
      </c>
      <c r="G11" s="86">
        <f t="shared" si="2"/>
        <v>0</v>
      </c>
      <c r="H11" s="86">
        <f>SUM(I11:J11)</f>
        <v>713124</v>
      </c>
      <c r="I11" s="86">
        <f>I6+I8-I9-I10</f>
        <v>713124</v>
      </c>
      <c r="J11" s="86">
        <f>J6+J8-J9-J10</f>
        <v>0</v>
      </c>
    </row>
    <row r="12" s="236" customFormat="1" ht="15.75" customHeight="1" spans="1:10">
      <c r="A12" s="239"/>
      <c r="B12" s="239"/>
      <c r="C12" s="239"/>
      <c r="D12" s="239"/>
      <c r="E12" s="239"/>
      <c r="F12" s="239"/>
      <c r="G12" s="239"/>
      <c r="H12" s="239"/>
      <c r="I12" s="239"/>
      <c r="J12" s="239"/>
    </row>
  </sheetData>
  <mergeCells count="7">
    <mergeCell ref="A1:C1"/>
    <mergeCell ref="A2:J2"/>
    <mergeCell ref="A3:J3"/>
    <mergeCell ref="C4:G4"/>
    <mergeCell ref="H4:J4"/>
    <mergeCell ref="A4:A5"/>
    <mergeCell ref="B4:B5"/>
  </mergeCells>
  <dataValidations count="1">
    <dataValidation type="decimal" operator="between" allowBlank="1" showInputMessage="1" showErrorMessage="1" sqref="D6:G6 I6:J6 H6:H11 B6:C11 D8:G11 I8:J11">
      <formula1>-99999999999999</formula1>
      <formula2>99999999999999</formula2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opLeftCell="A6" workbookViewId="0">
      <selection activeCell="J15" sqref="J15"/>
    </sheetView>
  </sheetViews>
  <sheetFormatPr defaultColWidth="9" defaultRowHeight="14.25"/>
  <cols>
    <col min="1" max="1" width="46.7" style="226" customWidth="1"/>
    <col min="2" max="2" width="22.6333333333333" style="226" customWidth="1"/>
    <col min="3" max="16384" width="9" style="226"/>
  </cols>
  <sheetData>
    <row r="1" s="226" customFormat="1" ht="17.25" customHeight="1" spans="1:10">
      <c r="A1" s="151" t="s">
        <v>1244</v>
      </c>
      <c r="B1" s="151"/>
      <c r="C1" s="227"/>
      <c r="D1" s="227"/>
      <c r="E1" s="227"/>
      <c r="F1" s="227"/>
      <c r="G1" s="227"/>
      <c r="H1" s="227"/>
      <c r="I1" s="227"/>
      <c r="J1" s="227"/>
    </row>
    <row r="2" s="226" customFormat="1" ht="24" spans="1:2">
      <c r="A2" s="228" t="s">
        <v>1245</v>
      </c>
      <c r="B2" s="228"/>
    </row>
    <row r="3" s="226" customFormat="1" spans="2:2">
      <c r="B3" s="229" t="s">
        <v>2</v>
      </c>
    </row>
    <row r="4" s="226" customFormat="1" ht="30.75" customHeight="1" spans="1:2">
      <c r="A4" s="230" t="s">
        <v>1227</v>
      </c>
      <c r="B4" s="230" t="s">
        <v>1190</v>
      </c>
    </row>
    <row r="5" s="226" customFormat="1" ht="30.75" customHeight="1" spans="1:2">
      <c r="A5" s="231" t="s">
        <v>1246</v>
      </c>
      <c r="B5" s="232">
        <v>5619.2</v>
      </c>
    </row>
    <row r="6" s="226" customFormat="1" ht="30.75" customHeight="1" spans="1:2">
      <c r="A6" s="231" t="s">
        <v>1247</v>
      </c>
      <c r="B6" s="232">
        <v>5619.2</v>
      </c>
    </row>
    <row r="7" s="226" customFormat="1" ht="30.75" customHeight="1" spans="1:2">
      <c r="A7" s="231" t="s">
        <v>1248</v>
      </c>
      <c r="B7" s="232">
        <v>0</v>
      </c>
    </row>
    <row r="8" s="226" customFormat="1" ht="30.75" customHeight="1" spans="1:2">
      <c r="A8" s="231" t="s">
        <v>1249</v>
      </c>
      <c r="B8" s="232">
        <v>27393.81</v>
      </c>
    </row>
    <row r="9" s="226" customFormat="1" ht="30.75" customHeight="1" spans="1:2">
      <c r="A9" s="231" t="s">
        <v>1250</v>
      </c>
      <c r="B9" s="232">
        <v>9368.77</v>
      </c>
    </row>
    <row r="10" s="226" customFormat="1" ht="30.75" customHeight="1" spans="1:2">
      <c r="A10" s="231" t="s">
        <v>1251</v>
      </c>
      <c r="B10" s="232">
        <v>18025.04</v>
      </c>
    </row>
    <row r="11" s="226" customFormat="1" ht="30.75" customHeight="1" spans="1:2">
      <c r="A11" s="231" t="s">
        <v>1252</v>
      </c>
      <c r="B11" s="232">
        <v>181700</v>
      </c>
    </row>
    <row r="12" s="226" customFormat="1" ht="30.75" customHeight="1" spans="1:2">
      <c r="A12" s="231" t="s">
        <v>1253</v>
      </c>
      <c r="B12" s="232">
        <v>13000</v>
      </c>
    </row>
    <row r="13" s="226" customFormat="1" ht="30.75" customHeight="1" spans="1:2">
      <c r="A13" s="231" t="s">
        <v>1254</v>
      </c>
      <c r="B13" s="232">
        <v>168700</v>
      </c>
    </row>
    <row r="14" s="226" customFormat="1" ht="30.75" customHeight="1" spans="1:2">
      <c r="A14" s="231" t="s">
        <v>1255</v>
      </c>
      <c r="B14" s="232">
        <v>4576.55</v>
      </c>
    </row>
    <row r="15" s="226" customFormat="1" ht="30.75" customHeight="1" spans="1:2">
      <c r="A15" s="231" t="s">
        <v>1247</v>
      </c>
      <c r="B15" s="232">
        <v>4576.55</v>
      </c>
    </row>
    <row r="16" s="226" customFormat="1" ht="30.75" customHeight="1" spans="1:2">
      <c r="A16" s="231" t="s">
        <v>1248</v>
      </c>
      <c r="B16" s="232">
        <v>0</v>
      </c>
    </row>
    <row r="17" s="226" customFormat="1" ht="30.75" customHeight="1" spans="1:2">
      <c r="A17" s="231" t="s">
        <v>1256</v>
      </c>
      <c r="B17" s="232">
        <v>29922.21</v>
      </c>
    </row>
    <row r="18" s="226" customFormat="1" ht="30.75" customHeight="1" spans="1:2">
      <c r="A18" s="231" t="s">
        <v>1250</v>
      </c>
      <c r="B18" s="232">
        <v>8708.62</v>
      </c>
    </row>
    <row r="19" s="226" customFormat="1" ht="30.75" customHeight="1" spans="1:2">
      <c r="A19" s="231" t="s">
        <v>1251</v>
      </c>
      <c r="B19" s="233">
        <v>21213.59</v>
      </c>
    </row>
    <row r="20" s="226" customFormat="1" ht="30.75" customHeight="1" spans="1:2">
      <c r="A20" s="231" t="s">
        <v>1257</v>
      </c>
      <c r="B20" s="232">
        <v>0</v>
      </c>
    </row>
    <row r="21" s="226" customFormat="1" ht="30.75" customHeight="1" spans="1:2">
      <c r="A21" s="231" t="s">
        <v>1253</v>
      </c>
      <c r="B21" s="232">
        <v>0</v>
      </c>
    </row>
    <row r="22" s="226" customFormat="1" ht="30.75" customHeight="1" spans="1:2">
      <c r="A22" s="231" t="s">
        <v>1254</v>
      </c>
      <c r="B22" s="232">
        <v>0</v>
      </c>
    </row>
    <row r="23" s="226" customFormat="1" ht="57.95" customHeight="1" spans="1:2">
      <c r="A23" s="234" t="s">
        <v>1258</v>
      </c>
      <c r="B23" s="234"/>
    </row>
  </sheetData>
  <mergeCells count="3">
    <mergeCell ref="A1:B1"/>
    <mergeCell ref="A2:B2"/>
    <mergeCell ref="A23:B23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B5" sqref="B5:B10"/>
    </sheetView>
  </sheetViews>
  <sheetFormatPr defaultColWidth="9" defaultRowHeight="14.25" outlineLevelCol="2"/>
  <cols>
    <col min="1" max="1" width="50.3833333333333" style="22" customWidth="1"/>
    <col min="2" max="2" width="19.75" style="22" customWidth="1"/>
    <col min="3" max="3" width="25.8833333333333" style="22" customWidth="1"/>
    <col min="4" max="256" width="9" style="22"/>
    <col min="257" max="257" width="50.3833333333333" style="22" customWidth="1"/>
    <col min="258" max="258" width="19.75" style="22" customWidth="1"/>
    <col min="259" max="259" width="25.8833333333333" style="22" customWidth="1"/>
    <col min="260" max="512" width="9" style="22"/>
    <col min="513" max="513" width="50.3833333333333" style="22" customWidth="1"/>
    <col min="514" max="514" width="19.75" style="22" customWidth="1"/>
    <col min="515" max="515" width="25.8833333333333" style="22" customWidth="1"/>
    <col min="516" max="768" width="9" style="22"/>
    <col min="769" max="769" width="50.3833333333333" style="22" customWidth="1"/>
    <col min="770" max="770" width="19.75" style="22" customWidth="1"/>
    <col min="771" max="771" width="25.8833333333333" style="22" customWidth="1"/>
    <col min="772" max="1024" width="9" style="22"/>
    <col min="1025" max="1025" width="50.3833333333333" style="22" customWidth="1"/>
    <col min="1026" max="1026" width="19.75" style="22" customWidth="1"/>
    <col min="1027" max="1027" width="25.8833333333333" style="22" customWidth="1"/>
    <col min="1028" max="1280" width="9" style="22"/>
    <col min="1281" max="1281" width="50.3833333333333" style="22" customWidth="1"/>
    <col min="1282" max="1282" width="19.75" style="22" customWidth="1"/>
    <col min="1283" max="1283" width="25.8833333333333" style="22" customWidth="1"/>
    <col min="1284" max="1536" width="9" style="22"/>
    <col min="1537" max="1537" width="50.3833333333333" style="22" customWidth="1"/>
    <col min="1538" max="1538" width="19.75" style="22" customWidth="1"/>
    <col min="1539" max="1539" width="25.8833333333333" style="22" customWidth="1"/>
    <col min="1540" max="1792" width="9" style="22"/>
    <col min="1793" max="1793" width="50.3833333333333" style="22" customWidth="1"/>
    <col min="1794" max="1794" width="19.75" style="22" customWidth="1"/>
    <col min="1795" max="1795" width="25.8833333333333" style="22" customWidth="1"/>
    <col min="1796" max="2048" width="9" style="22"/>
    <col min="2049" max="2049" width="50.3833333333333" style="22" customWidth="1"/>
    <col min="2050" max="2050" width="19.75" style="22" customWidth="1"/>
    <col min="2051" max="2051" width="25.8833333333333" style="22" customWidth="1"/>
    <col min="2052" max="2304" width="9" style="22"/>
    <col min="2305" max="2305" width="50.3833333333333" style="22" customWidth="1"/>
    <col min="2306" max="2306" width="19.75" style="22" customWidth="1"/>
    <col min="2307" max="2307" width="25.8833333333333" style="22" customWidth="1"/>
    <col min="2308" max="2560" width="9" style="22"/>
    <col min="2561" max="2561" width="50.3833333333333" style="22" customWidth="1"/>
    <col min="2562" max="2562" width="19.75" style="22" customWidth="1"/>
    <col min="2563" max="2563" width="25.8833333333333" style="22" customWidth="1"/>
    <col min="2564" max="2816" width="9" style="22"/>
    <col min="2817" max="2817" width="50.3833333333333" style="22" customWidth="1"/>
    <col min="2818" max="2818" width="19.75" style="22" customWidth="1"/>
    <col min="2819" max="2819" width="25.8833333333333" style="22" customWidth="1"/>
    <col min="2820" max="3072" width="9" style="22"/>
    <col min="3073" max="3073" width="50.3833333333333" style="22" customWidth="1"/>
    <col min="3074" max="3074" width="19.75" style="22" customWidth="1"/>
    <col min="3075" max="3075" width="25.8833333333333" style="22" customWidth="1"/>
    <col min="3076" max="3328" width="9" style="22"/>
    <col min="3329" max="3329" width="50.3833333333333" style="22" customWidth="1"/>
    <col min="3330" max="3330" width="19.75" style="22" customWidth="1"/>
    <col min="3331" max="3331" width="25.8833333333333" style="22" customWidth="1"/>
    <col min="3332" max="3584" width="9" style="22"/>
    <col min="3585" max="3585" width="50.3833333333333" style="22" customWidth="1"/>
    <col min="3586" max="3586" width="19.75" style="22" customWidth="1"/>
    <col min="3587" max="3587" width="25.8833333333333" style="22" customWidth="1"/>
    <col min="3588" max="3840" width="9" style="22"/>
    <col min="3841" max="3841" width="50.3833333333333" style="22" customWidth="1"/>
    <col min="3842" max="3842" width="19.75" style="22" customWidth="1"/>
    <col min="3843" max="3843" width="25.8833333333333" style="22" customWidth="1"/>
    <col min="3844" max="4096" width="9" style="22"/>
    <col min="4097" max="4097" width="50.3833333333333" style="22" customWidth="1"/>
    <col min="4098" max="4098" width="19.75" style="22" customWidth="1"/>
    <col min="4099" max="4099" width="25.8833333333333" style="22" customWidth="1"/>
    <col min="4100" max="4352" width="9" style="22"/>
    <col min="4353" max="4353" width="50.3833333333333" style="22" customWidth="1"/>
    <col min="4354" max="4354" width="19.75" style="22" customWidth="1"/>
    <col min="4355" max="4355" width="25.8833333333333" style="22" customWidth="1"/>
    <col min="4356" max="4608" width="9" style="22"/>
    <col min="4609" max="4609" width="50.3833333333333" style="22" customWidth="1"/>
    <col min="4610" max="4610" width="19.75" style="22" customWidth="1"/>
    <col min="4611" max="4611" width="25.8833333333333" style="22" customWidth="1"/>
    <col min="4612" max="4864" width="9" style="22"/>
    <col min="4865" max="4865" width="50.3833333333333" style="22" customWidth="1"/>
    <col min="4866" max="4866" width="19.75" style="22" customWidth="1"/>
    <col min="4867" max="4867" width="25.8833333333333" style="22" customWidth="1"/>
    <col min="4868" max="5120" width="9" style="22"/>
    <col min="5121" max="5121" width="50.3833333333333" style="22" customWidth="1"/>
    <col min="5122" max="5122" width="19.75" style="22" customWidth="1"/>
    <col min="5123" max="5123" width="25.8833333333333" style="22" customWidth="1"/>
    <col min="5124" max="5376" width="9" style="22"/>
    <col min="5377" max="5377" width="50.3833333333333" style="22" customWidth="1"/>
    <col min="5378" max="5378" width="19.75" style="22" customWidth="1"/>
    <col min="5379" max="5379" width="25.8833333333333" style="22" customWidth="1"/>
    <col min="5380" max="5632" width="9" style="22"/>
    <col min="5633" max="5633" width="50.3833333333333" style="22" customWidth="1"/>
    <col min="5634" max="5634" width="19.75" style="22" customWidth="1"/>
    <col min="5635" max="5635" width="25.8833333333333" style="22" customWidth="1"/>
    <col min="5636" max="5888" width="9" style="22"/>
    <col min="5889" max="5889" width="50.3833333333333" style="22" customWidth="1"/>
    <col min="5890" max="5890" width="19.75" style="22" customWidth="1"/>
    <col min="5891" max="5891" width="25.8833333333333" style="22" customWidth="1"/>
    <col min="5892" max="6144" width="9" style="22"/>
    <col min="6145" max="6145" width="50.3833333333333" style="22" customWidth="1"/>
    <col min="6146" max="6146" width="19.75" style="22" customWidth="1"/>
    <col min="6147" max="6147" width="25.8833333333333" style="22" customWidth="1"/>
    <col min="6148" max="6400" width="9" style="22"/>
    <col min="6401" max="6401" width="50.3833333333333" style="22" customWidth="1"/>
    <col min="6402" max="6402" width="19.75" style="22" customWidth="1"/>
    <col min="6403" max="6403" width="25.8833333333333" style="22" customWidth="1"/>
    <col min="6404" max="6656" width="9" style="22"/>
    <col min="6657" max="6657" width="50.3833333333333" style="22" customWidth="1"/>
    <col min="6658" max="6658" width="19.75" style="22" customWidth="1"/>
    <col min="6659" max="6659" width="25.8833333333333" style="22" customWidth="1"/>
    <col min="6660" max="6912" width="9" style="22"/>
    <col min="6913" max="6913" width="50.3833333333333" style="22" customWidth="1"/>
    <col min="6914" max="6914" width="19.75" style="22" customWidth="1"/>
    <col min="6915" max="6915" width="25.8833333333333" style="22" customWidth="1"/>
    <col min="6916" max="7168" width="9" style="22"/>
    <col min="7169" max="7169" width="50.3833333333333" style="22" customWidth="1"/>
    <col min="7170" max="7170" width="19.75" style="22" customWidth="1"/>
    <col min="7171" max="7171" width="25.8833333333333" style="22" customWidth="1"/>
    <col min="7172" max="7424" width="9" style="22"/>
    <col min="7425" max="7425" width="50.3833333333333" style="22" customWidth="1"/>
    <col min="7426" max="7426" width="19.75" style="22" customWidth="1"/>
    <col min="7427" max="7427" width="25.8833333333333" style="22" customWidth="1"/>
    <col min="7428" max="7680" width="9" style="22"/>
    <col min="7681" max="7681" width="50.3833333333333" style="22" customWidth="1"/>
    <col min="7682" max="7682" width="19.75" style="22" customWidth="1"/>
    <col min="7683" max="7683" width="25.8833333333333" style="22" customWidth="1"/>
    <col min="7684" max="7936" width="9" style="22"/>
    <col min="7937" max="7937" width="50.3833333333333" style="22" customWidth="1"/>
    <col min="7938" max="7938" width="19.75" style="22" customWidth="1"/>
    <col min="7939" max="7939" width="25.8833333333333" style="22" customWidth="1"/>
    <col min="7940" max="8192" width="9" style="22"/>
    <col min="8193" max="8193" width="50.3833333333333" style="22" customWidth="1"/>
    <col min="8194" max="8194" width="19.75" style="22" customWidth="1"/>
    <col min="8195" max="8195" width="25.8833333333333" style="22" customWidth="1"/>
    <col min="8196" max="8448" width="9" style="22"/>
    <col min="8449" max="8449" width="50.3833333333333" style="22" customWidth="1"/>
    <col min="8450" max="8450" width="19.75" style="22" customWidth="1"/>
    <col min="8451" max="8451" width="25.8833333333333" style="22" customWidth="1"/>
    <col min="8452" max="8704" width="9" style="22"/>
    <col min="8705" max="8705" width="50.3833333333333" style="22" customWidth="1"/>
    <col min="8706" max="8706" width="19.75" style="22" customWidth="1"/>
    <col min="8707" max="8707" width="25.8833333333333" style="22" customWidth="1"/>
    <col min="8708" max="8960" width="9" style="22"/>
    <col min="8961" max="8961" width="50.3833333333333" style="22" customWidth="1"/>
    <col min="8962" max="8962" width="19.75" style="22" customWidth="1"/>
    <col min="8963" max="8963" width="25.8833333333333" style="22" customWidth="1"/>
    <col min="8964" max="9216" width="9" style="22"/>
    <col min="9217" max="9217" width="50.3833333333333" style="22" customWidth="1"/>
    <col min="9218" max="9218" width="19.75" style="22" customWidth="1"/>
    <col min="9219" max="9219" width="25.8833333333333" style="22" customWidth="1"/>
    <col min="9220" max="9472" width="9" style="22"/>
    <col min="9473" max="9473" width="50.3833333333333" style="22" customWidth="1"/>
    <col min="9474" max="9474" width="19.75" style="22" customWidth="1"/>
    <col min="9475" max="9475" width="25.8833333333333" style="22" customWidth="1"/>
    <col min="9476" max="9728" width="9" style="22"/>
    <col min="9729" max="9729" width="50.3833333333333" style="22" customWidth="1"/>
    <col min="9730" max="9730" width="19.75" style="22" customWidth="1"/>
    <col min="9731" max="9731" width="25.8833333333333" style="22" customWidth="1"/>
    <col min="9732" max="9984" width="9" style="22"/>
    <col min="9985" max="9985" width="50.3833333333333" style="22" customWidth="1"/>
    <col min="9986" max="9986" width="19.75" style="22" customWidth="1"/>
    <col min="9987" max="9987" width="25.8833333333333" style="22" customWidth="1"/>
    <col min="9988" max="10240" width="9" style="22"/>
    <col min="10241" max="10241" width="50.3833333333333" style="22" customWidth="1"/>
    <col min="10242" max="10242" width="19.75" style="22" customWidth="1"/>
    <col min="10243" max="10243" width="25.8833333333333" style="22" customWidth="1"/>
    <col min="10244" max="10496" width="9" style="22"/>
    <col min="10497" max="10497" width="50.3833333333333" style="22" customWidth="1"/>
    <col min="10498" max="10498" width="19.75" style="22" customWidth="1"/>
    <col min="10499" max="10499" width="25.8833333333333" style="22" customWidth="1"/>
    <col min="10500" max="10752" width="9" style="22"/>
    <col min="10753" max="10753" width="50.3833333333333" style="22" customWidth="1"/>
    <col min="10754" max="10754" width="19.75" style="22" customWidth="1"/>
    <col min="10755" max="10755" width="25.8833333333333" style="22" customWidth="1"/>
    <col min="10756" max="11008" width="9" style="22"/>
    <col min="11009" max="11009" width="50.3833333333333" style="22" customWidth="1"/>
    <col min="11010" max="11010" width="19.75" style="22" customWidth="1"/>
    <col min="11011" max="11011" width="25.8833333333333" style="22" customWidth="1"/>
    <col min="11012" max="11264" width="9" style="22"/>
    <col min="11265" max="11265" width="50.3833333333333" style="22" customWidth="1"/>
    <col min="11266" max="11266" width="19.75" style="22" customWidth="1"/>
    <col min="11267" max="11267" width="25.8833333333333" style="22" customWidth="1"/>
    <col min="11268" max="11520" width="9" style="22"/>
    <col min="11521" max="11521" width="50.3833333333333" style="22" customWidth="1"/>
    <col min="11522" max="11522" width="19.75" style="22" customWidth="1"/>
    <col min="11523" max="11523" width="25.8833333333333" style="22" customWidth="1"/>
    <col min="11524" max="11776" width="9" style="22"/>
    <col min="11777" max="11777" width="50.3833333333333" style="22" customWidth="1"/>
    <col min="11778" max="11778" width="19.75" style="22" customWidth="1"/>
    <col min="11779" max="11779" width="25.8833333333333" style="22" customWidth="1"/>
    <col min="11780" max="12032" width="9" style="22"/>
    <col min="12033" max="12033" width="50.3833333333333" style="22" customWidth="1"/>
    <col min="12034" max="12034" width="19.75" style="22" customWidth="1"/>
    <col min="12035" max="12035" width="25.8833333333333" style="22" customWidth="1"/>
    <col min="12036" max="12288" width="9" style="22"/>
    <col min="12289" max="12289" width="50.3833333333333" style="22" customWidth="1"/>
    <col min="12290" max="12290" width="19.75" style="22" customWidth="1"/>
    <col min="12291" max="12291" width="25.8833333333333" style="22" customWidth="1"/>
    <col min="12292" max="12544" width="9" style="22"/>
    <col min="12545" max="12545" width="50.3833333333333" style="22" customWidth="1"/>
    <col min="12546" max="12546" width="19.75" style="22" customWidth="1"/>
    <col min="12547" max="12547" width="25.8833333333333" style="22" customWidth="1"/>
    <col min="12548" max="12800" width="9" style="22"/>
    <col min="12801" max="12801" width="50.3833333333333" style="22" customWidth="1"/>
    <col min="12802" max="12802" width="19.75" style="22" customWidth="1"/>
    <col min="12803" max="12803" width="25.8833333333333" style="22" customWidth="1"/>
    <col min="12804" max="13056" width="9" style="22"/>
    <col min="13057" max="13057" width="50.3833333333333" style="22" customWidth="1"/>
    <col min="13058" max="13058" width="19.75" style="22" customWidth="1"/>
    <col min="13059" max="13059" width="25.8833333333333" style="22" customWidth="1"/>
    <col min="13060" max="13312" width="9" style="22"/>
    <col min="13313" max="13313" width="50.3833333333333" style="22" customWidth="1"/>
    <col min="13314" max="13314" width="19.75" style="22" customWidth="1"/>
    <col min="13315" max="13315" width="25.8833333333333" style="22" customWidth="1"/>
    <col min="13316" max="13568" width="9" style="22"/>
    <col min="13569" max="13569" width="50.3833333333333" style="22" customWidth="1"/>
    <col min="13570" max="13570" width="19.75" style="22" customWidth="1"/>
    <col min="13571" max="13571" width="25.8833333333333" style="22" customWidth="1"/>
    <col min="13572" max="13824" width="9" style="22"/>
    <col min="13825" max="13825" width="50.3833333333333" style="22" customWidth="1"/>
    <col min="13826" max="13826" width="19.75" style="22" customWidth="1"/>
    <col min="13827" max="13827" width="25.8833333333333" style="22" customWidth="1"/>
    <col min="13828" max="14080" width="9" style="22"/>
    <col min="14081" max="14081" width="50.3833333333333" style="22" customWidth="1"/>
    <col min="14082" max="14082" width="19.75" style="22" customWidth="1"/>
    <col min="14083" max="14083" width="25.8833333333333" style="22" customWidth="1"/>
    <col min="14084" max="14336" width="9" style="22"/>
    <col min="14337" max="14337" width="50.3833333333333" style="22" customWidth="1"/>
    <col min="14338" max="14338" width="19.75" style="22" customWidth="1"/>
    <col min="14339" max="14339" width="25.8833333333333" style="22" customWidth="1"/>
    <col min="14340" max="14592" width="9" style="22"/>
    <col min="14593" max="14593" width="50.3833333333333" style="22" customWidth="1"/>
    <col min="14594" max="14594" width="19.75" style="22" customWidth="1"/>
    <col min="14595" max="14595" width="25.8833333333333" style="22" customWidth="1"/>
    <col min="14596" max="14848" width="9" style="22"/>
    <col min="14849" max="14849" width="50.3833333333333" style="22" customWidth="1"/>
    <col min="14850" max="14850" width="19.75" style="22" customWidth="1"/>
    <col min="14851" max="14851" width="25.8833333333333" style="22" customWidth="1"/>
    <col min="14852" max="15104" width="9" style="22"/>
    <col min="15105" max="15105" width="50.3833333333333" style="22" customWidth="1"/>
    <col min="15106" max="15106" width="19.75" style="22" customWidth="1"/>
    <col min="15107" max="15107" width="25.8833333333333" style="22" customWidth="1"/>
    <col min="15108" max="15360" width="9" style="22"/>
    <col min="15361" max="15361" width="50.3833333333333" style="22" customWidth="1"/>
    <col min="15362" max="15362" width="19.75" style="22" customWidth="1"/>
    <col min="15363" max="15363" width="25.8833333333333" style="22" customWidth="1"/>
    <col min="15364" max="15616" width="9" style="22"/>
    <col min="15617" max="15617" width="50.3833333333333" style="22" customWidth="1"/>
    <col min="15618" max="15618" width="19.75" style="22" customWidth="1"/>
    <col min="15619" max="15619" width="25.8833333333333" style="22" customWidth="1"/>
    <col min="15620" max="15872" width="9" style="22"/>
    <col min="15873" max="15873" width="50.3833333333333" style="22" customWidth="1"/>
    <col min="15874" max="15874" width="19.75" style="22" customWidth="1"/>
    <col min="15875" max="15875" width="25.8833333333333" style="22" customWidth="1"/>
    <col min="15876" max="16128" width="9" style="22"/>
    <col min="16129" max="16129" width="50.3833333333333" style="22" customWidth="1"/>
    <col min="16130" max="16130" width="19.75" style="22" customWidth="1"/>
    <col min="16131" max="16131" width="25.8833333333333" style="22" customWidth="1"/>
    <col min="16132" max="16384" width="9" style="22"/>
  </cols>
  <sheetData>
    <row r="1" ht="27.75" customHeight="1" spans="1:1">
      <c r="A1" s="190" t="s">
        <v>1259</v>
      </c>
    </row>
    <row r="2" ht="32.25" customHeight="1" spans="1:3">
      <c r="A2" s="216" t="s">
        <v>1260</v>
      </c>
      <c r="B2" s="217"/>
      <c r="C2" s="217"/>
    </row>
    <row r="3" ht="20.1" customHeight="1" spans="1:2">
      <c r="A3" s="190"/>
      <c r="B3" s="218" t="s">
        <v>2</v>
      </c>
    </row>
    <row r="4" ht="30" customHeight="1" spans="1:3">
      <c r="A4" s="189" t="s">
        <v>1227</v>
      </c>
      <c r="B4" s="189" t="s">
        <v>1261</v>
      </c>
      <c r="C4" s="189" t="s">
        <v>1262</v>
      </c>
    </row>
    <row r="5" ht="30" customHeight="1" spans="1:3">
      <c r="A5" s="189" t="s">
        <v>1228</v>
      </c>
      <c r="B5" s="219">
        <v>2541.9159</v>
      </c>
      <c r="C5" s="220"/>
    </row>
    <row r="6" ht="30" customHeight="1" spans="1:3">
      <c r="A6" s="221" t="s">
        <v>1263</v>
      </c>
      <c r="B6" s="222">
        <v>5</v>
      </c>
      <c r="C6" s="220"/>
    </row>
    <row r="7" ht="30" customHeight="1" spans="1:3">
      <c r="A7" s="221" t="s">
        <v>1264</v>
      </c>
      <c r="B7" s="222">
        <v>973.669</v>
      </c>
      <c r="C7" s="220"/>
    </row>
    <row r="8" ht="30" customHeight="1" spans="1:3">
      <c r="A8" s="221" t="s">
        <v>1265</v>
      </c>
      <c r="B8" s="223">
        <v>1563.2469</v>
      </c>
      <c r="C8" s="220"/>
    </row>
    <row r="9" ht="30" customHeight="1" spans="1:3">
      <c r="A9" s="224" t="s">
        <v>1266</v>
      </c>
      <c r="B9" s="222">
        <v>1365.2469</v>
      </c>
      <c r="C9" s="220"/>
    </row>
    <row r="10" ht="30" customHeight="1" spans="1:3">
      <c r="A10" s="224" t="s">
        <v>1267</v>
      </c>
      <c r="B10" s="223">
        <v>198</v>
      </c>
      <c r="C10" s="220"/>
    </row>
    <row r="11" ht="21.95" hidden="1" customHeight="1"/>
    <row r="12" ht="93" customHeight="1" spans="1:3">
      <c r="A12" s="225" t="s">
        <v>1268</v>
      </c>
      <c r="B12" s="225"/>
      <c r="C12" s="225"/>
    </row>
  </sheetData>
  <mergeCells count="2">
    <mergeCell ref="A2:C2"/>
    <mergeCell ref="A12:C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1-1.2025年一般公共预算收入表</vt:lpstr>
      <vt:lpstr>1-2.2025年一般公共预算支出表</vt:lpstr>
      <vt:lpstr>1-3.2025年宁远县一般公共预算基本支出表</vt:lpstr>
      <vt:lpstr>1-4.2025年度宁远县一般公共预算本级支出表</vt:lpstr>
      <vt:lpstr>1-5.2025年宁远县一般公共预算本级基本支出表</vt:lpstr>
      <vt:lpstr>1-6.一般公共预算税收返还及一般性转移支付</vt:lpstr>
      <vt:lpstr>1-7.2024年宁远县政府一般债务限额和余额情况表</vt:lpstr>
      <vt:lpstr>1-8.政府债券发行及还本付息情况预算表</vt:lpstr>
      <vt:lpstr>1-9.2025年宁远县一般公共预算”三公“经费预算安排统计表</vt:lpstr>
      <vt:lpstr>1-10.一般公共预算对下税收返还和转移支付预算分地区表</vt:lpstr>
      <vt:lpstr>2-1.2025年政府性基金收入预算表</vt:lpstr>
      <vt:lpstr>2-2.2025年度宁远县政府性基金预算支出表</vt:lpstr>
      <vt:lpstr>2-3.2024年度政府性基金预算本级支出表</vt:lpstr>
      <vt:lpstr>2-4.2024年度宁远县政府性基金转移支付分项目表</vt:lpstr>
      <vt:lpstr>2-5.2024年度宁远县政府性基金转移支付分地区表</vt:lpstr>
      <vt:lpstr>2-6.2024年度宁远县政府专项债务限额和余额情况表</vt:lpstr>
      <vt:lpstr>3-1.2025年宁远县国有资本经营收入预算表</vt:lpstr>
      <vt:lpstr>3-2.2025年宁远县国有资本经营支出预算表</vt:lpstr>
      <vt:lpstr>3-3.2025年宁远县本级国有资本经营支出预算表</vt:lpstr>
      <vt:lpstr>3-4.2025年国有资本经营预算对下转移支付表</vt:lpstr>
      <vt:lpstr>4-1.2025年宁远县社保基金收入预算表</vt:lpstr>
      <vt:lpstr>4-2.2025年宁远县社保基金支出预算表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Aria</dc:creator>
  <cp:lastModifiedBy>杰</cp:lastModifiedBy>
  <dcterms:created xsi:type="dcterms:W3CDTF">2015-06-05T18:19:00Z</dcterms:created>
  <dcterms:modified xsi:type="dcterms:W3CDTF">2025-05-12T09:46:25Z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BF3E956483894B49A54D392FA4146D9A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