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225"/>
  </bookViews>
  <sheets>
    <sheet name="综合成绩表" sheetId="10" r:id="rId1"/>
    <sheet name="Sheet1" sheetId="4" r:id="rId2"/>
  </sheets>
  <externalReferences>
    <externalReference r:id="rId3"/>
  </externalReferences>
  <definedNames>
    <definedName name="_xlnm._FilterDatabase" localSheetId="0" hidden="1">综合成绩表!$A$2:$J$2</definedName>
    <definedName name="_xlnm.Print_Titles" localSheetId="0">综合成绩表!$1:$2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<sst xmlns="http://schemas.openxmlformats.org/spreadsheetml/2006/main" count="247" uniqueCount="122">
  <si>
    <t>宁远县医共体总医院人民医院院区2024年公开招聘第二批编外合同制专业技术人员综合成绩公示</t>
  </si>
  <si>
    <t>姓名</t>
  </si>
  <si>
    <t>性别</t>
  </si>
  <si>
    <t>报名岗位</t>
  </si>
  <si>
    <t>准考证号</t>
  </si>
  <si>
    <t>面试抽签号</t>
  </si>
  <si>
    <t>笔试成绩</t>
  </si>
  <si>
    <t>笔试占比50%</t>
  </si>
  <si>
    <t>面试成绩</t>
  </si>
  <si>
    <t>面试占比50%</t>
  </si>
  <si>
    <t>综合成绩</t>
  </si>
  <si>
    <t>综合排名</t>
  </si>
  <si>
    <t>王小霞</t>
  </si>
  <si>
    <t>女</t>
  </si>
  <si>
    <t>护士1</t>
  </si>
  <si>
    <t>020</t>
  </si>
  <si>
    <t>唐林沁</t>
  </si>
  <si>
    <t>011</t>
  </si>
  <si>
    <t>欧阳宁波</t>
  </si>
  <si>
    <t>男</t>
  </si>
  <si>
    <t>005</t>
  </si>
  <si>
    <t>王晶</t>
  </si>
  <si>
    <t>004</t>
  </si>
  <si>
    <t>欧阳妹</t>
  </si>
  <si>
    <t>012</t>
  </si>
  <si>
    <t>王李恒</t>
  </si>
  <si>
    <t>001</t>
  </si>
  <si>
    <t>李欣</t>
  </si>
  <si>
    <t>007</t>
  </si>
  <si>
    <t>蒋云丽</t>
  </si>
  <si>
    <t>003</t>
  </si>
  <si>
    <t>谢湘东</t>
  </si>
  <si>
    <t>013</t>
  </si>
  <si>
    <t>彭佩</t>
  </si>
  <si>
    <t>010</t>
  </si>
  <si>
    <t>缺考</t>
  </si>
  <si>
    <t>柏钰璇</t>
  </si>
  <si>
    <t>护士2</t>
  </si>
  <si>
    <t>193</t>
  </si>
  <si>
    <t>伍江</t>
  </si>
  <si>
    <t>134</t>
  </si>
  <si>
    <t>胡淑丽</t>
  </si>
  <si>
    <t>139</t>
  </si>
  <si>
    <t>李凤玲</t>
  </si>
  <si>
    <t>179</t>
  </si>
  <si>
    <t>胡敏洁</t>
  </si>
  <si>
    <t>083</t>
  </si>
  <si>
    <t>杨敏</t>
  </si>
  <si>
    <t>061</t>
  </si>
  <si>
    <t>李梅娟</t>
  </si>
  <si>
    <t>163</t>
  </si>
  <si>
    <t>姜黎旭</t>
  </si>
  <si>
    <t>101</t>
  </si>
  <si>
    <t>黄李燕</t>
  </si>
  <si>
    <t>081</t>
  </si>
  <si>
    <t>奉璐</t>
  </si>
  <si>
    <t>128</t>
  </si>
  <si>
    <t>刘滢</t>
  </si>
  <si>
    <t>087</t>
  </si>
  <si>
    <t>蒋文婷</t>
  </si>
  <si>
    <t>112</t>
  </si>
  <si>
    <t>陈巧林</t>
  </si>
  <si>
    <t>184</t>
  </si>
  <si>
    <t>陈艳湘</t>
  </si>
  <si>
    <t>153</t>
  </si>
  <si>
    <t>郭诗雯</t>
  </si>
  <si>
    <t>035</t>
  </si>
  <si>
    <t>徐航</t>
  </si>
  <si>
    <t>096</t>
  </si>
  <si>
    <t>荆文</t>
  </si>
  <si>
    <t>094</t>
  </si>
  <si>
    <t>袁玉兰</t>
  </si>
  <si>
    <t>195</t>
  </si>
  <si>
    <t>谷炆娣</t>
  </si>
  <si>
    <t>170</t>
  </si>
  <si>
    <t>谢西西</t>
  </si>
  <si>
    <t>172</t>
  </si>
  <si>
    <t>彭亮</t>
  </si>
  <si>
    <t>人力资源专干</t>
  </si>
  <si>
    <t>欧康妮</t>
  </si>
  <si>
    <t>黄正华</t>
  </si>
  <si>
    <t>办公室文秘</t>
  </si>
  <si>
    <t>郭盈</t>
  </si>
  <si>
    <t>蒋婷</t>
  </si>
  <si>
    <t>女会计</t>
  </si>
  <si>
    <t>唐颖</t>
  </si>
  <si>
    <t>唐欣斌</t>
  </si>
  <si>
    <t>男会计</t>
  </si>
  <si>
    <t>欧凌西</t>
  </si>
  <si>
    <t>刘雨涛</t>
  </si>
  <si>
    <t>李圆</t>
  </si>
  <si>
    <t>欧阳璐</t>
  </si>
  <si>
    <t>审计员</t>
  </si>
  <si>
    <t>郑扬洋</t>
  </si>
  <si>
    <t>龙珍玉</t>
  </si>
  <si>
    <t>检验技师</t>
  </si>
  <si>
    <t>李琼</t>
  </si>
  <si>
    <t>王俊</t>
  </si>
  <si>
    <t>康复治疗师</t>
  </si>
  <si>
    <t>郑庆明</t>
  </si>
  <si>
    <t>胡海涛</t>
  </si>
  <si>
    <t>陈铭</t>
  </si>
  <si>
    <t>黄诗兰</t>
  </si>
  <si>
    <t>编码员</t>
  </si>
  <si>
    <t>374</t>
  </si>
  <si>
    <t>胡勤彬</t>
  </si>
  <si>
    <t>设备员</t>
  </si>
  <si>
    <t>朱胜平</t>
  </si>
  <si>
    <t>张婷</t>
  </si>
  <si>
    <t>李志贤</t>
  </si>
  <si>
    <t>何光亮</t>
  </si>
  <si>
    <t>胡俊勇</t>
  </si>
  <si>
    <t>唐坤</t>
  </si>
  <si>
    <t>黄梨花</t>
  </si>
  <si>
    <t>唐波</t>
  </si>
  <si>
    <t>何茜</t>
  </si>
  <si>
    <t>胡恒</t>
  </si>
  <si>
    <t>龚露</t>
  </si>
  <si>
    <t>王俊维</t>
  </si>
  <si>
    <t>胡婷</t>
  </si>
  <si>
    <t>蒋良志</t>
  </si>
  <si>
    <t>欧阳谦凇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</si>
</sst>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7">
    <font>
      <sz val="11"/>
      <color theme="1"/>
      <name val="宋体"/>
      <charset val="134"/>
      <scheme val="minor"/>
    </font>
    <font>
      <sz val="16"/>
      <name val="方正小标宋简体"/>
      <charset val="134"/>
    </font>
    <font>
      <b/>
      <sz val="12"/>
      <color rgb="FF000000"/>
      <name val="宋体"/>
      <charset val="134"/>
    </font>
    <font>
      <b/>
      <sz val="12"/>
      <name val="宋体"/>
      <charset val="134"/>
    </font>
    <font>
      <sz val="14"/>
      <name val="宋体"/>
      <charset val="134"/>
    </font>
    <font>
      <sz val="16"/>
      <name val="宋体"/>
      <charset val="134"/>
    </font>
    <font>
      <sz val="14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177" fontId="0" fillId="0" borderId="1" xfId="0" applyNumberForma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7" fontId="0" fillId="0" borderId="1" xfId="0" applyNumberForma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  <xf numFmtId="0" fontId="6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WeChat%20Files\wxid_ehc14lw3azms21\FileStorage\File\2025-02\&#38754;&#35797;&#21508;&#34920;&#21333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签到表"/>
      <sheetName val="护理抽签表"/>
      <sheetName val="护理统分表"/>
      <sheetName val="护理成绩通知单"/>
      <sheetName val="医师医技抽签表"/>
      <sheetName val="临床"/>
      <sheetName val="编码+设备"/>
      <sheetName val="医师医技统分表 (2)"/>
      <sheetName val="医师医技成绩通知单"/>
      <sheetName val="职能部门抽签表"/>
      <sheetName val="职能部门统分表"/>
      <sheetName val="职能部门成绩通知单"/>
    </sheetNames>
    <sheetDataSet>
      <sheetData sheetId="0"/>
      <sheetData sheetId="1"/>
      <sheetData sheetId="2"/>
      <sheetData sheetId="3"/>
      <sheetData sheetId="4">
        <row r="4">
          <cell r="B4" t="str">
            <v>龙珍玉</v>
          </cell>
          <cell r="C4" t="str">
            <v>430426200308180100</v>
          </cell>
          <cell r="D4" t="str">
            <v>254</v>
          </cell>
          <cell r="E4" t="str">
            <v>临床检验</v>
          </cell>
        </row>
        <row r="5">
          <cell r="B5" t="str">
            <v>李琼</v>
          </cell>
          <cell r="C5" t="str">
            <v>430426199811293043</v>
          </cell>
          <cell r="D5" t="str">
            <v>251</v>
          </cell>
          <cell r="E5" t="str">
            <v>临床检验</v>
          </cell>
        </row>
        <row r="6">
          <cell r="B6" t="str">
            <v>王俊</v>
          </cell>
          <cell r="C6" t="str">
            <v>431126200010158415</v>
          </cell>
          <cell r="D6">
            <v>365</v>
          </cell>
          <cell r="E6" t="str">
            <v>康复治疗师</v>
          </cell>
        </row>
        <row r="7">
          <cell r="B7" t="str">
            <v>郑庆明</v>
          </cell>
          <cell r="C7" t="str">
            <v>431121200204221839</v>
          </cell>
          <cell r="D7">
            <v>366</v>
          </cell>
          <cell r="E7" t="str">
            <v>康复治疗师</v>
          </cell>
        </row>
        <row r="8">
          <cell r="B8" t="str">
            <v>陈铭</v>
          </cell>
          <cell r="C8" t="str">
            <v>430521200208104964</v>
          </cell>
          <cell r="D8">
            <v>353</v>
          </cell>
          <cell r="E8" t="str">
            <v>康复治疗师</v>
          </cell>
        </row>
        <row r="9">
          <cell r="B9" t="str">
            <v>胡海涛</v>
          </cell>
          <cell r="C9" t="str">
            <v>431126200007073250</v>
          </cell>
          <cell r="D9">
            <v>362</v>
          </cell>
          <cell r="E9" t="str">
            <v>康复治疗师</v>
          </cell>
        </row>
        <row r="10">
          <cell r="B10" t="str">
            <v>胡恒</v>
          </cell>
          <cell r="C10" t="str">
            <v>43112619941010121X</v>
          </cell>
          <cell r="D10">
            <v>327</v>
          </cell>
          <cell r="E10" t="str">
            <v>120急救医师</v>
          </cell>
        </row>
        <row r="11">
          <cell r="B11" t="str">
            <v>王俊维</v>
          </cell>
          <cell r="C11" t="str">
            <v>431126199608047626</v>
          </cell>
          <cell r="D11">
            <v>325</v>
          </cell>
          <cell r="E11" t="str">
            <v>120急救医师</v>
          </cell>
        </row>
        <row r="12">
          <cell r="B12" t="str">
            <v>何茜</v>
          </cell>
          <cell r="C12" t="str">
            <v>431126199701166240</v>
          </cell>
          <cell r="D12">
            <v>328</v>
          </cell>
          <cell r="E12" t="str">
            <v>120急救医师</v>
          </cell>
        </row>
        <row r="13">
          <cell r="B13" t="str">
            <v>龚露</v>
          </cell>
          <cell r="C13" t="str">
            <v>431126199409096249</v>
          </cell>
          <cell r="D13">
            <v>326</v>
          </cell>
          <cell r="E13" t="str">
            <v>120急救医师</v>
          </cell>
        </row>
        <row r="14">
          <cell r="B14" t="str">
            <v>胡俊勇</v>
          </cell>
          <cell r="C14" t="str">
            <v>431126199801190037</v>
          </cell>
          <cell r="D14">
            <v>325</v>
          </cell>
          <cell r="E14" t="str">
            <v>内科医师</v>
          </cell>
        </row>
        <row r="15">
          <cell r="B15" t="str">
            <v>唐波</v>
          </cell>
          <cell r="C15" t="str">
            <v>431122199509162914</v>
          </cell>
          <cell r="D15">
            <v>336</v>
          </cell>
          <cell r="E15" t="str">
            <v>内科医师</v>
          </cell>
        </row>
        <row r="16">
          <cell r="B16" t="str">
            <v>黄梨花</v>
          </cell>
          <cell r="C16" t="str">
            <v>431126199601095652</v>
          </cell>
          <cell r="D16">
            <v>341</v>
          </cell>
          <cell r="E16" t="str">
            <v>内科医师</v>
          </cell>
        </row>
        <row r="17">
          <cell r="B17" t="str">
            <v>唐坤</v>
          </cell>
          <cell r="C17" t="str">
            <v>431121199710250012</v>
          </cell>
          <cell r="D17">
            <v>337</v>
          </cell>
          <cell r="E17" t="str">
            <v>内科医师</v>
          </cell>
        </row>
        <row r="18">
          <cell r="B18" t="str">
            <v>朱胜平</v>
          </cell>
          <cell r="C18" t="str">
            <v>431126199903044612</v>
          </cell>
          <cell r="D18">
            <v>330</v>
          </cell>
          <cell r="E18" t="str">
            <v>内科储备医师</v>
          </cell>
        </row>
        <row r="19">
          <cell r="B19" t="str">
            <v>李志贤</v>
          </cell>
          <cell r="C19" t="str">
            <v>431126200011077633</v>
          </cell>
          <cell r="D19">
            <v>333</v>
          </cell>
          <cell r="E19" t="str">
            <v>内科储备医师</v>
          </cell>
        </row>
        <row r="20">
          <cell r="B20" t="str">
            <v>张婷</v>
          </cell>
          <cell r="C20" t="str">
            <v>431126200110020085</v>
          </cell>
          <cell r="D20">
            <v>329</v>
          </cell>
          <cell r="E20" t="str">
            <v>内科储备医师</v>
          </cell>
        </row>
        <row r="21">
          <cell r="B21" t="str">
            <v>何光亮</v>
          </cell>
          <cell r="C21" t="str">
            <v>510821200210052717</v>
          </cell>
          <cell r="D21">
            <v>331</v>
          </cell>
          <cell r="E21" t="str">
            <v>内科储备医师</v>
          </cell>
        </row>
        <row r="22">
          <cell r="B22" t="str">
            <v>胡婷</v>
          </cell>
          <cell r="C22" t="str">
            <v>431126199811260027</v>
          </cell>
          <cell r="D22">
            <v>346</v>
          </cell>
          <cell r="E22" t="str">
            <v>外科医师</v>
          </cell>
        </row>
        <row r="23">
          <cell r="B23" t="str">
            <v>蒋良志</v>
          </cell>
          <cell r="C23" t="str">
            <v>431129199906121117</v>
          </cell>
          <cell r="D23">
            <v>347</v>
          </cell>
          <cell r="E23" t="str">
            <v>外科医师</v>
          </cell>
        </row>
        <row r="24">
          <cell r="B24" t="str">
            <v>欧阳谦凇</v>
          </cell>
          <cell r="C24" t="str">
            <v>431126200111107879</v>
          </cell>
          <cell r="D24">
            <v>345</v>
          </cell>
          <cell r="E24" t="str">
            <v>外科储备医师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4"/>
  <sheetViews>
    <sheetView tabSelected="1" workbookViewId="0">
      <pane ySplit="2" topLeftCell="A59" activePane="bottomLeft" state="frozen"/>
      <selection/>
      <selection pane="bottomLeft" activeCell="A1" sqref="A1:K1"/>
    </sheetView>
  </sheetViews>
  <sheetFormatPr defaultColWidth="9" defaultRowHeight="21" customHeight="1"/>
  <cols>
    <col min="1" max="1" width="11.625" customWidth="1"/>
    <col min="2" max="2" width="7.75" style="1" customWidth="1"/>
    <col min="3" max="3" width="15.9" customWidth="1"/>
    <col min="4" max="4" width="11.75" style="2" customWidth="1"/>
    <col min="5" max="5" width="12.9083333333333" style="2" customWidth="1"/>
    <col min="6" max="6" width="11.9583333333333" style="3" customWidth="1"/>
    <col min="7" max="7" width="15.8" customWidth="1"/>
    <col min="8" max="8" width="12.6416666666667" style="2" customWidth="1"/>
    <col min="9" max="9" width="16.3" customWidth="1"/>
    <col min="10" max="10" width="12.7916666666667" customWidth="1"/>
    <col min="11" max="11" width="10.7" customWidth="1"/>
    <col min="12" max="12" width="12.475" customWidth="1"/>
  </cols>
  <sheetData>
    <row r="1" ht="39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31" customHeight="1" spans="1:11">
      <c r="A2" s="5" t="s">
        <v>1</v>
      </c>
      <c r="B2" s="5" t="s">
        <v>2</v>
      </c>
      <c r="C2" s="6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customHeight="1" spans="1:11">
      <c r="A3" s="7" t="s">
        <v>12</v>
      </c>
      <c r="B3" s="8" t="s">
        <v>13</v>
      </c>
      <c r="C3" s="7" t="s">
        <v>14</v>
      </c>
      <c r="D3" s="33" t="s">
        <v>15</v>
      </c>
      <c r="E3" s="9">
        <v>14</v>
      </c>
      <c r="F3" s="9">
        <v>80</v>
      </c>
      <c r="G3" s="9">
        <f t="shared" ref="G3:G12" si="0">F3*0.5</f>
        <v>40</v>
      </c>
      <c r="H3" s="9">
        <v>75.5</v>
      </c>
      <c r="I3" s="9">
        <f t="shared" ref="I3:I11" si="1">H3*0.5</f>
        <v>37.75</v>
      </c>
      <c r="J3" s="9">
        <f t="shared" ref="J3:J11" si="2">I3+G3</f>
        <v>77.75</v>
      </c>
      <c r="K3" s="9">
        <v>1</v>
      </c>
    </row>
    <row r="4" customHeight="1" spans="1:11">
      <c r="A4" s="7" t="s">
        <v>16</v>
      </c>
      <c r="B4" s="8" t="s">
        <v>13</v>
      </c>
      <c r="C4" s="7" t="s">
        <v>14</v>
      </c>
      <c r="D4" s="33" t="s">
        <v>17</v>
      </c>
      <c r="E4" s="9">
        <v>12</v>
      </c>
      <c r="F4" s="9">
        <v>78.6</v>
      </c>
      <c r="G4" s="9">
        <f t="shared" si="0"/>
        <v>39.3</v>
      </c>
      <c r="H4" s="9">
        <v>73.4</v>
      </c>
      <c r="I4" s="9">
        <f t="shared" si="1"/>
        <v>36.7</v>
      </c>
      <c r="J4" s="9">
        <f t="shared" si="2"/>
        <v>76</v>
      </c>
      <c r="K4" s="9">
        <v>2</v>
      </c>
    </row>
    <row r="5" customHeight="1" spans="1:11">
      <c r="A5" s="7" t="s">
        <v>18</v>
      </c>
      <c r="B5" s="8" t="s">
        <v>19</v>
      </c>
      <c r="C5" s="7" t="s">
        <v>14</v>
      </c>
      <c r="D5" s="33" t="s">
        <v>20</v>
      </c>
      <c r="E5" s="9">
        <v>4</v>
      </c>
      <c r="F5" s="9">
        <v>71.9</v>
      </c>
      <c r="G5" s="9">
        <f t="shared" si="0"/>
        <v>35.95</v>
      </c>
      <c r="H5" s="9">
        <v>72.8</v>
      </c>
      <c r="I5" s="9">
        <f t="shared" si="1"/>
        <v>36.4</v>
      </c>
      <c r="J5" s="9">
        <f t="shared" si="2"/>
        <v>72.35</v>
      </c>
      <c r="K5" s="9">
        <v>3</v>
      </c>
    </row>
    <row r="6" customHeight="1" spans="1:11">
      <c r="A6" s="7" t="s">
        <v>21</v>
      </c>
      <c r="B6" s="8" t="s">
        <v>13</v>
      </c>
      <c r="C6" s="7" t="s">
        <v>14</v>
      </c>
      <c r="D6" s="33" t="s">
        <v>22</v>
      </c>
      <c r="E6" s="9">
        <v>16</v>
      </c>
      <c r="F6" s="9">
        <v>78.1</v>
      </c>
      <c r="G6" s="9">
        <f t="shared" si="0"/>
        <v>39.05</v>
      </c>
      <c r="H6" s="9">
        <v>66.3</v>
      </c>
      <c r="I6" s="9">
        <f t="shared" si="1"/>
        <v>33.15</v>
      </c>
      <c r="J6" s="9">
        <f t="shared" si="2"/>
        <v>72.2</v>
      </c>
      <c r="K6" s="9">
        <v>4</v>
      </c>
    </row>
    <row r="7" s="1" customFormat="1" customHeight="1" spans="1:11">
      <c r="A7" s="7" t="s">
        <v>23</v>
      </c>
      <c r="B7" s="8" t="s">
        <v>13</v>
      </c>
      <c r="C7" s="7" t="s">
        <v>14</v>
      </c>
      <c r="D7" s="33" t="s">
        <v>24</v>
      </c>
      <c r="E7" s="9">
        <v>10</v>
      </c>
      <c r="F7" s="9">
        <v>74.1</v>
      </c>
      <c r="G7" s="9">
        <f t="shared" si="0"/>
        <v>37.05</v>
      </c>
      <c r="H7" s="9">
        <v>70.1</v>
      </c>
      <c r="I7" s="9">
        <f t="shared" si="1"/>
        <v>35.05</v>
      </c>
      <c r="J7" s="9">
        <f t="shared" si="2"/>
        <v>72.1</v>
      </c>
      <c r="K7" s="9">
        <v>5</v>
      </c>
    </row>
    <row r="8" customHeight="1" spans="1:11">
      <c r="A8" s="10" t="s">
        <v>25</v>
      </c>
      <c r="B8" s="11" t="s">
        <v>13</v>
      </c>
      <c r="C8" s="10" t="s">
        <v>14</v>
      </c>
      <c r="D8" s="34" t="s">
        <v>26</v>
      </c>
      <c r="E8" s="12">
        <v>26</v>
      </c>
      <c r="F8" s="12">
        <v>71.3</v>
      </c>
      <c r="G8" s="12">
        <f t="shared" si="0"/>
        <v>35.65</v>
      </c>
      <c r="H8" s="12">
        <v>72.4</v>
      </c>
      <c r="I8" s="12">
        <f t="shared" si="1"/>
        <v>36.2</v>
      </c>
      <c r="J8" s="12">
        <f t="shared" si="2"/>
        <v>71.85</v>
      </c>
      <c r="K8" s="12">
        <v>6</v>
      </c>
    </row>
    <row r="9" customHeight="1" spans="1:11">
      <c r="A9" s="10" t="s">
        <v>27</v>
      </c>
      <c r="B9" s="11" t="s">
        <v>13</v>
      </c>
      <c r="C9" s="10" t="s">
        <v>14</v>
      </c>
      <c r="D9" s="34" t="s">
        <v>28</v>
      </c>
      <c r="E9" s="12">
        <v>28</v>
      </c>
      <c r="F9" s="12">
        <v>67.7</v>
      </c>
      <c r="G9" s="12">
        <f t="shared" si="0"/>
        <v>33.85</v>
      </c>
      <c r="H9" s="12">
        <v>75.34</v>
      </c>
      <c r="I9" s="12">
        <f t="shared" si="1"/>
        <v>37.67</v>
      </c>
      <c r="J9" s="12">
        <f t="shared" si="2"/>
        <v>71.52</v>
      </c>
      <c r="K9" s="12">
        <v>7</v>
      </c>
    </row>
    <row r="10" customHeight="1" spans="1:11">
      <c r="A10" s="10" t="s">
        <v>29</v>
      </c>
      <c r="B10" s="11" t="s">
        <v>13</v>
      </c>
      <c r="C10" s="10" t="s">
        <v>14</v>
      </c>
      <c r="D10" s="34" t="s">
        <v>30</v>
      </c>
      <c r="E10" s="12">
        <v>23</v>
      </c>
      <c r="F10" s="12">
        <v>71.3</v>
      </c>
      <c r="G10" s="12">
        <f t="shared" si="0"/>
        <v>35.65</v>
      </c>
      <c r="H10" s="12">
        <v>69.3</v>
      </c>
      <c r="I10" s="12">
        <f t="shared" si="1"/>
        <v>34.65</v>
      </c>
      <c r="J10" s="12">
        <f t="shared" si="2"/>
        <v>70.3</v>
      </c>
      <c r="K10" s="12">
        <v>8</v>
      </c>
    </row>
    <row r="11" customHeight="1" spans="1:11">
      <c r="A11" s="10" t="s">
        <v>31</v>
      </c>
      <c r="B11" s="11" t="s">
        <v>13</v>
      </c>
      <c r="C11" s="10" t="s">
        <v>14</v>
      </c>
      <c r="D11" s="34" t="s">
        <v>32</v>
      </c>
      <c r="E11" s="12">
        <v>11</v>
      </c>
      <c r="F11" s="12">
        <v>72.7</v>
      </c>
      <c r="G11" s="12">
        <f t="shared" si="0"/>
        <v>36.35</v>
      </c>
      <c r="H11" s="12">
        <v>66.3</v>
      </c>
      <c r="I11" s="12">
        <f t="shared" si="1"/>
        <v>33.15</v>
      </c>
      <c r="J11" s="12">
        <f t="shared" si="2"/>
        <v>69.5</v>
      </c>
      <c r="K11" s="12">
        <v>9</v>
      </c>
    </row>
    <row r="12" customHeight="1" spans="1:11">
      <c r="A12" s="10" t="s">
        <v>33</v>
      </c>
      <c r="B12" s="11" t="s">
        <v>13</v>
      </c>
      <c r="C12" s="10" t="s">
        <v>14</v>
      </c>
      <c r="D12" s="34" t="s">
        <v>34</v>
      </c>
      <c r="E12" s="12" t="s">
        <v>35</v>
      </c>
      <c r="F12" s="12">
        <v>70.7</v>
      </c>
      <c r="G12" s="12">
        <f t="shared" si="0"/>
        <v>35.35</v>
      </c>
      <c r="H12" s="12" t="s">
        <v>35</v>
      </c>
      <c r="I12" s="12" t="s">
        <v>35</v>
      </c>
      <c r="J12" s="12" t="s">
        <v>35</v>
      </c>
      <c r="K12" s="12">
        <v>10</v>
      </c>
    </row>
    <row r="13" customHeight="1" spans="1:11">
      <c r="A13" s="13"/>
      <c r="B13" s="13"/>
      <c r="C13" s="13"/>
      <c r="D13" s="14"/>
      <c r="E13" s="14"/>
      <c r="F13" s="15"/>
      <c r="G13" s="13"/>
      <c r="H13" s="14"/>
      <c r="I13" s="13"/>
      <c r="J13" s="13"/>
      <c r="K13" s="13"/>
    </row>
    <row r="14" customHeight="1" spans="1:11">
      <c r="A14" s="16" t="s">
        <v>36</v>
      </c>
      <c r="B14" s="17" t="s">
        <v>13</v>
      </c>
      <c r="C14" s="7" t="s">
        <v>37</v>
      </c>
      <c r="D14" s="33" t="s">
        <v>38</v>
      </c>
      <c r="E14" s="9">
        <v>2</v>
      </c>
      <c r="F14" s="9">
        <v>85.2</v>
      </c>
      <c r="G14" s="9">
        <f t="shared" ref="G14:G33" si="3">F14*0.5</f>
        <v>42.6</v>
      </c>
      <c r="H14" s="9">
        <v>80.2</v>
      </c>
      <c r="I14" s="9">
        <f t="shared" ref="I14:I32" si="4">H14*0.5</f>
        <v>40.1</v>
      </c>
      <c r="J14" s="9">
        <f t="shared" ref="J14:J32" si="5">I14+G14</f>
        <v>82.7</v>
      </c>
      <c r="K14" s="9">
        <v>1</v>
      </c>
    </row>
    <row r="15" customHeight="1" spans="1:11">
      <c r="A15" s="16" t="s">
        <v>39</v>
      </c>
      <c r="B15" s="17" t="s">
        <v>13</v>
      </c>
      <c r="C15" s="16" t="s">
        <v>37</v>
      </c>
      <c r="D15" s="33" t="s">
        <v>40</v>
      </c>
      <c r="E15" s="9">
        <v>8</v>
      </c>
      <c r="F15" s="9">
        <v>76.4</v>
      </c>
      <c r="G15" s="9">
        <f t="shared" si="3"/>
        <v>38.2</v>
      </c>
      <c r="H15" s="9">
        <v>77.1</v>
      </c>
      <c r="I15" s="9">
        <f t="shared" si="4"/>
        <v>38.55</v>
      </c>
      <c r="J15" s="9">
        <f t="shared" si="5"/>
        <v>76.75</v>
      </c>
      <c r="K15" s="9">
        <v>2</v>
      </c>
    </row>
    <row r="16" customHeight="1" spans="1:11">
      <c r="A16" s="16" t="s">
        <v>41</v>
      </c>
      <c r="B16" s="17" t="s">
        <v>13</v>
      </c>
      <c r="C16" s="16" t="s">
        <v>37</v>
      </c>
      <c r="D16" s="33" t="s">
        <v>42</v>
      </c>
      <c r="E16" s="9">
        <v>15</v>
      </c>
      <c r="F16" s="9">
        <v>82.4</v>
      </c>
      <c r="G16" s="9">
        <f t="shared" si="3"/>
        <v>41.2</v>
      </c>
      <c r="H16" s="9">
        <v>69.8</v>
      </c>
      <c r="I16" s="9">
        <f t="shared" si="4"/>
        <v>34.9</v>
      </c>
      <c r="J16" s="9">
        <f t="shared" si="5"/>
        <v>76.1</v>
      </c>
      <c r="K16" s="9">
        <v>3</v>
      </c>
    </row>
    <row r="17" customHeight="1" spans="1:11">
      <c r="A17" s="16" t="s">
        <v>43</v>
      </c>
      <c r="B17" s="17" t="s">
        <v>13</v>
      </c>
      <c r="C17" s="7" t="s">
        <v>37</v>
      </c>
      <c r="D17" s="33" t="s">
        <v>44</v>
      </c>
      <c r="E17" s="9">
        <v>27</v>
      </c>
      <c r="F17" s="9">
        <v>77.7</v>
      </c>
      <c r="G17" s="9">
        <f t="shared" si="3"/>
        <v>38.85</v>
      </c>
      <c r="H17" s="9">
        <v>74.16</v>
      </c>
      <c r="I17" s="9">
        <f t="shared" si="4"/>
        <v>37.08</v>
      </c>
      <c r="J17" s="9">
        <f t="shared" si="5"/>
        <v>75.93</v>
      </c>
      <c r="K17" s="9">
        <v>4</v>
      </c>
    </row>
    <row r="18" customHeight="1" spans="1:11">
      <c r="A18" s="16" t="s">
        <v>45</v>
      </c>
      <c r="B18" s="17" t="s">
        <v>13</v>
      </c>
      <c r="C18" s="16" t="s">
        <v>37</v>
      </c>
      <c r="D18" s="33" t="s">
        <v>46</v>
      </c>
      <c r="E18" s="9">
        <v>5</v>
      </c>
      <c r="F18" s="9">
        <v>79.1</v>
      </c>
      <c r="G18" s="9">
        <f t="shared" si="3"/>
        <v>39.55</v>
      </c>
      <c r="H18" s="9">
        <v>72.1</v>
      </c>
      <c r="I18" s="9">
        <f t="shared" si="4"/>
        <v>36.05</v>
      </c>
      <c r="J18" s="9">
        <f t="shared" si="5"/>
        <v>75.6</v>
      </c>
      <c r="K18" s="9">
        <v>5</v>
      </c>
    </row>
    <row r="19" customHeight="1" spans="1:11">
      <c r="A19" s="16" t="s">
        <v>47</v>
      </c>
      <c r="B19" s="17" t="s">
        <v>13</v>
      </c>
      <c r="C19" s="16" t="s">
        <v>37</v>
      </c>
      <c r="D19" s="33" t="s">
        <v>48</v>
      </c>
      <c r="E19" s="9">
        <v>19</v>
      </c>
      <c r="F19" s="9">
        <v>81.2</v>
      </c>
      <c r="G19" s="9">
        <f t="shared" si="3"/>
        <v>40.6</v>
      </c>
      <c r="H19" s="9">
        <v>69.9</v>
      </c>
      <c r="I19" s="9">
        <f t="shared" si="4"/>
        <v>34.95</v>
      </c>
      <c r="J19" s="9">
        <f t="shared" si="5"/>
        <v>75.55</v>
      </c>
      <c r="K19" s="9">
        <v>6</v>
      </c>
    </row>
    <row r="20" customHeight="1" spans="1:11">
      <c r="A20" s="16" t="s">
        <v>49</v>
      </c>
      <c r="B20" s="17" t="s">
        <v>13</v>
      </c>
      <c r="C20" s="7" t="s">
        <v>37</v>
      </c>
      <c r="D20" s="33" t="s">
        <v>50</v>
      </c>
      <c r="E20" s="9">
        <v>22</v>
      </c>
      <c r="F20" s="9">
        <v>84</v>
      </c>
      <c r="G20" s="9">
        <f t="shared" si="3"/>
        <v>42</v>
      </c>
      <c r="H20" s="9">
        <v>67</v>
      </c>
      <c r="I20" s="9">
        <f t="shared" si="4"/>
        <v>33.5</v>
      </c>
      <c r="J20" s="9">
        <f t="shared" si="5"/>
        <v>75.5</v>
      </c>
      <c r="K20" s="9">
        <v>7</v>
      </c>
    </row>
    <row r="21" customHeight="1" spans="1:11">
      <c r="A21" s="16" t="s">
        <v>51</v>
      </c>
      <c r="B21" s="17" t="s">
        <v>19</v>
      </c>
      <c r="C21" s="16" t="s">
        <v>37</v>
      </c>
      <c r="D21" s="33" t="s">
        <v>52</v>
      </c>
      <c r="E21" s="9">
        <v>20</v>
      </c>
      <c r="F21" s="9">
        <v>77.3</v>
      </c>
      <c r="G21" s="9">
        <f t="shared" si="3"/>
        <v>38.65</v>
      </c>
      <c r="H21" s="9">
        <v>73.6</v>
      </c>
      <c r="I21" s="9">
        <f t="shared" si="4"/>
        <v>36.8</v>
      </c>
      <c r="J21" s="9">
        <f t="shared" si="5"/>
        <v>75.45</v>
      </c>
      <c r="K21" s="9">
        <v>8</v>
      </c>
    </row>
    <row r="22" customHeight="1" spans="1:11">
      <c r="A22" s="16" t="s">
        <v>53</v>
      </c>
      <c r="B22" s="17" t="s">
        <v>13</v>
      </c>
      <c r="C22" s="16" t="s">
        <v>37</v>
      </c>
      <c r="D22" s="33" t="s">
        <v>54</v>
      </c>
      <c r="E22" s="9">
        <v>13</v>
      </c>
      <c r="F22" s="9">
        <v>76.4</v>
      </c>
      <c r="G22" s="9">
        <f t="shared" si="3"/>
        <v>38.2</v>
      </c>
      <c r="H22" s="9">
        <v>72.8</v>
      </c>
      <c r="I22" s="9">
        <f t="shared" si="4"/>
        <v>36.4</v>
      </c>
      <c r="J22" s="9">
        <f t="shared" si="5"/>
        <v>74.6</v>
      </c>
      <c r="K22" s="9">
        <v>9</v>
      </c>
    </row>
    <row r="23" customHeight="1" spans="1:11">
      <c r="A23" s="16" t="s">
        <v>55</v>
      </c>
      <c r="B23" s="17" t="s">
        <v>13</v>
      </c>
      <c r="C23" s="16" t="s">
        <v>37</v>
      </c>
      <c r="D23" s="33" t="s">
        <v>56</v>
      </c>
      <c r="E23" s="9">
        <v>1</v>
      </c>
      <c r="F23" s="9">
        <v>79.5</v>
      </c>
      <c r="G23" s="9">
        <f t="shared" si="3"/>
        <v>39.75</v>
      </c>
      <c r="H23" s="9">
        <v>69.4</v>
      </c>
      <c r="I23" s="9">
        <f t="shared" si="4"/>
        <v>34.7</v>
      </c>
      <c r="J23" s="9">
        <f t="shared" si="5"/>
        <v>74.45</v>
      </c>
      <c r="K23" s="9">
        <v>10</v>
      </c>
    </row>
    <row r="24" customHeight="1" spans="1:11">
      <c r="A24" s="18" t="s">
        <v>57</v>
      </c>
      <c r="B24" s="19" t="s">
        <v>13</v>
      </c>
      <c r="C24" s="18" t="s">
        <v>37</v>
      </c>
      <c r="D24" s="34" t="s">
        <v>58</v>
      </c>
      <c r="E24" s="12">
        <v>17</v>
      </c>
      <c r="F24" s="12">
        <v>78.2</v>
      </c>
      <c r="G24" s="12">
        <f t="shared" si="3"/>
        <v>39.1</v>
      </c>
      <c r="H24" s="12">
        <v>70.4</v>
      </c>
      <c r="I24" s="12">
        <f t="shared" si="4"/>
        <v>35.2</v>
      </c>
      <c r="J24" s="12">
        <f t="shared" si="5"/>
        <v>74.3</v>
      </c>
      <c r="K24" s="12">
        <v>11</v>
      </c>
    </row>
    <row r="25" customHeight="1" spans="1:11">
      <c r="A25" s="10" t="s">
        <v>59</v>
      </c>
      <c r="B25" s="11" t="s">
        <v>13</v>
      </c>
      <c r="C25" s="18" t="s">
        <v>37</v>
      </c>
      <c r="D25" s="34" t="s">
        <v>60</v>
      </c>
      <c r="E25" s="12">
        <v>6</v>
      </c>
      <c r="F25" s="12">
        <v>77</v>
      </c>
      <c r="G25" s="12">
        <f t="shared" si="3"/>
        <v>38.5</v>
      </c>
      <c r="H25" s="12">
        <v>70.8</v>
      </c>
      <c r="I25" s="12">
        <f t="shared" si="4"/>
        <v>35.4</v>
      </c>
      <c r="J25" s="12">
        <f t="shared" si="5"/>
        <v>73.9</v>
      </c>
      <c r="K25" s="12">
        <v>12</v>
      </c>
    </row>
    <row r="26" customHeight="1" spans="1:11">
      <c r="A26" s="18" t="s">
        <v>61</v>
      </c>
      <c r="B26" s="19" t="s">
        <v>13</v>
      </c>
      <c r="C26" s="10" t="s">
        <v>37</v>
      </c>
      <c r="D26" s="34" t="s">
        <v>62</v>
      </c>
      <c r="E26" s="12">
        <v>3</v>
      </c>
      <c r="F26" s="12">
        <v>74.2</v>
      </c>
      <c r="G26" s="12">
        <f t="shared" si="3"/>
        <v>37.1</v>
      </c>
      <c r="H26" s="12">
        <v>71.8</v>
      </c>
      <c r="I26" s="12">
        <f t="shared" si="4"/>
        <v>35.9</v>
      </c>
      <c r="J26" s="12">
        <f t="shared" si="5"/>
        <v>73</v>
      </c>
      <c r="K26" s="12">
        <v>13</v>
      </c>
    </row>
    <row r="27" customHeight="1" spans="1:11">
      <c r="A27" s="18" t="s">
        <v>63</v>
      </c>
      <c r="B27" s="19" t="s">
        <v>13</v>
      </c>
      <c r="C27" s="10" t="s">
        <v>37</v>
      </c>
      <c r="D27" s="34" t="s">
        <v>64</v>
      </c>
      <c r="E27" s="12">
        <v>21</v>
      </c>
      <c r="F27" s="12">
        <v>75.5</v>
      </c>
      <c r="G27" s="12">
        <f t="shared" si="3"/>
        <v>37.75</v>
      </c>
      <c r="H27" s="12">
        <v>70.14</v>
      </c>
      <c r="I27" s="12">
        <f t="shared" si="4"/>
        <v>35.07</v>
      </c>
      <c r="J27" s="12">
        <f t="shared" si="5"/>
        <v>72.82</v>
      </c>
      <c r="K27" s="12">
        <v>14</v>
      </c>
    </row>
    <row r="28" customHeight="1" spans="1:11">
      <c r="A28" s="18" t="s">
        <v>65</v>
      </c>
      <c r="B28" s="19" t="s">
        <v>13</v>
      </c>
      <c r="C28" s="18" t="s">
        <v>37</v>
      </c>
      <c r="D28" s="34" t="s">
        <v>66</v>
      </c>
      <c r="E28" s="12">
        <v>7</v>
      </c>
      <c r="F28" s="12">
        <v>75.2</v>
      </c>
      <c r="G28" s="12">
        <f t="shared" si="3"/>
        <v>37.6</v>
      </c>
      <c r="H28" s="12">
        <v>70.3</v>
      </c>
      <c r="I28" s="12">
        <f t="shared" si="4"/>
        <v>35.15</v>
      </c>
      <c r="J28" s="12">
        <f t="shared" si="5"/>
        <v>72.75</v>
      </c>
      <c r="K28" s="12">
        <v>15</v>
      </c>
    </row>
    <row r="29" customHeight="1" spans="1:11">
      <c r="A29" s="18" t="s">
        <v>67</v>
      </c>
      <c r="B29" s="19" t="s">
        <v>13</v>
      </c>
      <c r="C29" s="18" t="s">
        <v>37</v>
      </c>
      <c r="D29" s="34" t="s">
        <v>68</v>
      </c>
      <c r="E29" s="12">
        <v>18</v>
      </c>
      <c r="F29" s="12">
        <v>76.5</v>
      </c>
      <c r="G29" s="12">
        <f t="shared" si="3"/>
        <v>38.25</v>
      </c>
      <c r="H29" s="12">
        <v>67.2</v>
      </c>
      <c r="I29" s="12">
        <f t="shared" si="4"/>
        <v>33.6</v>
      </c>
      <c r="J29" s="12">
        <f t="shared" si="5"/>
        <v>71.85</v>
      </c>
      <c r="K29" s="12">
        <v>16</v>
      </c>
    </row>
    <row r="30" customHeight="1" spans="1:11">
      <c r="A30" s="18" t="s">
        <v>69</v>
      </c>
      <c r="B30" s="19" t="s">
        <v>13</v>
      </c>
      <c r="C30" s="18" t="s">
        <v>37</v>
      </c>
      <c r="D30" s="34" t="s">
        <v>70</v>
      </c>
      <c r="E30" s="12">
        <v>24</v>
      </c>
      <c r="F30" s="12">
        <v>74</v>
      </c>
      <c r="G30" s="12">
        <f t="shared" si="3"/>
        <v>37</v>
      </c>
      <c r="H30" s="12">
        <v>67.4</v>
      </c>
      <c r="I30" s="12">
        <f t="shared" si="4"/>
        <v>33.7</v>
      </c>
      <c r="J30" s="12">
        <f t="shared" si="5"/>
        <v>70.7</v>
      </c>
      <c r="K30" s="12">
        <v>17</v>
      </c>
    </row>
    <row r="31" customHeight="1" spans="1:11">
      <c r="A31" s="18" t="s">
        <v>71</v>
      </c>
      <c r="B31" s="19" t="s">
        <v>13</v>
      </c>
      <c r="C31" s="10" t="s">
        <v>37</v>
      </c>
      <c r="D31" s="34" t="s">
        <v>72</v>
      </c>
      <c r="E31" s="12">
        <v>9</v>
      </c>
      <c r="F31" s="12">
        <v>73.8</v>
      </c>
      <c r="G31" s="12">
        <f t="shared" si="3"/>
        <v>36.9</v>
      </c>
      <c r="H31" s="12">
        <v>63.5</v>
      </c>
      <c r="I31" s="12">
        <f t="shared" si="4"/>
        <v>31.75</v>
      </c>
      <c r="J31" s="12">
        <f t="shared" si="5"/>
        <v>68.65</v>
      </c>
      <c r="K31" s="12">
        <v>18</v>
      </c>
    </row>
    <row r="32" customHeight="1" spans="1:11">
      <c r="A32" s="18" t="s">
        <v>73</v>
      </c>
      <c r="B32" s="19" t="s">
        <v>13</v>
      </c>
      <c r="C32" s="10" t="s">
        <v>37</v>
      </c>
      <c r="D32" s="34" t="s">
        <v>74</v>
      </c>
      <c r="E32" s="12">
        <v>25</v>
      </c>
      <c r="F32" s="12">
        <v>76.8</v>
      </c>
      <c r="G32" s="12">
        <f t="shared" si="3"/>
        <v>38.4</v>
      </c>
      <c r="H32" s="12">
        <v>56.6</v>
      </c>
      <c r="I32" s="12">
        <f t="shared" si="4"/>
        <v>28.3</v>
      </c>
      <c r="J32" s="12">
        <f t="shared" si="5"/>
        <v>66.7</v>
      </c>
      <c r="K32" s="12">
        <v>19</v>
      </c>
    </row>
    <row r="33" customHeight="1" spans="1:11">
      <c r="A33" s="18" t="s">
        <v>75</v>
      </c>
      <c r="B33" s="19" t="s">
        <v>13</v>
      </c>
      <c r="C33" s="10" t="s">
        <v>37</v>
      </c>
      <c r="D33" s="34" t="s">
        <v>76</v>
      </c>
      <c r="E33" s="12" t="s">
        <v>35</v>
      </c>
      <c r="F33" s="12">
        <v>78.6</v>
      </c>
      <c r="G33" s="12">
        <f t="shared" si="3"/>
        <v>39.3</v>
      </c>
      <c r="H33" s="12" t="s">
        <v>35</v>
      </c>
      <c r="I33" s="12" t="s">
        <v>35</v>
      </c>
      <c r="J33" s="12" t="s">
        <v>35</v>
      </c>
      <c r="K33" s="12">
        <v>20</v>
      </c>
    </row>
    <row r="34" customHeight="1" spans="1:11">
      <c r="A34" s="13"/>
      <c r="B34" s="13"/>
      <c r="C34" s="13"/>
      <c r="D34" s="14"/>
      <c r="E34" s="14"/>
      <c r="F34" s="15"/>
      <c r="G34" s="13"/>
      <c r="H34" s="14"/>
      <c r="I34" s="13"/>
      <c r="J34" s="13"/>
      <c r="K34" s="13"/>
    </row>
    <row r="35" customHeight="1" spans="1:11">
      <c r="A35" s="9" t="s">
        <v>77</v>
      </c>
      <c r="B35" s="9" t="s">
        <v>19</v>
      </c>
      <c r="C35" s="9" t="s">
        <v>78</v>
      </c>
      <c r="D35" s="9">
        <v>233</v>
      </c>
      <c r="E35" s="9">
        <v>7</v>
      </c>
      <c r="F35" s="9">
        <v>72</v>
      </c>
      <c r="G35" s="9">
        <f t="shared" ref="G35:G39" si="6">F35*0.5</f>
        <v>36</v>
      </c>
      <c r="H35" s="9">
        <v>82.9</v>
      </c>
      <c r="I35" s="9">
        <f t="shared" ref="I35:I38" si="7">H35*0.5</f>
        <v>41.45</v>
      </c>
      <c r="J35" s="20">
        <f t="shared" ref="J35:J38" si="8">I35+G35</f>
        <v>77.45</v>
      </c>
      <c r="K35" s="23">
        <v>1</v>
      </c>
    </row>
    <row r="36" customHeight="1" spans="1:11">
      <c r="A36" s="12" t="s">
        <v>79</v>
      </c>
      <c r="B36" s="12" t="s">
        <v>13</v>
      </c>
      <c r="C36" s="12" t="s">
        <v>78</v>
      </c>
      <c r="D36" s="12">
        <v>235</v>
      </c>
      <c r="E36" s="12">
        <v>6</v>
      </c>
      <c r="F36" s="12">
        <v>71</v>
      </c>
      <c r="G36" s="12">
        <f t="shared" si="6"/>
        <v>35.5</v>
      </c>
      <c r="H36" s="12">
        <v>78.4</v>
      </c>
      <c r="I36" s="12">
        <f t="shared" si="7"/>
        <v>39.2</v>
      </c>
      <c r="J36" s="21">
        <f t="shared" si="8"/>
        <v>74.7</v>
      </c>
      <c r="K36" s="24">
        <v>2</v>
      </c>
    </row>
    <row r="37" customHeight="1" spans="1:11">
      <c r="A37" s="12"/>
      <c r="B37" s="12"/>
      <c r="C37" s="12"/>
      <c r="D37" s="12"/>
      <c r="E37" s="12"/>
      <c r="F37" s="12"/>
      <c r="G37" s="12"/>
      <c r="H37" s="12"/>
      <c r="I37" s="12"/>
      <c r="J37" s="21"/>
      <c r="K37" s="24"/>
    </row>
    <row r="38" customHeight="1" spans="1:11">
      <c r="A38" s="9" t="s">
        <v>80</v>
      </c>
      <c r="B38" s="9" t="s">
        <v>19</v>
      </c>
      <c r="C38" s="9" t="s">
        <v>81</v>
      </c>
      <c r="D38" s="9">
        <v>293</v>
      </c>
      <c r="E38" s="9">
        <v>8</v>
      </c>
      <c r="F38" s="9">
        <v>81.33</v>
      </c>
      <c r="G38" s="20">
        <f t="shared" si="6"/>
        <v>40.665</v>
      </c>
      <c r="H38" s="9">
        <v>81.6</v>
      </c>
      <c r="I38" s="9">
        <f t="shared" si="7"/>
        <v>40.8</v>
      </c>
      <c r="J38" s="20">
        <f t="shared" si="8"/>
        <v>81.465</v>
      </c>
      <c r="K38" s="23">
        <v>1</v>
      </c>
    </row>
    <row r="39" customHeight="1" spans="1:11">
      <c r="A39" s="12" t="s">
        <v>82</v>
      </c>
      <c r="B39" s="12" t="s">
        <v>13</v>
      </c>
      <c r="C39" s="12" t="s">
        <v>81</v>
      </c>
      <c r="D39" s="12">
        <v>296</v>
      </c>
      <c r="E39" s="12" t="s">
        <v>35</v>
      </c>
      <c r="F39" s="12">
        <v>70.67</v>
      </c>
      <c r="G39" s="21">
        <f t="shared" si="6"/>
        <v>35.335</v>
      </c>
      <c r="H39" s="12" t="s">
        <v>35</v>
      </c>
      <c r="I39" s="12" t="s">
        <v>35</v>
      </c>
      <c r="J39" s="21" t="s">
        <v>35</v>
      </c>
      <c r="K39" s="24">
        <v>2</v>
      </c>
    </row>
    <row r="40" customHeight="1" spans="1:11">
      <c r="A40" s="12"/>
      <c r="B40" s="12"/>
      <c r="C40" s="12"/>
      <c r="D40" s="12"/>
      <c r="E40" s="12"/>
      <c r="F40" s="12"/>
      <c r="G40" s="12"/>
      <c r="H40" s="12"/>
      <c r="I40" s="12"/>
      <c r="J40" s="21"/>
      <c r="K40" s="24"/>
    </row>
    <row r="41" customHeight="1" spans="1:11">
      <c r="A41" s="9" t="s">
        <v>83</v>
      </c>
      <c r="B41" s="9" t="s">
        <v>13</v>
      </c>
      <c r="C41" s="9" t="s">
        <v>84</v>
      </c>
      <c r="D41" s="9">
        <v>299</v>
      </c>
      <c r="E41" s="9">
        <v>15</v>
      </c>
      <c r="F41" s="9">
        <v>89.1</v>
      </c>
      <c r="G41" s="9">
        <f t="shared" ref="G41:G47" si="9">F41*0.5</f>
        <v>44.55</v>
      </c>
      <c r="H41" s="9">
        <v>79.2</v>
      </c>
      <c r="I41" s="9">
        <f t="shared" ref="I41:I46" si="10">H41*0.5</f>
        <v>39.6</v>
      </c>
      <c r="J41" s="20">
        <f t="shared" ref="J41:J46" si="11">I41+G41</f>
        <v>84.15</v>
      </c>
      <c r="K41" s="23">
        <v>1</v>
      </c>
    </row>
    <row r="42" customHeight="1" spans="1:11">
      <c r="A42" s="12" t="s">
        <v>85</v>
      </c>
      <c r="B42" s="12" t="s">
        <v>13</v>
      </c>
      <c r="C42" s="12" t="s">
        <v>84</v>
      </c>
      <c r="D42" s="12">
        <v>302</v>
      </c>
      <c r="E42" s="12">
        <v>11</v>
      </c>
      <c r="F42" s="12">
        <v>82.6</v>
      </c>
      <c r="G42" s="12">
        <f t="shared" si="9"/>
        <v>41.3</v>
      </c>
      <c r="H42" s="12">
        <v>79.7</v>
      </c>
      <c r="I42" s="12">
        <f t="shared" si="10"/>
        <v>39.85</v>
      </c>
      <c r="J42" s="21">
        <f t="shared" si="11"/>
        <v>81.15</v>
      </c>
      <c r="K42" s="24">
        <v>2</v>
      </c>
    </row>
    <row r="43" customHeight="1" spans="1:11">
      <c r="A43" s="12"/>
      <c r="B43" s="12"/>
      <c r="C43" s="12"/>
      <c r="D43" s="12"/>
      <c r="E43" s="12"/>
      <c r="F43" s="12"/>
      <c r="G43" s="12"/>
      <c r="H43" s="12"/>
      <c r="I43" s="12"/>
      <c r="J43" s="21"/>
      <c r="K43" s="24"/>
    </row>
    <row r="44" customHeight="1" spans="1:11">
      <c r="A44" s="9" t="s">
        <v>86</v>
      </c>
      <c r="B44" s="9" t="s">
        <v>19</v>
      </c>
      <c r="C44" s="9" t="s">
        <v>87</v>
      </c>
      <c r="D44" s="9">
        <v>311</v>
      </c>
      <c r="E44" s="9">
        <v>14</v>
      </c>
      <c r="F44" s="9">
        <v>86.8</v>
      </c>
      <c r="G44" s="9">
        <f t="shared" si="9"/>
        <v>43.4</v>
      </c>
      <c r="H44" s="9">
        <v>80.9</v>
      </c>
      <c r="I44" s="9">
        <f t="shared" si="10"/>
        <v>40.45</v>
      </c>
      <c r="J44" s="20">
        <f t="shared" si="11"/>
        <v>83.85</v>
      </c>
      <c r="K44" s="23">
        <v>1</v>
      </c>
    </row>
    <row r="45" customHeight="1" spans="1:11">
      <c r="A45" s="9" t="s">
        <v>88</v>
      </c>
      <c r="B45" s="9" t="s">
        <v>19</v>
      </c>
      <c r="C45" s="9" t="s">
        <v>87</v>
      </c>
      <c r="D45" s="9">
        <v>312</v>
      </c>
      <c r="E45" s="9">
        <v>10</v>
      </c>
      <c r="F45" s="9">
        <v>89</v>
      </c>
      <c r="G45" s="9">
        <f t="shared" si="9"/>
        <v>44.5</v>
      </c>
      <c r="H45" s="9">
        <v>74.9</v>
      </c>
      <c r="I45" s="9">
        <f t="shared" si="10"/>
        <v>37.45</v>
      </c>
      <c r="J45" s="20">
        <f t="shared" si="11"/>
        <v>81.95</v>
      </c>
      <c r="K45" s="23">
        <v>2</v>
      </c>
    </row>
    <row r="46" customHeight="1" spans="1:11">
      <c r="A46" s="12" t="s">
        <v>89</v>
      </c>
      <c r="B46" s="12" t="s">
        <v>19</v>
      </c>
      <c r="C46" s="12" t="s">
        <v>87</v>
      </c>
      <c r="D46" s="12">
        <v>313</v>
      </c>
      <c r="E46" s="12">
        <v>12</v>
      </c>
      <c r="F46" s="12">
        <v>61.4</v>
      </c>
      <c r="G46" s="12">
        <f t="shared" si="9"/>
        <v>30.7</v>
      </c>
      <c r="H46" s="12">
        <v>76.9</v>
      </c>
      <c r="I46" s="12">
        <f t="shared" si="10"/>
        <v>38.45</v>
      </c>
      <c r="J46" s="21">
        <f t="shared" si="11"/>
        <v>69.15</v>
      </c>
      <c r="K46" s="24">
        <v>3</v>
      </c>
    </row>
    <row r="47" customHeight="1" spans="1:11">
      <c r="A47" s="12" t="s">
        <v>90</v>
      </c>
      <c r="B47" s="12" t="s">
        <v>19</v>
      </c>
      <c r="C47" s="12" t="s">
        <v>87</v>
      </c>
      <c r="D47" s="12">
        <v>315</v>
      </c>
      <c r="E47" s="12" t="s">
        <v>35</v>
      </c>
      <c r="F47" s="12">
        <v>67.8</v>
      </c>
      <c r="G47" s="12">
        <f t="shared" si="9"/>
        <v>33.9</v>
      </c>
      <c r="H47" s="12" t="s">
        <v>35</v>
      </c>
      <c r="I47" s="12" t="s">
        <v>35</v>
      </c>
      <c r="J47" s="21" t="s">
        <v>35</v>
      </c>
      <c r="K47" s="24">
        <v>4</v>
      </c>
    </row>
    <row r="48" customHeight="1" spans="1:11">
      <c r="A48" s="12"/>
      <c r="B48" s="12"/>
      <c r="C48" s="12"/>
      <c r="D48" s="12"/>
      <c r="E48" s="12"/>
      <c r="F48" s="12"/>
      <c r="G48" s="12"/>
      <c r="H48" s="12"/>
      <c r="I48" s="12"/>
      <c r="J48" s="21"/>
      <c r="K48" s="24"/>
    </row>
    <row r="49" customHeight="1" spans="1:11">
      <c r="A49" s="9" t="s">
        <v>91</v>
      </c>
      <c r="B49" s="9" t="s">
        <v>13</v>
      </c>
      <c r="C49" s="9" t="s">
        <v>92</v>
      </c>
      <c r="D49" s="9">
        <v>320</v>
      </c>
      <c r="E49" s="9">
        <v>9</v>
      </c>
      <c r="F49" s="9">
        <v>76.8</v>
      </c>
      <c r="G49" s="9">
        <f>F49*0.5</f>
        <v>38.4</v>
      </c>
      <c r="H49" s="9">
        <v>82.2</v>
      </c>
      <c r="I49" s="9">
        <f>H49*0.5</f>
        <v>41.1</v>
      </c>
      <c r="J49" s="20">
        <f>I49+G49</f>
        <v>79.5</v>
      </c>
      <c r="K49" s="23">
        <v>1</v>
      </c>
    </row>
    <row r="50" customHeight="1" spans="1:11">
      <c r="A50" s="12" t="s">
        <v>93</v>
      </c>
      <c r="B50" s="12" t="s">
        <v>13</v>
      </c>
      <c r="C50" s="12" t="s">
        <v>92</v>
      </c>
      <c r="D50" s="12">
        <v>324</v>
      </c>
      <c r="E50" s="12">
        <v>13</v>
      </c>
      <c r="F50" s="12">
        <v>76.3</v>
      </c>
      <c r="G50" s="12">
        <f>F50*0.5</f>
        <v>38.15</v>
      </c>
      <c r="H50" s="12">
        <v>82.1</v>
      </c>
      <c r="I50" s="12">
        <f>H50*0.5</f>
        <v>41.05</v>
      </c>
      <c r="J50" s="21">
        <f>I50+G50</f>
        <v>79.2</v>
      </c>
      <c r="K50" s="24">
        <v>2</v>
      </c>
    </row>
    <row r="51" customHeight="1" spans="1:11">
      <c r="A51" s="22"/>
      <c r="B51" s="22"/>
      <c r="C51" s="22"/>
      <c r="D51" s="22"/>
      <c r="E51" s="22"/>
      <c r="F51" s="22"/>
      <c r="G51" s="22"/>
      <c r="H51" s="22"/>
      <c r="I51" s="22"/>
      <c r="J51" s="25"/>
      <c r="K51" s="26"/>
    </row>
    <row r="52" customHeight="1" spans="1:11">
      <c r="A52" s="9" t="s">
        <v>94</v>
      </c>
      <c r="B52" s="9" t="s">
        <v>13</v>
      </c>
      <c r="C52" s="9" t="s">
        <v>95</v>
      </c>
      <c r="D52" s="9">
        <v>254</v>
      </c>
      <c r="E52" s="9">
        <v>5</v>
      </c>
      <c r="F52" s="9">
        <v>81.9</v>
      </c>
      <c r="G52" s="9">
        <f>F52*0.5</f>
        <v>40.95</v>
      </c>
      <c r="H52" s="9">
        <v>83.54</v>
      </c>
      <c r="I52" s="9">
        <f>H52*0.5</f>
        <v>41.77</v>
      </c>
      <c r="J52" s="20">
        <f>I52+G52</f>
        <v>82.72</v>
      </c>
      <c r="K52" s="27">
        <v>1</v>
      </c>
    </row>
    <row r="53" customHeight="1" spans="1:11">
      <c r="A53" s="12" t="s">
        <v>96</v>
      </c>
      <c r="B53" s="12" t="s">
        <v>13</v>
      </c>
      <c r="C53" s="12" t="s">
        <v>95</v>
      </c>
      <c r="D53" s="12">
        <v>251</v>
      </c>
      <c r="E53" s="12" t="s">
        <v>35</v>
      </c>
      <c r="F53" s="12">
        <v>81.4</v>
      </c>
      <c r="G53" s="12">
        <f>F53*0.5</f>
        <v>40.7</v>
      </c>
      <c r="H53" s="12" t="s">
        <v>35</v>
      </c>
      <c r="I53" s="12" t="s">
        <v>35</v>
      </c>
      <c r="J53" s="21" t="s">
        <v>35</v>
      </c>
      <c r="K53" s="28">
        <v>2</v>
      </c>
    </row>
    <row r="54" customHeight="1" spans="1:11">
      <c r="A54" s="12"/>
      <c r="B54" s="12"/>
      <c r="C54" s="12"/>
      <c r="D54" s="12"/>
      <c r="E54" s="12"/>
      <c r="F54" s="12"/>
      <c r="G54" s="12"/>
      <c r="H54" s="12"/>
      <c r="I54" s="12"/>
      <c r="J54" s="21"/>
      <c r="K54" s="28"/>
    </row>
    <row r="55" customHeight="1" spans="1:11">
      <c r="A55" s="9" t="s">
        <v>97</v>
      </c>
      <c r="B55" s="9" t="s">
        <v>19</v>
      </c>
      <c r="C55" s="9" t="s">
        <v>98</v>
      </c>
      <c r="D55" s="9">
        <v>365</v>
      </c>
      <c r="E55" s="9">
        <v>1</v>
      </c>
      <c r="F55" s="9">
        <v>72.6</v>
      </c>
      <c r="G55" s="9">
        <f t="shared" ref="G55:G58" si="12">F55*0.5</f>
        <v>36.3</v>
      </c>
      <c r="H55" s="9">
        <v>82.4</v>
      </c>
      <c r="I55" s="9">
        <f>H55*0.5</f>
        <v>41.2</v>
      </c>
      <c r="J55" s="20">
        <f>I55+G55</f>
        <v>77.5</v>
      </c>
      <c r="K55" s="27">
        <v>1</v>
      </c>
    </row>
    <row r="56" customHeight="1" spans="1:11">
      <c r="A56" s="9" t="s">
        <v>99</v>
      </c>
      <c r="B56" s="9" t="s">
        <v>19</v>
      </c>
      <c r="C56" s="9" t="s">
        <v>98</v>
      </c>
      <c r="D56" s="9">
        <v>366</v>
      </c>
      <c r="E56" s="9">
        <v>3</v>
      </c>
      <c r="F56" s="9">
        <v>69</v>
      </c>
      <c r="G56" s="9">
        <f t="shared" si="12"/>
        <v>34.5</v>
      </c>
      <c r="H56" s="9">
        <v>72.8</v>
      </c>
      <c r="I56" s="9">
        <f>H56*0.5</f>
        <v>36.4</v>
      </c>
      <c r="J56" s="20">
        <f>I56+G56</f>
        <v>70.9</v>
      </c>
      <c r="K56" s="27">
        <v>2</v>
      </c>
    </row>
    <row r="57" customHeight="1" spans="1:11">
      <c r="A57" s="12" t="s">
        <v>100</v>
      </c>
      <c r="B57" s="12" t="s">
        <v>19</v>
      </c>
      <c r="C57" s="12" t="s">
        <v>98</v>
      </c>
      <c r="D57" s="12">
        <v>362</v>
      </c>
      <c r="E57" s="12">
        <v>2</v>
      </c>
      <c r="F57" s="12">
        <v>63.6</v>
      </c>
      <c r="G57" s="12">
        <f t="shared" si="12"/>
        <v>31.8</v>
      </c>
      <c r="H57" s="12">
        <v>75.6</v>
      </c>
      <c r="I57" s="12">
        <f>H57*0.5</f>
        <v>37.8</v>
      </c>
      <c r="J57" s="21">
        <f>I57+G57</f>
        <v>69.6</v>
      </c>
      <c r="K57" s="28">
        <v>3</v>
      </c>
    </row>
    <row r="58" customHeight="1" spans="1:11">
      <c r="A58" s="12" t="s">
        <v>101</v>
      </c>
      <c r="B58" s="12" t="s">
        <v>13</v>
      </c>
      <c r="C58" s="12" t="s">
        <v>98</v>
      </c>
      <c r="D58" s="12">
        <v>353</v>
      </c>
      <c r="E58" s="12">
        <v>4</v>
      </c>
      <c r="F58" s="12">
        <v>64.1</v>
      </c>
      <c r="G58" s="12">
        <f t="shared" si="12"/>
        <v>32.05</v>
      </c>
      <c r="H58" s="12">
        <v>70.6</v>
      </c>
      <c r="I58" s="12">
        <f>H58*0.5</f>
        <v>35.3</v>
      </c>
      <c r="J58" s="21">
        <f>I58+G58</f>
        <v>67.35</v>
      </c>
      <c r="K58" s="28">
        <v>4</v>
      </c>
    </row>
    <row r="59" customHeight="1" spans="1:11">
      <c r="A59" s="12"/>
      <c r="B59" s="12"/>
      <c r="C59" s="12"/>
      <c r="D59" s="12"/>
      <c r="E59" s="12"/>
      <c r="F59" s="12"/>
      <c r="G59" s="12"/>
      <c r="H59" s="12"/>
      <c r="I59" s="12"/>
      <c r="J59" s="21"/>
      <c r="K59" s="28"/>
    </row>
    <row r="60" customHeight="1" spans="1:11">
      <c r="A60" s="9" t="s">
        <v>102</v>
      </c>
      <c r="B60" s="9" t="s">
        <v>13</v>
      </c>
      <c r="C60" s="9" t="s">
        <v>103</v>
      </c>
      <c r="D60" s="9" t="s">
        <v>104</v>
      </c>
      <c r="E60" s="9">
        <v>1</v>
      </c>
      <c r="F60" s="9">
        <v>60.5</v>
      </c>
      <c r="G60" s="9">
        <f>F60*0.5</f>
        <v>30.25</v>
      </c>
      <c r="H60" s="9">
        <v>75.6</v>
      </c>
      <c r="I60" s="9">
        <f>H60*0.5</f>
        <v>37.8</v>
      </c>
      <c r="J60" s="20">
        <f>I60+G60</f>
        <v>68.05</v>
      </c>
      <c r="K60" s="29">
        <v>1</v>
      </c>
    </row>
    <row r="61" customHeight="1" spans="1:11">
      <c r="A61" s="12"/>
      <c r="B61" s="12"/>
      <c r="C61" s="12"/>
      <c r="D61" s="12"/>
      <c r="E61" s="12"/>
      <c r="F61" s="12"/>
      <c r="G61" s="12"/>
      <c r="H61" s="12"/>
      <c r="I61" s="12"/>
      <c r="J61" s="21"/>
      <c r="K61" s="26"/>
    </row>
    <row r="62" customHeight="1" spans="1:11">
      <c r="A62" s="9" t="s">
        <v>105</v>
      </c>
      <c r="B62" s="9" t="s">
        <v>13</v>
      </c>
      <c r="C62" s="9" t="s">
        <v>106</v>
      </c>
      <c r="D62" s="9">
        <v>369</v>
      </c>
      <c r="E62" s="9">
        <v>2</v>
      </c>
      <c r="F62" s="9">
        <v>88</v>
      </c>
      <c r="G62" s="9">
        <f>F62*0.5</f>
        <v>44</v>
      </c>
      <c r="H62" s="9">
        <v>77.1</v>
      </c>
      <c r="I62" s="9">
        <f>H62*0.5</f>
        <v>38.55</v>
      </c>
      <c r="J62" s="20">
        <f>I62+G62</f>
        <v>82.55</v>
      </c>
      <c r="K62" s="29">
        <v>1</v>
      </c>
    </row>
    <row r="63" customHeight="1" spans="1:11">
      <c r="A63" s="12"/>
      <c r="B63" s="12"/>
      <c r="C63" s="12"/>
      <c r="D63" s="12"/>
      <c r="E63" s="12"/>
      <c r="F63" s="12"/>
      <c r="G63" s="12"/>
      <c r="H63" s="12"/>
      <c r="I63" s="12"/>
      <c r="J63" s="21"/>
      <c r="K63" s="28"/>
    </row>
    <row r="64" customHeight="1" spans="1:11">
      <c r="A64" s="9" t="s">
        <v>107</v>
      </c>
      <c r="B64" s="9" t="s">
        <v>19</v>
      </c>
      <c r="C64" s="9" t="str">
        <f>VLOOKUP(A64,[1]医师医技抽签表!$B$4:$E$24,4,0)</f>
        <v>内科储备医师</v>
      </c>
      <c r="D64" s="9">
        <v>330</v>
      </c>
      <c r="E64" s="9">
        <v>1</v>
      </c>
      <c r="F64" s="9">
        <v>82.6</v>
      </c>
      <c r="G64" s="9">
        <f t="shared" ref="G64:G67" si="13">F64*0.5</f>
        <v>41.3</v>
      </c>
      <c r="H64" s="9">
        <v>80</v>
      </c>
      <c r="I64" s="9">
        <f t="shared" ref="I64:I67" si="14">H64*0.5</f>
        <v>40</v>
      </c>
      <c r="J64" s="20">
        <f t="shared" ref="J64:J67" si="15">I64+G64</f>
        <v>81.3</v>
      </c>
      <c r="K64" s="27">
        <v>1</v>
      </c>
    </row>
    <row r="65" customHeight="1" spans="1:11">
      <c r="A65" s="9" t="s">
        <v>108</v>
      </c>
      <c r="B65" s="9" t="s">
        <v>13</v>
      </c>
      <c r="C65" s="9" t="str">
        <f>VLOOKUP(A65,[1]医师医技抽签表!$B$4:$E$24,4,0)</f>
        <v>内科储备医师</v>
      </c>
      <c r="D65" s="9">
        <v>329</v>
      </c>
      <c r="E65" s="9">
        <v>5</v>
      </c>
      <c r="F65" s="9">
        <v>78.8</v>
      </c>
      <c r="G65" s="9">
        <f t="shared" si="13"/>
        <v>39.4</v>
      </c>
      <c r="H65" s="9">
        <v>83.8</v>
      </c>
      <c r="I65" s="9">
        <f t="shared" si="14"/>
        <v>41.9</v>
      </c>
      <c r="J65" s="20">
        <f t="shared" si="15"/>
        <v>81.3</v>
      </c>
      <c r="K65" s="27">
        <v>2</v>
      </c>
    </row>
    <row r="66" customHeight="1" spans="1:11">
      <c r="A66" s="12" t="s">
        <v>109</v>
      </c>
      <c r="B66" s="12" t="s">
        <v>19</v>
      </c>
      <c r="C66" s="12" t="str">
        <f>VLOOKUP(A66,[1]医师医技抽签表!$B$4:$E$24,4,0)</f>
        <v>内科储备医师</v>
      </c>
      <c r="D66" s="12">
        <v>333</v>
      </c>
      <c r="E66" s="12">
        <v>13</v>
      </c>
      <c r="F66" s="12">
        <v>81</v>
      </c>
      <c r="G66" s="12">
        <f t="shared" si="13"/>
        <v>40.5</v>
      </c>
      <c r="H66" s="12">
        <v>76.1</v>
      </c>
      <c r="I66" s="12">
        <f t="shared" si="14"/>
        <v>38.05</v>
      </c>
      <c r="J66" s="21">
        <f t="shared" si="15"/>
        <v>78.55</v>
      </c>
      <c r="K66" s="28">
        <v>3</v>
      </c>
    </row>
    <row r="67" customHeight="1" spans="1:11">
      <c r="A67" s="12" t="s">
        <v>110</v>
      </c>
      <c r="B67" s="12" t="s">
        <v>19</v>
      </c>
      <c r="C67" s="12" t="str">
        <f>VLOOKUP(A67,[1]医师医技抽签表!$B$4:$E$24,4,0)</f>
        <v>内科储备医师</v>
      </c>
      <c r="D67" s="12">
        <v>331</v>
      </c>
      <c r="E67" s="12">
        <v>8</v>
      </c>
      <c r="F67" s="12">
        <v>71.1</v>
      </c>
      <c r="G67" s="12">
        <f t="shared" si="13"/>
        <v>35.55</v>
      </c>
      <c r="H67" s="12">
        <v>74.2</v>
      </c>
      <c r="I67" s="12">
        <f t="shared" si="14"/>
        <v>37.1</v>
      </c>
      <c r="J67" s="21">
        <f t="shared" si="15"/>
        <v>72.65</v>
      </c>
      <c r="K67" s="28">
        <v>4</v>
      </c>
    </row>
    <row r="68" customHeight="1" spans="1:11">
      <c r="A68" s="12"/>
      <c r="B68" s="12"/>
      <c r="C68" s="12"/>
      <c r="D68" s="12"/>
      <c r="E68" s="12"/>
      <c r="F68" s="12"/>
      <c r="G68" s="12"/>
      <c r="H68" s="12"/>
      <c r="I68" s="12"/>
      <c r="J68" s="21"/>
      <c r="K68" s="28"/>
    </row>
    <row r="69" customHeight="1" spans="1:11">
      <c r="A69" s="9" t="s">
        <v>111</v>
      </c>
      <c r="B69" s="9" t="s">
        <v>19</v>
      </c>
      <c r="C69" s="9" t="str">
        <f>VLOOKUP(A69,[1]医师医技抽签表!$B$4:$E$24,4,0)</f>
        <v>内科医师</v>
      </c>
      <c r="D69" s="9">
        <v>325</v>
      </c>
      <c r="E69" s="9">
        <v>7</v>
      </c>
      <c r="F69" s="9">
        <v>78.2</v>
      </c>
      <c r="G69" s="9">
        <f t="shared" ref="G69:G72" si="16">F69*0.5</f>
        <v>39.1</v>
      </c>
      <c r="H69" s="9">
        <v>85.9</v>
      </c>
      <c r="I69" s="9">
        <f t="shared" ref="I69:I72" si="17">H69*0.5</f>
        <v>42.95</v>
      </c>
      <c r="J69" s="20">
        <f t="shared" ref="J69:J72" si="18">I69+G69</f>
        <v>82.05</v>
      </c>
      <c r="K69" s="27">
        <v>1</v>
      </c>
    </row>
    <row r="70" customHeight="1" spans="1:11">
      <c r="A70" s="9" t="s">
        <v>112</v>
      </c>
      <c r="B70" s="9" t="s">
        <v>19</v>
      </c>
      <c r="C70" s="9" t="str">
        <f>VLOOKUP(A70,[1]医师医技抽签表!$B$4:$E$24,4,0)</f>
        <v>内科医师</v>
      </c>
      <c r="D70" s="9">
        <v>337</v>
      </c>
      <c r="E70" s="9">
        <v>9</v>
      </c>
      <c r="F70" s="9">
        <v>61.2</v>
      </c>
      <c r="G70" s="9">
        <f t="shared" si="16"/>
        <v>30.6</v>
      </c>
      <c r="H70" s="9">
        <v>88.4</v>
      </c>
      <c r="I70" s="9">
        <f t="shared" si="17"/>
        <v>44.2</v>
      </c>
      <c r="J70" s="20">
        <f t="shared" si="18"/>
        <v>74.8</v>
      </c>
      <c r="K70" s="27">
        <v>2</v>
      </c>
    </row>
    <row r="71" customHeight="1" spans="1:11">
      <c r="A71" s="12" t="s">
        <v>113</v>
      </c>
      <c r="B71" s="12" t="s">
        <v>13</v>
      </c>
      <c r="C71" s="12" t="str">
        <f>VLOOKUP(A71,[1]医师医技抽签表!$B$4:$E$24,4,0)</f>
        <v>内科医师</v>
      </c>
      <c r="D71" s="12">
        <v>341</v>
      </c>
      <c r="E71" s="12">
        <v>6</v>
      </c>
      <c r="F71" s="12">
        <v>66.3</v>
      </c>
      <c r="G71" s="12">
        <f t="shared" si="16"/>
        <v>33.15</v>
      </c>
      <c r="H71" s="12">
        <v>77</v>
      </c>
      <c r="I71" s="12">
        <f t="shared" si="17"/>
        <v>38.5</v>
      </c>
      <c r="J71" s="21">
        <f t="shared" si="18"/>
        <v>71.65</v>
      </c>
      <c r="K71" s="28">
        <v>3</v>
      </c>
    </row>
    <row r="72" customHeight="1" spans="1:11">
      <c r="A72" s="12" t="s">
        <v>114</v>
      </c>
      <c r="B72" s="12" t="s">
        <v>19</v>
      </c>
      <c r="C72" s="12" t="str">
        <f>VLOOKUP(A72,[1]医师医技抽签表!$B$4:$E$24,4,0)</f>
        <v>内科医师</v>
      </c>
      <c r="D72" s="12">
        <v>336</v>
      </c>
      <c r="E72" s="12">
        <v>14</v>
      </c>
      <c r="F72" s="12">
        <v>71</v>
      </c>
      <c r="G72" s="12">
        <f t="shared" si="16"/>
        <v>35.5</v>
      </c>
      <c r="H72" s="12">
        <v>70.2</v>
      </c>
      <c r="I72" s="12">
        <f t="shared" si="17"/>
        <v>35.1</v>
      </c>
      <c r="J72" s="21">
        <f t="shared" si="18"/>
        <v>70.6</v>
      </c>
      <c r="K72" s="28">
        <v>4</v>
      </c>
    </row>
    <row r="73" customHeight="1" spans="1:11">
      <c r="A73" s="12"/>
      <c r="B73" s="12"/>
      <c r="C73" s="12"/>
      <c r="D73" s="12"/>
      <c r="E73" s="12"/>
      <c r="F73" s="12"/>
      <c r="G73" s="12"/>
      <c r="H73" s="12"/>
      <c r="I73" s="12"/>
      <c r="J73" s="21"/>
      <c r="K73" s="28"/>
    </row>
    <row r="74" customHeight="1" spans="1:11">
      <c r="A74" s="9" t="s">
        <v>115</v>
      </c>
      <c r="B74" s="9" t="s">
        <v>13</v>
      </c>
      <c r="C74" s="9" t="str">
        <f>VLOOKUP(A74,[1]医师医技抽签表!$B$4:$E$24,4,0)</f>
        <v>120急救医师</v>
      </c>
      <c r="D74" s="9">
        <v>328</v>
      </c>
      <c r="E74" s="9">
        <v>11</v>
      </c>
      <c r="F74" s="9">
        <v>65.5</v>
      </c>
      <c r="G74" s="9">
        <f t="shared" ref="G74:G77" si="19">F74*0.5</f>
        <v>32.75</v>
      </c>
      <c r="H74" s="9">
        <v>83.16</v>
      </c>
      <c r="I74" s="9">
        <f t="shared" ref="I74:I76" si="20">H74*0.5</f>
        <v>41.58</v>
      </c>
      <c r="J74" s="20">
        <f t="shared" ref="J74:J76" si="21">I74+G74</f>
        <v>74.33</v>
      </c>
      <c r="K74" s="27">
        <v>1</v>
      </c>
    </row>
    <row r="75" customHeight="1" spans="1:11">
      <c r="A75" s="9" t="s">
        <v>116</v>
      </c>
      <c r="B75" s="9" t="s">
        <v>19</v>
      </c>
      <c r="C75" s="9" t="str">
        <f>VLOOKUP(A75,[1]医师医技抽签表!$B$4:$E$24,4,0)</f>
        <v>120急救医师</v>
      </c>
      <c r="D75" s="9">
        <v>327</v>
      </c>
      <c r="E75" s="9">
        <v>3</v>
      </c>
      <c r="F75" s="9">
        <v>76</v>
      </c>
      <c r="G75" s="9">
        <f t="shared" si="19"/>
        <v>38</v>
      </c>
      <c r="H75" s="9">
        <v>71.3</v>
      </c>
      <c r="I75" s="9">
        <f t="shared" si="20"/>
        <v>35.65</v>
      </c>
      <c r="J75" s="20">
        <f t="shared" si="21"/>
        <v>73.65</v>
      </c>
      <c r="K75" s="27">
        <v>2</v>
      </c>
    </row>
    <row r="76" customHeight="1" spans="1:11">
      <c r="A76" s="12" t="s">
        <v>117</v>
      </c>
      <c r="B76" s="12" t="s">
        <v>13</v>
      </c>
      <c r="C76" s="12" t="str">
        <f>VLOOKUP(A76,[1]医师医技抽签表!$B$4:$E$24,4,0)</f>
        <v>120急救医师</v>
      </c>
      <c r="D76" s="12">
        <v>326</v>
      </c>
      <c r="E76" s="12">
        <v>2</v>
      </c>
      <c r="F76" s="12">
        <v>64.2</v>
      </c>
      <c r="G76" s="12">
        <f t="shared" si="19"/>
        <v>32.1</v>
      </c>
      <c r="H76" s="12">
        <v>82.8</v>
      </c>
      <c r="I76" s="12">
        <f t="shared" si="20"/>
        <v>41.4</v>
      </c>
      <c r="J76" s="21">
        <f t="shared" si="21"/>
        <v>73.5</v>
      </c>
      <c r="K76" s="28">
        <v>3</v>
      </c>
    </row>
    <row r="77" customHeight="1" spans="1:11">
      <c r="A77" s="12" t="s">
        <v>118</v>
      </c>
      <c r="B77" s="12" t="s">
        <v>19</v>
      </c>
      <c r="C77" s="12" t="str">
        <f>VLOOKUP(A77,[1]医师医技抽签表!$B$4:$E$24,4,0)</f>
        <v>120急救医师</v>
      </c>
      <c r="D77" s="12">
        <v>325</v>
      </c>
      <c r="E77" s="30" t="s">
        <v>35</v>
      </c>
      <c r="F77" s="12">
        <v>65.6</v>
      </c>
      <c r="G77" s="31">
        <f t="shared" si="19"/>
        <v>32.8</v>
      </c>
      <c r="H77" s="31" t="s">
        <v>35</v>
      </c>
      <c r="I77" s="31" t="s">
        <v>35</v>
      </c>
      <c r="J77" s="32" t="s">
        <v>35</v>
      </c>
      <c r="K77" s="28">
        <v>4</v>
      </c>
    </row>
    <row r="78" customHeight="1" spans="1:11">
      <c r="A78" s="12"/>
      <c r="B78" s="12"/>
      <c r="C78" s="12"/>
      <c r="D78" s="12"/>
      <c r="E78" s="12"/>
      <c r="F78" s="12"/>
      <c r="G78" s="31"/>
      <c r="H78" s="31"/>
      <c r="I78" s="31"/>
      <c r="J78" s="32"/>
      <c r="K78" s="28"/>
    </row>
    <row r="79" customHeight="1" spans="1:11">
      <c r="A79" s="9" t="s">
        <v>119</v>
      </c>
      <c r="B79" s="9" t="s">
        <v>13</v>
      </c>
      <c r="C79" s="9" t="str">
        <f>VLOOKUP(A79,[1]医师医技抽签表!$B$4:$E$24,4,0)</f>
        <v>外科医师</v>
      </c>
      <c r="D79" s="9">
        <v>346</v>
      </c>
      <c r="E79" s="9">
        <v>4</v>
      </c>
      <c r="F79" s="9">
        <v>68.2</v>
      </c>
      <c r="G79" s="9">
        <f t="shared" ref="G79:G82" si="22">F79*0.5</f>
        <v>34.1</v>
      </c>
      <c r="H79" s="9">
        <v>80.9</v>
      </c>
      <c r="I79" s="9">
        <f t="shared" ref="I79:I82" si="23">H79*0.5</f>
        <v>40.45</v>
      </c>
      <c r="J79" s="20">
        <f t="shared" ref="J79:J82" si="24">I79+G79</f>
        <v>74.55</v>
      </c>
      <c r="K79" s="27">
        <v>1</v>
      </c>
    </row>
    <row r="80" customHeight="1" spans="1:11">
      <c r="A80" s="12" t="s">
        <v>120</v>
      </c>
      <c r="B80" s="12" t="s">
        <v>19</v>
      </c>
      <c r="C80" s="12" t="str">
        <f>VLOOKUP(A80,[1]医师医技抽签表!$B$4:$E$24,4,0)</f>
        <v>外科医师</v>
      </c>
      <c r="D80" s="12">
        <v>347</v>
      </c>
      <c r="E80" s="12">
        <v>10</v>
      </c>
      <c r="F80" s="12">
        <v>64.8</v>
      </c>
      <c r="G80" s="12">
        <f t="shared" si="22"/>
        <v>32.4</v>
      </c>
      <c r="H80" s="12">
        <v>71.8</v>
      </c>
      <c r="I80" s="12">
        <f t="shared" si="23"/>
        <v>35.9</v>
      </c>
      <c r="J80" s="21">
        <f t="shared" si="24"/>
        <v>68.3</v>
      </c>
      <c r="K80" s="28">
        <v>2</v>
      </c>
    </row>
    <row r="81" customHeight="1" spans="1:11">
      <c r="A81" s="12"/>
      <c r="B81" s="12"/>
      <c r="C81" s="12"/>
      <c r="D81" s="12"/>
      <c r="E81" s="12"/>
      <c r="F81" s="12"/>
      <c r="G81" s="12"/>
      <c r="H81" s="12"/>
      <c r="I81" s="12"/>
      <c r="J81" s="21"/>
      <c r="K81" s="28"/>
    </row>
    <row r="82" customHeight="1" spans="1:11">
      <c r="A82" s="9" t="s">
        <v>121</v>
      </c>
      <c r="B82" s="9" t="s">
        <v>19</v>
      </c>
      <c r="C82" s="9" t="str">
        <f>VLOOKUP(A82,[1]医师医技抽签表!$B$4:$E$24,4,0)</f>
        <v>外科储备医师</v>
      </c>
      <c r="D82" s="9">
        <v>345</v>
      </c>
      <c r="E82" s="9">
        <v>12</v>
      </c>
      <c r="F82" s="9">
        <v>82.3</v>
      </c>
      <c r="G82" s="9">
        <f t="shared" si="22"/>
        <v>41.15</v>
      </c>
      <c r="H82" s="9">
        <v>76.7</v>
      </c>
      <c r="I82" s="9">
        <f t="shared" si="23"/>
        <v>38.35</v>
      </c>
      <c r="J82" s="20">
        <f t="shared" si="24"/>
        <v>79.5</v>
      </c>
      <c r="K82" s="27">
        <v>1</v>
      </c>
    </row>
    <row r="83" customHeight="1" spans="1:11">
      <c r="A83" s="13"/>
      <c r="B83" s="13"/>
      <c r="C83" s="13"/>
      <c r="D83" s="14"/>
      <c r="E83" s="14"/>
      <c r="F83" s="15"/>
      <c r="G83" s="13"/>
      <c r="H83" s="14"/>
      <c r="I83" s="13"/>
      <c r="J83" s="13"/>
      <c r="K83" s="13"/>
    </row>
    <row r="84" customHeight="1" spans="1:11">
      <c r="A84" s="13"/>
      <c r="B84" s="13"/>
      <c r="C84" s="13"/>
      <c r="D84" s="14"/>
      <c r="E84" s="14"/>
      <c r="F84" s="15"/>
      <c r="G84" s="13"/>
      <c r="H84" s="14"/>
      <c r="I84" s="13"/>
      <c r="J84" s="13"/>
      <c r="K84" s="13"/>
    </row>
  </sheetData>
  <mergeCells count="1">
    <mergeCell ref="A1:K1"/>
  </mergeCells>
  <conditionalFormatting sqref="A2">
    <cfRule type="duplicateValues" dxfId="0" priority="1"/>
  </conditionalFormatting>
  <pageMargins left="0.472222222222222" right="0.314583333333333" top="0.550694444444444" bottom="0.826388888888889" header="0.314583333333333" footer="0.5"/>
  <pageSetup paperSize="9" orientation="landscape" horizontalDpi="600"/>
  <headerFooter>
    <oddFooter>&amp;C共&amp;N页第&amp;P页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综合成绩表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春·蔡</cp:lastModifiedBy>
  <dcterms:created xsi:type="dcterms:W3CDTF">2025-01-09T03:43:00Z</dcterms:created>
  <dcterms:modified xsi:type="dcterms:W3CDTF">2025-02-16T08:30:54Z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FE5A0F1CD5CF440392F2D5DC8894DFF3_13</vt:lpwstr>
  </property>
  <property fmtid="{D5CDD505-2E9C-101B-9397-08002B2CF9AE}" pid="3" name="KSOProductBuildVer">
    <vt:lpwstr>2052-12.1.0.19770</vt:lpwstr>
  </property>
</Properties>
</file>