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8010"/>
  </bookViews>
  <sheets>
    <sheet name="2020年落实样本点粮食种植计划行程安排" sheetId="1" r:id="rId1"/>
  </sheets>
  <calcPr calcId="124519"/>
</workbook>
</file>

<file path=xl/calcChain.xml><?xml version="1.0" encoding="utf-8"?>
<calcChain xmlns="http://schemas.openxmlformats.org/spreadsheetml/2006/main">
  <c r="H22" i="1"/>
  <c r="D22"/>
  <c r="G22" s="1"/>
  <c r="C22"/>
  <c r="I21"/>
  <c r="G21"/>
  <c r="F21" s="1"/>
  <c r="E21" s="1"/>
  <c r="I20"/>
  <c r="G20"/>
  <c r="F20"/>
  <c r="E20" s="1"/>
  <c r="I19"/>
  <c r="G19"/>
  <c r="F19" s="1"/>
  <c r="E19" s="1"/>
  <c r="I18"/>
  <c r="G18"/>
  <c r="F18" s="1"/>
  <c r="E18" s="1"/>
  <c r="I17"/>
  <c r="G17"/>
  <c r="F17" s="1"/>
  <c r="E17" s="1"/>
  <c r="I16"/>
  <c r="G16"/>
  <c r="F16"/>
  <c r="E16" s="1"/>
  <c r="I15"/>
  <c r="G15"/>
  <c r="F15" s="1"/>
  <c r="E15" s="1"/>
  <c r="I14"/>
  <c r="G14"/>
  <c r="F14" s="1"/>
  <c r="E14" s="1"/>
  <c r="I13"/>
  <c r="G13"/>
  <c r="F13" s="1"/>
  <c r="E13" s="1"/>
  <c r="I12"/>
  <c r="G12"/>
  <c r="F12"/>
  <c r="E12" s="1"/>
  <c r="I11"/>
  <c r="G11"/>
  <c r="F11" s="1"/>
  <c r="E11" s="1"/>
  <c r="I10"/>
  <c r="G10"/>
  <c r="F10" s="1"/>
  <c r="E10" s="1"/>
  <c r="I9"/>
  <c r="G9"/>
  <c r="F9" s="1"/>
  <c r="E9" s="1"/>
  <c r="I8"/>
  <c r="G8"/>
  <c r="F8"/>
  <c r="E8" s="1"/>
  <c r="I7"/>
  <c r="G7"/>
  <c r="F7" s="1"/>
  <c r="F22" s="1"/>
  <c r="I22" l="1"/>
  <c r="E7"/>
  <c r="E22" s="1"/>
</calcChain>
</file>

<file path=xl/sharedStrings.xml><?xml version="1.0" encoding="utf-8"?>
<sst xmlns="http://schemas.openxmlformats.org/spreadsheetml/2006/main" count="107" uniqueCount="83">
  <si>
    <t xml:space="preserve">乡镇 </t>
  </si>
  <si>
    <t>村名</t>
  </si>
  <si>
    <t>耕地面积</t>
  </si>
  <si>
    <t>水田</t>
  </si>
  <si>
    <t>2020年种粮计划</t>
  </si>
  <si>
    <t>县级责任人</t>
  </si>
  <si>
    <t>乡镇责任人</t>
  </si>
  <si>
    <t>村级责任人</t>
  </si>
  <si>
    <t>电话</t>
  </si>
  <si>
    <t>备注</t>
  </si>
  <si>
    <t>粮食</t>
  </si>
  <si>
    <t>稻谷</t>
  </si>
  <si>
    <t>早稻</t>
  </si>
  <si>
    <t>中晚稻</t>
  </si>
  <si>
    <t>旱杂粮</t>
  </si>
  <si>
    <t>平三村</t>
  </si>
  <si>
    <t>郑曦</t>
  </si>
  <si>
    <t>胡国林</t>
  </si>
  <si>
    <t>欧阳明辉</t>
  </si>
  <si>
    <t>冯万军供秧</t>
  </si>
  <si>
    <t>浪石桥村</t>
  </si>
  <si>
    <t>郑会厚</t>
  </si>
  <si>
    <t>吴健</t>
  </si>
  <si>
    <t>姜加军</t>
  </si>
  <si>
    <t>柏承武供秧</t>
  </si>
  <si>
    <t>柜林村</t>
  </si>
  <si>
    <t>周火玲</t>
  </si>
  <si>
    <t>石海山村</t>
  </si>
  <si>
    <t>陈同旺</t>
  </si>
  <si>
    <t>陈春生</t>
  </si>
  <si>
    <t>蒋解友</t>
  </si>
  <si>
    <t>社旺村</t>
  </si>
  <si>
    <t>胡建华</t>
  </si>
  <si>
    <t>李运志</t>
  </si>
  <si>
    <t>柏家坪村</t>
  </si>
  <si>
    <t>雷群生</t>
  </si>
  <si>
    <t>胡永胜</t>
  </si>
  <si>
    <t>石老五</t>
  </si>
  <si>
    <t>岭脚洞村</t>
  </si>
  <si>
    <t>郑得明</t>
  </si>
  <si>
    <t>下坝洞村</t>
  </si>
  <si>
    <t>唐艳文</t>
  </si>
  <si>
    <t>李正成</t>
  </si>
  <si>
    <t>花盘洞村</t>
  </si>
  <si>
    <t>陈慧玲</t>
  </si>
  <si>
    <t>李国平供秧</t>
  </si>
  <si>
    <t>新塘下村</t>
  </si>
  <si>
    <t>黄明伟</t>
  </si>
  <si>
    <t>李云中</t>
  </si>
  <si>
    <t>新车村</t>
  </si>
  <si>
    <t>李杰胜</t>
  </si>
  <si>
    <t>姚茂芳</t>
  </si>
  <si>
    <t>老张家村</t>
  </si>
  <si>
    <t>李泉山</t>
  </si>
  <si>
    <t>周明锋</t>
  </si>
  <si>
    <t>张教政</t>
  </si>
  <si>
    <t>中和</t>
  </si>
  <si>
    <t>毛家村</t>
  </si>
  <si>
    <t>毛建辉</t>
  </si>
  <si>
    <t>永乐塘村</t>
  </si>
  <si>
    <t>胡兴</t>
  </si>
  <si>
    <t>何燕</t>
  </si>
  <si>
    <t>何来进</t>
  </si>
  <si>
    <t>胡顺美供秧</t>
  </si>
  <si>
    <t>状元楼村</t>
  </si>
  <si>
    <t>欧阳中军</t>
  </si>
  <si>
    <t>李进国</t>
  </si>
  <si>
    <t>合计</t>
  </si>
  <si>
    <t xml:space="preserve">  </t>
  </si>
  <si>
    <t>清水桥镇</t>
    <phoneticPr fontId="6" type="noConversion"/>
  </si>
  <si>
    <t>鲤溪镇</t>
    <phoneticPr fontId="6" type="noConversion"/>
  </si>
  <si>
    <t>水市镇</t>
    <phoneticPr fontId="6" type="noConversion"/>
  </si>
  <si>
    <t>天堂镇</t>
    <phoneticPr fontId="6" type="noConversion"/>
  </si>
  <si>
    <t>仁和镇</t>
    <phoneticPr fontId="6" type="noConversion"/>
  </si>
  <si>
    <t>柏家坪镇</t>
    <phoneticPr fontId="6" type="noConversion"/>
  </si>
  <si>
    <t>九疑山乡</t>
    <phoneticPr fontId="6" type="noConversion"/>
  </si>
  <si>
    <t>太平镇</t>
    <phoneticPr fontId="6" type="noConversion"/>
  </si>
  <si>
    <t>文庙街道</t>
    <phoneticPr fontId="6" type="noConversion"/>
  </si>
  <si>
    <t>冷水镇</t>
    <phoneticPr fontId="6" type="noConversion"/>
  </si>
  <si>
    <t>中和镇</t>
    <phoneticPr fontId="6" type="noConversion"/>
  </si>
  <si>
    <t>湾井镇</t>
    <phoneticPr fontId="6" type="noConversion"/>
  </si>
  <si>
    <t xml:space="preserve">                             2020年宁远县粮食调查样本点粮食种植任务表</t>
    <phoneticPr fontId="6" type="noConversion"/>
  </si>
  <si>
    <t>附件3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</si>
</sst>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###\-####\-####"/>
    <numFmt numFmtId="177" formatCode="0.00_ "/>
    <numFmt numFmtId="178" formatCode="0.0_ "/>
    <numFmt numFmtId="179" formatCode="0.0_);[Red]\(0.0\)"/>
  </numFmts>
  <fonts count="9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="85" zoomScaleNormal="400" zoomScaleSheetLayoutView="85" workbookViewId="0"/>
  </sheetViews>
  <sheetFormatPr defaultColWidth="9" defaultRowHeight="13.5"/>
  <cols>
    <col min="1" max="1" width="10.5" customWidth="1"/>
    <col min="2" max="2" width="11.25" customWidth="1"/>
    <col min="3" max="4" width="10" customWidth="1"/>
    <col min="5" max="5" width="10.25" bestFit="1" customWidth="1"/>
    <col min="6" max="10" width="9.25" style="4" customWidth="1"/>
    <col min="11" max="12" width="9.25" style="5" customWidth="1"/>
    <col min="13" max="13" width="15.75" style="5" customWidth="1"/>
    <col min="14" max="14" width="11.375" customWidth="1"/>
  </cols>
  <sheetData>
    <row r="1" spans="1:14" ht="21.75" customHeight="1">
      <c r="A1" s="29" t="s">
        <v>82</v>
      </c>
    </row>
    <row r="2" spans="1:14" ht="9" customHeight="1">
      <c r="A2" s="21" t="s">
        <v>81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1"/>
    </row>
    <row r="3" spans="1:14" ht="12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1"/>
    </row>
    <row r="4" spans="1:14" ht="8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19"/>
    </row>
    <row r="5" spans="1:14" s="1" customFormat="1" ht="21" customHeight="1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/>
      <c r="G5" s="23"/>
      <c r="H5" s="23"/>
      <c r="I5" s="23"/>
      <c r="J5" s="27" t="s">
        <v>5</v>
      </c>
      <c r="K5" s="23" t="s">
        <v>6</v>
      </c>
      <c r="L5" s="23" t="s">
        <v>7</v>
      </c>
      <c r="M5" s="23" t="s">
        <v>8</v>
      </c>
      <c r="N5" s="28" t="s">
        <v>9</v>
      </c>
    </row>
    <row r="6" spans="1:14" ht="23.1" customHeight="1">
      <c r="A6" s="23"/>
      <c r="B6" s="23"/>
      <c r="C6" s="23"/>
      <c r="D6" s="23"/>
      <c r="E6" s="7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27"/>
      <c r="K6" s="23"/>
      <c r="L6" s="23"/>
      <c r="M6" s="23"/>
      <c r="N6" s="28"/>
    </row>
    <row r="7" spans="1:14" s="2" customFormat="1" ht="24.6" customHeight="1">
      <c r="A7" s="8" t="s">
        <v>69</v>
      </c>
      <c r="B7" s="8" t="s">
        <v>15</v>
      </c>
      <c r="C7" s="8">
        <v>211.78</v>
      </c>
      <c r="D7" s="8">
        <v>208.59746241350501</v>
      </c>
      <c r="E7" s="8">
        <f>F7+I7</f>
        <v>255.58546710683603</v>
      </c>
      <c r="F7" s="8">
        <f>G7+H7</f>
        <v>252.40292952034105</v>
      </c>
      <c r="G7" s="8">
        <f>D7*0.21</f>
        <v>43.805467106836048</v>
      </c>
      <c r="H7" s="8">
        <v>208.59746241350501</v>
      </c>
      <c r="I7" s="8">
        <f t="shared" ref="I7:I21" si="0">C7-D7</f>
        <v>3.1825375864949876</v>
      </c>
      <c r="J7" s="8" t="s">
        <v>16</v>
      </c>
      <c r="K7" s="8" t="s">
        <v>17</v>
      </c>
      <c r="L7" s="8" t="s">
        <v>18</v>
      </c>
      <c r="M7" s="9">
        <v>18797651568</v>
      </c>
      <c r="N7" s="10" t="s">
        <v>19</v>
      </c>
    </row>
    <row r="8" spans="1:14" ht="24.6" customHeight="1">
      <c r="A8" s="11" t="s">
        <v>70</v>
      </c>
      <c r="B8" s="11" t="s">
        <v>20</v>
      </c>
      <c r="C8" s="11">
        <v>215.55</v>
      </c>
      <c r="D8" s="11">
        <v>189.65123359379999</v>
      </c>
      <c r="E8" s="8">
        <f t="shared" ref="E8:E21" si="1">F8+I8</f>
        <v>255.376759054698</v>
      </c>
      <c r="F8" s="8">
        <f t="shared" ref="F8:F21" si="2">G8+H8</f>
        <v>229.47799264849797</v>
      </c>
      <c r="G8" s="8">
        <f t="shared" ref="G8:G22" si="3">D8*0.21</f>
        <v>39.826759054697995</v>
      </c>
      <c r="H8" s="11">
        <v>189.65123359379999</v>
      </c>
      <c r="I8" s="11">
        <f t="shared" si="0"/>
        <v>25.898766406200025</v>
      </c>
      <c r="J8" s="8" t="s">
        <v>21</v>
      </c>
      <c r="K8" s="12" t="s">
        <v>22</v>
      </c>
      <c r="L8" s="11" t="s">
        <v>23</v>
      </c>
      <c r="M8" s="9">
        <v>13467964680</v>
      </c>
      <c r="N8" s="10" t="s">
        <v>24</v>
      </c>
    </row>
    <row r="9" spans="1:14" ht="24.6" customHeight="1">
      <c r="A9" s="11" t="s">
        <v>71</v>
      </c>
      <c r="B9" s="11" t="s">
        <v>25</v>
      </c>
      <c r="C9" s="11">
        <v>171.6</v>
      </c>
      <c r="D9" s="11">
        <v>148.95827208639599</v>
      </c>
      <c r="E9" s="8">
        <f t="shared" si="1"/>
        <v>202.88123713814315</v>
      </c>
      <c r="F9" s="8">
        <f t="shared" si="2"/>
        <v>180.23950922453915</v>
      </c>
      <c r="G9" s="8">
        <f t="shared" si="3"/>
        <v>31.281237138143158</v>
      </c>
      <c r="H9" s="11">
        <v>148.95827208639599</v>
      </c>
      <c r="I9" s="11">
        <f t="shared" si="0"/>
        <v>22.641727913604001</v>
      </c>
      <c r="J9" s="8" t="s">
        <v>21</v>
      </c>
      <c r="K9" s="12" t="s">
        <v>26</v>
      </c>
      <c r="L9" s="12" t="s">
        <v>26</v>
      </c>
      <c r="M9" s="9">
        <v>13787629879</v>
      </c>
      <c r="N9" s="10" t="s">
        <v>19</v>
      </c>
    </row>
    <row r="10" spans="1:14" ht="24.6" customHeight="1">
      <c r="A10" s="11" t="s">
        <v>72</v>
      </c>
      <c r="B10" s="11" t="s">
        <v>27</v>
      </c>
      <c r="C10" s="11">
        <v>88.73</v>
      </c>
      <c r="D10" s="11">
        <v>52.5</v>
      </c>
      <c r="E10" s="8">
        <f t="shared" si="1"/>
        <v>99.754999999999995</v>
      </c>
      <c r="F10" s="8">
        <f t="shared" si="2"/>
        <v>63.524999999999999</v>
      </c>
      <c r="G10" s="8">
        <f t="shared" si="3"/>
        <v>11.025</v>
      </c>
      <c r="H10" s="11">
        <v>52.5</v>
      </c>
      <c r="I10" s="11">
        <f t="shared" si="0"/>
        <v>36.230000000000004</v>
      </c>
      <c r="J10" s="8" t="s">
        <v>28</v>
      </c>
      <c r="K10" s="12" t="s">
        <v>29</v>
      </c>
      <c r="L10" s="11" t="s">
        <v>30</v>
      </c>
      <c r="M10" s="9">
        <v>19918227977</v>
      </c>
      <c r="N10" s="10" t="s">
        <v>19</v>
      </c>
    </row>
    <row r="11" spans="1:14" ht="24.6" customHeight="1">
      <c r="A11" s="11" t="s">
        <v>73</v>
      </c>
      <c r="B11" s="11" t="s">
        <v>31</v>
      </c>
      <c r="C11" s="11">
        <v>178.84</v>
      </c>
      <c r="D11" s="11">
        <v>139.1</v>
      </c>
      <c r="E11" s="8">
        <f t="shared" si="1"/>
        <v>208.05099999999999</v>
      </c>
      <c r="F11" s="8">
        <f t="shared" si="2"/>
        <v>168.31099999999998</v>
      </c>
      <c r="G11" s="8">
        <f t="shared" si="3"/>
        <v>29.210999999999999</v>
      </c>
      <c r="H11" s="11">
        <v>139.1</v>
      </c>
      <c r="I11" s="11">
        <f t="shared" si="0"/>
        <v>39.740000000000009</v>
      </c>
      <c r="J11" s="8" t="s">
        <v>28</v>
      </c>
      <c r="K11" s="12" t="s">
        <v>32</v>
      </c>
      <c r="L11" s="11" t="s">
        <v>33</v>
      </c>
      <c r="M11" s="9">
        <v>13787628238</v>
      </c>
      <c r="N11" s="10" t="s">
        <v>19</v>
      </c>
    </row>
    <row r="12" spans="1:14" s="3" customFormat="1" ht="24.6" customHeight="1">
      <c r="A12" s="25" t="s">
        <v>74</v>
      </c>
      <c r="B12" s="13" t="s">
        <v>34</v>
      </c>
      <c r="C12" s="13">
        <v>181.9</v>
      </c>
      <c r="D12" s="13">
        <v>117.59</v>
      </c>
      <c r="E12" s="8">
        <f t="shared" si="1"/>
        <v>206.59390000000002</v>
      </c>
      <c r="F12" s="8">
        <f t="shared" si="2"/>
        <v>142.28390000000002</v>
      </c>
      <c r="G12" s="8">
        <f t="shared" si="3"/>
        <v>24.693899999999999</v>
      </c>
      <c r="H12" s="13">
        <v>117.59</v>
      </c>
      <c r="I12" s="11">
        <f t="shared" si="0"/>
        <v>64.31</v>
      </c>
      <c r="J12" s="8" t="s">
        <v>35</v>
      </c>
      <c r="K12" s="14" t="s">
        <v>36</v>
      </c>
      <c r="L12" s="13" t="s">
        <v>37</v>
      </c>
      <c r="M12" s="15">
        <v>13037460638</v>
      </c>
      <c r="N12" s="10" t="s">
        <v>19</v>
      </c>
    </row>
    <row r="13" spans="1:14" s="3" customFormat="1" ht="24.6" customHeight="1">
      <c r="A13" s="25"/>
      <c r="B13" s="13" t="s">
        <v>38</v>
      </c>
      <c r="C13" s="13">
        <v>181.72</v>
      </c>
      <c r="D13" s="13">
        <v>174.78282585870701</v>
      </c>
      <c r="E13" s="8">
        <f t="shared" si="1"/>
        <v>218.42439343032848</v>
      </c>
      <c r="F13" s="8">
        <f t="shared" si="2"/>
        <v>211.48721928903549</v>
      </c>
      <c r="G13" s="8">
        <f t="shared" si="3"/>
        <v>36.704393430328473</v>
      </c>
      <c r="H13" s="13">
        <v>174.78282585870701</v>
      </c>
      <c r="I13" s="11">
        <f t="shared" si="0"/>
        <v>6.937174141292985</v>
      </c>
      <c r="J13" s="8" t="s">
        <v>35</v>
      </c>
      <c r="K13" s="14" t="s">
        <v>36</v>
      </c>
      <c r="L13" s="13" t="s">
        <v>39</v>
      </c>
      <c r="M13" s="15">
        <v>15226357152</v>
      </c>
      <c r="N13" s="10" t="s">
        <v>19</v>
      </c>
    </row>
    <row r="14" spans="1:14" s="3" customFormat="1" ht="24.6" customHeight="1">
      <c r="A14" s="25"/>
      <c r="B14" s="13" t="s">
        <v>40</v>
      </c>
      <c r="C14" s="13">
        <v>220.96</v>
      </c>
      <c r="D14" s="13">
        <v>174.317264136793</v>
      </c>
      <c r="E14" s="8">
        <f t="shared" si="1"/>
        <v>257.56662546872656</v>
      </c>
      <c r="F14" s="8">
        <f t="shared" si="2"/>
        <v>210.92388960551952</v>
      </c>
      <c r="G14" s="8">
        <f t="shared" si="3"/>
        <v>36.606625468726527</v>
      </c>
      <c r="H14" s="13">
        <v>174.317264136793</v>
      </c>
      <c r="I14" s="11">
        <f t="shared" si="0"/>
        <v>46.642735863207008</v>
      </c>
      <c r="J14" s="16" t="s">
        <v>41</v>
      </c>
      <c r="K14" s="14" t="s">
        <v>36</v>
      </c>
      <c r="L14" s="13" t="s">
        <v>42</v>
      </c>
      <c r="M14" s="15">
        <v>13574600729</v>
      </c>
      <c r="N14" s="10" t="s">
        <v>19</v>
      </c>
    </row>
    <row r="15" spans="1:14" s="3" customFormat="1" ht="24.6" customHeight="1">
      <c r="A15" s="11" t="s">
        <v>75</v>
      </c>
      <c r="B15" s="11" t="s">
        <v>43</v>
      </c>
      <c r="C15" s="11">
        <v>175.25</v>
      </c>
      <c r="D15" s="11">
        <v>82.37</v>
      </c>
      <c r="E15" s="8">
        <f t="shared" si="1"/>
        <v>192.54769999999999</v>
      </c>
      <c r="F15" s="8">
        <f t="shared" si="2"/>
        <v>99.667699999999996</v>
      </c>
      <c r="G15" s="8">
        <f t="shared" si="3"/>
        <v>17.297699999999999</v>
      </c>
      <c r="H15" s="11">
        <v>82.37</v>
      </c>
      <c r="I15" s="11">
        <f t="shared" si="0"/>
        <v>92.88</v>
      </c>
      <c r="J15" s="16" t="s">
        <v>41</v>
      </c>
      <c r="K15" s="12" t="s">
        <v>44</v>
      </c>
      <c r="L15" s="12" t="s">
        <v>44</v>
      </c>
      <c r="M15" s="17">
        <v>18674658878</v>
      </c>
      <c r="N15" s="10" t="s">
        <v>45</v>
      </c>
    </row>
    <row r="16" spans="1:14" ht="24.6" customHeight="1">
      <c r="A16" s="11" t="s">
        <v>76</v>
      </c>
      <c r="B16" s="11" t="s">
        <v>46</v>
      </c>
      <c r="C16" s="11">
        <v>134.38999999999999</v>
      </c>
      <c r="D16" s="11">
        <v>76.216437678116094</v>
      </c>
      <c r="E16" s="8">
        <f t="shared" si="1"/>
        <v>150.39545191240438</v>
      </c>
      <c r="F16" s="8">
        <f t="shared" si="2"/>
        <v>92.221889590520476</v>
      </c>
      <c r="G16" s="8">
        <f t="shared" si="3"/>
        <v>16.005451912404379</v>
      </c>
      <c r="H16" s="11">
        <v>76.216437678116094</v>
      </c>
      <c r="I16" s="11">
        <f t="shared" si="0"/>
        <v>58.173562321883892</v>
      </c>
      <c r="J16" s="16" t="s">
        <v>47</v>
      </c>
      <c r="K16" s="11" t="s">
        <v>48</v>
      </c>
      <c r="L16" s="11" t="s">
        <v>48</v>
      </c>
      <c r="M16" s="9">
        <v>13574688298</v>
      </c>
      <c r="N16" s="10" t="s">
        <v>19</v>
      </c>
    </row>
    <row r="17" spans="1:14" ht="24.6" customHeight="1">
      <c r="A17" s="11" t="s">
        <v>77</v>
      </c>
      <c r="B17" s="11" t="s">
        <v>49</v>
      </c>
      <c r="C17" s="11">
        <v>147.04</v>
      </c>
      <c r="D17" s="11">
        <v>101.39</v>
      </c>
      <c r="E17" s="8">
        <f t="shared" si="1"/>
        <v>168.33189999999999</v>
      </c>
      <c r="F17" s="8">
        <f t="shared" si="2"/>
        <v>122.6819</v>
      </c>
      <c r="G17" s="8">
        <f t="shared" si="3"/>
        <v>21.291899999999998</v>
      </c>
      <c r="H17" s="11">
        <v>101.39</v>
      </c>
      <c r="I17" s="11">
        <f t="shared" si="0"/>
        <v>45.649999999999991</v>
      </c>
      <c r="J17" s="16" t="s">
        <v>47</v>
      </c>
      <c r="K17" s="12" t="s">
        <v>50</v>
      </c>
      <c r="L17" s="12" t="s">
        <v>51</v>
      </c>
      <c r="M17" s="9">
        <v>13974645356</v>
      </c>
      <c r="N17" s="10" t="s">
        <v>19</v>
      </c>
    </row>
    <row r="18" spans="1:14" ht="24.6" customHeight="1">
      <c r="A18" s="26" t="s">
        <v>78</v>
      </c>
      <c r="B18" s="11" t="s">
        <v>52</v>
      </c>
      <c r="C18" s="11">
        <v>178.59</v>
      </c>
      <c r="D18" s="11">
        <v>82.86</v>
      </c>
      <c r="E18" s="8">
        <f t="shared" si="1"/>
        <v>195.9906</v>
      </c>
      <c r="F18" s="8">
        <f t="shared" si="2"/>
        <v>100.2606</v>
      </c>
      <c r="G18" s="8">
        <f t="shared" si="3"/>
        <v>17.400600000000001</v>
      </c>
      <c r="H18" s="11">
        <v>82.86</v>
      </c>
      <c r="I18" s="11">
        <f t="shared" si="0"/>
        <v>95.73</v>
      </c>
      <c r="J18" s="18" t="s">
        <v>53</v>
      </c>
      <c r="K18" s="12" t="s">
        <v>54</v>
      </c>
      <c r="L18" s="11" t="s">
        <v>55</v>
      </c>
      <c r="M18" s="9">
        <v>15897480206</v>
      </c>
      <c r="N18" s="10" t="s">
        <v>19</v>
      </c>
    </row>
    <row r="19" spans="1:14" ht="24.6" customHeight="1">
      <c r="A19" s="26" t="s">
        <v>56</v>
      </c>
      <c r="B19" s="11" t="s">
        <v>57</v>
      </c>
      <c r="C19" s="11">
        <v>80.569999999999993</v>
      </c>
      <c r="D19" s="11">
        <v>64.03</v>
      </c>
      <c r="E19" s="8">
        <f t="shared" si="1"/>
        <v>94.016299999999987</v>
      </c>
      <c r="F19" s="8">
        <f t="shared" si="2"/>
        <v>77.476299999999995</v>
      </c>
      <c r="G19" s="8">
        <f t="shared" si="3"/>
        <v>13.446299999999999</v>
      </c>
      <c r="H19" s="11">
        <v>64.03</v>
      </c>
      <c r="I19" s="11">
        <f t="shared" si="0"/>
        <v>16.539999999999992</v>
      </c>
      <c r="J19" s="18" t="s">
        <v>53</v>
      </c>
      <c r="K19" s="12" t="s">
        <v>54</v>
      </c>
      <c r="L19" s="11" t="s">
        <v>58</v>
      </c>
      <c r="M19" s="9">
        <v>15869966853</v>
      </c>
      <c r="N19" s="10" t="s">
        <v>45</v>
      </c>
    </row>
    <row r="20" spans="1:14" ht="24.6" customHeight="1">
      <c r="A20" s="11" t="s">
        <v>79</v>
      </c>
      <c r="B20" s="11" t="s">
        <v>59</v>
      </c>
      <c r="C20" s="11">
        <v>171.68</v>
      </c>
      <c r="D20" s="11">
        <v>145.66999999999999</v>
      </c>
      <c r="E20" s="8">
        <f t="shared" si="1"/>
        <v>202.27070000000001</v>
      </c>
      <c r="F20" s="8">
        <f t="shared" si="2"/>
        <v>176.26069999999999</v>
      </c>
      <c r="G20" s="8">
        <f t="shared" si="3"/>
        <v>30.590699999999995</v>
      </c>
      <c r="H20" s="11">
        <v>145.66999999999999</v>
      </c>
      <c r="I20" s="11">
        <f t="shared" si="0"/>
        <v>26.010000000000019</v>
      </c>
      <c r="J20" s="18" t="s">
        <v>60</v>
      </c>
      <c r="K20" s="12" t="s">
        <v>61</v>
      </c>
      <c r="L20" s="11" t="s">
        <v>62</v>
      </c>
      <c r="M20" s="9">
        <v>15874614259</v>
      </c>
      <c r="N20" s="10" t="s">
        <v>63</v>
      </c>
    </row>
    <row r="21" spans="1:14" s="2" customFormat="1" ht="24.6" customHeight="1">
      <c r="A21" s="11" t="s">
        <v>80</v>
      </c>
      <c r="B21" s="11" t="s">
        <v>64</v>
      </c>
      <c r="C21" s="11">
        <v>148.19999999999999</v>
      </c>
      <c r="D21" s="11">
        <v>110.91</v>
      </c>
      <c r="E21" s="8">
        <f t="shared" si="1"/>
        <v>171.49109999999999</v>
      </c>
      <c r="F21" s="8">
        <f t="shared" si="2"/>
        <v>134.2011</v>
      </c>
      <c r="G21" s="8">
        <f t="shared" si="3"/>
        <v>23.2911</v>
      </c>
      <c r="H21" s="11">
        <v>110.91</v>
      </c>
      <c r="I21" s="11">
        <f t="shared" si="0"/>
        <v>37.289999999999992</v>
      </c>
      <c r="J21" s="18" t="s">
        <v>60</v>
      </c>
      <c r="K21" s="12" t="s">
        <v>65</v>
      </c>
      <c r="L21" s="12" t="s">
        <v>66</v>
      </c>
      <c r="M21" s="17">
        <v>13974645155</v>
      </c>
      <c r="N21" s="10" t="s">
        <v>63</v>
      </c>
    </row>
    <row r="22" spans="1:14" ht="20.25" customHeight="1">
      <c r="A22" s="11" t="s">
        <v>67</v>
      </c>
      <c r="B22" s="11"/>
      <c r="C22" s="11">
        <f t="shared" ref="C22:I22" si="4">SUM(C7:C21)</f>
        <v>2486.8000000000002</v>
      </c>
      <c r="D22" s="11">
        <f t="shared" si="4"/>
        <v>1868.9434957673175</v>
      </c>
      <c r="E22" s="11">
        <f>SUM(E7:E21)</f>
        <v>2879.2781341111372</v>
      </c>
      <c r="F22" s="16">
        <f t="shared" si="4"/>
        <v>2261.421629878454</v>
      </c>
      <c r="G22" s="8">
        <f t="shared" si="3"/>
        <v>392.47813411113668</v>
      </c>
      <c r="H22" s="16">
        <f t="shared" si="4"/>
        <v>1868.9434957673175</v>
      </c>
      <c r="I22" s="16">
        <f t="shared" si="4"/>
        <v>617.85650423268282</v>
      </c>
      <c r="J22" s="24" t="s">
        <v>68</v>
      </c>
      <c r="K22" s="24"/>
      <c r="L22" s="24"/>
      <c r="M22" s="24"/>
      <c r="N22" s="24"/>
    </row>
  </sheetData>
  <mergeCells count="14">
    <mergeCell ref="A2:N3"/>
    <mergeCell ref="E5:I5"/>
    <mergeCell ref="J22:N22"/>
    <mergeCell ref="A5:A6"/>
    <mergeCell ref="A12:A14"/>
    <mergeCell ref="A18:A19"/>
    <mergeCell ref="B5:B6"/>
    <mergeCell ref="C5:C6"/>
    <mergeCell ref="D5:D6"/>
    <mergeCell ref="J5:J6"/>
    <mergeCell ref="K5:K6"/>
    <mergeCell ref="L5:L6"/>
    <mergeCell ref="M5:M6"/>
    <mergeCell ref="N5:N6"/>
  </mergeCells>
  <phoneticPr fontId="6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2020年落实样本点粮食种植计划行程安排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2020-03-25T08:36:20Z</cp:lastPrinted>
  <dcterms:created xsi:type="dcterms:W3CDTF">2020-02-16T02:18:00Z</dcterms:created>
  <dcterms:modified xsi:type="dcterms:W3CDTF">2020-03-25T08:36:33Z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