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90" windowWidth="28035" windowHeight="11220" activeTab="3"/>
  </bookViews>
  <sheets>
    <sheet name="目录" sheetId="10" r:id="rId1"/>
    <sheet name="表一" sheetId="1" r:id="rId2"/>
    <sheet name="表二 " sheetId="2" r:id="rId3"/>
    <sheet name="表三" sheetId="3" r:id="rId4"/>
    <sheet name="表四" sheetId="12" r:id="rId5"/>
    <sheet name="表五" sheetId="11" r:id="rId6"/>
    <sheet name="表六" sheetId="4" r:id="rId7"/>
    <sheet name="表七" sheetId="5" r:id="rId8"/>
    <sheet name="表八" sheetId="16" r:id="rId9"/>
    <sheet name="表九" sheetId="6" r:id="rId10"/>
    <sheet name="表十" sheetId="7" r:id="rId11"/>
    <sheet name="表十一" sheetId="8" r:id="rId12"/>
    <sheet name="表十二" sheetId="9" r:id="rId13"/>
    <sheet name="表十三" sheetId="13" r:id="rId14"/>
    <sheet name="表十四" sheetId="14" r:id="rId15"/>
    <sheet name="表十五" sheetId="15" r:id="rId16"/>
  </sheets>
  <definedNames>
    <definedName name="_xlnm.Print_Area" localSheetId="1">表一!$A$1:$B$37</definedName>
    <definedName name="_xlnm.Print_Titles" localSheetId="2">'表二 '!$2:$4</definedName>
    <definedName name="_xlnm.Print_Titles" localSheetId="6">表六!$2:$4</definedName>
    <definedName name="_xlnm.Print_Titles" localSheetId="7">表七!$2:$4</definedName>
    <definedName name="_xlnm.Print_Titles" localSheetId="12">表十二!$1:$4</definedName>
    <definedName name="_xlnm.Print_Titles" localSheetId="11">表十一!$2:$4</definedName>
    <definedName name="_xlnm.Print_Titles" localSheetId="4">表四!$2:$4</definedName>
    <definedName name="_xlnm.Print_Titles" localSheetId="1">表一!$1:$4</definedName>
  </definedNames>
  <calcPr calcId="124519"/>
</workbook>
</file>

<file path=xl/calcChain.xml><?xml version="1.0" encoding="utf-8"?>
<calcChain xmlns="http://schemas.openxmlformats.org/spreadsheetml/2006/main">
  <c r="D1088" i="3"/>
  <c r="D803"/>
  <c r="B7" i="16"/>
  <c r="B6"/>
  <c r="H5"/>
  <c r="G5"/>
  <c r="F5"/>
  <c r="E5"/>
  <c r="D5"/>
  <c r="C5"/>
  <c r="B5" s="1"/>
  <c r="B23" i="11" l="1"/>
  <c r="B24"/>
  <c r="B25"/>
  <c r="B26"/>
  <c r="B27"/>
  <c r="B28"/>
  <c r="B29"/>
  <c r="B30"/>
  <c r="B31"/>
  <c r="B32"/>
  <c r="B33"/>
  <c r="B34"/>
  <c r="B35"/>
  <c r="B36"/>
  <c r="B37"/>
  <c r="B5" i="5" l="1"/>
  <c r="D6" i="13" l="1"/>
  <c r="A6" s="1"/>
  <c r="C5" i="12"/>
  <c r="B7" i="11"/>
  <c r="B8"/>
  <c r="B9"/>
  <c r="B10"/>
  <c r="B11"/>
  <c r="B13"/>
  <c r="B14"/>
  <c r="B15"/>
  <c r="B16"/>
  <c r="B17"/>
  <c r="B18"/>
  <c r="B19"/>
  <c r="B20"/>
  <c r="B22"/>
  <c r="B21"/>
  <c r="B38"/>
  <c r="D12"/>
  <c r="E12"/>
  <c r="F12"/>
  <c r="G12"/>
  <c r="H12"/>
  <c r="C12"/>
  <c r="G6"/>
  <c r="H6"/>
  <c r="D6"/>
  <c r="E6"/>
  <c r="E5" s="1"/>
  <c r="F6"/>
  <c r="C6"/>
  <c r="F5" l="1"/>
  <c r="D5"/>
  <c r="H5"/>
  <c r="B6"/>
  <c r="G5"/>
  <c r="B12"/>
  <c r="C5"/>
  <c r="B5" l="1"/>
  <c r="D1259" i="3"/>
  <c r="D1257"/>
  <c r="D1252"/>
  <c r="D1251" s="1"/>
  <c r="D1243"/>
  <c r="D1239"/>
  <c r="D1226"/>
  <c r="D1218"/>
  <c r="D1212"/>
  <c r="D1206"/>
  <c r="D1194"/>
  <c r="D1181"/>
  <c r="D1175"/>
  <c r="D1170"/>
  <c r="D1156"/>
  <c r="D1141"/>
  <c r="D1136"/>
  <c r="D1132"/>
  <c r="D1122"/>
  <c r="D1106"/>
  <c r="D1089"/>
  <c r="D1078"/>
  <c r="D1071"/>
  <c r="D1064"/>
  <c r="D1060"/>
  <c r="D1054"/>
  <c r="D1044"/>
  <c r="D1037"/>
  <c r="D1030"/>
  <c r="D1023"/>
  <c r="D1009"/>
  <c r="D1004"/>
  <c r="D988"/>
  <c r="D978"/>
  <c r="D974"/>
  <c r="D969"/>
  <c r="D962"/>
  <c r="D957"/>
  <c r="D947"/>
  <c r="D937"/>
  <c r="D914"/>
  <c r="D910"/>
  <c r="D907"/>
  <c r="D900"/>
  <c r="D893"/>
  <c r="D882"/>
  <c r="D880"/>
  <c r="D854"/>
  <c r="D829"/>
  <c r="D804"/>
  <c r="D797"/>
  <c r="D785"/>
  <c r="D768"/>
  <c r="D760"/>
  <c r="D755"/>
  <c r="D752"/>
  <c r="D746"/>
  <c r="D739"/>
  <c r="D733"/>
  <c r="D725"/>
  <c r="D721"/>
  <c r="D712"/>
  <c r="D709"/>
  <c r="D707"/>
  <c r="D698"/>
  <c r="D695"/>
  <c r="D691"/>
  <c r="D687"/>
  <c r="D682"/>
  <c r="D678"/>
  <c r="D675"/>
  <c r="D663"/>
  <c r="D659"/>
  <c r="D646"/>
  <c r="D641"/>
  <c r="D631"/>
  <c r="D626"/>
  <c r="D622"/>
  <c r="D619"/>
  <c r="D616"/>
  <c r="D613"/>
  <c r="D610"/>
  <c r="D607"/>
  <c r="D593"/>
  <c r="D586"/>
  <c r="D579"/>
  <c r="D571"/>
  <c r="D561"/>
  <c r="D557"/>
  <c r="D548"/>
  <c r="D546"/>
  <c r="D538"/>
  <c r="D524"/>
  <c r="D519"/>
  <c r="D502"/>
  <c r="D491"/>
  <c r="D483"/>
  <c r="D467"/>
  <c r="D461"/>
  <c r="D457"/>
  <c r="D453"/>
  <c r="D446"/>
  <c r="D441"/>
  <c r="D436"/>
  <c r="D430"/>
  <c r="D424"/>
  <c r="D415"/>
  <c r="D410"/>
  <c r="D401"/>
  <c r="D395"/>
  <c r="D391"/>
  <c r="D387"/>
  <c r="D383"/>
  <c r="D377"/>
  <c r="D370"/>
  <c r="D361"/>
  <c r="D356"/>
  <c r="D353"/>
  <c r="D347"/>
  <c r="D339"/>
  <c r="D329"/>
  <c r="D319"/>
  <c r="D303"/>
  <c r="D294"/>
  <c r="D286"/>
  <c r="D279"/>
  <c r="D270"/>
  <c r="D267"/>
  <c r="D255"/>
  <c r="D254" s="1"/>
  <c r="D249"/>
  <c r="D246"/>
  <c r="D231"/>
  <c r="D225"/>
  <c r="D219"/>
  <c r="D213"/>
  <c r="D205"/>
  <c r="D199"/>
  <c r="D192"/>
  <c r="D185"/>
  <c r="D178"/>
  <c r="D171"/>
  <c r="D165"/>
  <c r="D157"/>
  <c r="D150"/>
  <c r="D136"/>
  <c r="D125"/>
  <c r="D116"/>
  <c r="D106"/>
  <c r="D93"/>
  <c r="D84"/>
  <c r="D72"/>
  <c r="D61"/>
  <c r="D50"/>
  <c r="D39"/>
  <c r="D28"/>
  <c r="D19"/>
  <c r="D7"/>
  <c r="B30" i="2"/>
  <c r="B28" s="1"/>
  <c r="D266" i="3" l="1"/>
  <c r="D977"/>
  <c r="D1193"/>
  <c r="D1063"/>
  <c r="D1121"/>
  <c r="D523"/>
  <c r="D355"/>
  <c r="D511"/>
  <c r="D466" s="1"/>
  <c r="D784"/>
  <c r="D913"/>
  <c r="D1140"/>
  <c r="D6"/>
  <c r="D711"/>
  <c r="D409"/>
  <c r="D640"/>
  <c r="D1043"/>
  <c r="B32" i="1"/>
  <c r="B28" s="1"/>
  <c r="B20"/>
  <c r="C27" i="9"/>
  <c r="B5"/>
  <c r="D21"/>
  <c r="D20"/>
  <c r="D19"/>
  <c r="B18"/>
  <c r="D16"/>
  <c r="D15"/>
  <c r="B14"/>
  <c r="D11"/>
  <c r="D10"/>
  <c r="D9"/>
  <c r="B8"/>
  <c r="B5" i="8"/>
  <c r="B16"/>
  <c r="B12"/>
  <c r="B19" s="1"/>
  <c r="B9"/>
  <c r="B6" i="7"/>
  <c r="B17" s="1"/>
  <c r="B22" s="1"/>
  <c r="B14" i="6"/>
  <c r="B18" s="1"/>
  <c r="B6" i="5"/>
  <c r="B19" s="1"/>
  <c r="B9" i="4"/>
  <c r="B16" s="1"/>
  <c r="B5" i="2"/>
  <c r="B36" s="1"/>
  <c r="B6" i="1"/>
  <c r="B23" i="9" l="1"/>
  <c r="B27" s="1"/>
  <c r="B23" i="8"/>
  <c r="B23" i="5"/>
  <c r="D5" i="3"/>
  <c r="B5" i="1"/>
  <c r="B36" s="1"/>
</calcChain>
</file>

<file path=xl/sharedStrings.xml><?xml version="1.0" encoding="utf-8"?>
<sst xmlns="http://schemas.openxmlformats.org/spreadsheetml/2006/main" count="1679" uniqueCount="1338">
  <si>
    <t>表一</t>
  </si>
  <si>
    <t>单位：万元</t>
  </si>
  <si>
    <t>预算数</t>
  </si>
  <si>
    <t>本级收入合计</t>
  </si>
  <si>
    <t>一、税收收入</t>
  </si>
  <si>
    <t xml:space="preserve">    增值税</t>
  </si>
  <si>
    <t xml:space="preserve">    企业所得税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</si>
  <si>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</si>
  <si>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</si>
  <si>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</si>
  <si>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</si>
  <si>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</si>
  <si>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</si>
  <si>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</si>
  <si>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</si>
  <si>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</si>
  <si>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</si>
  <si>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环保税</t>
  </si>
  <si>
    <t>二、非税收入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</si>
  <si>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</si>
  <si>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</si>
  <si>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</si>
  <si>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国有资源（资产）有偿使用收入</t>
  </si>
  <si>
    <t xml:space="preserve">    其他收入</t>
  </si>
  <si>
    <t>上级补助收入</t>
  </si>
  <si>
    <t>下级上解收入</t>
  </si>
  <si>
    <t>调入资金</t>
  </si>
  <si>
    <t>收入总计</t>
  </si>
  <si>
    <t>表二</t>
  </si>
  <si>
    <t>本级支出合计</t>
  </si>
  <si>
    <t xml:space="preserve">   一般公共服务支出</t>
  </si>
  <si>
    <t xml:space="preserve">   公共安全支出</t>
  </si>
  <si>
    <t xml:space="preserve">   教育支出</t>
  </si>
  <si>
    <t xml:space="preserve">   科学技术支出</t>
  </si>
  <si>
    <t xml:space="preserve">   社会保障和就业支出</t>
  </si>
  <si>
    <t xml:space="preserve">   卫生健康支出</t>
  </si>
  <si>
    <t xml:space="preserve">   节能环保支出</t>
  </si>
  <si>
    <t xml:space="preserve">   城乡社区支出</t>
  </si>
  <si>
    <t xml:space="preserve">   农林水支出</t>
  </si>
  <si>
    <t xml:space="preserve">   交通运输支出</t>
  </si>
  <si>
    <t xml:space="preserve">   商业服务业等支出</t>
  </si>
  <si>
    <t xml:space="preserve">   自然资源海洋气象等支出</t>
  </si>
  <si>
    <t xml:space="preserve">   住房保障支出</t>
  </si>
  <si>
    <t xml:space="preserve">   粮油物资储备支出</t>
  </si>
  <si>
    <t xml:space="preserve">   灾害防治及应急管理支出 </t>
  </si>
  <si>
    <t xml:space="preserve">   预备费</t>
  </si>
  <si>
    <t xml:space="preserve">   其他支出</t>
  </si>
  <si>
    <t xml:space="preserve">   债务付息支出</t>
  </si>
  <si>
    <t xml:space="preserve">  年终结余</t>
  </si>
  <si>
    <t xml:space="preserve">    结转</t>
  </si>
  <si>
    <t>支出总计</t>
  </si>
  <si>
    <t>表三</t>
  </si>
  <si>
    <t>科目编码</t>
  </si>
  <si>
    <t>科目名称</t>
  </si>
  <si>
    <t>一般公共预算支出</t>
  </si>
  <si>
    <t>一、国有土地使用权出让收入</t>
  </si>
  <si>
    <t>二、城市基础设施配套费收入</t>
  </si>
  <si>
    <t>三、污水处理费</t>
  </si>
  <si>
    <t>政府性基金预算收入</t>
  </si>
  <si>
    <t>上年结转及结余</t>
  </si>
  <si>
    <t>政府性基金预算支出</t>
  </si>
  <si>
    <t>调出资金</t>
  </si>
  <si>
    <t>结转下年</t>
  </si>
  <si>
    <t>一、利润收入</t>
  </si>
  <si>
    <t>二、股利、股息收入</t>
  </si>
  <si>
    <t>三、产权转让收入</t>
  </si>
  <si>
    <t>四、清算收入</t>
  </si>
  <si>
    <t>五、其他国有资本经营预算收入</t>
  </si>
  <si>
    <t>国有资本经营预算收入</t>
  </si>
  <si>
    <t>上年结转</t>
  </si>
  <si>
    <t>一、社会保障和就业支出</t>
  </si>
  <si>
    <t>二、国有资本经营预算支出</t>
  </si>
  <si>
    <t xml:space="preserve">  1、解决历史遗留问题及改革成本支出</t>
  </si>
  <si>
    <t xml:space="preserve">    国有企业改革成本支出</t>
  </si>
  <si>
    <t xml:space="preserve">  2、国有企业资本金注入</t>
  </si>
  <si>
    <t xml:space="preserve">    公益性设施投资支出</t>
  </si>
  <si>
    <t xml:space="preserve">    其他国有企业资本金注入</t>
  </si>
  <si>
    <t xml:space="preserve">  3、国有企业政策性补贴</t>
  </si>
  <si>
    <t xml:space="preserve">  4、金融国有资本经营预算支出</t>
  </si>
  <si>
    <t xml:space="preserve">  5、其他国有资本经营预算支出</t>
  </si>
  <si>
    <t xml:space="preserve">    其他国有资本经营预算支出</t>
  </si>
  <si>
    <t>国有资本经营预算支出</t>
  </si>
  <si>
    <t>失业保险基金收入</t>
  </si>
  <si>
    <t xml:space="preserve">    失业保险费收入</t>
  </si>
  <si>
    <t xml:space="preserve">    失业保险基金利息收入</t>
  </si>
  <si>
    <t xml:space="preserve">    职工基本医疗保险费收入</t>
  </si>
  <si>
    <t xml:space="preserve">    职工基本医疗保险基金利息收入</t>
  </si>
  <si>
    <t xml:space="preserve">    其他职工基本医疗保险基金收入</t>
  </si>
  <si>
    <t>工伤保险基金收入</t>
  </si>
  <si>
    <t xml:space="preserve">    工伤保险费收入</t>
  </si>
  <si>
    <t xml:space="preserve">    工伤保险基金利息收入</t>
  </si>
  <si>
    <t>机关事业单位基本养老保险基金收入</t>
  </si>
  <si>
    <t xml:space="preserve">    机关事业单位基本养老保险费收入</t>
  </si>
  <si>
    <t xml:space="preserve">    机关事业单位基本养老保险基金财政补贴收入</t>
  </si>
  <si>
    <t xml:space="preserve">    机关事业单位基本养老保险基金利息收入</t>
  </si>
  <si>
    <r>
      <t xml:space="preserve">    </t>
    </r>
    <r>
      <rPr>
        <sz val="11"/>
        <rFont val="宋体"/>
        <family val="3"/>
        <charset val="134"/>
      </rPr>
      <t>失业保险金</t>
    </r>
  </si>
  <si>
    <r>
      <t xml:space="preserve">    </t>
    </r>
    <r>
      <rPr>
        <sz val="11"/>
        <rFont val="宋体"/>
        <family val="3"/>
        <charset val="134"/>
      </rPr>
      <t>医疗保险费</t>
    </r>
  </si>
  <si>
    <r>
      <t xml:space="preserve"> </t>
    </r>
    <r>
      <rPr>
        <sz val="11"/>
        <rFont val="宋体"/>
        <family val="3"/>
        <charset val="134"/>
      </rPr>
      <t xml:space="preserve">   </t>
    </r>
    <r>
      <rPr>
        <sz val="11"/>
        <rFont val="宋体"/>
        <family val="3"/>
        <charset val="134"/>
      </rPr>
      <t>技能提升补贴支出</t>
    </r>
  </si>
  <si>
    <r>
      <t xml:space="preserve">    </t>
    </r>
    <r>
      <rPr>
        <sz val="11"/>
        <rFont val="宋体"/>
        <family val="3"/>
        <charset val="134"/>
      </rPr>
      <t>其他失业保险基金支出</t>
    </r>
  </si>
  <si>
    <t xml:space="preserve">    职工基本医疗保险统筹基金</t>
  </si>
  <si>
    <t xml:space="preserve">    职工基本医疗保险个人账户基金</t>
  </si>
  <si>
    <t xml:space="preserve">    其他职工基本医疗保险基金支出</t>
  </si>
  <si>
    <t xml:space="preserve">    工伤保险待遇支出</t>
  </si>
  <si>
    <t xml:space="preserve">    劳动能力鉴定支出</t>
  </si>
  <si>
    <t xml:space="preserve">    工伤预防费用支出</t>
  </si>
  <si>
    <t xml:space="preserve">    其他工伤保险基金支出</t>
  </si>
  <si>
    <t xml:space="preserve">    其他机关事业单位基本养老保险基金支出</t>
  </si>
  <si>
    <t xml:space="preserve">    专项收入</t>
    <phoneticPr fontId="3" type="noConversion"/>
  </si>
  <si>
    <t>转移性收入合计</t>
    <phoneticPr fontId="3" type="noConversion"/>
  </si>
  <si>
    <t>返还性收入</t>
    <phoneticPr fontId="3" type="noConversion"/>
  </si>
  <si>
    <t>一般性转移支付收入</t>
    <phoneticPr fontId="3" type="noConversion"/>
  </si>
  <si>
    <t>专项转移支付收入</t>
    <phoneticPr fontId="3" type="noConversion"/>
  </si>
  <si>
    <t>调入资金</t>
    <phoneticPr fontId="3" type="noConversion"/>
  </si>
  <si>
    <t>从政府性基金预算调入</t>
    <phoneticPr fontId="3" type="noConversion"/>
  </si>
  <si>
    <t>债务转贷收入</t>
    <phoneticPr fontId="3" type="noConversion"/>
  </si>
  <si>
    <t xml:space="preserve">   文化旅游体育与传媒支出</t>
    <phoneticPr fontId="3" type="noConversion"/>
  </si>
  <si>
    <t xml:space="preserve">   资源勘探工业信息等支出</t>
    <phoneticPr fontId="3" type="noConversion"/>
  </si>
  <si>
    <t xml:space="preserve">  上解支出</t>
    <phoneticPr fontId="3" type="noConversion"/>
  </si>
  <si>
    <t xml:space="preserve">  体制上解支出</t>
    <phoneticPr fontId="3" type="noConversion"/>
  </si>
  <si>
    <t xml:space="preserve">  专项上解支出</t>
    <phoneticPr fontId="3" type="noConversion"/>
  </si>
  <si>
    <t xml:space="preserve">  结算补助支出</t>
    <phoneticPr fontId="3" type="noConversion"/>
  </si>
  <si>
    <t xml:space="preserve">    结余</t>
    <phoneticPr fontId="3" type="noConversion"/>
  </si>
  <si>
    <t>一、一般公共服务</t>
  </si>
  <si>
    <t xml:space="preserve">    人大事务</t>
  </si>
  <si>
    <t xml:space="preserve">      行政运行</t>
  </si>
  <si>
    <t xml:space="preserve">      一般行政管理事务</t>
  </si>
  <si>
    <t xml:space="preserve">      机关服务</t>
  </si>
  <si>
    <t xml:space="preserve">      人大会议</t>
  </si>
  <si>
    <t xml:space="preserve">      人大立法</t>
  </si>
  <si>
    <t xml:space="preserve">      人大监督</t>
  </si>
  <si>
    <t xml:space="preserve">      人大代表履职能力提升</t>
  </si>
  <si>
    <t xml:space="preserve">      代表工作</t>
  </si>
  <si>
    <t xml:space="preserve">      人大信访工作</t>
  </si>
  <si>
    <t xml:space="preserve">      事业运行</t>
  </si>
  <si>
    <t xml:space="preserve">      其他人大事务支出</t>
  </si>
  <si>
    <t xml:space="preserve">    政协事务</t>
  </si>
  <si>
    <t xml:space="preserve">      政协会议</t>
  </si>
  <si>
    <t xml:space="preserve">      委员视察</t>
  </si>
  <si>
    <t xml:space="preserve">      参政议政</t>
  </si>
  <si>
    <t xml:space="preserve">      其他政协事务支出</t>
  </si>
  <si>
    <t xml:space="preserve">    政府办公厅(室)及相关机构事务</t>
  </si>
  <si>
    <t xml:space="preserve">      专项服务</t>
  </si>
  <si>
    <t xml:space="preserve">      专项业务活动</t>
  </si>
  <si>
    <t xml:space="preserve">      政务公开审批</t>
  </si>
  <si>
    <t xml:space="preserve">      信访事务</t>
  </si>
  <si>
    <t xml:space="preserve">      参事事务</t>
  </si>
  <si>
    <t xml:space="preserve">      其他政府办公厅（室）及相关机构事务支出</t>
  </si>
  <si>
    <t xml:space="preserve">    发展与改革事务</t>
  </si>
  <si>
    <t xml:space="preserve">      战略规划与实施</t>
  </si>
  <si>
    <t xml:space="preserve">      日常经济运行调节</t>
  </si>
  <si>
    <t xml:space="preserve">      社会事业发展规划</t>
  </si>
  <si>
    <t xml:space="preserve">      经济体制改革研究</t>
  </si>
  <si>
    <t xml:space="preserve">      物价管理</t>
  </si>
  <si>
    <t xml:space="preserve">      其他发展与改革事务支出</t>
  </si>
  <si>
    <t xml:space="preserve">    统计信息事务</t>
  </si>
  <si>
    <t xml:space="preserve">      信息事务</t>
  </si>
  <si>
    <t xml:space="preserve">      专项统计业务</t>
  </si>
  <si>
    <t xml:space="preserve">      统计管理</t>
  </si>
  <si>
    <t xml:space="preserve">      专项普查活动</t>
  </si>
  <si>
    <t xml:space="preserve">      统计抽样调查</t>
  </si>
  <si>
    <t xml:space="preserve">      其他统计信息事务支出</t>
  </si>
  <si>
    <t xml:space="preserve">    财政事务</t>
  </si>
  <si>
    <t xml:space="preserve">      预算改革业务</t>
  </si>
  <si>
    <t xml:space="preserve">      财政国库业务</t>
  </si>
  <si>
    <t xml:space="preserve">      财政监察</t>
  </si>
  <si>
    <t xml:space="preserve">      信息化建设</t>
  </si>
  <si>
    <t xml:space="preserve">      财政委托业务支出</t>
  </si>
  <si>
    <t xml:space="preserve">      其他财政事务支出</t>
  </si>
  <si>
    <t xml:space="preserve">    税收事务</t>
  </si>
  <si>
    <t xml:space="preserve">      税务办案</t>
  </si>
  <si>
    <t xml:space="preserve">      税务登记证及发票管理</t>
  </si>
  <si>
    <t xml:space="preserve">      代扣代收代征税款手续费</t>
  </si>
  <si>
    <t xml:space="preserve">      税务宣传</t>
  </si>
  <si>
    <t xml:space="preserve">      协税护税</t>
  </si>
  <si>
    <t xml:space="preserve">      其他税收事务支出</t>
  </si>
  <si>
    <t xml:space="preserve">    审计事务</t>
  </si>
  <si>
    <t xml:space="preserve">      审计业务</t>
  </si>
  <si>
    <t xml:space="preserve">      审计管理</t>
  </si>
  <si>
    <t xml:space="preserve">      其他审计事务支出</t>
  </si>
  <si>
    <t xml:space="preserve">    海关事务</t>
  </si>
  <si>
    <t xml:space="preserve">      缉私办案</t>
  </si>
  <si>
    <t xml:space="preserve">      口岸管理</t>
  </si>
  <si>
    <t xml:space="preserve">      海关关务</t>
  </si>
  <si>
    <t xml:space="preserve">      关税征管</t>
  </si>
  <si>
    <t xml:space="preserve">      海关监管</t>
  </si>
  <si>
    <t xml:space="preserve">      检验免疫</t>
  </si>
  <si>
    <t xml:space="preserve">      其他海关事务支出</t>
  </si>
  <si>
    <t xml:space="preserve">    人力资源事务</t>
  </si>
  <si>
    <t xml:space="preserve">      政府特殊津贴</t>
  </si>
  <si>
    <t xml:space="preserve">      资助留学回国人员</t>
  </si>
  <si>
    <t xml:space="preserve">      博士后日常经费</t>
  </si>
  <si>
    <t xml:space="preserve">      引进人才费用</t>
  </si>
  <si>
    <t xml:space="preserve">      其他人力资源事务支出</t>
  </si>
  <si>
    <t xml:space="preserve">    纪检监察事务</t>
  </si>
  <si>
    <t xml:space="preserve">      大案要案查处</t>
  </si>
  <si>
    <t xml:space="preserve">      派驻派出机构</t>
  </si>
  <si>
    <t xml:space="preserve">      中央巡视</t>
  </si>
  <si>
    <t xml:space="preserve">      其他纪检监察事务支出</t>
  </si>
  <si>
    <t xml:space="preserve">    商贸事务</t>
  </si>
  <si>
    <t xml:space="preserve">      对外贸易管理</t>
  </si>
  <si>
    <t xml:space="preserve">      国际经济合作</t>
  </si>
  <si>
    <t xml:space="preserve">      外资管理</t>
  </si>
  <si>
    <t xml:space="preserve">      国内贸易管理</t>
  </si>
  <si>
    <t xml:space="preserve">      招商引资</t>
  </si>
  <si>
    <t xml:space="preserve">      其他商贸事务支出</t>
  </si>
  <si>
    <t xml:space="preserve">    知识产权事务</t>
  </si>
  <si>
    <t xml:space="preserve">      专利审批</t>
  </si>
  <si>
    <t xml:space="preserve">      国家知识产权战略</t>
  </si>
  <si>
    <t xml:space="preserve">      专利试点和产业化推进</t>
  </si>
  <si>
    <t xml:space="preserve">      专利执法</t>
  </si>
  <si>
    <t xml:space="preserve">      国际组织专项活动</t>
  </si>
  <si>
    <t xml:space="preserve">      知识产权宏观管理</t>
  </si>
  <si>
    <t xml:space="preserve">      商标管理</t>
  </si>
  <si>
    <t xml:space="preserve">      原产地地理标志管理</t>
  </si>
  <si>
    <t xml:space="preserve">      其他知识产权事务支出</t>
  </si>
  <si>
    <t xml:space="preserve">    民族事务</t>
  </si>
  <si>
    <t xml:space="preserve">      民族工作专项</t>
  </si>
  <si>
    <t xml:space="preserve">      其他民族事务支出</t>
  </si>
  <si>
    <t xml:space="preserve">    港澳台事务</t>
  </si>
  <si>
    <t xml:space="preserve">      港澳事务</t>
  </si>
  <si>
    <t xml:space="preserve">      台湾事务</t>
  </si>
  <si>
    <t xml:space="preserve">      其他港澳台事务支出</t>
  </si>
  <si>
    <t xml:space="preserve">    档案事务</t>
  </si>
  <si>
    <t xml:space="preserve">      档案馆</t>
  </si>
  <si>
    <t xml:space="preserve">      其他档案事务支出</t>
  </si>
  <si>
    <t xml:space="preserve">    民主党派及工商联事务</t>
  </si>
  <si>
    <t xml:space="preserve">      其他民主党派及工商联事务支出</t>
  </si>
  <si>
    <t xml:space="preserve">    群众团体事务</t>
  </si>
  <si>
    <t xml:space="preserve">      工会服务</t>
  </si>
  <si>
    <t xml:space="preserve">      其他群众团体事务支出</t>
  </si>
  <si>
    <t xml:space="preserve">    党委办公厅（室）及相关机构事务</t>
  </si>
  <si>
    <t xml:space="preserve">      专项业务</t>
  </si>
  <si>
    <t xml:space="preserve">      其他党委办公厅（室）及相关机构事务支出</t>
  </si>
  <si>
    <t xml:space="preserve">    组织事务</t>
  </si>
  <si>
    <t xml:space="preserve">      公务员事务</t>
  </si>
  <si>
    <t xml:space="preserve">      其他组织事务支出</t>
  </si>
  <si>
    <t xml:space="preserve">    宣传事务</t>
  </si>
  <si>
    <t xml:space="preserve">      其他宣传事务支出</t>
  </si>
  <si>
    <t xml:space="preserve">    统战事务</t>
  </si>
  <si>
    <t xml:space="preserve">      宗教事务</t>
  </si>
  <si>
    <t xml:space="preserve">      华侨事务</t>
  </si>
  <si>
    <t xml:space="preserve">      其他统战事务支出</t>
  </si>
  <si>
    <t xml:space="preserve">    对外联络事务</t>
  </si>
  <si>
    <t xml:space="preserve">      其他对外联络事务支出</t>
  </si>
  <si>
    <t xml:space="preserve">    其他共产党事务支出</t>
  </si>
  <si>
    <t xml:space="preserve">      其他共产党事务支出</t>
  </si>
  <si>
    <t xml:space="preserve">    网信事务</t>
  </si>
  <si>
    <t xml:space="preserve">      其他网信事务支出</t>
  </si>
  <si>
    <t xml:space="preserve">    市场监督管理事务</t>
  </si>
  <si>
    <t xml:space="preserve">      市场监督管理专项</t>
  </si>
  <si>
    <t xml:space="preserve">      药品事务</t>
  </si>
  <si>
    <t xml:space="preserve">      医疗器械事务</t>
  </si>
  <si>
    <t xml:space="preserve">      化妆品事务</t>
  </si>
  <si>
    <t xml:space="preserve">      其他市场监督管理事务</t>
  </si>
  <si>
    <t xml:space="preserve">    其他一般公共服务支出</t>
  </si>
  <si>
    <t xml:space="preserve">      国家赔偿费用支出</t>
  </si>
  <si>
    <t xml:space="preserve">      其他一般公共服务支出</t>
  </si>
  <si>
    <t>二、外交支出</t>
  </si>
  <si>
    <t xml:space="preserve">    对外合作与交流</t>
  </si>
  <si>
    <t>三、国防支出</t>
  </si>
  <si>
    <t xml:space="preserve">    国防动员</t>
  </si>
  <si>
    <t xml:space="preserve">      兵役征集</t>
  </si>
  <si>
    <t xml:space="preserve">      经济动员</t>
  </si>
  <si>
    <t xml:space="preserve">      人民防空</t>
  </si>
  <si>
    <t xml:space="preserve">      交通战备</t>
  </si>
  <si>
    <t xml:space="preserve">      国防教育</t>
  </si>
  <si>
    <t xml:space="preserve">      预备役部队</t>
  </si>
  <si>
    <t xml:space="preserve">      民兵</t>
  </si>
  <si>
    <t xml:space="preserve">      边海防</t>
  </si>
  <si>
    <t xml:space="preserve">      其他国防动员支出</t>
  </si>
  <si>
    <t xml:space="preserve">    其他国防支出</t>
  </si>
  <si>
    <t>四、公共安全支出</t>
  </si>
  <si>
    <t xml:space="preserve">    武装警察部队</t>
  </si>
  <si>
    <t xml:space="preserve">      武装警察部队</t>
  </si>
  <si>
    <t xml:space="preserve">      其他武装警察部队支出</t>
  </si>
  <si>
    <t xml:space="preserve">    公安</t>
  </si>
  <si>
    <t xml:space="preserve">      执法办案</t>
  </si>
  <si>
    <t xml:space="preserve">      特别业务</t>
  </si>
  <si>
    <t xml:space="preserve">      其他公安支出</t>
  </si>
  <si>
    <t xml:space="preserve">    国家安全</t>
  </si>
  <si>
    <t xml:space="preserve">      安全业务</t>
  </si>
  <si>
    <t xml:space="preserve">      其他国家安全支出</t>
  </si>
  <si>
    <t xml:space="preserve">    检察</t>
  </si>
  <si>
    <t xml:space="preserve">      “两房”建设</t>
  </si>
  <si>
    <t xml:space="preserve">      检查监督</t>
  </si>
  <si>
    <t xml:space="preserve">      其他检察支出</t>
  </si>
  <si>
    <t xml:space="preserve">    法院</t>
  </si>
  <si>
    <t xml:space="preserve">      案件审判</t>
  </si>
  <si>
    <t xml:space="preserve">      案件执行</t>
  </si>
  <si>
    <t xml:space="preserve">      “两庭”建设</t>
  </si>
  <si>
    <t xml:space="preserve">      其他法院支出</t>
  </si>
  <si>
    <t xml:space="preserve">    司法</t>
  </si>
  <si>
    <t xml:space="preserve">      基层司法业务</t>
  </si>
  <si>
    <t xml:space="preserve">      普法宣传</t>
  </si>
  <si>
    <t xml:space="preserve">      律师公证管理</t>
  </si>
  <si>
    <t xml:space="preserve">      法律援助</t>
  </si>
  <si>
    <t xml:space="preserve">      国家统一法律职业资格考试</t>
  </si>
  <si>
    <t xml:space="preserve">      仲裁</t>
  </si>
  <si>
    <t xml:space="preserve">      社区矫正</t>
  </si>
  <si>
    <t xml:space="preserve">      司法鉴定</t>
  </si>
  <si>
    <t xml:space="preserve">      法制建设</t>
  </si>
  <si>
    <t xml:space="preserve">      其他司法支出</t>
  </si>
  <si>
    <t xml:space="preserve">    监狱</t>
  </si>
  <si>
    <t xml:space="preserve">      犯人生活</t>
  </si>
  <si>
    <t xml:space="preserve">      犯人改造</t>
  </si>
  <si>
    <t xml:space="preserve">      狱政设施建设</t>
  </si>
  <si>
    <t xml:space="preserve">      其他监狱支出</t>
  </si>
  <si>
    <t xml:space="preserve">    强制隔离戒毒</t>
  </si>
  <si>
    <t xml:space="preserve">      强制隔离戒毒人员生活</t>
  </si>
  <si>
    <t xml:space="preserve">      强制隔离戒毒人员教育</t>
  </si>
  <si>
    <t xml:space="preserve">      所政设施建设</t>
  </si>
  <si>
    <t xml:space="preserve">      其他强制隔离戒毒支出</t>
  </si>
  <si>
    <t xml:space="preserve">    国家保密</t>
  </si>
  <si>
    <t xml:space="preserve">      保密技术</t>
  </si>
  <si>
    <t xml:space="preserve">      保密管理</t>
  </si>
  <si>
    <t xml:space="preserve">      其他国家保密支出</t>
  </si>
  <si>
    <t xml:space="preserve">    缉私警察</t>
  </si>
  <si>
    <t xml:space="preserve">      缉私业务</t>
  </si>
  <si>
    <t xml:space="preserve">      其他缉私警察支出</t>
  </si>
  <si>
    <t xml:space="preserve">    其他公共安全支出</t>
  </si>
  <si>
    <t xml:space="preserve">      其他公共安全支出</t>
  </si>
  <si>
    <t>五、教育支出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</si>
  <si>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</si>
  <si>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</si>
  <si>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</si>
  <si>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</si>
  <si>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</si>
  <si>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</si>
  <si>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</si>
  <si>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</si>
  <si>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     化解农村义务教育债务支出</t>
  </si>
  <si>
    <t xml:space="preserve">      化解普通高中债务支出</t>
  </si>
  <si>
    <t xml:space="preserve">      其他普通教育支出</t>
  </si>
  <si>
    <t xml:space="preserve">    职业教育</t>
  </si>
  <si>
    <t xml:space="preserve">      初等职业教育</t>
  </si>
  <si>
    <t xml:space="preserve">      中专教育</t>
  </si>
  <si>
    <t xml:space="preserve">      技校教育</t>
  </si>
  <si>
    <t xml:space="preserve">      职业高中教育</t>
  </si>
  <si>
    <t xml:space="preserve">      高等职业教育</t>
  </si>
  <si>
    <t xml:space="preserve">      其他职业教育支出</t>
  </si>
  <si>
    <t xml:space="preserve">    成人教育</t>
  </si>
  <si>
    <t xml:space="preserve">      成人初等教育</t>
  </si>
  <si>
    <t xml:space="preserve">      成人中等教育</t>
  </si>
  <si>
    <t xml:space="preserve">      成人高等教育</t>
  </si>
  <si>
    <t xml:space="preserve">      成人广播电视教育</t>
  </si>
  <si>
    <t xml:space="preserve">      其他成人教育支出</t>
  </si>
  <si>
    <t xml:space="preserve">    广播电视教育</t>
  </si>
  <si>
    <t xml:space="preserve">      广播电视学校</t>
  </si>
  <si>
    <t xml:space="preserve">      教育电视台</t>
  </si>
  <si>
    <t xml:space="preserve">      其他广播电视教育支出</t>
  </si>
  <si>
    <t xml:space="preserve">    留学教育</t>
  </si>
  <si>
    <t xml:space="preserve">      出国留学教育</t>
  </si>
  <si>
    <t xml:space="preserve">      来华留学教育</t>
  </si>
  <si>
    <t xml:space="preserve">      其他留学教育支出</t>
  </si>
  <si>
    <t xml:space="preserve">    特殊教育</t>
  </si>
  <si>
    <t xml:space="preserve">      特殊学校教育</t>
  </si>
  <si>
    <t xml:space="preserve">      工读学校教育</t>
  </si>
  <si>
    <t xml:space="preserve">      其他特殊教育支出</t>
  </si>
  <si>
    <t xml:space="preserve">    进修及培训</t>
  </si>
  <si>
    <t xml:space="preserve">      教师进修</t>
  </si>
  <si>
    <t xml:space="preserve">      干部教育</t>
  </si>
  <si>
    <t xml:space="preserve">      培训支出</t>
  </si>
  <si>
    <t xml:space="preserve">      退役士兵能力提升</t>
  </si>
  <si>
    <t xml:space="preserve">      其他进修及培训</t>
  </si>
  <si>
    <t xml:space="preserve">    教育费附加安排的支出</t>
  </si>
  <si>
    <t xml:space="preserve">      农村中小学校舍建设</t>
  </si>
  <si>
    <t xml:space="preserve">      农村中小学教学设施</t>
  </si>
  <si>
    <t xml:space="preserve">      城市中小学校舍建设</t>
  </si>
  <si>
    <t xml:space="preserve">      城市中小学教学设施</t>
  </si>
  <si>
    <t xml:space="preserve">      中等职业学校教学设施</t>
  </si>
  <si>
    <t xml:space="preserve">      其他教育费附加安排的支出</t>
  </si>
  <si>
    <t xml:space="preserve">    其他教育支出</t>
  </si>
  <si>
    <t>六、科学技术支出</t>
  </si>
  <si>
    <t xml:space="preserve">    科学技术管理事务</t>
  </si>
  <si>
    <t xml:space="preserve">      其他科学技术管理事务支出</t>
  </si>
  <si>
    <t xml:space="preserve">    基础研究</t>
  </si>
  <si>
    <t xml:space="preserve">      机构运行</t>
  </si>
  <si>
    <t xml:space="preserve">      重点基础研究规划</t>
  </si>
  <si>
    <t xml:space="preserve">      自然科学基金</t>
  </si>
  <si>
    <t xml:space="preserve">      重点实验室及相关设施</t>
  </si>
  <si>
    <t xml:space="preserve">      重大科学工程</t>
  </si>
  <si>
    <t xml:space="preserve">      专项基础科研</t>
  </si>
  <si>
    <t xml:space="preserve">      专项技术基础</t>
  </si>
  <si>
    <t xml:space="preserve">      其他基础研究支出</t>
  </si>
  <si>
    <t xml:space="preserve">    应用研究</t>
  </si>
  <si>
    <t xml:space="preserve">      社会公益研究</t>
  </si>
  <si>
    <t xml:space="preserve">      高技术研究</t>
  </si>
  <si>
    <t xml:space="preserve">      专项科研试制</t>
  </si>
  <si>
    <t xml:space="preserve">      其他应用研究支出</t>
  </si>
  <si>
    <t xml:space="preserve">    技术研究与开发</t>
  </si>
  <si>
    <t xml:space="preserve">      应用技术研究与开发</t>
  </si>
  <si>
    <t xml:space="preserve">      产业技术研究与开发</t>
  </si>
  <si>
    <t xml:space="preserve">      科技成果转化与扩散</t>
  </si>
  <si>
    <t xml:space="preserve">      其他技术研究与开发支出</t>
  </si>
  <si>
    <t xml:space="preserve">    科技条件与服务</t>
  </si>
  <si>
    <t xml:space="preserve">      技术创新服务体系</t>
  </si>
  <si>
    <t xml:space="preserve">      科技条件专项</t>
  </si>
  <si>
    <t xml:space="preserve">      其他科技条件与服务支出</t>
  </si>
  <si>
    <t xml:space="preserve">    社会科学</t>
  </si>
  <si>
    <t xml:space="preserve">      社会科学研究机构</t>
  </si>
  <si>
    <t xml:space="preserve">      社会科学研究</t>
  </si>
  <si>
    <t xml:space="preserve">      社科基金支出</t>
  </si>
  <si>
    <t xml:space="preserve">      其他社会科学支出</t>
  </si>
  <si>
    <t xml:space="preserve">    科学技术普及</t>
  </si>
  <si>
    <t xml:space="preserve">      科普活动</t>
  </si>
  <si>
    <t xml:space="preserve">      青少年科技活动</t>
  </si>
  <si>
    <t xml:space="preserve">      学术交流活动</t>
  </si>
  <si>
    <t xml:space="preserve">      科技馆站</t>
  </si>
  <si>
    <t xml:space="preserve">      其他科学技术普及支出</t>
  </si>
  <si>
    <t xml:space="preserve">    科技交流与合作</t>
  </si>
  <si>
    <t xml:space="preserve">      国际交流与合作</t>
  </si>
  <si>
    <t xml:space="preserve">      重大科技合作项目</t>
  </si>
  <si>
    <t xml:space="preserve">      其他科技交流与合作支出</t>
  </si>
  <si>
    <t xml:space="preserve">    科技重大项目</t>
  </si>
  <si>
    <t xml:space="preserve">      科技重大专项</t>
  </si>
  <si>
    <t xml:space="preserve">      重点研发计划</t>
  </si>
  <si>
    <t xml:space="preserve">    其他科学技术支出</t>
  </si>
  <si>
    <t xml:space="preserve">      科技奖励</t>
  </si>
  <si>
    <t xml:space="preserve">      核应急</t>
  </si>
  <si>
    <t xml:space="preserve">      转制科研机构</t>
  </si>
  <si>
    <t xml:space="preserve">      其他科学技术支出</t>
  </si>
  <si>
    <t>七、文化旅游体育与传媒支出</t>
  </si>
  <si>
    <t xml:space="preserve">    文化和旅游</t>
  </si>
  <si>
    <t xml:space="preserve">      图书馆</t>
  </si>
  <si>
    <t xml:space="preserve">      文化展示及纪念机构</t>
  </si>
  <si>
    <t xml:space="preserve">      艺术表演场所</t>
  </si>
  <si>
    <t xml:space="preserve">      艺术表演团体</t>
  </si>
  <si>
    <t xml:space="preserve">      文化活动</t>
  </si>
  <si>
    <t xml:space="preserve">      群众文化</t>
  </si>
  <si>
    <t xml:space="preserve">      文化和旅游交流与合作</t>
  </si>
  <si>
    <t xml:space="preserve">      文化创作与保护</t>
  </si>
  <si>
    <t xml:space="preserve">      文化和旅游市场管理</t>
  </si>
  <si>
    <t xml:space="preserve">      旅游宣传</t>
  </si>
  <si>
    <t xml:space="preserve">      旅游行业业务管理</t>
  </si>
  <si>
    <t xml:space="preserve">      其他文化和旅游支出</t>
  </si>
  <si>
    <t xml:space="preserve">    文物</t>
  </si>
  <si>
    <t xml:space="preserve">      文物保护</t>
  </si>
  <si>
    <t xml:space="preserve">      博物馆</t>
  </si>
  <si>
    <t xml:space="preserve">      历史名城与古迹</t>
  </si>
  <si>
    <t xml:space="preserve">      其他文物支出</t>
  </si>
  <si>
    <t xml:space="preserve">    体育</t>
  </si>
  <si>
    <t xml:space="preserve">      运动项目管理</t>
  </si>
  <si>
    <t xml:space="preserve">      体育竞赛</t>
  </si>
  <si>
    <t xml:space="preserve">      体育训练</t>
  </si>
  <si>
    <t xml:space="preserve">      体育场馆</t>
  </si>
  <si>
    <t xml:space="preserve">      群众体育</t>
  </si>
  <si>
    <t xml:space="preserve">      体育交流与合作</t>
  </si>
  <si>
    <t xml:space="preserve">      其他体育支出</t>
  </si>
  <si>
    <t xml:space="preserve">    新闻出版电影</t>
  </si>
  <si>
    <t xml:space="preserve">      一般行政管理实务</t>
  </si>
  <si>
    <t xml:space="preserve">      新闻通讯</t>
  </si>
  <si>
    <t xml:space="preserve">      出版发行</t>
  </si>
  <si>
    <t xml:space="preserve">      版权管理</t>
  </si>
  <si>
    <t xml:space="preserve">      电影</t>
  </si>
  <si>
    <t xml:space="preserve">      其他新闻出版电影支出</t>
  </si>
  <si>
    <t xml:space="preserve">    广播电视</t>
  </si>
  <si>
    <t xml:space="preserve">      广播</t>
  </si>
  <si>
    <t xml:space="preserve">      电视</t>
  </si>
  <si>
    <t xml:space="preserve">      其他广播电视支出</t>
  </si>
  <si>
    <t xml:space="preserve">    其他文化体育与传媒支出</t>
  </si>
  <si>
    <t xml:space="preserve">      宣传文化发展专项支出</t>
  </si>
  <si>
    <t xml:space="preserve">      文化产业发展专项支出</t>
  </si>
  <si>
    <t xml:space="preserve">      其他文化体育与传媒支出</t>
  </si>
  <si>
    <t>八、社会保障和就业支出</t>
  </si>
  <si>
    <t xml:space="preserve">    人力资源和社会保障管理事务</t>
  </si>
  <si>
    <t xml:space="preserve">      综合业务管理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</si>
  <si>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</si>
  <si>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</si>
  <si>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</si>
  <si>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</si>
  <si>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劳动关系和维权</t>
  </si>
  <si>
    <t xml:space="preserve">      公共就业服务和职业技能鉴定机构</t>
  </si>
  <si>
    <t xml:space="preserve">      劳动人事争议调解仲裁</t>
  </si>
  <si>
    <t xml:space="preserve">      其他人力资源和社会保障管理事务支出</t>
  </si>
  <si>
    <t xml:space="preserve">    民政管理事务</t>
  </si>
  <si>
    <t xml:space="preserve">      行政区划和地名管理</t>
  </si>
  <si>
    <t xml:space="preserve">      基层政权和社区建设</t>
  </si>
  <si>
    <t xml:space="preserve">      其他民政管理事务支出</t>
  </si>
  <si>
    <t xml:space="preserve">    补充全国社会保障基金</t>
  </si>
  <si>
    <t xml:space="preserve">      用一般公共预算补充基金</t>
  </si>
  <si>
    <t xml:space="preserve">    行政事业单位离退休</t>
  </si>
  <si>
    <t xml:space="preserve">      事业单位离退休</t>
  </si>
  <si>
    <t xml:space="preserve">      离退休人员管理机构</t>
  </si>
  <si>
    <t xml:space="preserve">      未归口管理的行政单位离退休</t>
  </si>
  <si>
    <t xml:space="preserve">      机关事业单位基本养老保险缴费支出</t>
  </si>
  <si>
    <t xml:space="preserve">      机关事业单位职业年金缴费支出</t>
  </si>
  <si>
    <t xml:space="preserve">      对机关事业单位基本养老保险基金的补助</t>
  </si>
  <si>
    <t xml:space="preserve">      其他行政事业单位离退休支出</t>
  </si>
  <si>
    <t xml:space="preserve">    企业改革补助</t>
  </si>
  <si>
    <t xml:space="preserve">      企业关闭破产补助</t>
  </si>
  <si>
    <t xml:space="preserve">      厂办大集体改革补助</t>
  </si>
  <si>
    <t xml:space="preserve">      其他企业改革发展补助</t>
  </si>
  <si>
    <t xml:space="preserve">    就业补助</t>
  </si>
  <si>
    <t xml:space="preserve">      就业创业服务补贴</t>
  </si>
  <si>
    <t xml:space="preserve">      职业培训补贴</t>
  </si>
  <si>
    <t xml:space="preserve">      社会保险补贴</t>
  </si>
  <si>
    <t xml:space="preserve">      公益性岗位补贴</t>
  </si>
  <si>
    <t xml:space="preserve">      职业技能鉴定补贴</t>
  </si>
  <si>
    <t xml:space="preserve">      就业见习补贴</t>
  </si>
  <si>
    <t xml:space="preserve">      高技能人才培养补助</t>
  </si>
  <si>
    <t xml:space="preserve">      求职创业补贴</t>
  </si>
  <si>
    <t xml:space="preserve">      其他就业补助支出</t>
  </si>
  <si>
    <t xml:space="preserve">    抚恤</t>
  </si>
  <si>
    <t xml:space="preserve">      死亡抚恤</t>
  </si>
  <si>
    <t xml:space="preserve">      伤残抚恤</t>
  </si>
  <si>
    <t xml:space="preserve">      在乡复员、退伍军人生活补助</t>
  </si>
  <si>
    <t xml:space="preserve">      优抚事业单位支出</t>
  </si>
  <si>
    <t xml:space="preserve">      义务兵优待</t>
  </si>
  <si>
    <t xml:space="preserve">      农村籍退役士兵老年生活补助</t>
  </si>
  <si>
    <t xml:space="preserve">      其他优抚支出</t>
  </si>
  <si>
    <t xml:space="preserve">    退役安置</t>
  </si>
  <si>
    <t xml:space="preserve">      退役士兵安置</t>
  </si>
  <si>
    <t xml:space="preserve">      军队移交政府的离退休人员安置</t>
  </si>
  <si>
    <t xml:space="preserve">      军队移交政府离退休干部管理机构</t>
  </si>
  <si>
    <t xml:space="preserve">      退役士兵管理教育</t>
  </si>
  <si>
    <t xml:space="preserve">      军队转业干部安置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</si>
  <si>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</si>
  <si>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</si>
  <si>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</si>
  <si>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</si>
  <si>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假肢矫形</t>
  </si>
  <si>
    <t xml:space="preserve">      殡葬</t>
  </si>
  <si>
    <t xml:space="preserve">      社会福利事业单位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</si>
  <si>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</si>
  <si>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</si>
  <si>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</si>
  <si>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残疾人就业和扶贫</t>
  </si>
  <si>
    <t xml:space="preserve">      残疾人体育</t>
  </si>
  <si>
    <t xml:space="preserve">      残疾人生活和护理补贴</t>
  </si>
  <si>
    <t xml:space="preserve">      其他残疾人事业支出</t>
  </si>
  <si>
    <t xml:space="preserve">    红十字事业</t>
  </si>
  <si>
    <t xml:space="preserve">      其他红十字事业支出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</si>
  <si>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</si>
  <si>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</si>
  <si>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</si>
  <si>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</si>
  <si>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</si>
  <si>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  流浪乞讨人员救助支出</t>
  </si>
  <si>
    <t xml:space="preserve">    特困人员救助供养</t>
  </si>
  <si>
    <t xml:space="preserve">      城市特困人员救助供养支出</t>
  </si>
  <si>
    <t xml:space="preserve">      农村特困人员救助供养支出</t>
  </si>
  <si>
    <t xml:space="preserve">    补充道路交通事故社会救助基金</t>
  </si>
  <si>
    <t xml:space="preserve">      交强险增值税补助基金支出</t>
  </si>
  <si>
    <t xml:space="preserve">      交强险罚款收入补助基金支出</t>
  </si>
  <si>
    <t xml:space="preserve">    其他生活救助</t>
  </si>
  <si>
    <t xml:space="preserve">      其他城市生活救助</t>
  </si>
  <si>
    <t xml:space="preserve">      其他农村生活救助</t>
  </si>
  <si>
    <t xml:space="preserve">    财政对基本养老保险基金的补助</t>
  </si>
  <si>
    <t xml:space="preserve">      财政对企业职工基本养老保险基金的补助</t>
  </si>
  <si>
    <t xml:space="preserve">      财政对城乡居民基本养老保险基金的补助</t>
  </si>
  <si>
    <t xml:space="preserve">      财政对其他基本养老保险基金的补助</t>
  </si>
  <si>
    <t xml:space="preserve">    财政对其他社会保险基金的补助</t>
  </si>
  <si>
    <t xml:space="preserve">      财政对失业保险基金的补助</t>
  </si>
  <si>
    <t xml:space="preserve">      财政对工伤保险基金的补助</t>
  </si>
  <si>
    <t xml:space="preserve">      财政对生育保险基金的补助</t>
  </si>
  <si>
    <t xml:space="preserve">      其他财政对社会保险基金的补助</t>
  </si>
  <si>
    <t xml:space="preserve">    退役军人管理事务</t>
  </si>
  <si>
    <t xml:space="preserve">      拥军优属</t>
  </si>
  <si>
    <t xml:space="preserve">      部队供应</t>
  </si>
  <si>
    <t xml:space="preserve">      其他退役军人事务管理支出</t>
  </si>
  <si>
    <t xml:space="preserve">    其他社会保障和就业支出</t>
  </si>
  <si>
    <t>九、卫生健康支出</t>
  </si>
  <si>
    <t xml:space="preserve">    卫生健康管理事务</t>
  </si>
  <si>
    <t xml:space="preserve">      其他卫生健康管理事务支出</t>
  </si>
  <si>
    <t xml:space="preserve">    公立医院</t>
  </si>
  <si>
    <t xml:space="preserve">      综合医院</t>
  </si>
  <si>
    <t xml:space="preserve">      中医（民族）医院</t>
  </si>
  <si>
    <t xml:space="preserve">      传染病医院</t>
  </si>
  <si>
    <t xml:space="preserve">      职业病防治医院</t>
  </si>
  <si>
    <t xml:space="preserve">      精神病医院</t>
  </si>
  <si>
    <t xml:space="preserve">      妇产医院</t>
  </si>
  <si>
    <t xml:space="preserve">      儿童医院</t>
  </si>
  <si>
    <t xml:space="preserve">      其他专科医院</t>
  </si>
  <si>
    <t xml:space="preserve">      福利医院</t>
  </si>
  <si>
    <t xml:space="preserve">      行业医院</t>
  </si>
  <si>
    <t xml:space="preserve">      处理医疗欠费</t>
  </si>
  <si>
    <t xml:space="preserve">      其他公立医院支出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</si>
  <si>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</si>
  <si>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</si>
  <si>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</si>
  <si>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</si>
  <si>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</si>
  <si>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</si>
  <si>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</si>
  <si>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</si>
  <si>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精神卫生机构</t>
  </si>
  <si>
    <t xml:space="preserve">      应急救治机构</t>
  </si>
  <si>
    <t xml:space="preserve">      采供血机构</t>
  </si>
  <si>
    <t xml:space="preserve">      其他专业公共卫生机构</t>
  </si>
  <si>
    <t xml:space="preserve">      基本公共卫生服务</t>
  </si>
  <si>
    <t xml:space="preserve">      重大公共卫生专项</t>
  </si>
  <si>
    <t xml:space="preserve">      突发公共卫生事件应急处理</t>
  </si>
  <si>
    <t xml:space="preserve">      其他公共卫生支出</t>
  </si>
  <si>
    <t xml:space="preserve">    中医药</t>
  </si>
  <si>
    <t xml:space="preserve">      中医（民族医）药专项</t>
  </si>
  <si>
    <t xml:space="preserve">      其他中医药支出</t>
  </si>
  <si>
    <t xml:space="preserve">    计划生育事务</t>
  </si>
  <si>
    <t xml:space="preserve">      计划生育机构</t>
  </si>
  <si>
    <t xml:space="preserve">      计划生育服务</t>
  </si>
  <si>
    <t xml:space="preserve">      其他计划生育事务支出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</si>
  <si>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</si>
  <si>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</si>
  <si>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</si>
  <si>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</si>
  <si>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</si>
  <si>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  财政对基本医疗保险基金的补助</t>
  </si>
  <si>
    <t xml:space="preserve">      财政对职工基本医疗保险基金的补助</t>
  </si>
  <si>
    <t xml:space="preserve">      财政对城乡居民基本医疗保险基金的补助</t>
  </si>
  <si>
    <t xml:space="preserve">      财政对其他基本医疗保险基金的补助</t>
  </si>
  <si>
    <t xml:space="preserve">    医疗救助</t>
  </si>
  <si>
    <t xml:space="preserve">      城乡医疗救助</t>
  </si>
  <si>
    <t xml:space="preserve">      疾病应急救助</t>
  </si>
  <si>
    <t xml:space="preserve">      其他医疗救助支出</t>
  </si>
  <si>
    <t xml:space="preserve">    优抚对象医疗</t>
  </si>
  <si>
    <t xml:space="preserve">      优抚对象医疗补助</t>
  </si>
  <si>
    <t xml:space="preserve">      其他优抚对象医疗支出</t>
  </si>
  <si>
    <t xml:space="preserve">    医疗保障管理事务</t>
  </si>
  <si>
    <t xml:space="preserve">      医疗保障政策管理</t>
  </si>
  <si>
    <t xml:space="preserve">      医疗保障经办事务</t>
  </si>
  <si>
    <t xml:space="preserve">      其他医疗保障管理事务支出</t>
  </si>
  <si>
    <t xml:space="preserve">    老龄卫生健康服务</t>
  </si>
  <si>
    <t xml:space="preserve">      老龄卫生健康服务</t>
  </si>
  <si>
    <t xml:space="preserve">    其他卫生健康支出</t>
  </si>
  <si>
    <t xml:space="preserve">      其他卫生健康支出</t>
  </si>
  <si>
    <t>十、节能环保支出</t>
  </si>
  <si>
    <t xml:space="preserve">    环境保护管理事务</t>
  </si>
  <si>
    <t xml:space="preserve">      生态环境保护宣传</t>
  </si>
  <si>
    <t xml:space="preserve">      环境保护法规、规划及标准</t>
  </si>
  <si>
    <t xml:space="preserve">      生态环境国际合作及履约</t>
  </si>
  <si>
    <t xml:space="preserve">      生态环境保护行政许可</t>
  </si>
  <si>
    <t xml:space="preserve">      其他环境保护管理事务支出</t>
  </si>
  <si>
    <t xml:space="preserve">    环境监测与监察</t>
  </si>
  <si>
    <t xml:space="preserve">      建设项目环评审查与监督</t>
  </si>
  <si>
    <t xml:space="preserve">      核与辐射安全监督</t>
  </si>
  <si>
    <t xml:space="preserve">      其他环境监测与监察支出</t>
  </si>
  <si>
    <t xml:space="preserve">    污染防治</t>
  </si>
  <si>
    <t xml:space="preserve">      大气</t>
  </si>
  <si>
    <t xml:space="preserve">      水体</t>
  </si>
  <si>
    <t xml:space="preserve">      噪声</t>
  </si>
  <si>
    <t xml:space="preserve">      固体废弃物与化学品</t>
  </si>
  <si>
    <t xml:space="preserve">      放射源和放射性废物监管</t>
  </si>
  <si>
    <t xml:space="preserve">      辐射</t>
  </si>
  <si>
    <t xml:space="preserve">      其他污染防治支出</t>
  </si>
  <si>
    <t xml:space="preserve">    自然生态保护</t>
  </si>
  <si>
    <t xml:space="preserve">      生态保护</t>
  </si>
  <si>
    <t xml:space="preserve">      农村环境保护</t>
  </si>
  <si>
    <t xml:space="preserve">      自然保护区</t>
  </si>
  <si>
    <t xml:space="preserve">      生物及物种资源保护</t>
  </si>
  <si>
    <t xml:space="preserve">      其他自然生态保护支出</t>
  </si>
  <si>
    <t xml:space="preserve">    天然林保护</t>
  </si>
  <si>
    <t xml:space="preserve">      森林管护</t>
  </si>
  <si>
    <t xml:space="preserve">      社会保险补助</t>
  </si>
  <si>
    <t xml:space="preserve">      政策性社会性支出补助</t>
  </si>
  <si>
    <t xml:space="preserve">      天然林保护工程建设</t>
  </si>
  <si>
    <t xml:space="preserve">      停伐补助</t>
  </si>
  <si>
    <t xml:space="preserve">      其他天然林保护支出</t>
  </si>
  <si>
    <t xml:space="preserve">    退耕还林</t>
  </si>
  <si>
    <t xml:space="preserve">      退耕现金</t>
  </si>
  <si>
    <t xml:space="preserve">      退耕还林粮食折现补贴</t>
  </si>
  <si>
    <t xml:space="preserve">      退耕还林粮食费用补贴</t>
  </si>
  <si>
    <t xml:space="preserve">      退耕还林工程建设</t>
  </si>
  <si>
    <t xml:space="preserve">      其他退耕还林支出</t>
  </si>
  <si>
    <t xml:space="preserve">    风沙荒漠治理</t>
  </si>
  <si>
    <t xml:space="preserve">      京津风沙源治理工程建设</t>
  </si>
  <si>
    <t xml:space="preserve">      其他风沙荒漠治理支出</t>
  </si>
  <si>
    <t xml:space="preserve">    退牧还草</t>
  </si>
  <si>
    <t xml:space="preserve">      退牧还草工程建设</t>
  </si>
  <si>
    <t xml:space="preserve">      其他退牧还草支出</t>
  </si>
  <si>
    <t xml:space="preserve">    已垦草原退耕还草</t>
  </si>
  <si>
    <t xml:space="preserve">    能源节约利用</t>
  </si>
  <si>
    <t xml:space="preserve">    污染减排</t>
  </si>
  <si>
    <t xml:space="preserve">      生态环境监测与信息</t>
  </si>
  <si>
    <t xml:space="preserve">      生态环境执法监察</t>
  </si>
  <si>
    <t xml:space="preserve">      减排专项支出</t>
  </si>
  <si>
    <t xml:space="preserve">      清洁生产专项支出</t>
  </si>
  <si>
    <t xml:space="preserve">      其他污染减排支出</t>
  </si>
  <si>
    <t xml:space="preserve">    可再生能源</t>
  </si>
  <si>
    <t xml:space="preserve">    循环经济</t>
  </si>
  <si>
    <t xml:space="preserve">    能源管理事务</t>
  </si>
  <si>
    <t xml:space="preserve">      能源预测预警</t>
  </si>
  <si>
    <t xml:space="preserve">      能源战略规划与实施</t>
  </si>
  <si>
    <t xml:space="preserve">      能源科技装备</t>
  </si>
  <si>
    <t xml:space="preserve">      能源行业管理</t>
  </si>
  <si>
    <t xml:space="preserve">      能源管理</t>
  </si>
  <si>
    <t xml:space="preserve">      石油储备发展管理</t>
  </si>
  <si>
    <t xml:space="preserve">      能源调查</t>
  </si>
  <si>
    <t xml:space="preserve">      农村电网建设</t>
  </si>
  <si>
    <t xml:space="preserve">      其他能源管理事务支出</t>
  </si>
  <si>
    <t xml:space="preserve">    其他节能环保支出</t>
  </si>
  <si>
    <t>十一、城乡社区支出</t>
  </si>
  <si>
    <t xml:space="preserve">      城乡社区管理事务</t>
  </si>
  <si>
    <t xml:space="preserve">        行政运行</t>
  </si>
  <si>
    <t xml:space="preserve">        一般行政管理事务</t>
  </si>
  <si>
    <t xml:space="preserve">        机关服务</t>
  </si>
  <si>
    <t xml:space="preserve">        城管执法</t>
  </si>
  <si>
    <t xml:space="preserve">        工程建设国家标准规范编制与监管</t>
  </si>
  <si>
    <t xml:space="preserve">        工程建设管理</t>
  </si>
  <si>
    <t xml:space="preserve">        市政公用行业市场监管</t>
  </si>
  <si>
    <t xml:space="preserve">        住宅建设与房地产市场监管</t>
  </si>
  <si>
    <t xml:space="preserve">        执业资格注册、资质审查</t>
  </si>
  <si>
    <t xml:space="preserve">        其他城乡社区管理事务支出</t>
  </si>
  <si>
    <t xml:space="preserve">      城乡社区规划与管理</t>
  </si>
  <si>
    <t xml:space="preserve">      城乡社区公共设施</t>
  </si>
  <si>
    <t xml:space="preserve">        小城镇基础设施建设</t>
  </si>
  <si>
    <t xml:space="preserve">        其他城乡社区公共设施支出</t>
  </si>
  <si>
    <t xml:space="preserve">      城乡社区环境卫生</t>
  </si>
  <si>
    <t xml:space="preserve">      建设市场管理与监督</t>
  </si>
  <si>
    <t xml:space="preserve">      其他城乡社区支出</t>
  </si>
  <si>
    <t>十二、农林水支出</t>
  </si>
  <si>
    <t xml:space="preserve">      农业</t>
  </si>
  <si>
    <t xml:space="preserve">        事业运行</t>
  </si>
  <si>
    <t xml:space="preserve">        农垦运行</t>
  </si>
  <si>
    <t xml:space="preserve">        科技转化与推广服务</t>
  </si>
  <si>
    <t xml:space="preserve">        病虫害控制</t>
  </si>
  <si>
    <t xml:space="preserve">        农产品质量安全</t>
  </si>
  <si>
    <t xml:space="preserve">        执法监管</t>
  </si>
  <si>
    <t xml:space="preserve">        统计监测与信息服务</t>
  </si>
  <si>
    <t xml:space="preserve">        农业行业业务管理</t>
  </si>
  <si>
    <t xml:space="preserve">        对外交流与合作</t>
  </si>
  <si>
    <t xml:space="preserve">        防灾救灾</t>
  </si>
  <si>
    <t xml:space="preserve">        稳定农民收入补贴</t>
  </si>
  <si>
    <t xml:space="preserve">        农业结构调整补贴</t>
  </si>
  <si>
    <t xml:space="preserve">        农业生产支持补贴</t>
  </si>
  <si>
    <t xml:space="preserve">        农业组织化与产业化经营</t>
  </si>
  <si>
    <t xml:space="preserve">        农产品加工与促销</t>
  </si>
  <si>
    <t xml:space="preserve">        农村公益事业</t>
  </si>
  <si>
    <t xml:space="preserve">        农村道路建设</t>
  </si>
  <si>
    <t xml:space="preserve">        成品油价格改革对渔业的补贴</t>
  </si>
  <si>
    <t xml:space="preserve">        对高校毕业生到基层任职补助</t>
  </si>
  <si>
    <t xml:space="preserve">        其他农业支出</t>
  </si>
  <si>
    <t xml:space="preserve">      林业和草原</t>
  </si>
  <si>
    <t xml:space="preserve">        事业机构</t>
  </si>
  <si>
    <t xml:space="preserve">        森林培育</t>
  </si>
  <si>
    <t xml:space="preserve">        技术推广与转化</t>
  </si>
  <si>
    <t xml:space="preserve">        森林资源管理</t>
  </si>
  <si>
    <t xml:space="preserve">        森林生态效益补偿</t>
  </si>
  <si>
    <t xml:space="preserve">        自然保护区等管理</t>
  </si>
  <si>
    <t xml:space="preserve">        动植物保护</t>
  </si>
  <si>
    <t xml:space="preserve">        湿地保护</t>
  </si>
  <si>
    <t xml:space="preserve">        执法与监督</t>
  </si>
  <si>
    <t xml:space="preserve">        防沙治沙</t>
  </si>
  <si>
    <t xml:space="preserve">        对外合作与交流</t>
  </si>
  <si>
    <t xml:space="preserve">        产业化管理</t>
  </si>
  <si>
    <t xml:space="preserve">        信息管理</t>
  </si>
  <si>
    <t xml:space="preserve">        林区公共支出</t>
  </si>
  <si>
    <t xml:space="preserve">        贷款贴息</t>
  </si>
  <si>
    <t xml:space="preserve">        成品油价格改革对林业的补贴</t>
  </si>
  <si>
    <t xml:space="preserve">        防灾减灾</t>
  </si>
  <si>
    <t xml:space="preserve">        国家公园</t>
  </si>
  <si>
    <t xml:space="preserve">        草原管理</t>
  </si>
  <si>
    <t xml:space="preserve">        行业业务管理</t>
  </si>
  <si>
    <t xml:space="preserve">        其他林业和草原支出</t>
  </si>
  <si>
    <t xml:space="preserve">      水利</t>
  </si>
  <si>
    <t xml:space="preserve">        水利行业业务管理</t>
  </si>
  <si>
    <t xml:space="preserve">        水利工程建设</t>
  </si>
  <si>
    <t xml:space="preserve">        水利工程运行与维护</t>
  </si>
  <si>
    <t xml:space="preserve">        长江黄河等流域管理</t>
  </si>
  <si>
    <t xml:space="preserve">        水利前期工作</t>
  </si>
  <si>
    <t xml:space="preserve">        水利执法监督</t>
  </si>
  <si>
    <t xml:space="preserve">        水土保持</t>
  </si>
  <si>
    <t xml:space="preserve">        水资源节约管理与保护</t>
  </si>
  <si>
    <t xml:space="preserve">        水质监测</t>
  </si>
  <si>
    <t xml:space="preserve">        水文测报</t>
  </si>
  <si>
    <t xml:space="preserve">        防汛</t>
  </si>
  <si>
    <t xml:space="preserve">        抗旱</t>
  </si>
  <si>
    <t xml:space="preserve">        水利技术推广</t>
  </si>
  <si>
    <t xml:space="preserve">        国际河流治理与管理</t>
  </si>
  <si>
    <t xml:space="preserve">        江河湖库水系综合整治</t>
  </si>
  <si>
    <t xml:space="preserve">        大中型水库移民后期扶持专项支出</t>
  </si>
  <si>
    <t xml:space="preserve">        水利安全监督</t>
  </si>
  <si>
    <t xml:space="preserve">        农村人畜饮水</t>
  </si>
  <si>
    <t xml:space="preserve">        其他水利支出</t>
  </si>
  <si>
    <t xml:space="preserve">      扶贫</t>
  </si>
  <si>
    <t xml:space="preserve">        农村基础设施建设</t>
  </si>
  <si>
    <t xml:space="preserve">        生产发展</t>
  </si>
  <si>
    <t xml:space="preserve">        社会发展</t>
  </si>
  <si>
    <t xml:space="preserve">        扶贫贷款奖补和贴息</t>
  </si>
  <si>
    <t xml:space="preserve">       “三西”农业建设专项补助</t>
  </si>
  <si>
    <t xml:space="preserve">        扶贫事业机构</t>
  </si>
  <si>
    <t xml:space="preserve">        其他扶贫支出</t>
  </si>
  <si>
    <t xml:space="preserve">      农村综合改革</t>
  </si>
  <si>
    <t xml:space="preserve">        对村级一事一议的补助</t>
  </si>
  <si>
    <t xml:space="preserve">        国有农场办社会职能改革补助</t>
  </si>
  <si>
    <t xml:space="preserve">        对村民委员会和村党支部的补助</t>
  </si>
  <si>
    <t xml:space="preserve">        对村集体经济组织的补助</t>
  </si>
  <si>
    <t xml:space="preserve">        农村综合改革示范试点补助</t>
  </si>
  <si>
    <t xml:space="preserve">        其他农村综合改革支出</t>
  </si>
  <si>
    <t xml:space="preserve">      普惠金融发展支出</t>
  </si>
  <si>
    <t xml:space="preserve">        支持农村金融机构</t>
  </si>
  <si>
    <t xml:space="preserve">        涉农贷款增量奖励</t>
  </si>
  <si>
    <t xml:space="preserve">        农业保险保费补贴</t>
  </si>
  <si>
    <t xml:space="preserve">        创业担保贷款贴息</t>
  </si>
  <si>
    <t xml:space="preserve">        补充创业担保贷款基金</t>
  </si>
  <si>
    <t xml:space="preserve">        其他普惠金融发展支出</t>
  </si>
  <si>
    <t xml:space="preserve">      目标价格补贴</t>
  </si>
  <si>
    <t xml:space="preserve">        棉花目标价格补贴</t>
  </si>
  <si>
    <t xml:space="preserve">        其他目标价格补贴</t>
  </si>
  <si>
    <t xml:space="preserve">      其他农林水支出</t>
  </si>
  <si>
    <t xml:space="preserve">        化解其他公益性乡村债务支出</t>
  </si>
  <si>
    <t xml:space="preserve">        其他农林水支出</t>
  </si>
  <si>
    <t>十三、交通运输支出</t>
  </si>
  <si>
    <t xml:space="preserve">      公路水路运输</t>
  </si>
  <si>
    <t xml:space="preserve">        公路建设</t>
  </si>
  <si>
    <t xml:space="preserve">        公路养护</t>
  </si>
  <si>
    <t xml:space="preserve">        交通运输信息化建设</t>
  </si>
  <si>
    <t xml:space="preserve">        公路和运输安全</t>
  </si>
  <si>
    <t xml:space="preserve">        公路还贷专项</t>
  </si>
  <si>
    <t xml:space="preserve">        公路运输管理</t>
  </si>
  <si>
    <t xml:space="preserve">        公路和运输技术标准化建设</t>
  </si>
  <si>
    <t xml:space="preserve">        港口设施</t>
  </si>
  <si>
    <t xml:space="preserve">        航道维护</t>
  </si>
  <si>
    <t xml:space="preserve">        船舶检验</t>
  </si>
  <si>
    <t xml:space="preserve">        救助打捞</t>
  </si>
  <si>
    <t xml:space="preserve">        内河运输</t>
  </si>
  <si>
    <t xml:space="preserve">        远洋运输</t>
  </si>
  <si>
    <t xml:space="preserve">        海事管理</t>
  </si>
  <si>
    <t xml:space="preserve">        航标事业发展支出</t>
  </si>
  <si>
    <t xml:space="preserve">        水路运输管理支出</t>
  </si>
  <si>
    <t xml:space="preserve">        口岸建设</t>
  </si>
  <si>
    <t xml:space="preserve">        取消政府还贷二级公路收费专项支出</t>
  </si>
  <si>
    <t xml:space="preserve">        其他公路水路运输支出</t>
  </si>
  <si>
    <t xml:space="preserve">      铁路运输</t>
  </si>
  <si>
    <t xml:space="preserve">        铁路路网建设</t>
  </si>
  <si>
    <t xml:space="preserve">        铁路还贷专项</t>
  </si>
  <si>
    <t xml:space="preserve">        铁路安全</t>
  </si>
  <si>
    <t xml:space="preserve">        铁路专项运输</t>
  </si>
  <si>
    <t xml:space="preserve">        行业监管</t>
  </si>
  <si>
    <t xml:space="preserve">        其他铁路运输支出</t>
  </si>
  <si>
    <t xml:space="preserve">      民用航空运输</t>
  </si>
  <si>
    <t xml:space="preserve">        机场建设</t>
  </si>
  <si>
    <t xml:space="preserve">        空管系统建设</t>
  </si>
  <si>
    <t xml:space="preserve">        民航还贷专项支出</t>
  </si>
  <si>
    <t xml:space="preserve">        民用航空安全</t>
  </si>
  <si>
    <t xml:space="preserve">        民航专项运输</t>
  </si>
  <si>
    <t xml:space="preserve">        其他民用航空运输支出</t>
  </si>
  <si>
    <t xml:space="preserve">      成品油价格改革对交通运输的补贴</t>
  </si>
  <si>
    <t xml:space="preserve">        对城市公交的补贴</t>
  </si>
  <si>
    <t xml:space="preserve">        对农村道路客运的补贴</t>
  </si>
  <si>
    <t xml:space="preserve">        对出租车的补贴</t>
  </si>
  <si>
    <t xml:space="preserve">        成品油价格改革补贴其他支出</t>
  </si>
  <si>
    <t xml:space="preserve">      邮政业支出</t>
  </si>
  <si>
    <t xml:space="preserve">        邮政普遍服务与特殊服务</t>
  </si>
  <si>
    <t xml:space="preserve">        其他邮政业支出</t>
  </si>
  <si>
    <t xml:space="preserve">      车辆购置税支出</t>
  </si>
  <si>
    <t xml:space="preserve">        车辆购置税用于公路等基础设施建设支出</t>
  </si>
  <si>
    <t xml:space="preserve">        车辆购置税用于农村公路建设支出</t>
  </si>
  <si>
    <t xml:space="preserve">        车辆购置税用于老旧汽车报废更新补贴</t>
  </si>
  <si>
    <t xml:space="preserve">        车辆购置税其他支出</t>
  </si>
  <si>
    <t xml:space="preserve">      其他交通运输支出</t>
  </si>
  <si>
    <t xml:space="preserve">        公共交通运营补助</t>
  </si>
  <si>
    <t xml:space="preserve">        其他交通运输支出</t>
  </si>
  <si>
    <t>十四、资源勘探信息等支出</t>
  </si>
  <si>
    <t xml:space="preserve">      资源勘探开发</t>
  </si>
  <si>
    <t xml:space="preserve">        煤炭勘探开采和洗选</t>
  </si>
  <si>
    <t xml:space="preserve">        石油和天然气勘探开采</t>
  </si>
  <si>
    <t xml:space="preserve">        黑色金属矿勘探和采选</t>
  </si>
  <si>
    <t xml:space="preserve">        有色金属矿勘探和采选</t>
  </si>
  <si>
    <t xml:space="preserve">        非金属矿勘探和采选</t>
  </si>
  <si>
    <t xml:space="preserve">        其他资源勘探业支出</t>
  </si>
  <si>
    <t xml:space="preserve">      制造业</t>
  </si>
  <si>
    <t xml:space="preserve">        纺织业</t>
  </si>
  <si>
    <t xml:space="preserve">        医药制造业</t>
  </si>
  <si>
    <t xml:space="preserve">        非金属矿物制品业</t>
  </si>
  <si>
    <t xml:space="preserve">        通信设备、计算机及其他电子设备制造业</t>
  </si>
  <si>
    <t xml:space="preserve">        交通运输设备制造业</t>
  </si>
  <si>
    <t xml:space="preserve">        电气机械及器材制造业</t>
  </si>
  <si>
    <t xml:space="preserve">        工艺品及其他制造业</t>
  </si>
  <si>
    <t xml:space="preserve">        石油加工、炼焦及核燃料加工业</t>
  </si>
  <si>
    <t xml:space="preserve">        化学原料及化学制品制造业</t>
  </si>
  <si>
    <t xml:space="preserve">        黑色金属冶炼及压延加工业</t>
  </si>
  <si>
    <t xml:space="preserve">        有色金属冶炼及压延加工业</t>
  </si>
  <si>
    <t xml:space="preserve">        其他制造业支出</t>
  </si>
  <si>
    <t xml:space="preserve">      建筑业</t>
  </si>
  <si>
    <t xml:space="preserve">        其他建筑业支出</t>
  </si>
  <si>
    <t xml:space="preserve">      工业和信息产业监管</t>
  </si>
  <si>
    <t xml:space="preserve">        战备应急</t>
  </si>
  <si>
    <t xml:space="preserve">        信息安全建设</t>
  </si>
  <si>
    <t xml:space="preserve">        专用通信</t>
  </si>
  <si>
    <t xml:space="preserve">        无线电监管</t>
  </si>
  <si>
    <t xml:space="preserve">        工业和信息产业战略研究与标准制定</t>
  </si>
  <si>
    <t xml:space="preserve">        工业和信息产业支持</t>
  </si>
  <si>
    <t xml:space="preserve">        电子专项工程</t>
  </si>
  <si>
    <t xml:space="preserve">        技术基础研究</t>
  </si>
  <si>
    <t xml:space="preserve">        其他工业和信息产业监管支出</t>
  </si>
  <si>
    <t xml:space="preserve">      国有资产监管</t>
  </si>
  <si>
    <t xml:space="preserve">        国有企业监事会专项</t>
  </si>
  <si>
    <t xml:space="preserve">        中央企业专项管理</t>
  </si>
  <si>
    <t xml:space="preserve">        其他国有资产监管支出</t>
  </si>
  <si>
    <t xml:space="preserve">      支持中小企业发展和管理支出</t>
  </si>
  <si>
    <t xml:space="preserve">        科技型中小企业技术创新基金</t>
  </si>
  <si>
    <t xml:space="preserve">        中小企业发展专项</t>
  </si>
  <si>
    <t xml:space="preserve">        其他支持中小企业发展和管理支出</t>
  </si>
  <si>
    <t xml:space="preserve">      其他资源勘探信息等支出</t>
  </si>
  <si>
    <t xml:space="preserve">        黄金事务</t>
  </si>
  <si>
    <t xml:space="preserve">        技术改造支出</t>
  </si>
  <si>
    <t xml:space="preserve">        中药材扶持资金支出</t>
  </si>
  <si>
    <t xml:space="preserve">        重点产业振兴和技术改造项目贷款贴息</t>
  </si>
  <si>
    <t xml:space="preserve">        其他资源勘探信息等支出</t>
  </si>
  <si>
    <t>十五、商业服务业等支出</t>
  </si>
  <si>
    <t xml:space="preserve">      商业流通事务</t>
  </si>
  <si>
    <t xml:space="preserve">        食品流通安全补贴</t>
  </si>
  <si>
    <t xml:space="preserve">        市场监测及信息管理</t>
  </si>
  <si>
    <t xml:space="preserve">        民贸企业补贴</t>
  </si>
  <si>
    <t xml:space="preserve">        民贸民品贷款贴息</t>
  </si>
  <si>
    <t xml:space="preserve">        其他商业流通事务支出</t>
  </si>
  <si>
    <t xml:space="preserve">      涉外发展服务支出</t>
  </si>
  <si>
    <t xml:space="preserve">        外商投资环境建设补助资金</t>
  </si>
  <si>
    <t xml:space="preserve">        其他涉外发展服务支出</t>
  </si>
  <si>
    <t xml:space="preserve">      其他商业服务业等支出</t>
  </si>
  <si>
    <t xml:space="preserve">        服务业基础设施建设</t>
  </si>
  <si>
    <t xml:space="preserve">        其他商业服务业等支出</t>
  </si>
  <si>
    <t>十六、金融支出</t>
  </si>
  <si>
    <t xml:space="preserve">      金融部门行政支出</t>
  </si>
  <si>
    <t xml:space="preserve">        安全防卫</t>
  </si>
  <si>
    <t xml:space="preserve">        金融部门其他行政支出</t>
  </si>
  <si>
    <t xml:space="preserve">      金融发展支出</t>
  </si>
  <si>
    <t xml:space="preserve">        政策性银行亏损补贴</t>
  </si>
  <si>
    <t xml:space="preserve">        利息费用补贴支出</t>
  </si>
  <si>
    <t xml:space="preserve">        补充资本金</t>
  </si>
  <si>
    <t xml:space="preserve">        风险基金补助</t>
  </si>
  <si>
    <t xml:space="preserve">        其他金融发展支出</t>
  </si>
  <si>
    <t xml:space="preserve">      其他金融支出</t>
  </si>
  <si>
    <t>十七、援助其他地区支出</t>
  </si>
  <si>
    <t xml:space="preserve">      教育</t>
  </si>
  <si>
    <t xml:space="preserve">      文化体育与传媒</t>
  </si>
  <si>
    <t xml:space="preserve">      医疗卫生</t>
  </si>
  <si>
    <t xml:space="preserve">      节能环保</t>
  </si>
  <si>
    <t xml:space="preserve">      交通运输</t>
  </si>
  <si>
    <t xml:space="preserve">      住房保障</t>
  </si>
  <si>
    <t xml:space="preserve">      其他支出</t>
  </si>
  <si>
    <t>十八、自然资源海洋气象等支出</t>
  </si>
  <si>
    <t xml:space="preserve">      自然资源事务</t>
  </si>
  <si>
    <t xml:space="preserve">        自然资源规划及管理</t>
  </si>
  <si>
    <t xml:space="preserve">        土地资源利用与保护</t>
  </si>
  <si>
    <t xml:space="preserve">        自然资源社会公益服务</t>
  </si>
  <si>
    <t xml:space="preserve">        自然资源行业业务管理</t>
  </si>
  <si>
    <t xml:space="preserve">        自然资源调查</t>
  </si>
  <si>
    <t xml:space="preserve">        地质转产项目财政贴息</t>
  </si>
  <si>
    <t xml:space="preserve">        国外风险勘查</t>
  </si>
  <si>
    <t xml:space="preserve">        地质勘查基金（周转金）支出</t>
  </si>
  <si>
    <t xml:space="preserve">        其他自然资源事务支出</t>
  </si>
  <si>
    <t xml:space="preserve">      气象事务</t>
  </si>
  <si>
    <t xml:space="preserve">        气象事业机构</t>
  </si>
  <si>
    <t xml:space="preserve">        气象信息传输及管理</t>
  </si>
  <si>
    <t xml:space="preserve">        气象预报预测</t>
  </si>
  <si>
    <t xml:space="preserve">        气象服务</t>
  </si>
  <si>
    <t xml:space="preserve">        气象装备保障维护</t>
  </si>
  <si>
    <t xml:space="preserve">        气象基础设施建设与维修</t>
  </si>
  <si>
    <t xml:space="preserve">        气象卫星</t>
  </si>
  <si>
    <t xml:space="preserve">        气象法规与标准</t>
  </si>
  <si>
    <t xml:space="preserve">        气象资金审计稽查</t>
  </si>
  <si>
    <t xml:space="preserve">        其他气象事务支出</t>
  </si>
  <si>
    <t xml:space="preserve">      其他自然资源海洋气象等支出</t>
  </si>
  <si>
    <t>十九、住房保障支出</t>
  </si>
  <si>
    <t xml:space="preserve">      保障性安居工程支出</t>
  </si>
  <si>
    <t xml:space="preserve">        廉租住房</t>
  </si>
  <si>
    <t xml:space="preserve">        沉陷区治理</t>
  </si>
  <si>
    <t xml:space="preserve">        棚户区改造</t>
  </si>
  <si>
    <t xml:space="preserve">        少数民族地区游牧民定居工程</t>
  </si>
  <si>
    <t xml:space="preserve">        农村危房改造</t>
  </si>
  <si>
    <t xml:space="preserve">        公共租赁住房</t>
  </si>
  <si>
    <t xml:space="preserve">        保障性住房租金补贴</t>
  </si>
  <si>
    <t xml:space="preserve">        其他保障性安居工程支出</t>
  </si>
  <si>
    <t xml:space="preserve">      住房改革支出</t>
  </si>
  <si>
    <t xml:space="preserve">        住房公积金</t>
  </si>
  <si>
    <t xml:space="preserve">        提租补贴</t>
  </si>
  <si>
    <t xml:space="preserve">        购房补贴</t>
  </si>
  <si>
    <t xml:space="preserve">      城乡社区住宅</t>
  </si>
  <si>
    <t xml:space="preserve">        公有住房建设和维修改造支出</t>
  </si>
  <si>
    <t xml:space="preserve">        住房公积金管理</t>
  </si>
  <si>
    <t xml:space="preserve">        其他城乡社区住宅支出</t>
  </si>
  <si>
    <t>二十、粮油物资储备支出</t>
  </si>
  <si>
    <t xml:space="preserve">      粮油事务</t>
  </si>
  <si>
    <t xml:space="preserve">        粮食财务与审计支出</t>
  </si>
  <si>
    <t xml:space="preserve">        粮食信息统计</t>
  </si>
  <si>
    <t xml:space="preserve">        粮食专项业务活动</t>
  </si>
  <si>
    <t xml:space="preserve">        国家粮油差价补贴</t>
  </si>
  <si>
    <t xml:space="preserve">        粮食财务挂账利息补贴</t>
  </si>
  <si>
    <t xml:space="preserve">        粮食财务挂账消化款</t>
  </si>
  <si>
    <t xml:space="preserve">        处理陈化粮补贴</t>
  </si>
  <si>
    <t xml:space="preserve">        粮食风险基金</t>
  </si>
  <si>
    <t xml:space="preserve">        粮油市场调控专项资金</t>
  </si>
  <si>
    <t xml:space="preserve">        其他粮油事务支出</t>
  </si>
  <si>
    <t xml:space="preserve">      物资事务</t>
  </si>
  <si>
    <t xml:space="preserve">        铁路专用线</t>
  </si>
  <si>
    <t xml:space="preserve">        护库武警和民兵支出</t>
  </si>
  <si>
    <t xml:space="preserve">        物资保管与保养</t>
  </si>
  <si>
    <t xml:space="preserve">        专项贷款利息</t>
  </si>
  <si>
    <t xml:space="preserve">        物资转移</t>
  </si>
  <si>
    <t xml:space="preserve">        物资轮换</t>
  </si>
  <si>
    <t xml:space="preserve">        仓库建设</t>
  </si>
  <si>
    <t xml:space="preserve">        仓库安防</t>
  </si>
  <si>
    <t xml:space="preserve">        其他物资事务支出</t>
  </si>
  <si>
    <t xml:space="preserve">      能源储备</t>
  </si>
  <si>
    <t xml:space="preserve">        石油储备</t>
  </si>
  <si>
    <t xml:space="preserve">        天然铀能源储备</t>
  </si>
  <si>
    <t xml:space="preserve">        煤炭储备</t>
  </si>
  <si>
    <t xml:space="preserve">        其他能源储备支出</t>
  </si>
  <si>
    <t xml:space="preserve">      粮油储备</t>
  </si>
  <si>
    <t xml:space="preserve">        储备粮油补贴</t>
  </si>
  <si>
    <t xml:space="preserve">        储备粮油差价补贴</t>
  </si>
  <si>
    <t xml:space="preserve">        储备粮（油）库建设</t>
  </si>
  <si>
    <t xml:space="preserve">        最低收购价政策支出</t>
  </si>
  <si>
    <t xml:space="preserve">        其他粮油储备支出</t>
  </si>
  <si>
    <t xml:space="preserve">      重要商品储备</t>
  </si>
  <si>
    <t xml:space="preserve">        棉花储备</t>
  </si>
  <si>
    <t xml:space="preserve">        食糖储备</t>
  </si>
  <si>
    <t xml:space="preserve">        肉类储备</t>
  </si>
  <si>
    <t xml:space="preserve">        化肥储备</t>
  </si>
  <si>
    <t xml:space="preserve">        农药储备</t>
  </si>
  <si>
    <t xml:space="preserve">        边销茶储备</t>
  </si>
  <si>
    <t xml:space="preserve">        羊毛储备</t>
  </si>
  <si>
    <t xml:space="preserve">        医药储备</t>
  </si>
  <si>
    <t xml:space="preserve">        食盐储备</t>
  </si>
  <si>
    <t xml:space="preserve">        战略物资储备</t>
  </si>
  <si>
    <t xml:space="preserve">        其他重要商品储备支出</t>
  </si>
  <si>
    <t>二十一、灾害防治及应急管理支出</t>
  </si>
  <si>
    <t xml:space="preserve">     应急管理事务</t>
  </si>
  <si>
    <t xml:space="preserve">       行政运行</t>
  </si>
  <si>
    <t xml:space="preserve">       一般行政管理事务</t>
  </si>
  <si>
    <t xml:space="preserve">       机关服务</t>
  </si>
  <si>
    <t xml:space="preserve">       灾害风险防治</t>
  </si>
  <si>
    <t xml:space="preserve">       国务院安委会专项</t>
  </si>
  <si>
    <t xml:space="preserve">       安全监管</t>
  </si>
  <si>
    <t xml:space="preserve">       安全生产基础</t>
  </si>
  <si>
    <t xml:space="preserve">       应急救援</t>
  </si>
  <si>
    <t xml:space="preserve">       应急管理</t>
  </si>
  <si>
    <t xml:space="preserve">       事业运行</t>
  </si>
  <si>
    <t xml:space="preserve">       其他应急管理支出</t>
  </si>
  <si>
    <t xml:space="preserve">     消防事务</t>
  </si>
  <si>
    <t xml:space="preserve">       一般行政管理实务</t>
  </si>
  <si>
    <t xml:space="preserve">       消防应急救援</t>
  </si>
  <si>
    <t xml:space="preserve">       其他消防事务支出</t>
  </si>
  <si>
    <t xml:space="preserve">     森林消防事务</t>
  </si>
  <si>
    <t xml:space="preserve">       森林消防应急救援</t>
  </si>
  <si>
    <t xml:space="preserve">       其他森林消防事务支出</t>
  </si>
  <si>
    <t xml:space="preserve">     煤矿安全</t>
  </si>
  <si>
    <t xml:space="preserve">       煤矿安全监察事务</t>
  </si>
  <si>
    <t xml:space="preserve">       煤矿应急救援事务</t>
  </si>
  <si>
    <t xml:space="preserve">       其他煤矿安全支出</t>
  </si>
  <si>
    <t xml:space="preserve">     地震事务</t>
  </si>
  <si>
    <t xml:space="preserve">       地震监测</t>
  </si>
  <si>
    <t xml:space="preserve">       地震预测预报</t>
  </si>
  <si>
    <t xml:space="preserve">       地震灾害预防</t>
  </si>
  <si>
    <t xml:space="preserve">       地震应急救援</t>
  </si>
  <si>
    <t xml:space="preserve">       地震环境探察</t>
  </si>
  <si>
    <t xml:space="preserve">       防震减灾信息管理</t>
  </si>
  <si>
    <t xml:space="preserve">       防震减灾基础管理</t>
  </si>
  <si>
    <t xml:space="preserve">       地震事业机构</t>
  </si>
  <si>
    <t xml:space="preserve">       其他地震事务支出</t>
  </si>
  <si>
    <t xml:space="preserve">     自然灾害防治</t>
  </si>
  <si>
    <t xml:space="preserve">       地质灾害防治</t>
  </si>
  <si>
    <t xml:space="preserve">       森林草原防灾减灾</t>
  </si>
  <si>
    <t xml:space="preserve">       其他自然灾害防治支出</t>
  </si>
  <si>
    <t xml:space="preserve">     自然灾害救灾及恢复重建支出</t>
  </si>
  <si>
    <t xml:space="preserve">       中央自然灾害生活补助</t>
  </si>
  <si>
    <t xml:space="preserve">       地方自然灾害生活补助</t>
  </si>
  <si>
    <t xml:space="preserve">       自然灾害救灾补助</t>
  </si>
  <si>
    <t xml:space="preserve">       自然灾害灾后重建补助</t>
  </si>
  <si>
    <t xml:space="preserve">       其他自然灾害生活救助支出</t>
  </si>
  <si>
    <t xml:space="preserve">     其他灾害防治及应急管理支出</t>
  </si>
  <si>
    <t>二十二、预备费</t>
  </si>
  <si>
    <t>二十三、债务付息支出</t>
  </si>
  <si>
    <t xml:space="preserve">      地方政府一般债务付息支出</t>
  </si>
  <si>
    <t xml:space="preserve">        地方政府一般债券付息支出</t>
  </si>
  <si>
    <t xml:space="preserve">        地方政府向外国政府借款付息支出</t>
  </si>
  <si>
    <t xml:space="preserve">        地方政府向国际组织借款付息支出</t>
  </si>
  <si>
    <t xml:space="preserve">        地方政府其他一般债务付息支出</t>
  </si>
  <si>
    <t>二十四、债务发行费用支出</t>
  </si>
  <si>
    <t xml:space="preserve">      地方政府一般债务发行费用支出</t>
  </si>
  <si>
    <t>二十五、其他支出</t>
  </si>
  <si>
    <t xml:space="preserve">        年初预留</t>
  </si>
  <si>
    <t xml:space="preserve">        其他支出</t>
  </si>
  <si>
    <t>城乡社区支出</t>
    <phoneticPr fontId="3" type="noConversion"/>
  </si>
  <si>
    <t>本年收入合计</t>
    <phoneticPr fontId="3" type="noConversion"/>
  </si>
  <si>
    <r>
      <rPr>
        <sz val="11"/>
        <rFont val="宋体"/>
        <family val="3"/>
        <charset val="134"/>
      </rPr>
      <t>上级补助收入</t>
    </r>
  </si>
  <si>
    <r>
      <rPr>
        <sz val="11"/>
        <rFont val="宋体"/>
        <family val="3"/>
        <charset val="134"/>
      </rPr>
      <t>下级上解收入</t>
    </r>
  </si>
  <si>
    <r>
      <rPr>
        <sz val="11"/>
        <rFont val="宋体"/>
        <family val="3"/>
        <charset val="134"/>
      </rPr>
      <t>上年结余</t>
    </r>
  </si>
  <si>
    <t>项  目</t>
    <phoneticPr fontId="3" type="noConversion"/>
  </si>
  <si>
    <t>项  目</t>
    <phoneticPr fontId="3" type="noConversion"/>
  </si>
  <si>
    <r>
      <rPr>
        <b/>
        <sz val="11"/>
        <rFont val="宋体"/>
        <family val="3"/>
        <charset val="134"/>
      </rPr>
      <t>本年支出合计</t>
    </r>
  </si>
  <si>
    <r>
      <rPr>
        <sz val="11"/>
        <rFont val="宋体"/>
        <family val="3"/>
        <charset val="134"/>
      </rPr>
      <t>补助下级支出</t>
    </r>
  </si>
  <si>
    <r>
      <rPr>
        <sz val="11"/>
        <rFont val="宋体"/>
        <family val="3"/>
        <charset val="134"/>
      </rPr>
      <t>上解上级支出</t>
    </r>
  </si>
  <si>
    <r>
      <rPr>
        <sz val="11"/>
        <rFont val="宋体"/>
        <family val="3"/>
        <charset val="134"/>
      </rPr>
      <t>结转下年</t>
    </r>
  </si>
  <si>
    <t xml:space="preserve">    基本养老保险费支出</t>
    <phoneticPr fontId="3" type="noConversion"/>
  </si>
  <si>
    <t>机关事业单位基本养老保险基金支出</t>
    <phoneticPr fontId="3" type="noConversion"/>
  </si>
  <si>
    <t>失业保险基金支出</t>
    <phoneticPr fontId="3" type="noConversion"/>
  </si>
  <si>
    <t xml:space="preserve">    稳定岗位补贴支出</t>
    <phoneticPr fontId="3" type="noConversion"/>
  </si>
  <si>
    <t>工伤保险基金支出</t>
    <phoneticPr fontId="3" type="noConversion"/>
  </si>
  <si>
    <r>
      <t>目</t>
    </r>
    <r>
      <rPr>
        <b/>
        <sz val="18"/>
        <rFont val="Times New Roman"/>
        <family val="1"/>
      </rPr>
      <t xml:space="preserve">           </t>
    </r>
    <r>
      <rPr>
        <b/>
        <sz val="18"/>
        <rFont val="宋体"/>
        <family val="3"/>
        <charset val="134"/>
      </rPr>
      <t>录</t>
    </r>
  </si>
  <si>
    <t>表一：</t>
  </si>
  <si>
    <t>表二：</t>
  </si>
  <si>
    <t>表三：</t>
  </si>
  <si>
    <t>项目</t>
  </si>
  <si>
    <t>市本级</t>
  </si>
  <si>
    <t>一、上级补助收入</t>
  </si>
  <si>
    <t>（一）返还性收入</t>
  </si>
  <si>
    <t>1、增值税和消费税税收返还收入</t>
  </si>
  <si>
    <t>2、所得税基数返还收入</t>
  </si>
  <si>
    <t>（二）一般性转移支付收入</t>
  </si>
  <si>
    <t>1、体制补助收入</t>
  </si>
  <si>
    <t>2、均衡性转移支付收入</t>
  </si>
  <si>
    <t>3、县级基本财力保障机制奖补资金收入</t>
  </si>
  <si>
    <t>4、结算补助收入</t>
  </si>
  <si>
    <t>5、资源枯竭型城市转移支付补助收入</t>
  </si>
  <si>
    <t>6、企业事业单位划转补助收入</t>
  </si>
  <si>
    <t>（三）专项转移支付收入</t>
  </si>
  <si>
    <t>零陵区</t>
    <phoneticPr fontId="3" type="noConversion"/>
  </si>
  <si>
    <t>冷水滩区</t>
    <phoneticPr fontId="3" type="noConversion"/>
  </si>
  <si>
    <t>金洞
管理区</t>
    <phoneticPr fontId="3" type="noConversion"/>
  </si>
  <si>
    <t>回龙圩
管理区</t>
    <phoneticPr fontId="3" type="noConversion"/>
  </si>
  <si>
    <t>永州
经开区</t>
    <phoneticPr fontId="3" type="noConversion"/>
  </si>
  <si>
    <t>市本级
及辖区</t>
    <phoneticPr fontId="3" type="noConversion"/>
  </si>
  <si>
    <t>3、成品油税费改革税收返还收入</t>
    <phoneticPr fontId="3" type="noConversion"/>
  </si>
  <si>
    <t>4、增值税五五分享税收返还收入</t>
    <phoneticPr fontId="3" type="noConversion"/>
  </si>
  <si>
    <t>5、其他返还性收入</t>
    <phoneticPr fontId="3" type="noConversion"/>
  </si>
  <si>
    <t>合计</t>
  </si>
  <si>
    <t>501</t>
  </si>
  <si>
    <t>机关工资福利支出</t>
  </si>
  <si>
    <t xml:space="preserve">  50101</t>
  </si>
  <si>
    <t xml:space="preserve">  工资奖金津补贴</t>
  </si>
  <si>
    <t xml:space="preserve">  50102</t>
  </si>
  <si>
    <t xml:space="preserve">  社会保障缴费</t>
  </si>
  <si>
    <t xml:space="preserve">  50103</t>
  </si>
  <si>
    <t xml:space="preserve">  住房公积金</t>
  </si>
  <si>
    <t xml:space="preserve">  50199</t>
  </si>
  <si>
    <t xml:space="preserve">  其他工资福利支出</t>
  </si>
  <si>
    <t>502</t>
  </si>
  <si>
    <t>机关商品和服务支出</t>
  </si>
  <si>
    <t xml:space="preserve">  50201</t>
  </si>
  <si>
    <t xml:space="preserve">  办公经费</t>
  </si>
  <si>
    <t xml:space="preserve">  50202</t>
  </si>
  <si>
    <t xml:space="preserve">  会议费</t>
  </si>
  <si>
    <t xml:space="preserve">  50203</t>
  </si>
  <si>
    <t xml:space="preserve">  培训费</t>
  </si>
  <si>
    <t xml:space="preserve">  50204</t>
  </si>
  <si>
    <t xml:space="preserve">  专用材料购置费</t>
  </si>
  <si>
    <t xml:space="preserve">  50205</t>
  </si>
  <si>
    <t xml:space="preserve">  委托业务费</t>
  </si>
  <si>
    <t xml:space="preserve">  50206</t>
  </si>
  <si>
    <t xml:space="preserve">  公务接待费</t>
  </si>
  <si>
    <t xml:space="preserve">  50207</t>
  </si>
  <si>
    <t xml:space="preserve">  因公出国（境）费用</t>
  </si>
  <si>
    <t xml:space="preserve">  50208</t>
  </si>
  <si>
    <t xml:space="preserve">  公务用车运行维护费</t>
  </si>
  <si>
    <t xml:space="preserve">  50209</t>
  </si>
  <si>
    <t xml:space="preserve">  维修（护）费</t>
  </si>
  <si>
    <t xml:space="preserve">  50299</t>
  </si>
  <si>
    <t xml:space="preserve">  其他商品和服务支出</t>
  </si>
  <si>
    <t>503</t>
  </si>
  <si>
    <t>机关资本性支出（一）</t>
  </si>
  <si>
    <t xml:space="preserve">  50301</t>
  </si>
  <si>
    <t xml:space="preserve">  房屋建筑物购建</t>
  </si>
  <si>
    <t xml:space="preserve">  50302</t>
  </si>
  <si>
    <t xml:space="preserve">  基础设施建设</t>
  </si>
  <si>
    <t xml:space="preserve">  50303</t>
  </si>
  <si>
    <t xml:space="preserve">  公务用车购置</t>
  </si>
  <si>
    <t xml:space="preserve">  50305</t>
  </si>
  <si>
    <t xml:space="preserve">  土地征迁补偿和安置支出</t>
  </si>
  <si>
    <t xml:space="preserve">  50306</t>
  </si>
  <si>
    <t xml:space="preserve">  设备购置</t>
  </si>
  <si>
    <t xml:space="preserve">  50307</t>
  </si>
  <si>
    <t xml:space="preserve">  大型修缮</t>
  </si>
  <si>
    <t xml:space="preserve">  50399</t>
  </si>
  <si>
    <t xml:space="preserve">  其他资本性支出</t>
  </si>
  <si>
    <t>504</t>
  </si>
  <si>
    <t>机关资本性支出（二）</t>
  </si>
  <si>
    <t xml:space="preserve">  50401</t>
  </si>
  <si>
    <t xml:space="preserve">  50402</t>
  </si>
  <si>
    <t xml:space="preserve">  50403</t>
  </si>
  <si>
    <t xml:space="preserve">  50404</t>
  </si>
  <si>
    <t xml:space="preserve">  50405</t>
  </si>
  <si>
    <t xml:space="preserve">  50499</t>
  </si>
  <si>
    <t>505</t>
  </si>
  <si>
    <t>对事业单位经常性补助</t>
  </si>
  <si>
    <t xml:space="preserve">  50501</t>
  </si>
  <si>
    <t xml:space="preserve">  工资福利支出</t>
  </si>
  <si>
    <t xml:space="preserve">  50502</t>
  </si>
  <si>
    <t xml:space="preserve">  商品和服务支出</t>
  </si>
  <si>
    <t>506</t>
  </si>
  <si>
    <t>对事业单位资本性补助</t>
  </si>
  <si>
    <t xml:space="preserve">  50601</t>
  </si>
  <si>
    <t xml:space="preserve">  资本性支出（一）</t>
  </si>
  <si>
    <t xml:space="preserve">  50602</t>
  </si>
  <si>
    <t xml:space="preserve">  资本性支出（二）</t>
  </si>
  <si>
    <t>507</t>
  </si>
  <si>
    <t>对企业补助</t>
  </si>
  <si>
    <t xml:space="preserve">  50799</t>
  </si>
  <si>
    <t xml:space="preserve">  其他对企业补助</t>
  </si>
  <si>
    <t>508</t>
  </si>
  <si>
    <t>对企业资本性支出</t>
  </si>
  <si>
    <t xml:space="preserve">  50802</t>
  </si>
  <si>
    <t xml:space="preserve">  对企业资本性支出（二）</t>
  </si>
  <si>
    <t>509</t>
  </si>
  <si>
    <t>对个人和家庭的补助</t>
  </si>
  <si>
    <t xml:space="preserve">  50901</t>
  </si>
  <si>
    <t xml:space="preserve">  社会福利和救助</t>
  </si>
  <si>
    <t xml:space="preserve">  50902</t>
  </si>
  <si>
    <t xml:space="preserve">  助学金</t>
  </si>
  <si>
    <t xml:space="preserve">  50903</t>
  </si>
  <si>
    <t xml:space="preserve">  个人农业生产补贴</t>
  </si>
  <si>
    <t xml:space="preserve">  50905</t>
  </si>
  <si>
    <t xml:space="preserve">  离退休费</t>
  </si>
  <si>
    <t xml:space="preserve">  50999</t>
  </si>
  <si>
    <t xml:space="preserve">  其他对个人和家庭补助</t>
  </si>
  <si>
    <t>511</t>
  </si>
  <si>
    <t>债务利息及费用支出</t>
  </si>
  <si>
    <t xml:space="preserve">  51101</t>
  </si>
  <si>
    <t xml:space="preserve">  国内债务付息</t>
  </si>
  <si>
    <t xml:space="preserve">  51102</t>
  </si>
  <si>
    <t xml:space="preserve">  国外债务付息</t>
  </si>
  <si>
    <t>599</t>
  </si>
  <si>
    <t>其他支出</t>
  </si>
  <si>
    <t xml:space="preserve">  59999</t>
  </si>
  <si>
    <t xml:space="preserve">  其他支出</t>
  </si>
  <si>
    <t>公务接待费</t>
  </si>
  <si>
    <t>公务用车购置及运行维护费</t>
  </si>
  <si>
    <t>小计</t>
  </si>
  <si>
    <t>公务用车购置</t>
  </si>
  <si>
    <t>公务用车
运行维护费</t>
    <phoneticPr fontId="3" type="noConversion"/>
  </si>
  <si>
    <t>表十二</t>
    <phoneticPr fontId="3" type="noConversion"/>
  </si>
  <si>
    <t>限额</t>
  </si>
  <si>
    <t>余额</t>
  </si>
  <si>
    <t>表十三</t>
    <phoneticPr fontId="3" type="noConversion"/>
  </si>
  <si>
    <t>表十四</t>
    <phoneticPr fontId="3" type="noConversion"/>
  </si>
  <si>
    <t>因公出国（境）
费用</t>
    <phoneticPr fontId="3" type="noConversion"/>
  </si>
  <si>
    <t>2020年永州市本级一般公共预算支出表</t>
  </si>
  <si>
    <t>2020年永州市本级政府性基金收入预算表</t>
  </si>
  <si>
    <t>2020年永州市本级政府性基金支出预算表</t>
  </si>
  <si>
    <t>2020年永州市本级国有资本经营收入预算表</t>
  </si>
  <si>
    <t>2020年永州市本级国有资本经营支出预算表</t>
  </si>
  <si>
    <t>2020年永州市本级社会保险基金收入预算表</t>
  </si>
  <si>
    <t>2020年永州市本级社会保险基金支出预算表</t>
  </si>
  <si>
    <t>2020年永州市本级“三公”经费支出预算表</t>
  </si>
  <si>
    <t>2020年永州市本级政府一般债务限额和余额情况表</t>
  </si>
  <si>
    <t>2020年永州市本级政府专项债务限额和余额情况表</t>
  </si>
  <si>
    <t>2020年永州市本级一般公共预算收入表</t>
    <phoneticPr fontId="3" type="noConversion"/>
  </si>
  <si>
    <t>2020年永州市本级一般公共预算支出表</t>
    <phoneticPr fontId="3" type="noConversion"/>
  </si>
  <si>
    <t>2020年永州市本级一般公共预算支出明细表</t>
    <phoneticPr fontId="3" type="noConversion"/>
  </si>
  <si>
    <t>2020年永州市本级政府性基金收入预算表</t>
    <phoneticPr fontId="3" type="noConversion"/>
  </si>
  <si>
    <t>2020年永州市本级政府性基金支出预算表</t>
    <phoneticPr fontId="3" type="noConversion"/>
  </si>
  <si>
    <t>农业土地开发资金安排的支出</t>
    <phoneticPr fontId="3" type="noConversion"/>
  </si>
  <si>
    <t>国有土地使用权出让收入安排的支出</t>
    <phoneticPr fontId="3" type="noConversion"/>
  </si>
  <si>
    <t>城市基础设施配套费安排的支出</t>
    <phoneticPr fontId="3" type="noConversion"/>
  </si>
  <si>
    <t>污水处理费安排的支出</t>
    <phoneticPr fontId="3" type="noConversion"/>
  </si>
  <si>
    <t>征地和拆迁补偿支出</t>
    <phoneticPr fontId="3" type="noConversion"/>
  </si>
  <si>
    <t>土地开发支出</t>
    <phoneticPr fontId="3" type="noConversion"/>
  </si>
  <si>
    <t>城市建设支出</t>
    <phoneticPr fontId="3" type="noConversion"/>
  </si>
  <si>
    <t>土地出让业务支出</t>
    <phoneticPr fontId="3" type="noConversion"/>
  </si>
  <si>
    <t>补助被征地农民支出</t>
    <phoneticPr fontId="3" type="noConversion"/>
  </si>
  <si>
    <t>支付破产或改制企业职工安置费</t>
    <phoneticPr fontId="3" type="noConversion"/>
  </si>
  <si>
    <t>棚户区改造支出</t>
    <phoneticPr fontId="3" type="noConversion"/>
  </si>
  <si>
    <t>其他国有土地使用权出让收入安排的支出</t>
    <phoneticPr fontId="3" type="noConversion"/>
  </si>
  <si>
    <t>2020年永州市本级国有资本经营收入预算表</t>
    <phoneticPr fontId="3" type="noConversion"/>
  </si>
  <si>
    <t>2020年永州市本级国有资本经营支出预算表</t>
    <phoneticPr fontId="3" type="noConversion"/>
  </si>
  <si>
    <t>2020年永州市本级社会保险基金收入预算表</t>
    <phoneticPr fontId="3" type="noConversion"/>
  </si>
  <si>
    <t>2020年永州市本级社会保险基金支出预算表</t>
    <phoneticPr fontId="3" type="noConversion"/>
  </si>
  <si>
    <t>2020年永州市市级一般公共预算税收返还和转移支付预算情况表</t>
    <phoneticPr fontId="3" type="noConversion"/>
  </si>
  <si>
    <t>2020年永州市本级一般公共预算基本支出预算表</t>
    <phoneticPr fontId="3" type="noConversion"/>
  </si>
  <si>
    <t>2020年永州市本级“三公”经费支出预算表</t>
    <phoneticPr fontId="3" type="noConversion"/>
  </si>
  <si>
    <t>2020年永州市本级政府一般债务限额和余额情况表</t>
    <phoneticPr fontId="3" type="noConversion"/>
  </si>
  <si>
    <t>2020年永州市本级政府专项债务限额和余额情况表</t>
    <phoneticPr fontId="3" type="noConversion"/>
  </si>
  <si>
    <t>城镇职工基本医疗保险(含生育保险)基金收入</t>
    <phoneticPr fontId="3" type="noConversion"/>
  </si>
  <si>
    <t>城镇职工基本医疗保险(含生育保险)基金支出</t>
    <phoneticPr fontId="3" type="noConversion"/>
  </si>
  <si>
    <t>7、产粮（油）大县奖励资金收入</t>
    <phoneticPr fontId="3" type="noConversion"/>
  </si>
  <si>
    <t>8、重点生态功能区转移支付收入</t>
    <phoneticPr fontId="3" type="noConversion"/>
  </si>
  <si>
    <t>9、固定数额补助收入</t>
    <phoneticPr fontId="3" type="noConversion"/>
  </si>
  <si>
    <t>10、革命老区转移支付收入</t>
    <phoneticPr fontId="3" type="noConversion"/>
  </si>
  <si>
    <t>11、民族地区转移支付收入</t>
    <phoneticPr fontId="3" type="noConversion"/>
  </si>
  <si>
    <t>12、贫困地区转移支付收入</t>
    <phoneticPr fontId="3" type="noConversion"/>
  </si>
  <si>
    <t>13、公共安全共同财政事权转移支付收入</t>
    <phoneticPr fontId="3" type="noConversion"/>
  </si>
  <si>
    <t>14、教育共同财政事权转移支付收入</t>
    <phoneticPr fontId="3" type="noConversion"/>
  </si>
  <si>
    <t>15、科学技术共同财政事权转移支付收入</t>
    <phoneticPr fontId="3" type="noConversion"/>
  </si>
  <si>
    <t>16、文化旅游体育与传媒共同财政事权转移支付收入</t>
    <phoneticPr fontId="3" type="noConversion"/>
  </si>
  <si>
    <t>17、社会保障和就业共同财政事权转移支付收入</t>
    <phoneticPr fontId="3" type="noConversion"/>
  </si>
  <si>
    <t>18、医疗卫生共同财政事权转移支付收入</t>
    <phoneticPr fontId="3" type="noConversion"/>
  </si>
  <si>
    <t>19、节能环保共同财政事权转移支付收入</t>
    <phoneticPr fontId="3" type="noConversion"/>
  </si>
  <si>
    <t>20、农林水共同财政事权转移支付收入</t>
    <phoneticPr fontId="3" type="noConversion"/>
  </si>
  <si>
    <t>21、交通运输共同财政事权转移支付收入</t>
    <phoneticPr fontId="3" type="noConversion"/>
  </si>
  <si>
    <t>22、住房保障共同财政事权转移支付收入</t>
    <phoneticPr fontId="3" type="noConversion"/>
  </si>
  <si>
    <t>23、粮油物资储备共同财政事权转移支付收入</t>
    <phoneticPr fontId="3" type="noConversion"/>
  </si>
  <si>
    <t>24、其他共同财政事权转移支付收入</t>
    <phoneticPr fontId="3" type="noConversion"/>
  </si>
  <si>
    <t>25、其他一般性转移支付收入</t>
    <phoneticPr fontId="3" type="noConversion"/>
  </si>
  <si>
    <t>单位：亿元</t>
    <phoneticPr fontId="3" type="noConversion"/>
  </si>
  <si>
    <t>政府经济
科目编码</t>
    <phoneticPr fontId="3" type="noConversion"/>
  </si>
  <si>
    <t>政府经济
科目名称</t>
    <phoneticPr fontId="3" type="noConversion"/>
  </si>
  <si>
    <t>金  额</t>
    <phoneticPr fontId="3" type="noConversion"/>
  </si>
  <si>
    <t>表四</t>
    <phoneticPr fontId="3" type="noConversion"/>
  </si>
  <si>
    <t>表五</t>
    <phoneticPr fontId="3" type="noConversion"/>
  </si>
  <si>
    <t>表六</t>
    <phoneticPr fontId="3" type="noConversion"/>
  </si>
  <si>
    <t>表七</t>
    <phoneticPr fontId="3" type="noConversion"/>
  </si>
  <si>
    <t>表八</t>
    <phoneticPr fontId="3" type="noConversion"/>
  </si>
  <si>
    <t>表九</t>
    <phoneticPr fontId="3" type="noConversion"/>
  </si>
  <si>
    <t>表十</t>
    <phoneticPr fontId="3" type="noConversion"/>
  </si>
  <si>
    <t>表十一</t>
    <phoneticPr fontId="3" type="noConversion"/>
  </si>
  <si>
    <t>2020年永州市本级政府性基金转移支付表</t>
  </si>
  <si>
    <t>2020年永州市市级政府性基金转移支付预算情况表</t>
    <phoneticPr fontId="3" type="noConversion"/>
  </si>
  <si>
    <t>政府性基金转移收入</t>
    <phoneticPr fontId="3" type="noConversion"/>
  </si>
  <si>
    <t>政府性基金补助收入</t>
    <phoneticPr fontId="3" type="noConversion"/>
  </si>
  <si>
    <t>政府性基金上级收入</t>
    <phoneticPr fontId="3" type="noConversion"/>
  </si>
  <si>
    <t>2020年永州市本级一般公共预算收入表</t>
    <phoneticPr fontId="3" type="noConversion"/>
  </si>
  <si>
    <t>表四：</t>
    <phoneticPr fontId="3" type="noConversion"/>
  </si>
  <si>
    <t>表五：</t>
    <phoneticPr fontId="3" type="noConversion"/>
  </si>
  <si>
    <t>2020年永州市市级一般公共预算税收返还和转移支付预算情况表</t>
    <phoneticPr fontId="3" type="noConversion"/>
  </si>
  <si>
    <t>表六：</t>
    <phoneticPr fontId="3" type="noConversion"/>
  </si>
  <si>
    <t>表七：</t>
    <phoneticPr fontId="3" type="noConversion"/>
  </si>
  <si>
    <t>表八：</t>
    <phoneticPr fontId="3" type="noConversion"/>
  </si>
  <si>
    <t>表九：</t>
    <phoneticPr fontId="3" type="noConversion"/>
  </si>
  <si>
    <t>表十：</t>
    <phoneticPr fontId="3" type="noConversion"/>
  </si>
  <si>
    <t>表十一：</t>
    <phoneticPr fontId="3" type="noConversion"/>
  </si>
  <si>
    <t>表十二：</t>
    <phoneticPr fontId="3" type="noConversion"/>
  </si>
  <si>
    <t>表十三：</t>
    <phoneticPr fontId="3" type="noConversion"/>
  </si>
  <si>
    <t>表十四：</t>
    <phoneticPr fontId="3" type="noConversion"/>
  </si>
  <si>
    <t>表十五：</t>
    <phoneticPr fontId="3" type="noConversion"/>
  </si>
  <si>
    <t>2020年永州市本级一般公共预算基本支出表（经济分类款级科目）</t>
    <phoneticPr fontId="3" type="noConversion"/>
  </si>
  <si>
    <t>2020年永州市本级一般公共预算支出明细表（项级科目）</t>
    <phoneticPr fontId="3" type="noConversion"/>
  </si>
  <si>
    <t>科目编码</t>
    <phoneticPr fontId="3" type="noConversion"/>
  </si>
  <si>
    <t xml:space="preserve">      市场秩序执法</t>
    <phoneticPr fontId="3" type="noConversion"/>
  </si>
  <si>
    <t xml:space="preserve">      质量基础</t>
    <phoneticPr fontId="3" type="noConversion"/>
  </si>
  <si>
    <t xml:space="preserve">      质量安全监管</t>
    <phoneticPr fontId="3" type="noConversion"/>
  </si>
  <si>
    <t xml:space="preserve">      食品安全监管</t>
    <phoneticPr fontId="3" type="noConversion"/>
  </si>
  <si>
    <t xml:space="preserve">    其他外交支出</t>
    <phoneticPr fontId="3" type="noConversion"/>
  </si>
  <si>
    <t>其他外交支出</t>
    <phoneticPr fontId="3" type="noConversion"/>
  </si>
  <si>
    <t xml:space="preserve">    对外合作活动</t>
    <phoneticPr fontId="3" type="noConversion"/>
  </si>
  <si>
    <t xml:space="preserve">      其他科技重大项目</t>
    <phoneticPr fontId="3" type="noConversion"/>
  </si>
  <si>
    <t xml:space="preserve">      监测监管</t>
    <phoneticPr fontId="3" type="noConversion"/>
  </si>
  <si>
    <t xml:space="preserve">      社会组织管理</t>
    <phoneticPr fontId="3" type="noConversion"/>
  </si>
  <si>
    <t xml:space="preserve">      行政单位离退休</t>
    <phoneticPr fontId="3" type="noConversion"/>
  </si>
  <si>
    <t xml:space="preserve">        农村社会事业</t>
    <phoneticPr fontId="3" type="noConversion"/>
  </si>
  <si>
    <t xml:space="preserve">        农村水利</t>
    <phoneticPr fontId="3" type="noConversion"/>
  </si>
  <si>
    <t xml:space="preserve">        水利建设征地及移民支出</t>
    <phoneticPr fontId="3" type="noConversion"/>
  </si>
  <si>
    <t xml:space="preserve">       南水北调工程建设</t>
    <phoneticPr fontId="3" type="noConversion"/>
  </si>
  <si>
    <t xml:space="preserve">       南水北调工程管理</t>
    <phoneticPr fontId="3" type="noConversion"/>
  </si>
  <si>
    <t xml:space="preserve">      一般公共服务</t>
    <phoneticPr fontId="3" type="noConversion"/>
  </si>
  <si>
    <t xml:space="preserve">        土地资源储备支出</t>
    <phoneticPr fontId="3" type="noConversion"/>
  </si>
  <si>
    <t xml:space="preserve">        地质矿产资源与环境调查</t>
    <phoneticPr fontId="3" type="noConversion"/>
  </si>
  <si>
    <t xml:space="preserve">        地质勘查与矿产资源管理</t>
    <phoneticPr fontId="3" type="noConversion"/>
  </si>
  <si>
    <t xml:space="preserve">        老旧小区改造</t>
    <phoneticPr fontId="3" type="noConversion"/>
  </si>
</sst>
</file>

<file path=xl/styles.xml><?xml version="1.0" encoding="utf-8"?>
<styleSheet xmlns="http://schemas.openxmlformats.org/spreadsheetml/2006/main">
  <numFmts count="13">
    <numFmt numFmtId="41" formatCode="_ * #,##0_ ;_ * \-#,##0_ ;_ * &quot;-&quot;_ ;_ @_ "/>
    <numFmt numFmtId="43" formatCode="_ * #,##0.00_ ;_ * \-#,##0.00_ ;_ * &quot;-&quot;??_ ;_ @_ "/>
    <numFmt numFmtId="176" formatCode="0_);[Red]\(0\)"/>
    <numFmt numFmtId="177" formatCode="_ * #,##0_ ;_ * \-#,##0_ ;_ * &quot;-&quot;??_ ;_ @_ "/>
    <numFmt numFmtId="178" formatCode="#,##0_);[Red]\(#,##0\)"/>
    <numFmt numFmtId="179" formatCode="#,##0_ "/>
    <numFmt numFmtId="180" formatCode="#,##0_);\(#,##0\)"/>
    <numFmt numFmtId="181" formatCode="0_ "/>
    <numFmt numFmtId="182" formatCode="#,##0.00_ ;\-#,##0.00;;"/>
    <numFmt numFmtId="183" formatCode="0.0_);[Red]\(0.0\)"/>
    <numFmt numFmtId="184" formatCode="0.0_ "/>
    <numFmt numFmtId="185" formatCode="0.00_ "/>
    <numFmt numFmtId="186" formatCode="#,##0.00_ "/>
  </numFmts>
  <fonts count="44"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11"/>
      <name val="黑体"/>
      <family val="3"/>
      <charset val="134"/>
    </font>
    <font>
      <sz val="9"/>
      <name val="宋体"/>
      <family val="3"/>
      <charset val="134"/>
    </font>
    <font>
      <b/>
      <sz val="16"/>
      <name val="黑体"/>
      <family val="3"/>
      <charset val="134"/>
    </font>
    <font>
      <sz val="16"/>
      <name val="黑体"/>
      <family val="3"/>
      <charset val="134"/>
    </font>
    <font>
      <sz val="12"/>
      <name val="黑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1"/>
      <name val="Times New Roman"/>
      <family val="1"/>
    </font>
    <font>
      <sz val="12"/>
      <name val="仿宋_GB2312"/>
      <family val="3"/>
      <charset val="134"/>
    </font>
    <font>
      <b/>
      <sz val="11"/>
      <name val="Times New Roman"/>
      <family val="1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8"/>
      <name val="Times New Roman"/>
      <family val="1"/>
    </font>
    <font>
      <sz val="11"/>
      <name val="黑体"/>
      <family val="3"/>
      <charset val="134"/>
    </font>
    <font>
      <sz val="10"/>
      <name val="黑体"/>
      <family val="3"/>
      <charset val="134"/>
    </font>
    <font>
      <b/>
      <sz val="12"/>
      <name val="宋体"/>
      <family val="3"/>
      <charset val="134"/>
    </font>
    <font>
      <b/>
      <sz val="12"/>
      <color indexed="8"/>
      <name val="仿宋_GB2312"/>
      <family val="3"/>
      <charset val="134"/>
    </font>
    <font>
      <b/>
      <sz val="12"/>
      <name val="仿宋_GB2312"/>
      <family val="3"/>
      <charset val="134"/>
    </font>
    <font>
      <sz val="11"/>
      <color indexed="8"/>
      <name val="Times New Roman"/>
      <family val="1"/>
    </font>
    <font>
      <sz val="16"/>
      <color indexed="8"/>
      <name val="黑体"/>
      <family val="3"/>
      <charset val="134"/>
    </font>
    <font>
      <sz val="1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2" borderId="7" applyNumberFormat="0" applyAlignment="0" applyProtection="0">
      <alignment vertical="center"/>
    </xf>
    <xf numFmtId="0" fontId="26" fillId="18" borderId="8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43" fontId="1" fillId="0" borderId="0" applyFont="0" applyFill="0" applyBorder="0" applyAlignment="0" applyProtection="0"/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" borderId="10" applyNumberFormat="0" applyAlignment="0" applyProtection="0">
      <alignment vertical="center"/>
    </xf>
    <xf numFmtId="0" fontId="32" fillId="9" borderId="7" applyNumberFormat="0" applyAlignment="0" applyProtection="0">
      <alignment vertical="center"/>
    </xf>
    <xf numFmtId="0" fontId="1" fillId="0" borderId="0"/>
    <xf numFmtId="0" fontId="1" fillId="24" borderId="11" applyNumberFormat="0" applyFont="0" applyAlignment="0" applyProtection="0">
      <alignment vertical="center"/>
    </xf>
    <xf numFmtId="0" fontId="1" fillId="0" borderId="0"/>
    <xf numFmtId="0" fontId="16" fillId="0" borderId="0">
      <alignment vertical="center"/>
    </xf>
    <xf numFmtId="0" fontId="43" fillId="0" borderId="0"/>
  </cellStyleXfs>
  <cellXfs count="191">
    <xf numFmtId="0" fontId="0" fillId="0" borderId="0" xfId="0"/>
    <xf numFmtId="0" fontId="2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176" fontId="3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left" vertical="center" wrapText="1"/>
    </xf>
    <xf numFmtId="177" fontId="7" fillId="0" borderId="1" xfId="1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177" fontId="8" fillId="0" borderId="1" xfId="1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/>
    </xf>
    <xf numFmtId="177" fontId="8" fillId="0" borderId="1" xfId="1" applyNumberFormat="1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/>
    </xf>
    <xf numFmtId="176" fontId="0" fillId="0" borderId="0" xfId="0" applyNumberFormat="1" applyFont="1" applyFill="1" applyAlignment="1">
      <alignment vertical="center"/>
    </xf>
    <xf numFmtId="178" fontId="7" fillId="0" borderId="1" xfId="0" applyNumberFormat="1" applyFont="1" applyFill="1" applyBorder="1" applyAlignment="1">
      <alignment horizontal="right" vertical="center" wrapText="1"/>
    </xf>
    <xf numFmtId="176" fontId="8" fillId="0" borderId="1" xfId="0" applyNumberFormat="1" applyFont="1" applyFill="1" applyBorder="1" applyAlignment="1" applyProtection="1">
      <alignment horizontal="left" vertical="center" wrapText="1"/>
      <protection locked="0"/>
    </xf>
    <xf numFmtId="178" fontId="8" fillId="0" borderId="1" xfId="0" applyNumberFormat="1" applyFont="1" applyFill="1" applyBorder="1" applyAlignment="1">
      <alignment horizontal="right" vertical="center" wrapText="1"/>
    </xf>
    <xf numFmtId="178" fontId="8" fillId="0" borderId="1" xfId="0" applyNumberFormat="1" applyFont="1" applyFill="1" applyBorder="1" applyAlignment="1">
      <alignment vertical="center" wrapText="1"/>
    </xf>
    <xf numFmtId="176" fontId="7" fillId="0" borderId="1" xfId="0" applyNumberFormat="1" applyFont="1" applyFill="1" applyBorder="1" applyAlignment="1" applyProtection="1">
      <alignment horizontal="left" vertical="center" wrapText="1"/>
      <protection locked="0"/>
    </xf>
    <xf numFmtId="176" fontId="8" fillId="0" borderId="0" xfId="0" applyNumberFormat="1" applyFont="1" applyFill="1" applyAlignment="1">
      <alignment vertical="center"/>
    </xf>
    <xf numFmtId="178" fontId="8" fillId="0" borderId="0" xfId="0" applyNumberFormat="1" applyFont="1" applyFill="1" applyAlignment="1">
      <alignment vertical="center"/>
    </xf>
    <xf numFmtId="0" fontId="9" fillId="0" borderId="0" xfId="2" applyNumberFormat="1" applyFont="1" applyFill="1" applyAlignment="1" applyProtection="1">
      <alignment vertical="center"/>
    </xf>
    <xf numFmtId="0" fontId="10" fillId="0" borderId="1" xfId="2" applyNumberFormat="1" applyFont="1" applyFill="1" applyBorder="1" applyAlignment="1" applyProtection="1">
      <alignment horizontal="center" vertical="center"/>
    </xf>
    <xf numFmtId="3" fontId="11" fillId="0" borderId="1" xfId="2" applyNumberFormat="1" applyFont="1" applyFill="1" applyBorder="1" applyAlignment="1" applyProtection="1">
      <alignment horizontal="right" vertical="center"/>
    </xf>
    <xf numFmtId="0" fontId="10" fillId="0" borderId="1" xfId="2" applyNumberFormat="1" applyFont="1" applyFill="1" applyBorder="1" applyAlignment="1" applyProtection="1">
      <alignment horizontal="left" vertical="center"/>
    </xf>
    <xf numFmtId="0" fontId="11" fillId="0" borderId="1" xfId="2" applyNumberFormat="1" applyFont="1" applyFill="1" applyBorder="1" applyAlignment="1" applyProtection="1">
      <alignment horizontal="left" vertical="center"/>
    </xf>
    <xf numFmtId="0" fontId="1" fillId="0" borderId="0" xfId="2" applyFill="1"/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6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right" vertical="center" wrapText="1"/>
    </xf>
    <xf numFmtId="0" fontId="0" fillId="0" borderId="0" xfId="0" applyFont="1" applyFill="1" applyAlignment="1">
      <alignment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wrapText="1"/>
    </xf>
    <xf numFmtId="0" fontId="8" fillId="0" borderId="1" xfId="0" applyNumberFormat="1" applyFont="1" applyFill="1" applyBorder="1" applyAlignment="1" applyProtection="1">
      <alignment vertical="center"/>
    </xf>
    <xf numFmtId="0" fontId="8" fillId="0" borderId="1" xfId="0" applyFont="1" applyFill="1" applyBorder="1" applyAlignment="1">
      <alignment wrapText="1"/>
    </xf>
    <xf numFmtId="0" fontId="7" fillId="0" borderId="1" xfId="3" applyNumberFormat="1" applyFont="1" applyFill="1" applyBorder="1" applyAlignment="1">
      <alignment horizontal="left" vertical="center"/>
    </xf>
    <xf numFmtId="0" fontId="8" fillId="0" borderId="1" xfId="3" applyNumberFormat="1" applyFont="1" applyFill="1" applyBorder="1" applyAlignment="1">
      <alignment horizontal="left" vertical="center"/>
    </xf>
    <xf numFmtId="0" fontId="7" fillId="0" borderId="1" xfId="3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7" fillId="0" borderId="1" xfId="0" applyNumberFormat="1" applyFont="1" applyFill="1" applyBorder="1" applyAlignment="1" applyProtection="1">
      <alignment vertical="center" wrapText="1"/>
    </xf>
    <xf numFmtId="0" fontId="7" fillId="0" borderId="1" xfId="3" applyNumberFormat="1" applyFont="1" applyFill="1" applyBorder="1" applyAlignment="1">
      <alignment horizontal="left" vertical="center" wrapText="1"/>
    </xf>
    <xf numFmtId="0" fontId="12" fillId="0" borderId="1" xfId="3" applyNumberFormat="1" applyFont="1" applyFill="1" applyBorder="1" applyAlignment="1">
      <alignment horizontal="left" vertical="center" wrapText="1"/>
    </xf>
    <xf numFmtId="0" fontId="8" fillId="0" borderId="1" xfId="3" applyNumberFormat="1" applyFont="1" applyFill="1" applyBorder="1" applyAlignment="1">
      <alignment horizontal="left" vertical="center" wrapText="1"/>
    </xf>
    <xf numFmtId="0" fontId="7" fillId="0" borderId="1" xfId="3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0" xfId="0" applyFont="1"/>
    <xf numFmtId="0" fontId="8" fillId="0" borderId="0" xfId="0" applyFont="1" applyAlignment="1">
      <alignment wrapText="1"/>
    </xf>
    <xf numFmtId="0" fontId="7" fillId="0" borderId="1" xfId="0" applyNumberFormat="1" applyFont="1" applyFill="1" applyBorder="1" applyAlignment="1" applyProtection="1">
      <alignment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8" fillId="0" borderId="0" xfId="0" applyFont="1"/>
    <xf numFmtId="0" fontId="3" fillId="0" borderId="0" xfId="0" applyFont="1" applyFill="1" applyAlignment="1">
      <alignment horizontal="right"/>
    </xf>
    <xf numFmtId="0" fontId="0" fillId="0" borderId="0" xfId="0" applyFont="1" applyAlignment="1">
      <alignment wrapText="1"/>
    </xf>
    <xf numFmtId="0" fontId="0" fillId="0" borderId="0" xfId="3" applyNumberFormat="1" applyFont="1"/>
    <xf numFmtId="180" fontId="8" fillId="0" borderId="1" xfId="3" applyNumberFormat="1" applyFont="1" applyFill="1" applyBorder="1" applyAlignment="1">
      <alignment horizontal="right" vertical="center"/>
    </xf>
    <xf numFmtId="180" fontId="7" fillId="0" borderId="1" xfId="3" applyNumberFormat="1" applyFont="1" applyFill="1" applyBorder="1" applyAlignment="1">
      <alignment horizontal="right" vertical="center"/>
    </xf>
    <xf numFmtId="0" fontId="8" fillId="0" borderId="0" xfId="3" applyNumberFormat="1" applyFont="1"/>
    <xf numFmtId="0" fontId="8" fillId="0" borderId="0" xfId="3" applyNumberFormat="1" applyFont="1" applyFill="1"/>
    <xf numFmtId="0" fontId="2" fillId="0" borderId="0" xfId="3" applyNumberFormat="1" applyFont="1" applyFill="1" applyAlignment="1">
      <alignment horizontal="center"/>
    </xf>
    <xf numFmtId="0" fontId="2" fillId="0" borderId="0" xfId="3" applyNumberFormat="1" applyFont="1"/>
    <xf numFmtId="0" fontId="4" fillId="0" borderId="0" xfId="3" applyNumberFormat="1" applyFont="1" applyFill="1" applyAlignment="1"/>
    <xf numFmtId="0" fontId="4" fillId="0" borderId="0" xfId="3" applyNumberFormat="1" applyFont="1" applyFill="1" applyAlignment="1">
      <alignment horizontal="center"/>
    </xf>
    <xf numFmtId="0" fontId="5" fillId="0" borderId="0" xfId="3" applyNumberFormat="1" applyFont="1"/>
    <xf numFmtId="0" fontId="13" fillId="0" borderId="0" xfId="3" applyNumberFormat="1" applyFont="1" applyFill="1"/>
    <xf numFmtId="0" fontId="3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center" vertical="center"/>
    </xf>
    <xf numFmtId="0" fontId="13" fillId="0" borderId="0" xfId="3" applyNumberFormat="1" applyFont="1"/>
    <xf numFmtId="0" fontId="13" fillId="0" borderId="0" xfId="3" applyNumberFormat="1" applyFont="1" applyFill="1" applyAlignment="1">
      <alignment horizontal="right"/>
    </xf>
    <xf numFmtId="0" fontId="7" fillId="0" borderId="2" xfId="3" applyNumberFormat="1" applyFont="1" applyFill="1" applyBorder="1" applyAlignment="1">
      <alignment horizontal="center" vertical="center"/>
    </xf>
    <xf numFmtId="0" fontId="0" fillId="0" borderId="1" xfId="3" applyNumberFormat="1" applyFont="1" applyBorder="1"/>
    <xf numFmtId="177" fontId="14" fillId="0" borderId="1" xfId="1" applyNumberFormat="1" applyFont="1" applyFill="1" applyBorder="1" applyAlignment="1">
      <alignment vertical="center"/>
    </xf>
    <xf numFmtId="181" fontId="12" fillId="0" borderId="0" xfId="3" applyNumberFormat="1" applyFont="1"/>
    <xf numFmtId="0" fontId="14" fillId="0" borderId="0" xfId="3" applyNumberFormat="1" applyFont="1"/>
    <xf numFmtId="0" fontId="7" fillId="0" borderId="1" xfId="4" applyNumberFormat="1" applyFont="1" applyFill="1" applyBorder="1">
      <alignment vertical="center"/>
    </xf>
    <xf numFmtId="178" fontId="8" fillId="0" borderId="1" xfId="4" applyNumberFormat="1" applyFont="1" applyFill="1" applyBorder="1" applyAlignment="1">
      <alignment horizontal="right" vertical="center"/>
    </xf>
    <xf numFmtId="177" fontId="12" fillId="0" borderId="1" xfId="1" applyNumberFormat="1" applyFont="1" applyFill="1" applyBorder="1" applyAlignment="1">
      <alignment vertical="center"/>
    </xf>
    <xf numFmtId="0" fontId="12" fillId="0" borderId="0" xfId="3" applyNumberFormat="1" applyFont="1"/>
    <xf numFmtId="178" fontId="8" fillId="0" borderId="1" xfId="0" applyNumberFormat="1" applyFont="1" applyFill="1" applyBorder="1" applyAlignment="1" applyProtection="1">
      <alignment horizontal="right" vertical="center"/>
    </xf>
    <xf numFmtId="182" fontId="15" fillId="3" borderId="1" xfId="0" applyNumberFormat="1" applyFont="1" applyFill="1" applyBorder="1" applyAlignment="1" applyProtection="1">
      <alignment horizontal="right" vertical="center"/>
    </xf>
    <xf numFmtId="178" fontId="8" fillId="0" borderId="1" xfId="0" applyNumberFormat="1" applyFont="1" applyFill="1" applyBorder="1" applyAlignment="1" applyProtection="1">
      <alignment vertical="center"/>
    </xf>
    <xf numFmtId="0" fontId="8" fillId="0" borderId="1" xfId="4" applyNumberFormat="1" applyFont="1" applyFill="1" applyBorder="1" applyAlignment="1">
      <alignment vertical="center"/>
    </xf>
    <xf numFmtId="178" fontId="8" fillId="0" borderId="1" xfId="4" applyNumberFormat="1" applyFont="1" applyFill="1" applyBorder="1" applyAlignment="1">
      <alignment vertical="center"/>
    </xf>
    <xf numFmtId="0" fontId="12" fillId="0" borderId="1" xfId="3" applyNumberFormat="1" applyFont="1" applyBorder="1"/>
    <xf numFmtId="178" fontId="7" fillId="0" borderId="1" xfId="3" applyNumberFormat="1" applyFont="1" applyFill="1" applyBorder="1" applyAlignment="1">
      <alignment vertical="center"/>
    </xf>
    <xf numFmtId="0" fontId="8" fillId="0" borderId="0" xfId="3" applyNumberFormat="1" applyFont="1" applyFill="1" applyAlignment="1"/>
    <xf numFmtId="0" fontId="0" fillId="0" borderId="0" xfId="3" applyNumberFormat="1" applyFont="1" applyFill="1"/>
    <xf numFmtId="0" fontId="1" fillId="0" borderId="0" xfId="3" applyNumberFormat="1"/>
    <xf numFmtId="0" fontId="8" fillId="0" borderId="0" xfId="3" applyNumberFormat="1" applyFont="1" applyAlignment="1"/>
    <xf numFmtId="0" fontId="1" fillId="0" borderId="0" xfId="3" applyNumberFormat="1" applyAlignment="1"/>
    <xf numFmtId="0" fontId="7" fillId="0" borderId="1" xfId="0" applyFont="1" applyFill="1" applyBorder="1" applyAlignment="1">
      <alignment horizontal="left" vertical="center" indent="1"/>
    </xf>
    <xf numFmtId="0" fontId="8" fillId="0" borderId="1" xfId="0" applyFont="1" applyFill="1" applyBorder="1" applyAlignment="1">
      <alignment horizontal="left" vertical="center" indent="2"/>
    </xf>
    <xf numFmtId="177" fontId="7" fillId="0" borderId="1" xfId="1" applyNumberFormat="1" applyFont="1" applyFill="1" applyBorder="1" applyAlignment="1">
      <alignment vertical="center"/>
    </xf>
    <xf numFmtId="176" fontId="8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33" fillId="0" borderId="1" xfId="0" applyFont="1" applyFill="1" applyBorder="1" applyAlignment="1" applyProtection="1">
      <alignment horizontal="right" vertical="center"/>
      <protection locked="0"/>
    </xf>
    <xf numFmtId="0" fontId="34" fillId="0" borderId="1" xfId="0" applyFont="1" applyFill="1" applyBorder="1" applyAlignment="1" applyProtection="1">
      <alignment horizontal="right" vertical="center"/>
      <protection locked="0"/>
    </xf>
    <xf numFmtId="1" fontId="33" fillId="0" borderId="1" xfId="0" applyNumberFormat="1" applyFont="1" applyFill="1" applyBorder="1" applyAlignment="1" applyProtection="1">
      <alignment horizontal="right" vertical="center"/>
      <protection locked="0"/>
    </xf>
    <xf numFmtId="0" fontId="33" fillId="0" borderId="1" xfId="0" applyNumberFormat="1" applyFont="1" applyFill="1" applyBorder="1" applyAlignment="1" applyProtection="1">
      <alignment horizontal="right" vertical="center"/>
      <protection locked="0"/>
    </xf>
    <xf numFmtId="1" fontId="33" fillId="0" borderId="1" xfId="0" applyNumberFormat="1" applyFont="1" applyFill="1" applyBorder="1" applyAlignment="1">
      <alignment horizontal="right" vertical="center"/>
    </xf>
    <xf numFmtId="0" fontId="33" fillId="0" borderId="1" xfId="0" applyFont="1" applyFill="1" applyBorder="1" applyAlignment="1">
      <alignment horizontal="right" vertical="center"/>
    </xf>
    <xf numFmtId="0" fontId="34" fillId="0" borderId="1" xfId="0" applyFont="1" applyFill="1" applyBorder="1" applyAlignment="1">
      <alignment horizontal="right" vertical="center"/>
    </xf>
    <xf numFmtId="0" fontId="1" fillId="0" borderId="0" xfId="2" applyFont="1" applyFill="1"/>
    <xf numFmtId="0" fontId="12" fillId="0" borderId="1" xfId="62" applyFont="1" applyBorder="1" applyAlignment="1">
      <alignment horizontal="center" vertical="center" wrapText="1"/>
    </xf>
    <xf numFmtId="0" fontId="14" fillId="0" borderId="1" xfId="62" applyFont="1" applyBorder="1" applyAlignment="1">
      <alignment horizontal="center" vertical="center" wrapText="1"/>
    </xf>
    <xf numFmtId="0" fontId="8" fillId="0" borderId="1" xfId="3" applyNumberFormat="1" applyFont="1" applyFill="1" applyBorder="1" applyAlignment="1" applyProtection="1">
      <alignment vertical="center"/>
    </xf>
    <xf numFmtId="178" fontId="12" fillId="0" borderId="0" xfId="3" applyNumberFormat="1" applyFont="1"/>
    <xf numFmtId="0" fontId="9" fillId="0" borderId="0" xfId="40" applyFont="1" applyAlignment="1">
      <alignment horizontal="center"/>
    </xf>
    <xf numFmtId="0" fontId="1" fillId="0" borderId="0" xfId="40"/>
    <xf numFmtId="0" fontId="13" fillId="0" borderId="0" xfId="40" applyFont="1"/>
    <xf numFmtId="0" fontId="13" fillId="0" borderId="0" xfId="40" applyFont="1" applyAlignment="1">
      <alignment horizontal="right"/>
    </xf>
    <xf numFmtId="49" fontId="13" fillId="0" borderId="0" xfId="40" applyNumberFormat="1" applyFont="1" applyAlignment="1">
      <alignment horizontal="center" vertical="center"/>
    </xf>
    <xf numFmtId="49" fontId="13" fillId="0" borderId="0" xfId="40" applyNumberFormat="1" applyFont="1" applyAlignment="1">
      <alignment horizontal="center"/>
    </xf>
    <xf numFmtId="49" fontId="1" fillId="0" borderId="0" xfId="40" applyNumberFormat="1"/>
    <xf numFmtId="0" fontId="1" fillId="0" borderId="0" xfId="40" applyAlignment="1">
      <alignment horizontal="center" vertical="center"/>
    </xf>
    <xf numFmtId="0" fontId="36" fillId="0" borderId="0" xfId="0" applyFont="1" applyFill="1" applyAlignment="1">
      <alignment vertical="center"/>
    </xf>
    <xf numFmtId="0" fontId="36" fillId="0" borderId="0" xfId="0" applyFont="1" applyFill="1" applyAlignment="1">
      <alignment vertical="center" wrapText="1"/>
    </xf>
    <xf numFmtId="0" fontId="36" fillId="0" borderId="0" xfId="3" applyNumberFormat="1" applyFont="1" applyFill="1" applyAlignment="1"/>
    <xf numFmtId="183" fontId="2" fillId="0" borderId="0" xfId="0" applyNumberFormat="1" applyFont="1" applyFill="1" applyAlignment="1">
      <alignment horizontal="center" vertical="center"/>
    </xf>
    <xf numFmtId="184" fontId="2" fillId="0" borderId="0" xfId="0" applyNumberFormat="1" applyFont="1" applyFill="1" applyAlignment="1">
      <alignment horizontal="center" vertical="center"/>
    </xf>
    <xf numFmtId="0" fontId="24" fillId="0" borderId="0" xfId="63" applyFont="1" applyFill="1">
      <alignment vertical="center"/>
    </xf>
    <xf numFmtId="0" fontId="16" fillId="0" borderId="0" xfId="63" applyFill="1">
      <alignment vertical="center"/>
    </xf>
    <xf numFmtId="179" fontId="16" fillId="0" borderId="0" xfId="63" applyNumberFormat="1" applyFont="1" applyFill="1" applyAlignment="1">
      <alignment horizontal="right" vertical="center"/>
    </xf>
    <xf numFmtId="179" fontId="38" fillId="0" borderId="12" xfId="0" applyNumberFormat="1" applyFont="1" applyFill="1" applyBorder="1" applyAlignment="1">
      <alignment horizontal="center" vertical="center"/>
    </xf>
    <xf numFmtId="179" fontId="38" fillId="0" borderId="12" xfId="0" applyNumberFormat="1" applyFont="1" applyFill="1" applyBorder="1" applyAlignment="1">
      <alignment vertical="center" wrapText="1"/>
    </xf>
    <xf numFmtId="49" fontId="38" fillId="0" borderId="12" xfId="0" applyNumberFormat="1" applyFont="1" applyFill="1" applyBorder="1" applyAlignment="1">
      <alignment vertical="center"/>
    </xf>
    <xf numFmtId="179" fontId="0" fillId="0" borderId="12" xfId="0" applyNumberFormat="1" applyFill="1" applyBorder="1" applyAlignment="1">
      <alignment vertical="center" wrapText="1"/>
    </xf>
    <xf numFmtId="49" fontId="0" fillId="0" borderId="12" xfId="0" applyNumberFormat="1" applyFill="1" applyBorder="1" applyAlignment="1">
      <alignment vertical="center"/>
    </xf>
    <xf numFmtId="185" fontId="0" fillId="0" borderId="0" xfId="0" applyNumberFormat="1" applyFont="1"/>
    <xf numFmtId="10" fontId="0" fillId="0" borderId="0" xfId="0" applyNumberFormat="1" applyFont="1"/>
    <xf numFmtId="10" fontId="40" fillId="0" borderId="0" xfId="0" applyNumberFormat="1" applyFont="1"/>
    <xf numFmtId="0" fontId="40" fillId="0" borderId="0" xfId="0" applyFont="1"/>
    <xf numFmtId="185" fontId="39" fillId="0" borderId="16" xfId="0" applyNumberFormat="1" applyFont="1" applyFill="1" applyBorder="1" applyAlignment="1">
      <alignment horizontal="center" vertical="center" wrapText="1" shrinkToFit="1"/>
    </xf>
    <xf numFmtId="179" fontId="38" fillId="0" borderId="1" xfId="0" applyNumberFormat="1" applyFont="1" applyBorder="1" applyAlignment="1">
      <alignment horizontal="center" vertical="center"/>
    </xf>
    <xf numFmtId="179" fontId="0" fillId="0" borderId="1" xfId="0" applyNumberFormat="1" applyFont="1" applyBorder="1" applyAlignment="1">
      <alignment horizontal="center" vertical="center"/>
    </xf>
    <xf numFmtId="185" fontId="36" fillId="0" borderId="0" xfId="0" applyNumberFormat="1" applyFont="1" applyAlignment="1">
      <alignment vertical="center"/>
    </xf>
    <xf numFmtId="0" fontId="41" fillId="0" borderId="0" xfId="0" applyFont="1" applyFill="1" applyAlignment="1">
      <alignment vertical="center"/>
    </xf>
    <xf numFmtId="0" fontId="16" fillId="0" borderId="0" xfId="0" applyFont="1" applyFill="1" applyAlignment="1">
      <alignment horizontal="right" vertical="center"/>
    </xf>
    <xf numFmtId="0" fontId="15" fillId="0" borderId="1" xfId="0" applyFont="1" applyFill="1" applyBorder="1" applyAlignment="1">
      <alignment horizontal="center" vertical="center"/>
    </xf>
    <xf numFmtId="178" fontId="8" fillId="0" borderId="17" xfId="0" applyNumberFormat="1" applyFont="1" applyFill="1" applyBorder="1" applyAlignment="1">
      <alignment horizontal="right" vertical="center" wrapText="1"/>
    </xf>
    <xf numFmtId="3" fontId="7" fillId="0" borderId="1" xfId="0" applyNumberFormat="1" applyFont="1" applyFill="1" applyBorder="1" applyAlignment="1" applyProtection="1">
      <alignment horizontal="left" vertical="center" wrapText="1" indent="1"/>
    </xf>
    <xf numFmtId="0" fontId="8" fillId="0" borderId="1" xfId="0" applyFont="1" applyFill="1" applyBorder="1" applyAlignment="1">
      <alignment horizontal="left" vertical="center" wrapText="1" indent="2"/>
    </xf>
    <xf numFmtId="178" fontId="8" fillId="0" borderId="0" xfId="3" applyNumberFormat="1" applyFont="1" applyFill="1" applyAlignment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0" fontId="8" fillId="0" borderId="1" xfId="0" applyFont="1" applyFill="1" applyBorder="1"/>
    <xf numFmtId="177" fontId="8" fillId="0" borderId="1" xfId="1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left" indent="1"/>
    </xf>
    <xf numFmtId="0" fontId="8" fillId="0" borderId="17" xfId="0" applyFont="1" applyFill="1" applyBorder="1" applyAlignment="1">
      <alignment horizontal="left" indent="1"/>
    </xf>
    <xf numFmtId="0" fontId="8" fillId="0" borderId="17" xfId="0" applyFont="1" applyFill="1" applyBorder="1"/>
    <xf numFmtId="186" fontId="15" fillId="0" borderId="1" xfId="0" applyNumberFormat="1" applyFont="1" applyFill="1" applyBorder="1" applyAlignment="1">
      <alignment horizontal="center" vertical="center"/>
    </xf>
    <xf numFmtId="178" fontId="7" fillId="0" borderId="1" xfId="1" applyNumberFormat="1" applyFont="1" applyFill="1" applyBorder="1" applyAlignment="1">
      <alignment vertical="center" wrapText="1"/>
    </xf>
    <xf numFmtId="0" fontId="38" fillId="0" borderId="12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vertical="center"/>
    </xf>
    <xf numFmtId="177" fontId="8" fillId="0" borderId="17" xfId="1" applyNumberFormat="1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left" vertical="center" indent="1"/>
    </xf>
    <xf numFmtId="41" fontId="8" fillId="0" borderId="17" xfId="1" applyNumberFormat="1" applyFont="1" applyFill="1" applyBorder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40" fillId="0" borderId="0" xfId="40" applyFont="1" applyAlignment="1">
      <alignment horizontal="right"/>
    </xf>
    <xf numFmtId="0" fontId="40" fillId="0" borderId="0" xfId="40" applyFont="1"/>
    <xf numFmtId="0" fontId="11" fillId="0" borderId="17" xfId="2" applyNumberFormat="1" applyFont="1" applyFill="1" applyBorder="1" applyAlignment="1" applyProtection="1">
      <alignment horizontal="left" vertical="center"/>
    </xf>
    <xf numFmtId="0" fontId="10" fillId="0" borderId="17" xfId="2" applyNumberFormat="1" applyFont="1" applyFill="1" applyBorder="1" applyAlignment="1" applyProtection="1">
      <alignment horizontal="left" vertical="center"/>
    </xf>
    <xf numFmtId="0" fontId="11" fillId="0" borderId="17" xfId="2" applyNumberFormat="1" applyFont="1" applyFill="1" applyBorder="1" applyAlignment="1" applyProtection="1">
      <alignment horizontal="right" vertical="center"/>
    </xf>
    <xf numFmtId="0" fontId="33" fillId="0" borderId="17" xfId="0" applyFont="1" applyFill="1" applyBorder="1" applyAlignment="1" applyProtection="1">
      <alignment horizontal="right" vertical="center"/>
      <protection locked="0"/>
    </xf>
    <xf numFmtId="0" fontId="9" fillId="0" borderId="0" xfId="40" applyFont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5" fillId="0" borderId="0" xfId="2" applyNumberFormat="1" applyFont="1" applyFill="1" applyAlignment="1" applyProtection="1">
      <alignment horizontal="center" vertical="center"/>
    </xf>
    <xf numFmtId="0" fontId="11" fillId="0" borderId="0" xfId="2" applyNumberFormat="1" applyFont="1" applyFill="1" applyAlignment="1" applyProtection="1">
      <alignment horizontal="right" vertical="center"/>
    </xf>
    <xf numFmtId="0" fontId="10" fillId="0" borderId="18" xfId="2" applyNumberFormat="1" applyFont="1" applyFill="1" applyBorder="1" applyAlignment="1" applyProtection="1">
      <alignment horizontal="center" vertical="center"/>
    </xf>
    <xf numFmtId="0" fontId="10" fillId="0" borderId="19" xfId="2" applyNumberFormat="1" applyFont="1" applyFill="1" applyBorder="1" applyAlignment="1" applyProtection="1">
      <alignment horizontal="center" vertical="center"/>
    </xf>
    <xf numFmtId="0" fontId="5" fillId="0" borderId="0" xfId="23" applyNumberFormat="1" applyFont="1" applyFill="1" applyAlignment="1" applyProtection="1">
      <alignment horizontal="center" vertical="center"/>
    </xf>
    <xf numFmtId="179" fontId="5" fillId="0" borderId="0" xfId="23" applyNumberFormat="1" applyFont="1" applyFill="1" applyAlignment="1" applyProtection="1">
      <alignment horizontal="center" vertical="center"/>
    </xf>
    <xf numFmtId="49" fontId="38" fillId="0" borderId="13" xfId="0" applyNumberFormat="1" applyFont="1" applyFill="1" applyBorder="1" applyAlignment="1">
      <alignment horizontal="center" vertical="center"/>
    </xf>
    <xf numFmtId="49" fontId="38" fillId="0" borderId="14" xfId="0" applyNumberFormat="1" applyFont="1" applyFill="1" applyBorder="1" applyAlignment="1">
      <alignment horizontal="center" vertical="center"/>
    </xf>
    <xf numFmtId="181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3" applyNumberFormat="1" applyFont="1" applyFill="1" applyAlignment="1">
      <alignment horizontal="center"/>
    </xf>
    <xf numFmtId="185" fontId="5" fillId="0" borderId="0" xfId="0" applyNumberFormat="1" applyFont="1" applyBorder="1" applyAlignment="1">
      <alignment horizontal="center" vertical="center"/>
    </xf>
    <xf numFmtId="185" fontId="13" fillId="0" borderId="15" xfId="0" applyNumberFormat="1" applyFont="1" applyBorder="1" applyAlignment="1">
      <alignment horizontal="right" vertical="center"/>
    </xf>
    <xf numFmtId="185" fontId="39" fillId="0" borderId="1" xfId="0" applyNumberFormat="1" applyFont="1" applyFill="1" applyBorder="1" applyAlignment="1">
      <alignment horizontal="center" vertical="center" wrapText="1" shrinkToFit="1"/>
    </xf>
    <xf numFmtId="185" fontId="39" fillId="0" borderId="16" xfId="0" applyNumberFormat="1" applyFont="1" applyFill="1" applyBorder="1" applyAlignment="1">
      <alignment horizontal="center" vertical="center" wrapText="1" shrinkToFit="1"/>
    </xf>
    <xf numFmtId="0" fontId="42" fillId="0" borderId="0" xfId="0" applyFont="1" applyFill="1" applyAlignment="1">
      <alignment horizontal="center" vertical="center"/>
    </xf>
    <xf numFmtId="0" fontId="37" fillId="0" borderId="0" xfId="2" applyNumberFormat="1" applyFont="1" applyFill="1" applyAlignment="1" applyProtection="1">
      <alignment horizontal="left" vertical="center"/>
    </xf>
  </cellXfs>
  <cellStyles count="65">
    <cellStyle name="20% - 强调文字颜色 1 2" xfId="5"/>
    <cellStyle name="20% - 强调文字颜色 2 2" xfId="6"/>
    <cellStyle name="20% - 强调文字颜色 3 2" xfId="7"/>
    <cellStyle name="20% - 强调文字颜色 4 2" xfId="8"/>
    <cellStyle name="20% - 强调文字颜色 5 2" xfId="9"/>
    <cellStyle name="20% - 强调文字颜色 6 2" xfId="10"/>
    <cellStyle name="40% - 强调文字颜色 1 2" xfId="11"/>
    <cellStyle name="40% - 强调文字颜色 2 2" xfId="12"/>
    <cellStyle name="40% - 强调文字颜色 3 2" xfId="13"/>
    <cellStyle name="40% - 强调文字颜色 4 2" xfId="14"/>
    <cellStyle name="40% - 强调文字颜色 5 2" xfId="15"/>
    <cellStyle name="40% - 强调文字颜色 6 2" xfId="16"/>
    <cellStyle name="60% - 强调文字颜色 1 2" xfId="17"/>
    <cellStyle name="60% - 强调文字颜色 2 2" xfId="18"/>
    <cellStyle name="60% - 强调文字颜色 3 2" xfId="19"/>
    <cellStyle name="60% - 强调文字颜色 4 2" xfId="20"/>
    <cellStyle name="60% - 强调文字颜色 5 2" xfId="21"/>
    <cellStyle name="60% - 强调文字颜色 6 2" xfId="22"/>
    <cellStyle name="百分比 2" xfId="23"/>
    <cellStyle name="标题 1 2" xfId="24"/>
    <cellStyle name="标题 2 2" xfId="25"/>
    <cellStyle name="标题 3 2" xfId="26"/>
    <cellStyle name="标题 4 2" xfId="27"/>
    <cellStyle name="标题 5" xfId="28"/>
    <cellStyle name="差 2" xfId="29"/>
    <cellStyle name="差_2017年市本级一般公共预算支出表（刘、李、叶）(1)" xfId="30"/>
    <cellStyle name="差_2017年预算（参阅资料）12.12修改(3)" xfId="31"/>
    <cellStyle name="常规" xfId="0" builtinId="0"/>
    <cellStyle name="常规 10" xfId="62"/>
    <cellStyle name="常规 2" xfId="32"/>
    <cellStyle name="常规 2 2" xfId="33"/>
    <cellStyle name="常规 2 29" xfId="64"/>
    <cellStyle name="常规 2_2017预算公开表(1)" xfId="34"/>
    <cellStyle name="常规 3" xfId="2"/>
    <cellStyle name="常规 4" xfId="35"/>
    <cellStyle name="常规 4 2" xfId="36"/>
    <cellStyle name="常规 4 2 2" xfId="37"/>
    <cellStyle name="常规 4 2_2017预算公开表(1)" xfId="38"/>
    <cellStyle name="常规 4_2017年预算（参阅资料）12.12修改(3)" xfId="39"/>
    <cellStyle name="常规_(市本级）2014资本经营预算表" xfId="3"/>
    <cellStyle name="常规_12-29日省政府常务会议材料附件" xfId="4"/>
    <cellStyle name="常规_2017年预算（参阅资料）12.12修改(3)" xfId="40"/>
    <cellStyle name="常规_管委会2016年部门预算公开" xfId="63"/>
    <cellStyle name="好 2" xfId="41"/>
    <cellStyle name="好_2017年市本级一般公共预算支出表（刘、李、叶）(1)" xfId="42"/>
    <cellStyle name="好_2017年预算（参阅资料）12.12修改(3)" xfId="43"/>
    <cellStyle name="汇总 2" xfId="44"/>
    <cellStyle name="计算 2" xfId="45"/>
    <cellStyle name="检查单元格 2" xfId="46"/>
    <cellStyle name="解释性文本 2" xfId="47"/>
    <cellStyle name="警告文本 2" xfId="48"/>
    <cellStyle name="链接单元格 2" xfId="49"/>
    <cellStyle name="千位分隔" xfId="1" builtinId="3"/>
    <cellStyle name="千位分隔 2" xfId="50"/>
    <cellStyle name="强调文字颜色 1 2" xfId="51"/>
    <cellStyle name="强调文字颜色 2 2" xfId="52"/>
    <cellStyle name="强调文字颜色 3 2" xfId="53"/>
    <cellStyle name="强调文字颜色 4 2" xfId="54"/>
    <cellStyle name="强调文字颜色 5 2" xfId="55"/>
    <cellStyle name="强调文字颜色 6 2" xfId="56"/>
    <cellStyle name="适中 2" xfId="57"/>
    <cellStyle name="输出 2" xfId="58"/>
    <cellStyle name="输入 2" xfId="59"/>
    <cellStyle name="样式 1" xfId="60"/>
    <cellStyle name="注释 2" xfId="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7"/>
  <sheetViews>
    <sheetView workbookViewId="0">
      <selection activeCell="G7" sqref="G7"/>
    </sheetView>
  </sheetViews>
  <sheetFormatPr defaultRowHeight="14.25"/>
  <cols>
    <col min="1" max="1" width="9" style="113"/>
    <col min="2" max="2" width="9.625" style="113" customWidth="1"/>
    <col min="3" max="5" width="9" style="113"/>
    <col min="6" max="6" width="38.125" style="113" customWidth="1"/>
    <col min="7" max="7" width="13.25" style="119" customWidth="1"/>
    <col min="8" max="8" width="8.375" style="118" customWidth="1"/>
    <col min="9" max="16384" width="9" style="113"/>
  </cols>
  <sheetData>
    <row r="1" spans="1:8" ht="23.25">
      <c r="A1" s="172" t="s">
        <v>1089</v>
      </c>
      <c r="B1" s="172"/>
      <c r="C1" s="172"/>
      <c r="D1" s="172"/>
      <c r="E1" s="172"/>
      <c r="F1" s="172"/>
      <c r="G1" s="172"/>
      <c r="H1" s="112"/>
    </row>
    <row r="2" spans="1:8" s="114" customFormat="1" ht="30" customHeight="1">
      <c r="B2" s="166" t="s">
        <v>1090</v>
      </c>
      <c r="C2" s="167" t="s">
        <v>1300</v>
      </c>
      <c r="D2" s="167"/>
      <c r="E2" s="167"/>
      <c r="F2" s="167"/>
      <c r="G2" s="116"/>
      <c r="H2" s="117"/>
    </row>
    <row r="3" spans="1:8" s="114" customFormat="1" ht="30" customHeight="1">
      <c r="B3" s="166" t="s">
        <v>1091</v>
      </c>
      <c r="C3" s="167" t="s">
        <v>1226</v>
      </c>
      <c r="D3" s="167"/>
      <c r="E3" s="167"/>
      <c r="F3" s="167"/>
      <c r="G3" s="116"/>
      <c r="H3" s="117"/>
    </row>
    <row r="4" spans="1:8" s="114" customFormat="1" ht="30" customHeight="1">
      <c r="B4" s="166" t="s">
        <v>1092</v>
      </c>
      <c r="C4" s="167" t="s">
        <v>1315</v>
      </c>
      <c r="D4" s="167"/>
      <c r="E4" s="167"/>
      <c r="F4" s="167"/>
      <c r="G4" s="116"/>
      <c r="H4" s="117"/>
    </row>
    <row r="5" spans="1:8" s="114" customFormat="1" ht="30" customHeight="1">
      <c r="B5" s="166" t="s">
        <v>1301</v>
      </c>
      <c r="C5" s="167" t="s">
        <v>1314</v>
      </c>
      <c r="D5" s="167"/>
      <c r="E5" s="167"/>
      <c r="F5" s="167"/>
      <c r="G5" s="116"/>
      <c r="H5" s="117"/>
    </row>
    <row r="6" spans="1:8" s="114" customFormat="1" ht="30" customHeight="1">
      <c r="B6" s="166" t="s">
        <v>1302</v>
      </c>
      <c r="C6" s="167" t="s">
        <v>1303</v>
      </c>
      <c r="D6" s="167"/>
      <c r="E6" s="167"/>
      <c r="F6" s="167"/>
      <c r="G6" s="116"/>
      <c r="H6" s="117"/>
    </row>
    <row r="7" spans="1:8" s="114" customFormat="1" ht="30" customHeight="1">
      <c r="B7" s="166" t="s">
        <v>1304</v>
      </c>
      <c r="C7" s="167" t="s">
        <v>1227</v>
      </c>
      <c r="D7" s="167"/>
      <c r="E7" s="167"/>
      <c r="F7" s="167"/>
      <c r="G7" s="116"/>
      <c r="H7" s="117"/>
    </row>
    <row r="8" spans="1:8" s="114" customFormat="1" ht="30" customHeight="1">
      <c r="B8" s="166" t="s">
        <v>1305</v>
      </c>
      <c r="C8" s="167" t="s">
        <v>1228</v>
      </c>
      <c r="D8" s="167"/>
      <c r="E8" s="167"/>
      <c r="F8" s="167"/>
      <c r="G8" s="116"/>
      <c r="H8" s="117"/>
    </row>
    <row r="9" spans="1:8" s="114" customFormat="1" ht="30" customHeight="1">
      <c r="B9" s="166" t="s">
        <v>1306</v>
      </c>
      <c r="C9" s="167" t="s">
        <v>1295</v>
      </c>
      <c r="D9" s="167"/>
      <c r="E9" s="167"/>
      <c r="F9" s="167"/>
      <c r="G9" s="116"/>
      <c r="H9" s="117"/>
    </row>
    <row r="10" spans="1:8" s="114" customFormat="1" ht="30" customHeight="1">
      <c r="B10" s="166" t="s">
        <v>1307</v>
      </c>
      <c r="C10" s="167" t="s">
        <v>1229</v>
      </c>
      <c r="D10" s="167"/>
      <c r="E10" s="167"/>
      <c r="F10" s="167"/>
      <c r="G10" s="116"/>
      <c r="H10" s="117"/>
    </row>
    <row r="11" spans="1:8" s="114" customFormat="1" ht="30" customHeight="1">
      <c r="B11" s="166" t="s">
        <v>1308</v>
      </c>
      <c r="C11" s="167" t="s">
        <v>1230</v>
      </c>
      <c r="D11" s="167"/>
      <c r="E11" s="167"/>
      <c r="F11" s="167"/>
      <c r="G11" s="116"/>
      <c r="H11" s="117"/>
    </row>
    <row r="12" spans="1:8" s="114" customFormat="1" ht="30" customHeight="1">
      <c r="B12" s="166" t="s">
        <v>1309</v>
      </c>
      <c r="C12" s="167" t="s">
        <v>1231</v>
      </c>
      <c r="D12" s="167"/>
      <c r="E12" s="167"/>
      <c r="F12" s="167"/>
      <c r="G12" s="116"/>
      <c r="H12" s="117"/>
    </row>
    <row r="13" spans="1:8" s="114" customFormat="1" ht="30" customHeight="1">
      <c r="B13" s="166" t="s">
        <v>1310</v>
      </c>
      <c r="C13" s="167" t="s">
        <v>1232</v>
      </c>
      <c r="D13" s="167"/>
      <c r="E13" s="167"/>
      <c r="F13" s="167"/>
      <c r="G13" s="116"/>
      <c r="H13" s="117"/>
    </row>
    <row r="14" spans="1:8" s="114" customFormat="1" ht="30" customHeight="1">
      <c r="B14" s="166" t="s">
        <v>1311</v>
      </c>
      <c r="C14" s="167" t="s">
        <v>1233</v>
      </c>
      <c r="D14" s="167"/>
      <c r="E14" s="167"/>
      <c r="F14" s="167"/>
      <c r="G14" s="116"/>
      <c r="H14" s="117"/>
    </row>
    <row r="15" spans="1:8" s="114" customFormat="1" ht="30" customHeight="1">
      <c r="B15" s="166" t="s">
        <v>1312</v>
      </c>
      <c r="C15" s="167" t="s">
        <v>1234</v>
      </c>
      <c r="D15" s="167"/>
      <c r="E15" s="167"/>
      <c r="F15" s="167"/>
      <c r="G15" s="116"/>
      <c r="H15" s="117"/>
    </row>
    <row r="16" spans="1:8" s="114" customFormat="1" ht="30" customHeight="1">
      <c r="B16" s="166" t="s">
        <v>1313</v>
      </c>
      <c r="C16" s="167" t="s">
        <v>1235</v>
      </c>
      <c r="D16" s="167"/>
      <c r="E16" s="167"/>
      <c r="F16" s="167"/>
      <c r="G16" s="116"/>
      <c r="H16" s="117"/>
    </row>
    <row r="17" spans="2:8" s="114" customFormat="1" ht="30" customHeight="1">
      <c r="B17" s="115"/>
      <c r="G17" s="116"/>
      <c r="H17" s="117"/>
    </row>
  </sheetData>
  <mergeCells count="1">
    <mergeCell ref="A1:G1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B754"/>
  <sheetViews>
    <sheetView workbookViewId="0"/>
  </sheetViews>
  <sheetFormatPr defaultColWidth="9" defaultRowHeight="14.25"/>
  <cols>
    <col min="1" max="1" width="50.625" style="52" customWidth="1"/>
    <col min="2" max="2" width="25.375" style="52" customWidth="1"/>
    <col min="3" max="16384" width="9" style="52"/>
  </cols>
  <sheetData>
    <row r="1" spans="1:2" s="50" customFormat="1" ht="17.25" customHeight="1">
      <c r="A1" s="121" t="s">
        <v>1292</v>
      </c>
      <c r="B1" s="121"/>
    </row>
    <row r="2" spans="1:2" s="51" customFormat="1" ht="21.75" customHeight="1">
      <c r="A2" s="183" t="s">
        <v>1253</v>
      </c>
      <c r="B2" s="183"/>
    </row>
    <row r="3" spans="1:2">
      <c r="A3" s="33"/>
      <c r="B3" s="34" t="s">
        <v>1</v>
      </c>
    </row>
    <row r="4" spans="1:2" s="53" customFormat="1" ht="24" customHeight="1">
      <c r="A4" s="36" t="s">
        <v>1078</v>
      </c>
      <c r="B4" s="36" t="s">
        <v>2</v>
      </c>
    </row>
    <row r="5" spans="1:2" s="53" customFormat="1" ht="29.25" customHeight="1">
      <c r="A5" s="38" t="s">
        <v>63</v>
      </c>
      <c r="B5" s="19">
        <v>21</v>
      </c>
    </row>
    <row r="6" spans="1:2" s="53" customFormat="1" ht="29.25" customHeight="1">
      <c r="A6" s="38" t="s">
        <v>64</v>
      </c>
      <c r="B6" s="19">
        <v>1160</v>
      </c>
    </row>
    <row r="7" spans="1:2" s="53" customFormat="1" ht="29.25" customHeight="1">
      <c r="A7" s="38" t="s">
        <v>65</v>
      </c>
      <c r="B7" s="19"/>
    </row>
    <row r="8" spans="1:2" s="53" customFormat="1" ht="29.25" customHeight="1">
      <c r="A8" s="38" t="s">
        <v>66</v>
      </c>
      <c r="B8" s="19"/>
    </row>
    <row r="9" spans="1:2" s="53" customFormat="1" ht="29.25" customHeight="1">
      <c r="A9" s="38" t="s">
        <v>67</v>
      </c>
      <c r="B9" s="19">
        <v>1178</v>
      </c>
    </row>
    <row r="10" spans="1:2" s="53" customFormat="1" ht="29.25" customHeight="1">
      <c r="A10" s="38"/>
      <c r="B10" s="19"/>
    </row>
    <row r="11" spans="1:2" s="53" customFormat="1" ht="29.25" customHeight="1">
      <c r="A11" s="38"/>
      <c r="B11" s="19"/>
    </row>
    <row r="12" spans="1:2" s="53" customFormat="1" ht="29.25" customHeight="1">
      <c r="A12" s="38"/>
      <c r="B12" s="19"/>
    </row>
    <row r="13" spans="1:2" s="53" customFormat="1" ht="29.25" customHeight="1">
      <c r="A13" s="38"/>
      <c r="B13" s="19"/>
    </row>
    <row r="14" spans="1:2" s="53" customFormat="1" ht="29.25" customHeight="1">
      <c r="A14" s="54" t="s">
        <v>68</v>
      </c>
      <c r="B14" s="17">
        <f>SUM(B5:B9)</f>
        <v>2359</v>
      </c>
    </row>
    <row r="15" spans="1:2" s="53" customFormat="1" ht="29.25" customHeight="1">
      <c r="A15" s="38"/>
      <c r="B15" s="20"/>
    </row>
    <row r="16" spans="1:2" s="53" customFormat="1" ht="29.25" customHeight="1">
      <c r="A16" s="55" t="s">
        <v>69</v>
      </c>
      <c r="B16" s="20"/>
    </row>
    <row r="17" spans="1:2" s="53" customFormat="1" ht="29.25" customHeight="1">
      <c r="A17" s="38"/>
      <c r="B17" s="20"/>
    </row>
    <row r="18" spans="1:2" s="53" customFormat="1" ht="29.25" customHeight="1">
      <c r="A18" s="56" t="s">
        <v>27</v>
      </c>
      <c r="B18" s="43">
        <f>SUM(B16,B14)</f>
        <v>2359</v>
      </c>
    </row>
    <row r="19" spans="1:2">
      <c r="A19" s="57"/>
      <c r="B19" s="57"/>
    </row>
    <row r="20" spans="1:2">
      <c r="A20" s="57"/>
      <c r="B20" s="57"/>
    </row>
    <row r="21" spans="1:2">
      <c r="A21" s="57"/>
      <c r="B21" s="57"/>
    </row>
    <row r="22" spans="1:2">
      <c r="A22" s="57"/>
      <c r="B22" s="57"/>
    </row>
    <row r="23" spans="1:2">
      <c r="A23" s="57"/>
      <c r="B23" s="57"/>
    </row>
    <row r="24" spans="1:2">
      <c r="A24" s="57"/>
      <c r="B24" s="57"/>
    </row>
    <row r="25" spans="1:2">
      <c r="A25" s="57"/>
      <c r="B25" s="57"/>
    </row>
    <row r="26" spans="1:2">
      <c r="A26" s="57"/>
      <c r="B26" s="57"/>
    </row>
    <row r="27" spans="1:2">
      <c r="A27" s="57"/>
      <c r="B27" s="57"/>
    </row>
    <row r="28" spans="1:2">
      <c r="A28" s="57"/>
      <c r="B28" s="57"/>
    </row>
    <row r="29" spans="1:2">
      <c r="A29" s="57"/>
      <c r="B29" s="57"/>
    </row>
    <row r="30" spans="1:2">
      <c r="A30" s="57"/>
      <c r="B30" s="57"/>
    </row>
    <row r="31" spans="1:2">
      <c r="A31" s="57"/>
      <c r="B31" s="57"/>
    </row>
    <row r="32" spans="1:2">
      <c r="A32" s="57"/>
      <c r="B32" s="57"/>
    </row>
    <row r="33" spans="1:2">
      <c r="A33" s="57"/>
      <c r="B33" s="57"/>
    </row>
    <row r="34" spans="1:2">
      <c r="A34" s="57"/>
      <c r="B34" s="57"/>
    </row>
    <row r="35" spans="1:2">
      <c r="A35" s="57"/>
      <c r="B35" s="57"/>
    </row>
    <row r="36" spans="1:2">
      <c r="A36" s="57"/>
      <c r="B36" s="57"/>
    </row>
    <row r="37" spans="1:2">
      <c r="A37" s="57"/>
      <c r="B37" s="57"/>
    </row>
    <row r="38" spans="1:2">
      <c r="A38" s="57"/>
      <c r="B38" s="57"/>
    </row>
    <row r="39" spans="1:2">
      <c r="A39" s="57"/>
      <c r="B39" s="57"/>
    </row>
    <row r="40" spans="1:2">
      <c r="A40" s="57"/>
      <c r="B40" s="57"/>
    </row>
    <row r="41" spans="1:2">
      <c r="A41" s="57"/>
      <c r="B41" s="57"/>
    </row>
    <row r="42" spans="1:2">
      <c r="A42" s="57"/>
      <c r="B42" s="57"/>
    </row>
    <row r="43" spans="1:2">
      <c r="A43" s="57"/>
      <c r="B43" s="57"/>
    </row>
    <row r="44" spans="1:2">
      <c r="A44" s="57"/>
      <c r="B44" s="57"/>
    </row>
    <row r="45" spans="1:2">
      <c r="A45" s="57"/>
      <c r="B45" s="57"/>
    </row>
    <row r="46" spans="1:2">
      <c r="A46" s="57"/>
      <c r="B46" s="57"/>
    </row>
    <row r="47" spans="1:2">
      <c r="A47" s="57"/>
      <c r="B47" s="57"/>
    </row>
    <row r="48" spans="1:2">
      <c r="A48" s="57"/>
      <c r="B48" s="57"/>
    </row>
    <row r="49" spans="1:2">
      <c r="A49" s="57"/>
      <c r="B49" s="57"/>
    </row>
    <row r="50" spans="1:2">
      <c r="A50" s="57"/>
      <c r="B50" s="57"/>
    </row>
    <row r="51" spans="1:2">
      <c r="A51" s="57"/>
      <c r="B51" s="57"/>
    </row>
    <row r="52" spans="1:2">
      <c r="A52" s="57"/>
      <c r="B52" s="57"/>
    </row>
    <row r="53" spans="1:2">
      <c r="A53" s="57"/>
      <c r="B53" s="57"/>
    </row>
    <row r="54" spans="1:2">
      <c r="A54" s="57"/>
      <c r="B54" s="57"/>
    </row>
    <row r="55" spans="1:2">
      <c r="A55" s="57"/>
      <c r="B55" s="57"/>
    </row>
    <row r="56" spans="1:2">
      <c r="A56" s="57"/>
      <c r="B56" s="57"/>
    </row>
    <row r="57" spans="1:2">
      <c r="A57" s="57"/>
      <c r="B57" s="57"/>
    </row>
    <row r="58" spans="1:2">
      <c r="A58" s="57"/>
      <c r="B58" s="57"/>
    </row>
    <row r="59" spans="1:2">
      <c r="A59" s="57"/>
      <c r="B59" s="57"/>
    </row>
    <row r="60" spans="1:2">
      <c r="A60" s="57"/>
      <c r="B60" s="57"/>
    </row>
    <row r="61" spans="1:2">
      <c r="A61" s="57"/>
      <c r="B61" s="57"/>
    </row>
    <row r="62" spans="1:2">
      <c r="A62" s="57"/>
      <c r="B62" s="57"/>
    </row>
    <row r="63" spans="1:2">
      <c r="A63" s="57"/>
      <c r="B63" s="57"/>
    </row>
    <row r="64" spans="1:2">
      <c r="A64" s="57"/>
      <c r="B64" s="57"/>
    </row>
    <row r="65" spans="1:2">
      <c r="A65" s="57"/>
      <c r="B65" s="57"/>
    </row>
    <row r="66" spans="1:2">
      <c r="A66" s="57"/>
      <c r="B66" s="57"/>
    </row>
    <row r="67" spans="1:2">
      <c r="A67" s="57"/>
      <c r="B67" s="57"/>
    </row>
    <row r="68" spans="1:2">
      <c r="A68" s="57"/>
      <c r="B68" s="57"/>
    </row>
    <row r="69" spans="1:2">
      <c r="A69" s="57"/>
      <c r="B69" s="57"/>
    </row>
    <row r="70" spans="1:2">
      <c r="A70" s="57"/>
      <c r="B70" s="57"/>
    </row>
    <row r="71" spans="1:2">
      <c r="A71" s="57"/>
      <c r="B71" s="57"/>
    </row>
    <row r="72" spans="1:2">
      <c r="A72" s="57"/>
      <c r="B72" s="57"/>
    </row>
    <row r="73" spans="1:2">
      <c r="A73" s="57"/>
      <c r="B73" s="57"/>
    </row>
    <row r="74" spans="1:2">
      <c r="A74" s="57"/>
      <c r="B74" s="57"/>
    </row>
    <row r="75" spans="1:2">
      <c r="A75" s="57"/>
      <c r="B75" s="57"/>
    </row>
    <row r="76" spans="1:2">
      <c r="A76" s="57"/>
      <c r="B76" s="57"/>
    </row>
    <row r="77" spans="1:2">
      <c r="A77" s="57"/>
      <c r="B77" s="57"/>
    </row>
    <row r="78" spans="1:2">
      <c r="A78" s="57"/>
      <c r="B78" s="57"/>
    </row>
    <row r="79" spans="1:2">
      <c r="A79" s="57"/>
      <c r="B79" s="57"/>
    </row>
    <row r="80" spans="1:2">
      <c r="A80" s="57"/>
      <c r="B80" s="57"/>
    </row>
    <row r="81" spans="1:2">
      <c r="A81" s="57"/>
      <c r="B81" s="57"/>
    </row>
    <row r="82" spans="1:2">
      <c r="A82" s="57"/>
      <c r="B82" s="57"/>
    </row>
    <row r="83" spans="1:2">
      <c r="A83" s="57"/>
      <c r="B83" s="57"/>
    </row>
    <row r="84" spans="1:2">
      <c r="A84" s="57"/>
      <c r="B84" s="57"/>
    </row>
    <row r="85" spans="1:2">
      <c r="A85" s="57"/>
      <c r="B85" s="57"/>
    </row>
    <row r="86" spans="1:2">
      <c r="A86" s="57"/>
      <c r="B86" s="57"/>
    </row>
    <row r="87" spans="1:2">
      <c r="A87" s="57"/>
      <c r="B87" s="57"/>
    </row>
    <row r="88" spans="1:2">
      <c r="A88" s="57"/>
      <c r="B88" s="57"/>
    </row>
    <row r="89" spans="1:2">
      <c r="A89" s="57"/>
      <c r="B89" s="57"/>
    </row>
    <row r="90" spans="1:2">
      <c r="A90" s="57"/>
      <c r="B90" s="57"/>
    </row>
    <row r="91" spans="1:2">
      <c r="A91" s="57"/>
      <c r="B91" s="57"/>
    </row>
    <row r="92" spans="1:2">
      <c r="A92" s="57"/>
      <c r="B92" s="57"/>
    </row>
    <row r="93" spans="1:2">
      <c r="A93" s="57"/>
      <c r="B93" s="57"/>
    </row>
    <row r="94" spans="1:2">
      <c r="A94" s="57"/>
      <c r="B94" s="57"/>
    </row>
    <row r="95" spans="1:2">
      <c r="A95" s="57"/>
      <c r="B95" s="57"/>
    </row>
    <row r="96" spans="1:2">
      <c r="A96" s="57"/>
      <c r="B96" s="57"/>
    </row>
    <row r="97" spans="1:2">
      <c r="A97" s="57"/>
      <c r="B97" s="57"/>
    </row>
    <row r="98" spans="1:2">
      <c r="A98" s="57"/>
      <c r="B98" s="57"/>
    </row>
    <row r="99" spans="1:2">
      <c r="A99" s="57"/>
      <c r="B99" s="57"/>
    </row>
    <row r="100" spans="1:2">
      <c r="A100" s="57"/>
      <c r="B100" s="57"/>
    </row>
    <row r="101" spans="1:2">
      <c r="A101" s="57"/>
      <c r="B101" s="57"/>
    </row>
    <row r="102" spans="1:2">
      <c r="A102" s="57"/>
      <c r="B102" s="57"/>
    </row>
    <row r="103" spans="1:2">
      <c r="A103" s="57"/>
      <c r="B103" s="57"/>
    </row>
    <row r="104" spans="1:2">
      <c r="A104" s="57"/>
      <c r="B104" s="57"/>
    </row>
    <row r="105" spans="1:2">
      <c r="A105" s="57"/>
      <c r="B105" s="57"/>
    </row>
    <row r="106" spans="1:2">
      <c r="A106" s="57"/>
      <c r="B106" s="57"/>
    </row>
    <row r="107" spans="1:2">
      <c r="A107" s="57"/>
      <c r="B107" s="57"/>
    </row>
    <row r="108" spans="1:2">
      <c r="A108" s="57"/>
      <c r="B108" s="57"/>
    </row>
    <row r="109" spans="1:2">
      <c r="A109" s="57"/>
      <c r="B109" s="57"/>
    </row>
    <row r="110" spans="1:2">
      <c r="A110" s="57"/>
      <c r="B110" s="57"/>
    </row>
    <row r="111" spans="1:2">
      <c r="A111" s="57"/>
      <c r="B111" s="57"/>
    </row>
    <row r="112" spans="1:2">
      <c r="A112" s="57"/>
      <c r="B112" s="57"/>
    </row>
    <row r="113" spans="1:2">
      <c r="A113" s="57"/>
      <c r="B113" s="57"/>
    </row>
    <row r="114" spans="1:2">
      <c r="A114" s="57"/>
      <c r="B114" s="57"/>
    </row>
    <row r="115" spans="1:2">
      <c r="A115" s="57"/>
      <c r="B115" s="57"/>
    </row>
    <row r="116" spans="1:2">
      <c r="A116" s="57"/>
      <c r="B116" s="57"/>
    </row>
    <row r="117" spans="1:2">
      <c r="A117" s="57"/>
      <c r="B117" s="57"/>
    </row>
    <row r="118" spans="1:2">
      <c r="A118" s="57"/>
      <c r="B118" s="57"/>
    </row>
    <row r="119" spans="1:2">
      <c r="A119" s="57"/>
      <c r="B119" s="57"/>
    </row>
    <row r="120" spans="1:2">
      <c r="A120" s="57"/>
      <c r="B120" s="57"/>
    </row>
    <row r="121" spans="1:2">
      <c r="A121" s="57"/>
      <c r="B121" s="57"/>
    </row>
    <row r="122" spans="1:2">
      <c r="A122" s="57"/>
      <c r="B122" s="57"/>
    </row>
    <row r="123" spans="1:2">
      <c r="A123" s="57"/>
      <c r="B123" s="57"/>
    </row>
    <row r="124" spans="1:2">
      <c r="A124" s="57"/>
      <c r="B124" s="57"/>
    </row>
    <row r="125" spans="1:2">
      <c r="A125" s="57"/>
      <c r="B125" s="57"/>
    </row>
    <row r="126" spans="1:2">
      <c r="A126" s="57"/>
      <c r="B126" s="57"/>
    </row>
    <row r="127" spans="1:2">
      <c r="A127" s="57"/>
      <c r="B127" s="57"/>
    </row>
    <row r="128" spans="1:2">
      <c r="A128" s="57"/>
      <c r="B128" s="57"/>
    </row>
    <row r="129" spans="1:2">
      <c r="A129" s="57"/>
      <c r="B129" s="57"/>
    </row>
    <row r="130" spans="1:2">
      <c r="A130" s="57"/>
      <c r="B130" s="57"/>
    </row>
    <row r="131" spans="1:2">
      <c r="A131" s="57"/>
      <c r="B131" s="57"/>
    </row>
    <row r="132" spans="1:2">
      <c r="A132" s="57"/>
      <c r="B132" s="57"/>
    </row>
    <row r="133" spans="1:2">
      <c r="A133" s="57"/>
      <c r="B133" s="57"/>
    </row>
    <row r="134" spans="1:2">
      <c r="A134" s="57"/>
      <c r="B134" s="57"/>
    </row>
    <row r="135" spans="1:2">
      <c r="A135" s="57"/>
      <c r="B135" s="57"/>
    </row>
    <row r="136" spans="1:2">
      <c r="A136" s="57"/>
      <c r="B136" s="57"/>
    </row>
    <row r="137" spans="1:2">
      <c r="A137" s="57"/>
      <c r="B137" s="57"/>
    </row>
    <row r="138" spans="1:2">
      <c r="A138" s="57"/>
      <c r="B138" s="57"/>
    </row>
    <row r="139" spans="1:2">
      <c r="A139" s="57"/>
      <c r="B139" s="57"/>
    </row>
    <row r="140" spans="1:2">
      <c r="A140" s="57"/>
      <c r="B140" s="57"/>
    </row>
    <row r="141" spans="1:2">
      <c r="A141" s="57"/>
      <c r="B141" s="57"/>
    </row>
    <row r="142" spans="1:2">
      <c r="A142" s="57"/>
      <c r="B142" s="57"/>
    </row>
    <row r="143" spans="1:2">
      <c r="A143" s="57"/>
      <c r="B143" s="57"/>
    </row>
    <row r="144" spans="1:2">
      <c r="A144" s="57"/>
      <c r="B144" s="57"/>
    </row>
    <row r="145" spans="1:2">
      <c r="A145" s="57"/>
      <c r="B145" s="57"/>
    </row>
    <row r="146" spans="1:2">
      <c r="A146" s="57"/>
      <c r="B146" s="57"/>
    </row>
    <row r="147" spans="1:2">
      <c r="A147" s="57"/>
      <c r="B147" s="57"/>
    </row>
    <row r="148" spans="1:2">
      <c r="A148" s="57"/>
      <c r="B148" s="57"/>
    </row>
    <row r="149" spans="1:2">
      <c r="A149" s="57"/>
      <c r="B149" s="57"/>
    </row>
    <row r="150" spans="1:2">
      <c r="A150" s="57"/>
      <c r="B150" s="57"/>
    </row>
    <row r="151" spans="1:2">
      <c r="A151" s="57"/>
      <c r="B151" s="57"/>
    </row>
    <row r="152" spans="1:2">
      <c r="A152" s="57"/>
      <c r="B152" s="57"/>
    </row>
    <row r="153" spans="1:2">
      <c r="A153" s="57"/>
      <c r="B153" s="57"/>
    </row>
    <row r="154" spans="1:2">
      <c r="A154" s="57"/>
      <c r="B154" s="57"/>
    </row>
    <row r="155" spans="1:2">
      <c r="A155" s="57"/>
      <c r="B155" s="57"/>
    </row>
    <row r="156" spans="1:2">
      <c r="A156" s="57"/>
      <c r="B156" s="57"/>
    </row>
    <row r="157" spans="1:2">
      <c r="A157" s="57"/>
      <c r="B157" s="57"/>
    </row>
    <row r="158" spans="1:2">
      <c r="A158" s="57"/>
      <c r="B158" s="57"/>
    </row>
    <row r="159" spans="1:2">
      <c r="A159" s="57"/>
      <c r="B159" s="57"/>
    </row>
    <row r="160" spans="1:2">
      <c r="A160" s="57"/>
      <c r="B160" s="57"/>
    </row>
    <row r="161" spans="1:2">
      <c r="A161" s="57"/>
      <c r="B161" s="57"/>
    </row>
    <row r="162" spans="1:2">
      <c r="A162" s="57"/>
      <c r="B162" s="57"/>
    </row>
    <row r="163" spans="1:2">
      <c r="A163" s="57"/>
      <c r="B163" s="57"/>
    </row>
    <row r="164" spans="1:2">
      <c r="A164" s="57"/>
      <c r="B164" s="57"/>
    </row>
    <row r="165" spans="1:2">
      <c r="A165" s="57"/>
      <c r="B165" s="57"/>
    </row>
    <row r="166" spans="1:2">
      <c r="A166" s="57"/>
      <c r="B166" s="57"/>
    </row>
    <row r="167" spans="1:2">
      <c r="A167" s="57"/>
      <c r="B167" s="57"/>
    </row>
    <row r="168" spans="1:2">
      <c r="A168" s="57"/>
      <c r="B168" s="57"/>
    </row>
    <row r="169" spans="1:2">
      <c r="A169" s="57"/>
      <c r="B169" s="57"/>
    </row>
    <row r="170" spans="1:2">
      <c r="A170" s="57"/>
      <c r="B170" s="57"/>
    </row>
    <row r="171" spans="1:2">
      <c r="A171" s="57"/>
      <c r="B171" s="57"/>
    </row>
    <row r="172" spans="1:2">
      <c r="A172" s="57"/>
      <c r="B172" s="57"/>
    </row>
    <row r="173" spans="1:2">
      <c r="A173" s="57"/>
      <c r="B173" s="57"/>
    </row>
    <row r="174" spans="1:2">
      <c r="A174" s="57"/>
      <c r="B174" s="57"/>
    </row>
    <row r="175" spans="1:2">
      <c r="A175" s="57"/>
      <c r="B175" s="57"/>
    </row>
    <row r="176" spans="1:2">
      <c r="A176" s="57"/>
      <c r="B176" s="57"/>
    </row>
    <row r="177" spans="1:2">
      <c r="A177" s="57"/>
      <c r="B177" s="57"/>
    </row>
    <row r="178" spans="1:2">
      <c r="A178" s="57"/>
      <c r="B178" s="57"/>
    </row>
    <row r="179" spans="1:2">
      <c r="A179" s="57"/>
      <c r="B179" s="57"/>
    </row>
    <row r="180" spans="1:2">
      <c r="A180" s="57"/>
      <c r="B180" s="57"/>
    </row>
    <row r="181" spans="1:2">
      <c r="A181" s="57"/>
      <c r="B181" s="57"/>
    </row>
    <row r="182" spans="1:2">
      <c r="A182" s="57"/>
      <c r="B182" s="57"/>
    </row>
    <row r="183" spans="1:2">
      <c r="A183" s="57"/>
      <c r="B183" s="57"/>
    </row>
    <row r="184" spans="1:2">
      <c r="A184" s="57"/>
      <c r="B184" s="57"/>
    </row>
    <row r="185" spans="1:2">
      <c r="A185" s="57"/>
      <c r="B185" s="57"/>
    </row>
    <row r="186" spans="1:2">
      <c r="A186" s="57"/>
      <c r="B186" s="57"/>
    </row>
    <row r="187" spans="1:2">
      <c r="A187" s="57"/>
      <c r="B187" s="57"/>
    </row>
    <row r="188" spans="1:2">
      <c r="A188" s="57"/>
      <c r="B188" s="57"/>
    </row>
    <row r="189" spans="1:2">
      <c r="A189" s="57"/>
      <c r="B189" s="57"/>
    </row>
    <row r="190" spans="1:2">
      <c r="A190" s="57"/>
      <c r="B190" s="57"/>
    </row>
    <row r="191" spans="1:2">
      <c r="A191" s="57"/>
      <c r="B191" s="57"/>
    </row>
    <row r="192" spans="1:2">
      <c r="A192" s="57"/>
      <c r="B192" s="57"/>
    </row>
    <row r="193" spans="1:2">
      <c r="A193" s="57"/>
      <c r="B193" s="57"/>
    </row>
    <row r="194" spans="1:2">
      <c r="A194" s="57"/>
      <c r="B194" s="57"/>
    </row>
    <row r="195" spans="1:2">
      <c r="A195" s="57"/>
      <c r="B195" s="57"/>
    </row>
    <row r="196" spans="1:2">
      <c r="A196" s="57"/>
      <c r="B196" s="57"/>
    </row>
    <row r="197" spans="1:2">
      <c r="A197" s="57"/>
      <c r="B197" s="57"/>
    </row>
    <row r="198" spans="1:2">
      <c r="A198" s="57"/>
      <c r="B198" s="57"/>
    </row>
    <row r="199" spans="1:2">
      <c r="A199" s="57"/>
      <c r="B199" s="57"/>
    </row>
    <row r="200" spans="1:2">
      <c r="A200" s="57"/>
      <c r="B200" s="57"/>
    </row>
    <row r="201" spans="1:2">
      <c r="A201" s="57"/>
      <c r="B201" s="57"/>
    </row>
    <row r="202" spans="1:2">
      <c r="A202" s="57"/>
      <c r="B202" s="57"/>
    </row>
    <row r="203" spans="1:2">
      <c r="A203" s="57"/>
      <c r="B203" s="57"/>
    </row>
    <row r="204" spans="1:2">
      <c r="A204" s="57"/>
      <c r="B204" s="57"/>
    </row>
    <row r="205" spans="1:2">
      <c r="A205" s="57"/>
      <c r="B205" s="57"/>
    </row>
    <row r="206" spans="1:2">
      <c r="A206" s="57"/>
      <c r="B206" s="57"/>
    </row>
    <row r="207" spans="1:2">
      <c r="A207" s="57"/>
      <c r="B207" s="57"/>
    </row>
    <row r="208" spans="1:2">
      <c r="A208" s="57"/>
      <c r="B208" s="57"/>
    </row>
    <row r="209" spans="1:2">
      <c r="A209" s="57"/>
      <c r="B209" s="57"/>
    </row>
    <row r="210" spans="1:2">
      <c r="A210" s="57"/>
      <c r="B210" s="57"/>
    </row>
    <row r="211" spans="1:2">
      <c r="A211" s="57"/>
      <c r="B211" s="57"/>
    </row>
    <row r="212" spans="1:2">
      <c r="A212" s="57"/>
      <c r="B212" s="57"/>
    </row>
    <row r="213" spans="1:2">
      <c r="A213" s="57"/>
      <c r="B213" s="57"/>
    </row>
    <row r="214" spans="1:2">
      <c r="A214" s="57"/>
      <c r="B214" s="57"/>
    </row>
    <row r="215" spans="1:2">
      <c r="A215" s="57"/>
      <c r="B215" s="57"/>
    </row>
    <row r="216" spans="1:2">
      <c r="A216" s="57"/>
      <c r="B216" s="57"/>
    </row>
    <row r="217" spans="1:2">
      <c r="A217" s="57"/>
      <c r="B217" s="57"/>
    </row>
    <row r="218" spans="1:2">
      <c r="A218" s="57"/>
      <c r="B218" s="57"/>
    </row>
    <row r="219" spans="1:2">
      <c r="A219" s="57"/>
      <c r="B219" s="57"/>
    </row>
    <row r="220" spans="1:2">
      <c r="A220" s="57"/>
      <c r="B220" s="57"/>
    </row>
    <row r="221" spans="1:2">
      <c r="A221" s="57"/>
      <c r="B221" s="57"/>
    </row>
    <row r="222" spans="1:2">
      <c r="A222" s="57"/>
      <c r="B222" s="57"/>
    </row>
    <row r="223" spans="1:2">
      <c r="A223" s="57"/>
      <c r="B223" s="57"/>
    </row>
    <row r="224" spans="1:2">
      <c r="A224" s="57"/>
      <c r="B224" s="57"/>
    </row>
    <row r="225" spans="1:2">
      <c r="A225" s="57"/>
      <c r="B225" s="57"/>
    </row>
    <row r="226" spans="1:2">
      <c r="A226" s="57"/>
      <c r="B226" s="57"/>
    </row>
    <row r="227" spans="1:2">
      <c r="A227" s="57"/>
      <c r="B227" s="57"/>
    </row>
    <row r="228" spans="1:2">
      <c r="A228" s="57"/>
      <c r="B228" s="57"/>
    </row>
    <row r="229" spans="1:2">
      <c r="A229" s="57"/>
      <c r="B229" s="57"/>
    </row>
    <row r="230" spans="1:2">
      <c r="A230" s="57"/>
      <c r="B230" s="57"/>
    </row>
    <row r="231" spans="1:2">
      <c r="A231" s="57"/>
      <c r="B231" s="57"/>
    </row>
    <row r="232" spans="1:2">
      <c r="A232" s="57"/>
      <c r="B232" s="57"/>
    </row>
    <row r="233" spans="1:2">
      <c r="A233" s="57"/>
      <c r="B233" s="57"/>
    </row>
    <row r="234" spans="1:2">
      <c r="A234" s="57"/>
      <c r="B234" s="57"/>
    </row>
    <row r="235" spans="1:2">
      <c r="A235" s="57"/>
      <c r="B235" s="57"/>
    </row>
    <row r="236" spans="1:2">
      <c r="A236" s="57"/>
      <c r="B236" s="57"/>
    </row>
    <row r="237" spans="1:2">
      <c r="A237" s="57"/>
      <c r="B237" s="57"/>
    </row>
    <row r="238" spans="1:2">
      <c r="A238" s="57"/>
      <c r="B238" s="57"/>
    </row>
    <row r="239" spans="1:2">
      <c r="A239" s="57"/>
      <c r="B239" s="57"/>
    </row>
    <row r="240" spans="1:2">
      <c r="A240" s="57"/>
      <c r="B240" s="57"/>
    </row>
    <row r="241" spans="1:2">
      <c r="A241" s="57"/>
      <c r="B241" s="57"/>
    </row>
    <row r="242" spans="1:2">
      <c r="A242" s="57"/>
      <c r="B242" s="57"/>
    </row>
    <row r="243" spans="1:2">
      <c r="A243" s="57"/>
      <c r="B243" s="57"/>
    </row>
    <row r="244" spans="1:2">
      <c r="A244" s="57"/>
      <c r="B244" s="57"/>
    </row>
    <row r="245" spans="1:2">
      <c r="A245" s="57"/>
      <c r="B245" s="57"/>
    </row>
    <row r="246" spans="1:2">
      <c r="A246" s="57"/>
      <c r="B246" s="57"/>
    </row>
    <row r="247" spans="1:2">
      <c r="A247" s="57"/>
      <c r="B247" s="57"/>
    </row>
    <row r="248" spans="1:2">
      <c r="A248" s="57"/>
      <c r="B248" s="57"/>
    </row>
    <row r="249" spans="1:2">
      <c r="A249" s="57"/>
      <c r="B249" s="57"/>
    </row>
    <row r="250" spans="1:2">
      <c r="A250" s="57"/>
      <c r="B250" s="57"/>
    </row>
    <row r="251" spans="1:2">
      <c r="A251" s="57"/>
      <c r="B251" s="57"/>
    </row>
    <row r="252" spans="1:2">
      <c r="A252" s="57"/>
      <c r="B252" s="57"/>
    </row>
    <row r="253" spans="1:2">
      <c r="A253" s="57"/>
      <c r="B253" s="57"/>
    </row>
    <row r="254" spans="1:2">
      <c r="A254" s="57"/>
      <c r="B254" s="57"/>
    </row>
    <row r="255" spans="1:2">
      <c r="A255" s="57"/>
      <c r="B255" s="57"/>
    </row>
    <row r="256" spans="1:2">
      <c r="A256" s="57"/>
      <c r="B256" s="57"/>
    </row>
    <row r="257" spans="1:2">
      <c r="A257" s="57"/>
      <c r="B257" s="57"/>
    </row>
    <row r="258" spans="1:2">
      <c r="A258" s="57"/>
      <c r="B258" s="57"/>
    </row>
    <row r="259" spans="1:2">
      <c r="A259" s="57"/>
      <c r="B259" s="57"/>
    </row>
    <row r="260" spans="1:2">
      <c r="A260" s="57"/>
      <c r="B260" s="57"/>
    </row>
    <row r="261" spans="1:2">
      <c r="A261" s="57"/>
      <c r="B261" s="57"/>
    </row>
    <row r="262" spans="1:2">
      <c r="A262" s="57"/>
      <c r="B262" s="57"/>
    </row>
    <row r="263" spans="1:2">
      <c r="A263" s="57"/>
      <c r="B263" s="57"/>
    </row>
    <row r="264" spans="1:2">
      <c r="A264" s="57"/>
      <c r="B264" s="57"/>
    </row>
    <row r="265" spans="1:2">
      <c r="A265" s="57"/>
      <c r="B265" s="57"/>
    </row>
    <row r="266" spans="1:2">
      <c r="A266" s="57"/>
      <c r="B266" s="57"/>
    </row>
    <row r="267" spans="1:2">
      <c r="A267" s="57"/>
      <c r="B267" s="57"/>
    </row>
    <row r="268" spans="1:2">
      <c r="A268" s="57"/>
      <c r="B268" s="57"/>
    </row>
    <row r="269" spans="1:2">
      <c r="A269" s="57"/>
      <c r="B269" s="57"/>
    </row>
    <row r="270" spans="1:2">
      <c r="A270" s="57"/>
      <c r="B270" s="57"/>
    </row>
    <row r="271" spans="1:2">
      <c r="A271" s="57"/>
      <c r="B271" s="57"/>
    </row>
    <row r="272" spans="1:2">
      <c r="A272" s="57"/>
      <c r="B272" s="57"/>
    </row>
    <row r="273" spans="1:2">
      <c r="A273" s="57"/>
      <c r="B273" s="57"/>
    </row>
    <row r="274" spans="1:2">
      <c r="A274" s="57"/>
      <c r="B274" s="57"/>
    </row>
    <row r="275" spans="1:2">
      <c r="A275" s="57"/>
      <c r="B275" s="57"/>
    </row>
    <row r="276" spans="1:2">
      <c r="A276" s="57"/>
      <c r="B276" s="57"/>
    </row>
    <row r="277" spans="1:2">
      <c r="A277" s="57"/>
      <c r="B277" s="57"/>
    </row>
    <row r="278" spans="1:2">
      <c r="A278" s="57"/>
      <c r="B278" s="57"/>
    </row>
    <row r="279" spans="1:2">
      <c r="A279" s="57"/>
      <c r="B279" s="57"/>
    </row>
    <row r="280" spans="1:2">
      <c r="A280" s="57"/>
      <c r="B280" s="57"/>
    </row>
    <row r="281" spans="1:2">
      <c r="A281" s="57"/>
      <c r="B281" s="57"/>
    </row>
    <row r="282" spans="1:2">
      <c r="A282" s="57"/>
      <c r="B282" s="57"/>
    </row>
    <row r="283" spans="1:2">
      <c r="A283" s="57"/>
      <c r="B283" s="57"/>
    </row>
    <row r="284" spans="1:2">
      <c r="A284" s="57"/>
      <c r="B284" s="57"/>
    </row>
    <row r="285" spans="1:2">
      <c r="A285" s="57"/>
      <c r="B285" s="57"/>
    </row>
    <row r="286" spans="1:2">
      <c r="A286" s="57"/>
      <c r="B286" s="57"/>
    </row>
    <row r="287" spans="1:2">
      <c r="A287" s="57"/>
      <c r="B287" s="57"/>
    </row>
    <row r="288" spans="1:2">
      <c r="A288" s="57"/>
      <c r="B288" s="57"/>
    </row>
    <row r="289" spans="1:2">
      <c r="A289" s="57"/>
      <c r="B289" s="57"/>
    </row>
    <row r="290" spans="1:2">
      <c r="A290" s="57"/>
      <c r="B290" s="57"/>
    </row>
    <row r="291" spans="1:2">
      <c r="A291" s="57"/>
      <c r="B291" s="57"/>
    </row>
    <row r="292" spans="1:2">
      <c r="A292" s="57"/>
      <c r="B292" s="57"/>
    </row>
    <row r="293" spans="1:2">
      <c r="A293" s="57"/>
      <c r="B293" s="57"/>
    </row>
    <row r="294" spans="1:2">
      <c r="A294" s="57"/>
      <c r="B294" s="57"/>
    </row>
    <row r="295" spans="1:2">
      <c r="A295" s="57"/>
      <c r="B295" s="57"/>
    </row>
    <row r="296" spans="1:2">
      <c r="A296" s="57"/>
      <c r="B296" s="57"/>
    </row>
    <row r="297" spans="1:2">
      <c r="A297" s="57"/>
      <c r="B297" s="57"/>
    </row>
    <row r="298" spans="1:2">
      <c r="A298" s="57"/>
      <c r="B298" s="57"/>
    </row>
    <row r="299" spans="1:2">
      <c r="A299" s="57"/>
      <c r="B299" s="57"/>
    </row>
    <row r="300" spans="1:2">
      <c r="A300" s="57"/>
      <c r="B300" s="57"/>
    </row>
    <row r="301" spans="1:2">
      <c r="A301" s="57"/>
      <c r="B301" s="57"/>
    </row>
    <row r="302" spans="1:2">
      <c r="A302" s="57"/>
      <c r="B302" s="57"/>
    </row>
    <row r="303" spans="1:2">
      <c r="A303" s="57"/>
      <c r="B303" s="57"/>
    </row>
    <row r="304" spans="1:2">
      <c r="A304" s="57"/>
      <c r="B304" s="57"/>
    </row>
    <row r="305" spans="1:2">
      <c r="A305" s="57"/>
      <c r="B305" s="57"/>
    </row>
    <row r="306" spans="1:2">
      <c r="A306" s="57"/>
      <c r="B306" s="57"/>
    </row>
    <row r="307" spans="1:2">
      <c r="A307" s="57"/>
      <c r="B307" s="57"/>
    </row>
    <row r="308" spans="1:2">
      <c r="A308" s="57"/>
      <c r="B308" s="57"/>
    </row>
    <row r="309" spans="1:2">
      <c r="A309" s="57"/>
      <c r="B309" s="57"/>
    </row>
    <row r="310" spans="1:2">
      <c r="A310" s="57"/>
      <c r="B310" s="57"/>
    </row>
    <row r="311" spans="1:2">
      <c r="A311" s="57"/>
      <c r="B311" s="57"/>
    </row>
    <row r="312" spans="1:2">
      <c r="A312" s="57"/>
      <c r="B312" s="57"/>
    </row>
    <row r="313" spans="1:2">
      <c r="A313" s="57"/>
      <c r="B313" s="57"/>
    </row>
    <row r="314" spans="1:2">
      <c r="A314" s="57"/>
      <c r="B314" s="57"/>
    </row>
    <row r="315" spans="1:2">
      <c r="A315" s="57"/>
      <c r="B315" s="57"/>
    </row>
    <row r="316" spans="1:2">
      <c r="A316" s="57"/>
      <c r="B316" s="57"/>
    </row>
    <row r="317" spans="1:2">
      <c r="A317" s="57"/>
      <c r="B317" s="57"/>
    </row>
    <row r="318" spans="1:2">
      <c r="A318" s="57"/>
      <c r="B318" s="57"/>
    </row>
    <row r="319" spans="1:2">
      <c r="A319" s="57"/>
      <c r="B319" s="57"/>
    </row>
    <row r="320" spans="1:2">
      <c r="A320" s="57"/>
      <c r="B320" s="57"/>
    </row>
    <row r="321" spans="1:2">
      <c r="A321" s="57"/>
      <c r="B321" s="57"/>
    </row>
    <row r="322" spans="1:2">
      <c r="A322" s="57"/>
      <c r="B322" s="57"/>
    </row>
    <row r="323" spans="1:2">
      <c r="A323" s="57"/>
      <c r="B323" s="57"/>
    </row>
    <row r="324" spans="1:2">
      <c r="A324" s="57"/>
      <c r="B324" s="57"/>
    </row>
    <row r="325" spans="1:2">
      <c r="A325" s="57"/>
      <c r="B325" s="57"/>
    </row>
    <row r="326" spans="1:2">
      <c r="A326" s="57"/>
      <c r="B326" s="57"/>
    </row>
    <row r="327" spans="1:2">
      <c r="A327" s="57"/>
      <c r="B327" s="57"/>
    </row>
    <row r="328" spans="1:2">
      <c r="A328" s="57"/>
      <c r="B328" s="57"/>
    </row>
    <row r="329" spans="1:2">
      <c r="A329" s="57"/>
      <c r="B329" s="57"/>
    </row>
    <row r="330" spans="1:2">
      <c r="A330" s="57"/>
      <c r="B330" s="57"/>
    </row>
    <row r="331" spans="1:2">
      <c r="A331" s="57"/>
      <c r="B331" s="57"/>
    </row>
    <row r="332" spans="1:2">
      <c r="A332" s="57"/>
      <c r="B332" s="57"/>
    </row>
    <row r="333" spans="1:2">
      <c r="A333" s="57"/>
      <c r="B333" s="57"/>
    </row>
    <row r="334" spans="1:2">
      <c r="A334" s="57"/>
      <c r="B334" s="57"/>
    </row>
    <row r="335" spans="1:2">
      <c r="A335" s="57"/>
      <c r="B335" s="57"/>
    </row>
    <row r="336" spans="1:2">
      <c r="A336" s="57"/>
      <c r="B336" s="57"/>
    </row>
    <row r="337" spans="1:2">
      <c r="A337" s="57"/>
      <c r="B337" s="57"/>
    </row>
    <row r="338" spans="1:2">
      <c r="A338" s="57"/>
      <c r="B338" s="57"/>
    </row>
    <row r="339" spans="1:2">
      <c r="A339" s="57"/>
      <c r="B339" s="57"/>
    </row>
    <row r="340" spans="1:2">
      <c r="A340" s="57"/>
      <c r="B340" s="57"/>
    </row>
    <row r="341" spans="1:2">
      <c r="A341" s="57"/>
      <c r="B341" s="57"/>
    </row>
    <row r="342" spans="1:2">
      <c r="A342" s="57"/>
      <c r="B342" s="57"/>
    </row>
    <row r="343" spans="1:2">
      <c r="A343" s="57"/>
      <c r="B343" s="57"/>
    </row>
    <row r="344" spans="1:2">
      <c r="A344" s="57"/>
      <c r="B344" s="57"/>
    </row>
    <row r="345" spans="1:2">
      <c r="A345" s="57"/>
      <c r="B345" s="57"/>
    </row>
    <row r="346" spans="1:2">
      <c r="A346" s="57"/>
      <c r="B346" s="57"/>
    </row>
    <row r="347" spans="1:2">
      <c r="A347" s="57"/>
      <c r="B347" s="57"/>
    </row>
    <row r="348" spans="1:2">
      <c r="A348" s="57"/>
      <c r="B348" s="57"/>
    </row>
    <row r="349" spans="1:2">
      <c r="A349" s="57"/>
      <c r="B349" s="57"/>
    </row>
    <row r="350" spans="1:2">
      <c r="A350" s="57"/>
      <c r="B350" s="57"/>
    </row>
    <row r="351" spans="1:2">
      <c r="A351" s="57"/>
      <c r="B351" s="57"/>
    </row>
    <row r="352" spans="1:2">
      <c r="A352" s="57"/>
      <c r="B352" s="57"/>
    </row>
    <row r="353" spans="1:2">
      <c r="A353" s="57"/>
      <c r="B353" s="57"/>
    </row>
    <row r="354" spans="1:2">
      <c r="A354" s="57"/>
      <c r="B354" s="57"/>
    </row>
    <row r="355" spans="1:2">
      <c r="A355" s="57"/>
      <c r="B355" s="57"/>
    </row>
    <row r="356" spans="1:2">
      <c r="A356" s="57"/>
      <c r="B356" s="57"/>
    </row>
    <row r="357" spans="1:2">
      <c r="A357" s="57"/>
      <c r="B357" s="57"/>
    </row>
    <row r="358" spans="1:2">
      <c r="A358" s="57"/>
      <c r="B358" s="57"/>
    </row>
    <row r="359" spans="1:2">
      <c r="A359" s="57"/>
      <c r="B359" s="57"/>
    </row>
    <row r="360" spans="1:2">
      <c r="A360" s="57"/>
      <c r="B360" s="57"/>
    </row>
    <row r="361" spans="1:2">
      <c r="A361" s="57"/>
      <c r="B361" s="57"/>
    </row>
    <row r="362" spans="1:2">
      <c r="A362" s="57"/>
      <c r="B362" s="57"/>
    </row>
    <row r="363" spans="1:2">
      <c r="A363" s="57"/>
      <c r="B363" s="57"/>
    </row>
    <row r="364" spans="1:2">
      <c r="A364" s="57"/>
      <c r="B364" s="57"/>
    </row>
    <row r="365" spans="1:2">
      <c r="A365" s="57"/>
      <c r="B365" s="57"/>
    </row>
    <row r="366" spans="1:2">
      <c r="A366" s="57"/>
      <c r="B366" s="57"/>
    </row>
    <row r="367" spans="1:2">
      <c r="A367" s="57"/>
      <c r="B367" s="57"/>
    </row>
    <row r="368" spans="1:2">
      <c r="A368" s="57"/>
      <c r="B368" s="57"/>
    </row>
    <row r="369" spans="1:2">
      <c r="A369" s="57"/>
      <c r="B369" s="57"/>
    </row>
    <row r="370" spans="1:2">
      <c r="A370" s="57"/>
      <c r="B370" s="57"/>
    </row>
    <row r="371" spans="1:2">
      <c r="A371" s="57"/>
      <c r="B371" s="57"/>
    </row>
    <row r="372" spans="1:2">
      <c r="A372" s="57"/>
      <c r="B372" s="57"/>
    </row>
    <row r="373" spans="1:2">
      <c r="A373" s="57"/>
      <c r="B373" s="57"/>
    </row>
    <row r="374" spans="1:2">
      <c r="A374" s="57"/>
      <c r="B374" s="57"/>
    </row>
    <row r="375" spans="1:2">
      <c r="A375" s="57"/>
      <c r="B375" s="57"/>
    </row>
    <row r="376" spans="1:2">
      <c r="A376" s="57"/>
      <c r="B376" s="57"/>
    </row>
    <row r="377" spans="1:2">
      <c r="A377" s="57"/>
      <c r="B377" s="57"/>
    </row>
    <row r="378" spans="1:2">
      <c r="A378" s="57"/>
      <c r="B378" s="57"/>
    </row>
    <row r="379" spans="1:2">
      <c r="A379" s="57"/>
      <c r="B379" s="57"/>
    </row>
    <row r="380" spans="1:2">
      <c r="A380" s="57"/>
      <c r="B380" s="57"/>
    </row>
    <row r="381" spans="1:2">
      <c r="A381" s="57"/>
      <c r="B381" s="57"/>
    </row>
    <row r="382" spans="1:2">
      <c r="A382" s="57"/>
      <c r="B382" s="57"/>
    </row>
    <row r="383" spans="1:2">
      <c r="A383" s="57"/>
      <c r="B383" s="57"/>
    </row>
    <row r="384" spans="1:2">
      <c r="A384" s="57"/>
      <c r="B384" s="57"/>
    </row>
    <row r="385" spans="1:2">
      <c r="A385" s="57"/>
      <c r="B385" s="57"/>
    </row>
    <row r="386" spans="1:2">
      <c r="A386" s="57"/>
      <c r="B386" s="57"/>
    </row>
    <row r="387" spans="1:2">
      <c r="A387" s="57"/>
      <c r="B387" s="57"/>
    </row>
    <row r="388" spans="1:2">
      <c r="A388" s="57"/>
      <c r="B388" s="57"/>
    </row>
    <row r="389" spans="1:2">
      <c r="A389" s="57"/>
      <c r="B389" s="57"/>
    </row>
    <row r="390" spans="1:2">
      <c r="A390" s="57"/>
      <c r="B390" s="57"/>
    </row>
    <row r="391" spans="1:2">
      <c r="A391" s="57"/>
      <c r="B391" s="57"/>
    </row>
    <row r="392" spans="1:2">
      <c r="A392" s="57"/>
      <c r="B392" s="57"/>
    </row>
    <row r="393" spans="1:2">
      <c r="A393" s="57"/>
      <c r="B393" s="57"/>
    </row>
    <row r="394" spans="1:2">
      <c r="A394" s="57"/>
      <c r="B394" s="57"/>
    </row>
    <row r="395" spans="1:2">
      <c r="A395" s="57"/>
      <c r="B395" s="57"/>
    </row>
    <row r="396" spans="1:2">
      <c r="A396" s="57"/>
      <c r="B396" s="57"/>
    </row>
    <row r="397" spans="1:2">
      <c r="A397" s="57"/>
      <c r="B397" s="57"/>
    </row>
    <row r="398" spans="1:2">
      <c r="A398" s="57"/>
      <c r="B398" s="57"/>
    </row>
    <row r="399" spans="1:2">
      <c r="A399" s="57"/>
      <c r="B399" s="57"/>
    </row>
    <row r="400" spans="1:2">
      <c r="A400" s="57"/>
      <c r="B400" s="57"/>
    </row>
    <row r="401" spans="1:2">
      <c r="A401" s="57"/>
      <c r="B401" s="57"/>
    </row>
    <row r="402" spans="1:2">
      <c r="A402" s="57"/>
      <c r="B402" s="57"/>
    </row>
    <row r="403" spans="1:2">
      <c r="A403" s="57"/>
      <c r="B403" s="57"/>
    </row>
    <row r="404" spans="1:2">
      <c r="A404" s="57"/>
      <c r="B404" s="57"/>
    </row>
    <row r="405" spans="1:2">
      <c r="A405" s="57"/>
      <c r="B405" s="57"/>
    </row>
    <row r="406" spans="1:2">
      <c r="A406" s="57"/>
      <c r="B406" s="57"/>
    </row>
    <row r="407" spans="1:2">
      <c r="A407" s="57"/>
      <c r="B407" s="57"/>
    </row>
    <row r="408" spans="1:2">
      <c r="A408" s="57"/>
      <c r="B408" s="57"/>
    </row>
    <row r="409" spans="1:2">
      <c r="A409" s="57"/>
      <c r="B409" s="57"/>
    </row>
    <row r="410" spans="1:2">
      <c r="A410" s="57"/>
      <c r="B410" s="57"/>
    </row>
    <row r="411" spans="1:2">
      <c r="A411" s="57"/>
      <c r="B411" s="57"/>
    </row>
    <row r="412" spans="1:2">
      <c r="A412" s="57"/>
      <c r="B412" s="57"/>
    </row>
    <row r="413" spans="1:2">
      <c r="A413" s="57"/>
      <c r="B413" s="57"/>
    </row>
    <row r="414" spans="1:2">
      <c r="A414" s="57"/>
      <c r="B414" s="57"/>
    </row>
    <row r="415" spans="1:2">
      <c r="A415" s="57"/>
      <c r="B415" s="57"/>
    </row>
    <row r="416" spans="1:2">
      <c r="A416" s="57"/>
      <c r="B416" s="57"/>
    </row>
    <row r="417" spans="1:2">
      <c r="A417" s="57"/>
      <c r="B417" s="57"/>
    </row>
    <row r="418" spans="1:2">
      <c r="A418" s="57"/>
      <c r="B418" s="57"/>
    </row>
    <row r="419" spans="1:2">
      <c r="A419" s="57"/>
      <c r="B419" s="57"/>
    </row>
    <row r="420" spans="1:2">
      <c r="A420" s="57"/>
      <c r="B420" s="57"/>
    </row>
    <row r="421" spans="1:2">
      <c r="A421" s="57"/>
      <c r="B421" s="57"/>
    </row>
    <row r="422" spans="1:2">
      <c r="A422" s="57"/>
      <c r="B422" s="57"/>
    </row>
    <row r="423" spans="1:2">
      <c r="A423" s="57"/>
      <c r="B423" s="57"/>
    </row>
    <row r="424" spans="1:2">
      <c r="A424" s="57"/>
      <c r="B424" s="57"/>
    </row>
    <row r="425" spans="1:2">
      <c r="A425" s="57"/>
      <c r="B425" s="57"/>
    </row>
    <row r="426" spans="1:2">
      <c r="A426" s="57"/>
      <c r="B426" s="57"/>
    </row>
    <row r="427" spans="1:2">
      <c r="A427" s="57"/>
      <c r="B427" s="57"/>
    </row>
    <row r="428" spans="1:2">
      <c r="A428" s="57"/>
      <c r="B428" s="57"/>
    </row>
    <row r="429" spans="1:2">
      <c r="A429" s="57"/>
      <c r="B429" s="57"/>
    </row>
    <row r="430" spans="1:2">
      <c r="A430" s="57"/>
      <c r="B430" s="57"/>
    </row>
    <row r="431" spans="1:2">
      <c r="A431" s="57"/>
      <c r="B431" s="57"/>
    </row>
    <row r="432" spans="1:2">
      <c r="A432" s="57"/>
      <c r="B432" s="57"/>
    </row>
    <row r="433" spans="1:2">
      <c r="A433" s="57"/>
      <c r="B433" s="57"/>
    </row>
    <row r="434" spans="1:2">
      <c r="A434" s="57"/>
      <c r="B434" s="57"/>
    </row>
    <row r="435" spans="1:2">
      <c r="A435" s="57"/>
      <c r="B435" s="57"/>
    </row>
    <row r="436" spans="1:2">
      <c r="A436" s="57"/>
      <c r="B436" s="57"/>
    </row>
    <row r="437" spans="1:2">
      <c r="A437" s="57"/>
      <c r="B437" s="57"/>
    </row>
    <row r="438" spans="1:2">
      <c r="A438" s="57"/>
      <c r="B438" s="57"/>
    </row>
    <row r="439" spans="1:2">
      <c r="A439" s="57"/>
      <c r="B439" s="57"/>
    </row>
    <row r="440" spans="1:2">
      <c r="A440" s="57"/>
      <c r="B440" s="57"/>
    </row>
    <row r="441" spans="1:2">
      <c r="A441" s="57"/>
      <c r="B441" s="57"/>
    </row>
    <row r="442" spans="1:2">
      <c r="A442" s="57"/>
      <c r="B442" s="57"/>
    </row>
    <row r="443" spans="1:2">
      <c r="A443" s="57"/>
      <c r="B443" s="57"/>
    </row>
    <row r="444" spans="1:2">
      <c r="A444" s="57"/>
      <c r="B444" s="57"/>
    </row>
    <row r="445" spans="1:2">
      <c r="A445" s="57"/>
      <c r="B445" s="57"/>
    </row>
    <row r="446" spans="1:2">
      <c r="A446" s="57"/>
      <c r="B446" s="57"/>
    </row>
    <row r="447" spans="1:2">
      <c r="A447" s="57"/>
      <c r="B447" s="57"/>
    </row>
    <row r="448" spans="1:2">
      <c r="A448" s="57"/>
      <c r="B448" s="57"/>
    </row>
    <row r="449" spans="1:2">
      <c r="A449" s="57"/>
      <c r="B449" s="57"/>
    </row>
    <row r="450" spans="1:2">
      <c r="A450" s="57"/>
      <c r="B450" s="57"/>
    </row>
    <row r="451" spans="1:2">
      <c r="A451" s="57"/>
      <c r="B451" s="57"/>
    </row>
    <row r="452" spans="1:2">
      <c r="A452" s="57"/>
      <c r="B452" s="57"/>
    </row>
    <row r="453" spans="1:2">
      <c r="A453" s="57"/>
      <c r="B453" s="57"/>
    </row>
    <row r="454" spans="1:2">
      <c r="A454" s="57"/>
      <c r="B454" s="57"/>
    </row>
    <row r="455" spans="1:2">
      <c r="A455" s="57"/>
      <c r="B455" s="57"/>
    </row>
    <row r="456" spans="1:2">
      <c r="A456" s="57"/>
      <c r="B456" s="57"/>
    </row>
    <row r="457" spans="1:2">
      <c r="A457" s="57"/>
      <c r="B457" s="57"/>
    </row>
    <row r="458" spans="1:2">
      <c r="A458" s="57"/>
      <c r="B458" s="57"/>
    </row>
    <row r="459" spans="1:2">
      <c r="A459" s="57"/>
      <c r="B459" s="57"/>
    </row>
    <row r="460" spans="1:2">
      <c r="A460" s="57"/>
      <c r="B460" s="57"/>
    </row>
    <row r="461" spans="1:2">
      <c r="A461" s="57"/>
      <c r="B461" s="57"/>
    </row>
    <row r="462" spans="1:2">
      <c r="A462" s="57"/>
      <c r="B462" s="57"/>
    </row>
    <row r="463" spans="1:2">
      <c r="A463" s="57"/>
      <c r="B463" s="57"/>
    </row>
    <row r="464" spans="1:2">
      <c r="A464" s="57"/>
      <c r="B464" s="57"/>
    </row>
    <row r="465" spans="1:2">
      <c r="A465" s="57"/>
      <c r="B465" s="57"/>
    </row>
    <row r="466" spans="1:2">
      <c r="A466" s="57"/>
      <c r="B466" s="57"/>
    </row>
    <row r="467" spans="1:2">
      <c r="A467" s="57"/>
      <c r="B467" s="57"/>
    </row>
    <row r="468" spans="1:2">
      <c r="A468" s="57"/>
      <c r="B468" s="57"/>
    </row>
    <row r="469" spans="1:2">
      <c r="A469" s="57"/>
      <c r="B469" s="57"/>
    </row>
    <row r="470" spans="1:2">
      <c r="A470" s="57"/>
      <c r="B470" s="57"/>
    </row>
    <row r="471" spans="1:2">
      <c r="A471" s="57"/>
      <c r="B471" s="57"/>
    </row>
    <row r="472" spans="1:2">
      <c r="A472" s="57"/>
      <c r="B472" s="57"/>
    </row>
    <row r="473" spans="1:2">
      <c r="A473" s="57"/>
      <c r="B473" s="57"/>
    </row>
    <row r="474" spans="1:2">
      <c r="A474" s="57"/>
      <c r="B474" s="57"/>
    </row>
    <row r="475" spans="1:2">
      <c r="A475" s="57"/>
      <c r="B475" s="57"/>
    </row>
    <row r="476" spans="1:2">
      <c r="A476" s="57"/>
      <c r="B476" s="57"/>
    </row>
    <row r="477" spans="1:2">
      <c r="A477" s="57"/>
      <c r="B477" s="57"/>
    </row>
    <row r="478" spans="1:2">
      <c r="A478" s="57"/>
      <c r="B478" s="57"/>
    </row>
    <row r="479" spans="1:2">
      <c r="A479" s="57"/>
      <c r="B479" s="57"/>
    </row>
    <row r="480" spans="1:2">
      <c r="A480" s="57"/>
      <c r="B480" s="57"/>
    </row>
    <row r="481" spans="1:2">
      <c r="A481" s="57"/>
      <c r="B481" s="57"/>
    </row>
    <row r="482" spans="1:2">
      <c r="A482" s="57"/>
      <c r="B482" s="57"/>
    </row>
    <row r="483" spans="1:2">
      <c r="A483" s="57"/>
      <c r="B483" s="57"/>
    </row>
    <row r="484" spans="1:2">
      <c r="A484" s="57"/>
      <c r="B484" s="57"/>
    </row>
    <row r="485" spans="1:2">
      <c r="A485" s="57"/>
      <c r="B485" s="57"/>
    </row>
    <row r="486" spans="1:2">
      <c r="A486" s="57"/>
      <c r="B486" s="57"/>
    </row>
    <row r="487" spans="1:2">
      <c r="A487" s="57"/>
      <c r="B487" s="57"/>
    </row>
    <row r="488" spans="1:2">
      <c r="A488" s="57"/>
      <c r="B488" s="57"/>
    </row>
    <row r="489" spans="1:2">
      <c r="A489" s="57"/>
      <c r="B489" s="57"/>
    </row>
    <row r="490" spans="1:2">
      <c r="A490" s="57"/>
      <c r="B490" s="57"/>
    </row>
    <row r="491" spans="1:2">
      <c r="A491" s="57"/>
      <c r="B491" s="57"/>
    </row>
    <row r="492" spans="1:2">
      <c r="A492" s="57"/>
      <c r="B492" s="57"/>
    </row>
    <row r="493" spans="1:2">
      <c r="A493" s="57"/>
      <c r="B493" s="57"/>
    </row>
    <row r="494" spans="1:2">
      <c r="A494" s="57"/>
      <c r="B494" s="57"/>
    </row>
    <row r="495" spans="1:2">
      <c r="A495" s="57"/>
      <c r="B495" s="57"/>
    </row>
    <row r="496" spans="1:2">
      <c r="A496" s="57"/>
      <c r="B496" s="57"/>
    </row>
    <row r="497" spans="1:2">
      <c r="A497" s="57"/>
      <c r="B497" s="57"/>
    </row>
    <row r="498" spans="1:2">
      <c r="A498" s="57"/>
      <c r="B498" s="57"/>
    </row>
    <row r="499" spans="1:2">
      <c r="A499" s="57"/>
      <c r="B499" s="57"/>
    </row>
    <row r="500" spans="1:2">
      <c r="A500" s="57"/>
      <c r="B500" s="57"/>
    </row>
    <row r="501" spans="1:2">
      <c r="A501" s="57"/>
      <c r="B501" s="57"/>
    </row>
    <row r="502" spans="1:2">
      <c r="A502" s="57"/>
      <c r="B502" s="57"/>
    </row>
    <row r="503" spans="1:2">
      <c r="A503" s="57"/>
      <c r="B503" s="57"/>
    </row>
    <row r="504" spans="1:2">
      <c r="A504" s="57"/>
      <c r="B504" s="57"/>
    </row>
    <row r="505" spans="1:2">
      <c r="A505" s="57"/>
      <c r="B505" s="57"/>
    </row>
    <row r="506" spans="1:2">
      <c r="A506" s="57"/>
      <c r="B506" s="57"/>
    </row>
    <row r="507" spans="1:2">
      <c r="A507" s="57"/>
      <c r="B507" s="57"/>
    </row>
    <row r="508" spans="1:2">
      <c r="A508" s="57"/>
      <c r="B508" s="57"/>
    </row>
    <row r="509" spans="1:2">
      <c r="A509" s="57"/>
      <c r="B509" s="57"/>
    </row>
    <row r="510" spans="1:2">
      <c r="A510" s="57"/>
      <c r="B510" s="57"/>
    </row>
    <row r="511" spans="1:2">
      <c r="A511" s="57"/>
      <c r="B511" s="57"/>
    </row>
    <row r="512" spans="1:2">
      <c r="A512" s="57"/>
      <c r="B512" s="57"/>
    </row>
    <row r="513" spans="1:2">
      <c r="A513" s="57"/>
      <c r="B513" s="57"/>
    </row>
    <row r="514" spans="1:2">
      <c r="A514" s="57"/>
      <c r="B514" s="57"/>
    </row>
    <row r="515" spans="1:2">
      <c r="A515" s="57"/>
      <c r="B515" s="57"/>
    </row>
    <row r="516" spans="1:2">
      <c r="A516" s="57"/>
      <c r="B516" s="57"/>
    </row>
    <row r="517" spans="1:2">
      <c r="A517" s="57"/>
      <c r="B517" s="57"/>
    </row>
    <row r="518" spans="1:2">
      <c r="A518" s="57"/>
      <c r="B518" s="57"/>
    </row>
    <row r="519" spans="1:2">
      <c r="A519" s="57"/>
      <c r="B519" s="57"/>
    </row>
    <row r="520" spans="1:2">
      <c r="A520" s="57"/>
      <c r="B520" s="57"/>
    </row>
    <row r="521" spans="1:2">
      <c r="A521" s="57"/>
      <c r="B521" s="57"/>
    </row>
    <row r="522" spans="1:2">
      <c r="A522" s="57"/>
      <c r="B522" s="57"/>
    </row>
    <row r="523" spans="1:2">
      <c r="A523" s="57"/>
      <c r="B523" s="57"/>
    </row>
    <row r="524" spans="1:2">
      <c r="A524" s="57"/>
      <c r="B524" s="57"/>
    </row>
    <row r="525" spans="1:2">
      <c r="A525" s="57"/>
      <c r="B525" s="57"/>
    </row>
    <row r="526" spans="1:2">
      <c r="A526" s="57"/>
      <c r="B526" s="57"/>
    </row>
    <row r="527" spans="1:2">
      <c r="A527" s="57"/>
      <c r="B527" s="57"/>
    </row>
    <row r="528" spans="1:2">
      <c r="A528" s="57"/>
      <c r="B528" s="57"/>
    </row>
    <row r="529" spans="1:2">
      <c r="A529" s="57"/>
      <c r="B529" s="57"/>
    </row>
    <row r="530" spans="1:2">
      <c r="A530" s="57"/>
      <c r="B530" s="57"/>
    </row>
    <row r="531" spans="1:2">
      <c r="A531" s="57"/>
      <c r="B531" s="57"/>
    </row>
    <row r="532" spans="1:2">
      <c r="A532" s="57"/>
      <c r="B532" s="57"/>
    </row>
    <row r="533" spans="1:2">
      <c r="A533" s="57"/>
      <c r="B533" s="57"/>
    </row>
    <row r="534" spans="1:2">
      <c r="A534" s="57"/>
      <c r="B534" s="57"/>
    </row>
    <row r="535" spans="1:2">
      <c r="A535" s="57"/>
      <c r="B535" s="57"/>
    </row>
    <row r="536" spans="1:2">
      <c r="A536" s="57"/>
      <c r="B536" s="57"/>
    </row>
    <row r="537" spans="1:2">
      <c r="A537" s="57"/>
      <c r="B537" s="57"/>
    </row>
    <row r="538" spans="1:2">
      <c r="A538" s="57"/>
      <c r="B538" s="57"/>
    </row>
    <row r="539" spans="1:2">
      <c r="A539" s="57"/>
      <c r="B539" s="57"/>
    </row>
    <row r="540" spans="1:2">
      <c r="A540" s="57"/>
      <c r="B540" s="57"/>
    </row>
    <row r="541" spans="1:2">
      <c r="A541" s="57"/>
      <c r="B541" s="57"/>
    </row>
    <row r="542" spans="1:2">
      <c r="A542" s="57"/>
      <c r="B542" s="57"/>
    </row>
    <row r="543" spans="1:2">
      <c r="A543" s="57"/>
      <c r="B543" s="57"/>
    </row>
    <row r="544" spans="1:2">
      <c r="A544" s="57"/>
      <c r="B544" s="57"/>
    </row>
    <row r="545" spans="1:2">
      <c r="A545" s="57"/>
      <c r="B545" s="57"/>
    </row>
    <row r="546" spans="1:2">
      <c r="A546" s="57"/>
      <c r="B546" s="57"/>
    </row>
    <row r="547" spans="1:2">
      <c r="A547" s="57"/>
      <c r="B547" s="57"/>
    </row>
    <row r="548" spans="1:2">
      <c r="A548" s="57"/>
      <c r="B548" s="57"/>
    </row>
    <row r="549" spans="1:2">
      <c r="A549" s="57"/>
      <c r="B549" s="57"/>
    </row>
    <row r="550" spans="1:2">
      <c r="A550" s="57"/>
      <c r="B550" s="57"/>
    </row>
    <row r="551" spans="1:2">
      <c r="A551" s="57"/>
      <c r="B551" s="57"/>
    </row>
    <row r="552" spans="1:2">
      <c r="A552" s="57"/>
      <c r="B552" s="57"/>
    </row>
    <row r="553" spans="1:2">
      <c r="A553" s="57"/>
      <c r="B553" s="57"/>
    </row>
    <row r="554" spans="1:2">
      <c r="A554" s="57"/>
      <c r="B554" s="57"/>
    </row>
    <row r="555" spans="1:2">
      <c r="A555" s="57"/>
      <c r="B555" s="57"/>
    </row>
    <row r="556" spans="1:2">
      <c r="A556" s="57"/>
      <c r="B556" s="57"/>
    </row>
    <row r="557" spans="1:2">
      <c r="A557" s="57"/>
      <c r="B557" s="57"/>
    </row>
    <row r="558" spans="1:2">
      <c r="A558" s="57"/>
      <c r="B558" s="57"/>
    </row>
    <row r="559" spans="1:2">
      <c r="A559" s="57"/>
      <c r="B559" s="57"/>
    </row>
    <row r="560" spans="1:2">
      <c r="A560" s="57"/>
      <c r="B560" s="57"/>
    </row>
    <row r="561" spans="1:2">
      <c r="A561" s="57"/>
      <c r="B561" s="57"/>
    </row>
    <row r="562" spans="1:2">
      <c r="A562" s="57"/>
      <c r="B562" s="57"/>
    </row>
    <row r="563" spans="1:2">
      <c r="A563" s="57"/>
      <c r="B563" s="57"/>
    </row>
    <row r="564" spans="1:2">
      <c r="A564" s="57"/>
      <c r="B564" s="57"/>
    </row>
    <row r="565" spans="1:2">
      <c r="A565" s="57"/>
      <c r="B565" s="57"/>
    </row>
    <row r="566" spans="1:2">
      <c r="A566" s="57"/>
      <c r="B566" s="57"/>
    </row>
    <row r="567" spans="1:2">
      <c r="A567" s="57"/>
      <c r="B567" s="57"/>
    </row>
    <row r="568" spans="1:2">
      <c r="A568" s="57"/>
      <c r="B568" s="57"/>
    </row>
    <row r="569" spans="1:2">
      <c r="A569" s="57"/>
      <c r="B569" s="57"/>
    </row>
    <row r="570" spans="1:2">
      <c r="A570" s="57"/>
      <c r="B570" s="57"/>
    </row>
    <row r="571" spans="1:2">
      <c r="A571" s="57"/>
      <c r="B571" s="57"/>
    </row>
    <row r="572" spans="1:2">
      <c r="A572" s="57"/>
      <c r="B572" s="57"/>
    </row>
    <row r="573" spans="1:2">
      <c r="A573" s="57"/>
      <c r="B573" s="57"/>
    </row>
    <row r="574" spans="1:2">
      <c r="A574" s="57"/>
      <c r="B574" s="57"/>
    </row>
    <row r="575" spans="1:2">
      <c r="A575" s="57"/>
      <c r="B575" s="57"/>
    </row>
    <row r="576" spans="1:2">
      <c r="A576" s="57"/>
      <c r="B576" s="57"/>
    </row>
    <row r="577" spans="1:2">
      <c r="A577" s="57"/>
      <c r="B577" s="57"/>
    </row>
    <row r="578" spans="1:2">
      <c r="A578" s="57"/>
      <c r="B578" s="57"/>
    </row>
    <row r="579" spans="1:2">
      <c r="A579" s="57"/>
      <c r="B579" s="57"/>
    </row>
    <row r="580" spans="1:2">
      <c r="A580" s="57"/>
      <c r="B580" s="57"/>
    </row>
    <row r="581" spans="1:2">
      <c r="A581" s="57"/>
      <c r="B581" s="57"/>
    </row>
    <row r="582" spans="1:2">
      <c r="A582" s="57"/>
      <c r="B582" s="57"/>
    </row>
    <row r="583" spans="1:2">
      <c r="A583" s="57"/>
      <c r="B583" s="57"/>
    </row>
    <row r="584" spans="1:2">
      <c r="A584" s="57"/>
      <c r="B584" s="57"/>
    </row>
    <row r="585" spans="1:2">
      <c r="A585" s="57"/>
      <c r="B585" s="57"/>
    </row>
    <row r="586" spans="1:2">
      <c r="A586" s="57"/>
      <c r="B586" s="57"/>
    </row>
    <row r="587" spans="1:2">
      <c r="A587" s="57"/>
      <c r="B587" s="57"/>
    </row>
    <row r="588" spans="1:2">
      <c r="A588" s="57"/>
      <c r="B588" s="57"/>
    </row>
    <row r="589" spans="1:2">
      <c r="A589" s="57"/>
      <c r="B589" s="57"/>
    </row>
    <row r="590" spans="1:2">
      <c r="A590" s="57"/>
      <c r="B590" s="57"/>
    </row>
    <row r="591" spans="1:2">
      <c r="A591" s="57"/>
      <c r="B591" s="57"/>
    </row>
    <row r="592" spans="1:2">
      <c r="A592" s="57"/>
      <c r="B592" s="57"/>
    </row>
    <row r="593" spans="1:2">
      <c r="A593" s="57"/>
      <c r="B593" s="57"/>
    </row>
    <row r="594" spans="1:2">
      <c r="A594" s="57"/>
      <c r="B594" s="57"/>
    </row>
    <row r="595" spans="1:2">
      <c r="A595" s="57"/>
      <c r="B595" s="57"/>
    </row>
    <row r="596" spans="1:2">
      <c r="A596" s="57"/>
      <c r="B596" s="57"/>
    </row>
    <row r="597" spans="1:2">
      <c r="A597" s="57"/>
      <c r="B597" s="57"/>
    </row>
    <row r="598" spans="1:2">
      <c r="A598" s="57"/>
      <c r="B598" s="57"/>
    </row>
    <row r="599" spans="1:2">
      <c r="A599" s="57"/>
      <c r="B599" s="57"/>
    </row>
    <row r="600" spans="1:2">
      <c r="A600" s="57"/>
      <c r="B600" s="57"/>
    </row>
    <row r="601" spans="1:2">
      <c r="A601" s="57"/>
      <c r="B601" s="57"/>
    </row>
    <row r="602" spans="1:2">
      <c r="A602" s="57"/>
      <c r="B602" s="57"/>
    </row>
    <row r="603" spans="1:2">
      <c r="A603" s="57"/>
      <c r="B603" s="57"/>
    </row>
    <row r="604" spans="1:2">
      <c r="A604" s="57"/>
      <c r="B604" s="57"/>
    </row>
    <row r="605" spans="1:2">
      <c r="A605" s="57"/>
      <c r="B605" s="57"/>
    </row>
    <row r="606" spans="1:2">
      <c r="A606" s="57"/>
      <c r="B606" s="57"/>
    </row>
    <row r="607" spans="1:2">
      <c r="A607" s="57"/>
      <c r="B607" s="57"/>
    </row>
    <row r="608" spans="1:2">
      <c r="A608" s="57"/>
      <c r="B608" s="57"/>
    </row>
    <row r="609" spans="1:2">
      <c r="A609" s="57"/>
      <c r="B609" s="57"/>
    </row>
    <row r="610" spans="1:2">
      <c r="A610" s="57"/>
      <c r="B610" s="57"/>
    </row>
    <row r="611" spans="1:2">
      <c r="A611" s="57"/>
      <c r="B611" s="57"/>
    </row>
    <row r="612" spans="1:2">
      <c r="A612" s="57"/>
      <c r="B612" s="57"/>
    </row>
    <row r="613" spans="1:2">
      <c r="A613" s="57"/>
      <c r="B613" s="57"/>
    </row>
    <row r="614" spans="1:2">
      <c r="A614" s="57"/>
      <c r="B614" s="57"/>
    </row>
    <row r="615" spans="1:2">
      <c r="A615" s="57"/>
      <c r="B615" s="57"/>
    </row>
    <row r="616" spans="1:2">
      <c r="A616" s="57"/>
      <c r="B616" s="57"/>
    </row>
    <row r="617" spans="1:2">
      <c r="A617" s="57"/>
      <c r="B617" s="57"/>
    </row>
    <row r="618" spans="1:2">
      <c r="A618" s="57"/>
      <c r="B618" s="57"/>
    </row>
    <row r="619" spans="1:2">
      <c r="A619" s="57"/>
      <c r="B619" s="57"/>
    </row>
    <row r="620" spans="1:2">
      <c r="A620" s="57"/>
      <c r="B620" s="57"/>
    </row>
    <row r="621" spans="1:2">
      <c r="A621" s="57"/>
      <c r="B621" s="57"/>
    </row>
    <row r="622" spans="1:2">
      <c r="A622" s="57"/>
      <c r="B622" s="57"/>
    </row>
    <row r="623" spans="1:2">
      <c r="A623" s="57"/>
      <c r="B623" s="57"/>
    </row>
    <row r="624" spans="1:2">
      <c r="A624" s="57"/>
      <c r="B624" s="57"/>
    </row>
    <row r="625" spans="1:2">
      <c r="A625" s="57"/>
      <c r="B625" s="57"/>
    </row>
    <row r="626" spans="1:2">
      <c r="A626" s="57"/>
      <c r="B626" s="57"/>
    </row>
    <row r="627" spans="1:2">
      <c r="A627" s="57"/>
      <c r="B627" s="57"/>
    </row>
    <row r="628" spans="1:2">
      <c r="A628" s="57"/>
      <c r="B628" s="57"/>
    </row>
    <row r="629" spans="1:2">
      <c r="A629" s="57"/>
      <c r="B629" s="57"/>
    </row>
    <row r="630" spans="1:2">
      <c r="A630" s="57"/>
      <c r="B630" s="57"/>
    </row>
    <row r="631" spans="1:2">
      <c r="A631" s="57"/>
      <c r="B631" s="57"/>
    </row>
    <row r="632" spans="1:2">
      <c r="A632" s="57"/>
      <c r="B632" s="57"/>
    </row>
    <row r="633" spans="1:2">
      <c r="A633" s="57"/>
      <c r="B633" s="57"/>
    </row>
    <row r="634" spans="1:2">
      <c r="A634" s="57"/>
      <c r="B634" s="57"/>
    </row>
    <row r="635" spans="1:2">
      <c r="A635" s="57"/>
      <c r="B635" s="57"/>
    </row>
    <row r="636" spans="1:2">
      <c r="A636" s="57"/>
      <c r="B636" s="57"/>
    </row>
    <row r="637" spans="1:2">
      <c r="A637" s="57"/>
      <c r="B637" s="57"/>
    </row>
    <row r="638" spans="1:2">
      <c r="A638" s="57"/>
      <c r="B638" s="57"/>
    </row>
    <row r="639" spans="1:2">
      <c r="A639" s="57"/>
      <c r="B639" s="57"/>
    </row>
    <row r="640" spans="1:2">
      <c r="A640" s="57"/>
      <c r="B640" s="57"/>
    </row>
    <row r="641" spans="1:2">
      <c r="A641" s="57"/>
      <c r="B641" s="57"/>
    </row>
    <row r="642" spans="1:2">
      <c r="A642" s="57"/>
      <c r="B642" s="57"/>
    </row>
    <row r="643" spans="1:2">
      <c r="A643" s="57"/>
      <c r="B643" s="57"/>
    </row>
    <row r="644" spans="1:2">
      <c r="A644" s="57"/>
      <c r="B644" s="57"/>
    </row>
    <row r="645" spans="1:2">
      <c r="A645" s="57"/>
      <c r="B645" s="57"/>
    </row>
    <row r="646" spans="1:2">
      <c r="A646" s="57"/>
      <c r="B646" s="57"/>
    </row>
    <row r="647" spans="1:2">
      <c r="A647" s="57"/>
      <c r="B647" s="57"/>
    </row>
    <row r="648" spans="1:2">
      <c r="A648" s="57"/>
      <c r="B648" s="57"/>
    </row>
    <row r="649" spans="1:2">
      <c r="A649" s="57"/>
      <c r="B649" s="57"/>
    </row>
    <row r="650" spans="1:2">
      <c r="A650" s="57"/>
      <c r="B650" s="57"/>
    </row>
    <row r="651" spans="1:2">
      <c r="A651" s="57"/>
      <c r="B651" s="57"/>
    </row>
    <row r="652" spans="1:2">
      <c r="A652" s="57"/>
      <c r="B652" s="57"/>
    </row>
    <row r="653" spans="1:2">
      <c r="A653" s="57"/>
      <c r="B653" s="57"/>
    </row>
    <row r="654" spans="1:2">
      <c r="A654" s="57"/>
      <c r="B654" s="57"/>
    </row>
    <row r="655" spans="1:2">
      <c r="A655" s="57"/>
      <c r="B655" s="57"/>
    </row>
    <row r="656" spans="1:2">
      <c r="A656" s="57"/>
      <c r="B656" s="57"/>
    </row>
    <row r="657" spans="1:2">
      <c r="A657" s="57"/>
      <c r="B657" s="57"/>
    </row>
    <row r="658" spans="1:2">
      <c r="A658" s="57"/>
      <c r="B658" s="57"/>
    </row>
    <row r="659" spans="1:2">
      <c r="A659" s="57"/>
      <c r="B659" s="57"/>
    </row>
    <row r="660" spans="1:2">
      <c r="A660" s="57"/>
      <c r="B660" s="57"/>
    </row>
    <row r="661" spans="1:2">
      <c r="A661" s="57"/>
      <c r="B661" s="57"/>
    </row>
    <row r="662" spans="1:2">
      <c r="A662" s="57"/>
      <c r="B662" s="57"/>
    </row>
    <row r="663" spans="1:2">
      <c r="A663" s="57"/>
      <c r="B663" s="57"/>
    </row>
    <row r="664" spans="1:2">
      <c r="A664" s="57"/>
      <c r="B664" s="57"/>
    </row>
    <row r="665" spans="1:2">
      <c r="A665" s="57"/>
      <c r="B665" s="57"/>
    </row>
    <row r="666" spans="1:2">
      <c r="A666" s="57"/>
      <c r="B666" s="57"/>
    </row>
    <row r="667" spans="1:2">
      <c r="A667" s="57"/>
      <c r="B667" s="57"/>
    </row>
    <row r="668" spans="1:2">
      <c r="A668" s="57"/>
      <c r="B668" s="57"/>
    </row>
    <row r="669" spans="1:2">
      <c r="A669" s="57"/>
      <c r="B669" s="57"/>
    </row>
    <row r="670" spans="1:2">
      <c r="A670" s="57"/>
      <c r="B670" s="57"/>
    </row>
    <row r="671" spans="1:2">
      <c r="A671" s="57"/>
      <c r="B671" s="57"/>
    </row>
    <row r="672" spans="1:2">
      <c r="A672" s="57"/>
      <c r="B672" s="57"/>
    </row>
    <row r="673" spans="1:2">
      <c r="A673" s="57"/>
      <c r="B673" s="57"/>
    </row>
    <row r="674" spans="1:2">
      <c r="A674" s="57"/>
      <c r="B674" s="57"/>
    </row>
    <row r="675" spans="1:2">
      <c r="A675" s="57"/>
      <c r="B675" s="57"/>
    </row>
    <row r="676" spans="1:2">
      <c r="A676" s="57"/>
      <c r="B676" s="57"/>
    </row>
    <row r="677" spans="1:2">
      <c r="A677" s="57"/>
      <c r="B677" s="57"/>
    </row>
    <row r="678" spans="1:2">
      <c r="A678" s="57"/>
      <c r="B678" s="57"/>
    </row>
    <row r="679" spans="1:2">
      <c r="A679" s="57"/>
      <c r="B679" s="57"/>
    </row>
    <row r="680" spans="1:2">
      <c r="A680" s="57"/>
      <c r="B680" s="57"/>
    </row>
    <row r="681" spans="1:2">
      <c r="A681" s="57"/>
      <c r="B681" s="57"/>
    </row>
    <row r="682" spans="1:2">
      <c r="A682" s="57"/>
      <c r="B682" s="57"/>
    </row>
    <row r="683" spans="1:2">
      <c r="A683" s="57"/>
      <c r="B683" s="57"/>
    </row>
    <row r="684" spans="1:2">
      <c r="A684" s="57"/>
      <c r="B684" s="57"/>
    </row>
    <row r="685" spans="1:2">
      <c r="A685" s="57"/>
      <c r="B685" s="57"/>
    </row>
    <row r="686" spans="1:2">
      <c r="A686" s="57"/>
      <c r="B686" s="57"/>
    </row>
    <row r="687" spans="1:2">
      <c r="A687" s="57"/>
      <c r="B687" s="57"/>
    </row>
    <row r="688" spans="1:2">
      <c r="A688" s="57"/>
      <c r="B688" s="57"/>
    </row>
    <row r="689" spans="1:2">
      <c r="A689" s="57"/>
      <c r="B689" s="57"/>
    </row>
    <row r="690" spans="1:2">
      <c r="A690" s="57"/>
      <c r="B690" s="57"/>
    </row>
    <row r="691" spans="1:2">
      <c r="A691" s="57"/>
      <c r="B691" s="57"/>
    </row>
    <row r="692" spans="1:2">
      <c r="A692" s="57"/>
      <c r="B692" s="57"/>
    </row>
    <row r="693" spans="1:2">
      <c r="A693" s="57"/>
      <c r="B693" s="57"/>
    </row>
    <row r="694" spans="1:2">
      <c r="A694" s="57"/>
      <c r="B694" s="57"/>
    </row>
    <row r="695" spans="1:2">
      <c r="A695" s="57"/>
      <c r="B695" s="57"/>
    </row>
    <row r="696" spans="1:2">
      <c r="A696" s="57"/>
      <c r="B696" s="57"/>
    </row>
    <row r="697" spans="1:2">
      <c r="A697" s="57"/>
      <c r="B697" s="57"/>
    </row>
    <row r="698" spans="1:2">
      <c r="A698" s="57"/>
      <c r="B698" s="57"/>
    </row>
    <row r="699" spans="1:2">
      <c r="A699" s="57"/>
      <c r="B699" s="57"/>
    </row>
    <row r="700" spans="1:2">
      <c r="A700" s="57"/>
      <c r="B700" s="57"/>
    </row>
    <row r="701" spans="1:2">
      <c r="A701" s="57"/>
      <c r="B701" s="57"/>
    </row>
    <row r="702" spans="1:2">
      <c r="A702" s="57"/>
      <c r="B702" s="57"/>
    </row>
    <row r="703" spans="1:2">
      <c r="A703" s="57"/>
      <c r="B703" s="57"/>
    </row>
    <row r="704" spans="1:2">
      <c r="A704" s="57"/>
      <c r="B704" s="57"/>
    </row>
    <row r="705" spans="1:2">
      <c r="A705" s="57"/>
      <c r="B705" s="57"/>
    </row>
    <row r="706" spans="1:2">
      <c r="A706" s="57"/>
      <c r="B706" s="57"/>
    </row>
    <row r="707" spans="1:2">
      <c r="A707" s="57"/>
      <c r="B707" s="57"/>
    </row>
    <row r="708" spans="1:2">
      <c r="A708" s="57"/>
      <c r="B708" s="57"/>
    </row>
    <row r="709" spans="1:2">
      <c r="A709" s="57"/>
      <c r="B709" s="57"/>
    </row>
    <row r="710" spans="1:2">
      <c r="A710" s="57"/>
      <c r="B710" s="57"/>
    </row>
    <row r="711" spans="1:2">
      <c r="A711" s="57"/>
      <c r="B711" s="57"/>
    </row>
    <row r="712" spans="1:2">
      <c r="A712" s="57"/>
      <c r="B712" s="57"/>
    </row>
    <row r="713" spans="1:2">
      <c r="A713" s="57"/>
      <c r="B713" s="57"/>
    </row>
    <row r="714" spans="1:2">
      <c r="A714" s="57"/>
      <c r="B714" s="57"/>
    </row>
    <row r="715" spans="1:2">
      <c r="A715" s="57"/>
      <c r="B715" s="57"/>
    </row>
    <row r="716" spans="1:2">
      <c r="A716" s="57"/>
      <c r="B716" s="57"/>
    </row>
    <row r="717" spans="1:2">
      <c r="A717" s="57"/>
      <c r="B717" s="57"/>
    </row>
    <row r="718" spans="1:2">
      <c r="A718" s="57"/>
      <c r="B718" s="57"/>
    </row>
    <row r="719" spans="1:2">
      <c r="A719" s="57"/>
      <c r="B719" s="57"/>
    </row>
    <row r="720" spans="1:2">
      <c r="A720" s="57"/>
      <c r="B720" s="57"/>
    </row>
    <row r="721" spans="1:2">
      <c r="A721" s="57"/>
      <c r="B721" s="57"/>
    </row>
    <row r="722" spans="1:2">
      <c r="A722" s="57"/>
      <c r="B722" s="57"/>
    </row>
    <row r="723" spans="1:2">
      <c r="A723" s="57"/>
      <c r="B723" s="57"/>
    </row>
    <row r="724" spans="1:2">
      <c r="A724" s="57"/>
      <c r="B724" s="57"/>
    </row>
    <row r="725" spans="1:2">
      <c r="A725" s="57"/>
      <c r="B725" s="57"/>
    </row>
    <row r="726" spans="1:2">
      <c r="A726" s="57"/>
      <c r="B726" s="57"/>
    </row>
    <row r="727" spans="1:2">
      <c r="A727" s="57"/>
      <c r="B727" s="57"/>
    </row>
    <row r="728" spans="1:2">
      <c r="A728" s="57"/>
      <c r="B728" s="57"/>
    </row>
    <row r="729" spans="1:2">
      <c r="A729" s="57"/>
      <c r="B729" s="57"/>
    </row>
    <row r="730" spans="1:2">
      <c r="A730" s="57"/>
      <c r="B730" s="57"/>
    </row>
    <row r="731" spans="1:2">
      <c r="A731" s="57"/>
      <c r="B731" s="57"/>
    </row>
    <row r="732" spans="1:2">
      <c r="A732" s="57"/>
      <c r="B732" s="57"/>
    </row>
    <row r="733" spans="1:2">
      <c r="A733" s="57"/>
      <c r="B733" s="57"/>
    </row>
    <row r="734" spans="1:2">
      <c r="A734" s="57"/>
      <c r="B734" s="57"/>
    </row>
    <row r="735" spans="1:2">
      <c r="A735" s="57"/>
      <c r="B735" s="57"/>
    </row>
    <row r="736" spans="1:2">
      <c r="A736" s="57"/>
      <c r="B736" s="57"/>
    </row>
    <row r="737" spans="1:2">
      <c r="A737" s="57"/>
      <c r="B737" s="57"/>
    </row>
    <row r="738" spans="1:2">
      <c r="A738" s="57"/>
      <c r="B738" s="57"/>
    </row>
    <row r="739" spans="1:2">
      <c r="A739" s="57"/>
      <c r="B739" s="57"/>
    </row>
    <row r="740" spans="1:2">
      <c r="A740" s="57"/>
      <c r="B740" s="57"/>
    </row>
    <row r="741" spans="1:2">
      <c r="A741" s="57"/>
      <c r="B741" s="57"/>
    </row>
    <row r="742" spans="1:2">
      <c r="A742" s="57"/>
      <c r="B742" s="57"/>
    </row>
    <row r="743" spans="1:2">
      <c r="A743" s="57"/>
      <c r="B743" s="57"/>
    </row>
    <row r="744" spans="1:2">
      <c r="A744" s="57"/>
      <c r="B744" s="57"/>
    </row>
    <row r="745" spans="1:2">
      <c r="A745" s="57"/>
      <c r="B745" s="57"/>
    </row>
    <row r="746" spans="1:2">
      <c r="A746" s="57"/>
      <c r="B746" s="57"/>
    </row>
    <row r="747" spans="1:2">
      <c r="A747" s="57"/>
      <c r="B747" s="57"/>
    </row>
    <row r="748" spans="1:2">
      <c r="A748" s="57"/>
      <c r="B748" s="57"/>
    </row>
    <row r="749" spans="1:2">
      <c r="A749" s="57"/>
      <c r="B749" s="57"/>
    </row>
    <row r="750" spans="1:2">
      <c r="A750" s="57"/>
      <c r="B750" s="57"/>
    </row>
    <row r="751" spans="1:2">
      <c r="A751" s="57"/>
      <c r="B751" s="57"/>
    </row>
    <row r="752" spans="1:2">
      <c r="A752" s="57"/>
      <c r="B752" s="57"/>
    </row>
    <row r="753" spans="1:2">
      <c r="A753" s="57"/>
      <c r="B753" s="57"/>
    </row>
    <row r="754" spans="1:2">
      <c r="A754" s="57"/>
      <c r="B754" s="57"/>
    </row>
  </sheetData>
  <mergeCells count="1">
    <mergeCell ref="A2:B2"/>
  </mergeCells>
  <phoneticPr fontId="3" type="noConversion"/>
  <printOptions horizontalCentered="1"/>
  <pageMargins left="0.35" right="0.35" top="0.63" bottom="0" header="0.12" footer="0.28000000000000003"/>
  <pageSetup paperSize="9" orientation="portrait" useFirstPageNumber="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751"/>
  <sheetViews>
    <sheetView workbookViewId="0">
      <selection activeCell="B10" sqref="B10"/>
    </sheetView>
  </sheetViews>
  <sheetFormatPr defaultColWidth="9" defaultRowHeight="14.25"/>
  <cols>
    <col min="1" max="1" width="50.625" style="59" customWidth="1"/>
    <col min="2" max="2" width="25.375" style="52" customWidth="1"/>
    <col min="3" max="16384" width="9" style="52"/>
  </cols>
  <sheetData>
    <row r="1" spans="1:2" s="50" customFormat="1" ht="17.25" customHeight="1">
      <c r="A1" s="121" t="s">
        <v>1292</v>
      </c>
      <c r="B1" s="121"/>
    </row>
    <row r="2" spans="1:2" s="51" customFormat="1" ht="29.25" customHeight="1">
      <c r="A2" s="183" t="s">
        <v>1254</v>
      </c>
      <c r="B2" s="183"/>
    </row>
    <row r="3" spans="1:2" ht="16.5" customHeight="1">
      <c r="A3" s="35"/>
      <c r="B3" s="58" t="s">
        <v>1</v>
      </c>
    </row>
    <row r="4" spans="1:2" s="53" customFormat="1" ht="24" customHeight="1">
      <c r="A4" s="36" t="s">
        <v>1078</v>
      </c>
      <c r="B4" s="36" t="s">
        <v>2</v>
      </c>
    </row>
    <row r="5" spans="1:2" s="53" customFormat="1" ht="29.25" customHeight="1">
      <c r="A5" s="38" t="s">
        <v>70</v>
      </c>
      <c r="B5" s="19"/>
    </row>
    <row r="6" spans="1:2" s="53" customFormat="1" ht="29.25" customHeight="1">
      <c r="A6" s="38" t="s">
        <v>71</v>
      </c>
      <c r="B6" s="19">
        <f>SUM(B7,B9,B12,B13,B14)</f>
        <v>2359</v>
      </c>
    </row>
    <row r="7" spans="1:2" s="53" customFormat="1" ht="29.25" customHeight="1">
      <c r="A7" s="38" t="s">
        <v>72</v>
      </c>
      <c r="B7" s="19"/>
    </row>
    <row r="8" spans="1:2" s="53" customFormat="1" ht="29.25" customHeight="1">
      <c r="A8" s="38" t="s">
        <v>73</v>
      </c>
      <c r="B8" s="19"/>
    </row>
    <row r="9" spans="1:2" s="53" customFormat="1" ht="29.25" customHeight="1">
      <c r="A9" s="38" t="s">
        <v>74</v>
      </c>
      <c r="B9" s="19"/>
    </row>
    <row r="10" spans="1:2" s="53" customFormat="1" ht="29.25" customHeight="1">
      <c r="A10" s="38" t="s">
        <v>75</v>
      </c>
      <c r="B10" s="19"/>
    </row>
    <row r="11" spans="1:2" s="53" customFormat="1" ht="29.25" customHeight="1">
      <c r="A11" s="38" t="s">
        <v>76</v>
      </c>
      <c r="B11" s="19"/>
    </row>
    <row r="12" spans="1:2" s="53" customFormat="1" ht="29.25" customHeight="1">
      <c r="A12" s="38" t="s">
        <v>77</v>
      </c>
      <c r="B12" s="19"/>
    </row>
    <row r="13" spans="1:2" s="53" customFormat="1" ht="29.25" customHeight="1">
      <c r="A13" s="38" t="s">
        <v>78</v>
      </c>
      <c r="B13" s="19"/>
    </row>
    <row r="14" spans="1:2" s="53" customFormat="1" ht="29.25" customHeight="1">
      <c r="A14" s="38" t="s">
        <v>79</v>
      </c>
      <c r="B14" s="19">
        <v>2359</v>
      </c>
    </row>
    <row r="15" spans="1:2" s="53" customFormat="1" ht="29.25" customHeight="1">
      <c r="A15" s="38" t="s">
        <v>80</v>
      </c>
      <c r="B15" s="20">
        <v>2359</v>
      </c>
    </row>
    <row r="16" spans="1:2" s="53" customFormat="1" ht="29.25" customHeight="1">
      <c r="A16" s="38"/>
      <c r="B16" s="20"/>
    </row>
    <row r="17" spans="1:2" s="53" customFormat="1" ht="29.25" customHeight="1">
      <c r="A17" s="54" t="s">
        <v>81</v>
      </c>
      <c r="B17" s="43">
        <f>SUM(B5,B6)</f>
        <v>2359</v>
      </c>
    </row>
    <row r="18" spans="1:2" s="53" customFormat="1" ht="29.25" customHeight="1">
      <c r="A18" s="54"/>
      <c r="B18" s="43"/>
    </row>
    <row r="19" spans="1:2" s="53" customFormat="1" ht="29.25" customHeight="1">
      <c r="A19" s="55" t="s">
        <v>61</v>
      </c>
      <c r="B19" s="20"/>
    </row>
    <row r="20" spans="1:2" s="53" customFormat="1" ht="29.25" customHeight="1">
      <c r="A20" s="55" t="s">
        <v>62</v>
      </c>
      <c r="B20" s="20"/>
    </row>
    <row r="21" spans="1:2" s="53" customFormat="1" ht="29.25" customHeight="1">
      <c r="A21" s="55"/>
      <c r="B21" s="20"/>
    </row>
    <row r="22" spans="1:2" s="53" customFormat="1" ht="29.25" customHeight="1">
      <c r="A22" s="56" t="s">
        <v>50</v>
      </c>
      <c r="B22" s="43">
        <f>SUM(B17,B19:B20)</f>
        <v>2359</v>
      </c>
    </row>
    <row r="23" spans="1:2">
      <c r="A23" s="53"/>
      <c r="B23" s="57"/>
    </row>
    <row r="24" spans="1:2">
      <c r="A24" s="53"/>
      <c r="B24" s="57"/>
    </row>
    <row r="25" spans="1:2">
      <c r="A25" s="53"/>
      <c r="B25" s="57"/>
    </row>
    <row r="26" spans="1:2">
      <c r="A26" s="53"/>
      <c r="B26" s="57"/>
    </row>
    <row r="27" spans="1:2">
      <c r="A27" s="53"/>
      <c r="B27" s="57"/>
    </row>
    <row r="28" spans="1:2">
      <c r="A28" s="53"/>
      <c r="B28" s="57"/>
    </row>
    <row r="29" spans="1:2">
      <c r="A29" s="53"/>
      <c r="B29" s="57"/>
    </row>
    <row r="30" spans="1:2">
      <c r="A30" s="53"/>
      <c r="B30" s="57"/>
    </row>
    <row r="31" spans="1:2">
      <c r="A31" s="53"/>
      <c r="B31" s="57"/>
    </row>
    <row r="32" spans="1:2">
      <c r="A32" s="53"/>
      <c r="B32" s="57"/>
    </row>
    <row r="33" spans="1:2">
      <c r="A33" s="53"/>
      <c r="B33" s="57"/>
    </row>
    <row r="34" spans="1:2">
      <c r="A34" s="53"/>
      <c r="B34" s="57"/>
    </row>
    <row r="35" spans="1:2">
      <c r="A35" s="53"/>
      <c r="B35" s="57"/>
    </row>
    <row r="36" spans="1:2">
      <c r="A36" s="53"/>
      <c r="B36" s="57"/>
    </row>
    <row r="37" spans="1:2">
      <c r="A37" s="53"/>
      <c r="B37" s="57"/>
    </row>
    <row r="38" spans="1:2">
      <c r="A38" s="53"/>
      <c r="B38" s="57"/>
    </row>
    <row r="39" spans="1:2">
      <c r="A39" s="53"/>
      <c r="B39" s="57"/>
    </row>
    <row r="40" spans="1:2">
      <c r="A40" s="53"/>
      <c r="B40" s="57"/>
    </row>
    <row r="41" spans="1:2">
      <c r="A41" s="53"/>
      <c r="B41" s="57"/>
    </row>
    <row r="42" spans="1:2">
      <c r="A42" s="53"/>
      <c r="B42" s="57"/>
    </row>
    <row r="43" spans="1:2">
      <c r="A43" s="53"/>
      <c r="B43" s="57"/>
    </row>
    <row r="44" spans="1:2">
      <c r="A44" s="53"/>
      <c r="B44" s="57"/>
    </row>
    <row r="45" spans="1:2">
      <c r="A45" s="53"/>
      <c r="B45" s="57"/>
    </row>
    <row r="46" spans="1:2">
      <c r="A46" s="53"/>
      <c r="B46" s="57"/>
    </row>
    <row r="47" spans="1:2">
      <c r="A47" s="53"/>
      <c r="B47" s="57"/>
    </row>
    <row r="48" spans="1:2">
      <c r="A48" s="53"/>
      <c r="B48" s="57"/>
    </row>
    <row r="49" spans="1:2">
      <c r="A49" s="53"/>
      <c r="B49" s="57"/>
    </row>
    <row r="50" spans="1:2">
      <c r="A50" s="53"/>
      <c r="B50" s="57"/>
    </row>
    <row r="51" spans="1:2">
      <c r="A51" s="53"/>
      <c r="B51" s="57"/>
    </row>
    <row r="52" spans="1:2">
      <c r="A52" s="53"/>
      <c r="B52" s="57"/>
    </row>
    <row r="53" spans="1:2">
      <c r="A53" s="53"/>
      <c r="B53" s="57"/>
    </row>
    <row r="54" spans="1:2">
      <c r="A54" s="53"/>
      <c r="B54" s="57"/>
    </row>
    <row r="55" spans="1:2">
      <c r="A55" s="53"/>
      <c r="B55" s="57"/>
    </row>
    <row r="56" spans="1:2">
      <c r="A56" s="53"/>
      <c r="B56" s="57"/>
    </row>
    <row r="57" spans="1:2">
      <c r="A57" s="53"/>
      <c r="B57" s="57"/>
    </row>
    <row r="58" spans="1:2">
      <c r="A58" s="53"/>
      <c r="B58" s="57"/>
    </row>
    <row r="59" spans="1:2">
      <c r="A59" s="53"/>
      <c r="B59" s="57"/>
    </row>
    <row r="60" spans="1:2">
      <c r="A60" s="53"/>
      <c r="B60" s="57"/>
    </row>
    <row r="61" spans="1:2">
      <c r="A61" s="53"/>
      <c r="B61" s="57"/>
    </row>
    <row r="62" spans="1:2">
      <c r="A62" s="53"/>
      <c r="B62" s="57"/>
    </row>
    <row r="63" spans="1:2">
      <c r="A63" s="53"/>
      <c r="B63" s="57"/>
    </row>
    <row r="64" spans="1:2">
      <c r="A64" s="53"/>
      <c r="B64" s="57"/>
    </row>
    <row r="65" spans="1:2">
      <c r="A65" s="53"/>
      <c r="B65" s="57"/>
    </row>
    <row r="66" spans="1:2">
      <c r="A66" s="53"/>
      <c r="B66" s="57"/>
    </row>
    <row r="67" spans="1:2">
      <c r="A67" s="53"/>
      <c r="B67" s="57"/>
    </row>
    <row r="68" spans="1:2">
      <c r="A68" s="53"/>
      <c r="B68" s="57"/>
    </row>
    <row r="69" spans="1:2">
      <c r="A69" s="53"/>
      <c r="B69" s="57"/>
    </row>
    <row r="70" spans="1:2">
      <c r="A70" s="53"/>
      <c r="B70" s="57"/>
    </row>
    <row r="71" spans="1:2">
      <c r="A71" s="53"/>
      <c r="B71" s="57"/>
    </row>
    <row r="72" spans="1:2">
      <c r="A72" s="53"/>
      <c r="B72" s="57"/>
    </row>
    <row r="73" spans="1:2">
      <c r="A73" s="53"/>
      <c r="B73" s="57"/>
    </row>
    <row r="74" spans="1:2">
      <c r="A74" s="53"/>
      <c r="B74" s="57"/>
    </row>
    <row r="75" spans="1:2">
      <c r="A75" s="53"/>
      <c r="B75" s="57"/>
    </row>
    <row r="76" spans="1:2">
      <c r="A76" s="53"/>
      <c r="B76" s="57"/>
    </row>
    <row r="77" spans="1:2">
      <c r="A77" s="53"/>
      <c r="B77" s="57"/>
    </row>
    <row r="78" spans="1:2">
      <c r="A78" s="53"/>
      <c r="B78" s="57"/>
    </row>
    <row r="79" spans="1:2">
      <c r="A79" s="53"/>
      <c r="B79" s="57"/>
    </row>
    <row r="80" spans="1:2">
      <c r="A80" s="53"/>
      <c r="B80" s="57"/>
    </row>
    <row r="81" spans="1:2">
      <c r="A81" s="53"/>
      <c r="B81" s="57"/>
    </row>
    <row r="82" spans="1:2">
      <c r="A82" s="53"/>
      <c r="B82" s="57"/>
    </row>
    <row r="83" spans="1:2">
      <c r="A83" s="53"/>
      <c r="B83" s="57"/>
    </row>
    <row r="84" spans="1:2">
      <c r="A84" s="53"/>
      <c r="B84" s="57"/>
    </row>
    <row r="85" spans="1:2">
      <c r="A85" s="53"/>
      <c r="B85" s="57"/>
    </row>
    <row r="86" spans="1:2">
      <c r="A86" s="53"/>
      <c r="B86" s="57"/>
    </row>
    <row r="87" spans="1:2">
      <c r="A87" s="53"/>
      <c r="B87" s="57"/>
    </row>
    <row r="88" spans="1:2">
      <c r="A88" s="53"/>
      <c r="B88" s="57"/>
    </row>
    <row r="89" spans="1:2">
      <c r="A89" s="53"/>
      <c r="B89" s="57"/>
    </row>
    <row r="90" spans="1:2">
      <c r="A90" s="53"/>
      <c r="B90" s="57"/>
    </row>
    <row r="91" spans="1:2">
      <c r="A91" s="53"/>
      <c r="B91" s="57"/>
    </row>
    <row r="92" spans="1:2">
      <c r="A92" s="53"/>
      <c r="B92" s="57"/>
    </row>
    <row r="93" spans="1:2">
      <c r="A93" s="53"/>
      <c r="B93" s="57"/>
    </row>
    <row r="94" spans="1:2">
      <c r="A94" s="53"/>
      <c r="B94" s="57"/>
    </row>
    <row r="95" spans="1:2">
      <c r="A95" s="53"/>
      <c r="B95" s="57"/>
    </row>
    <row r="96" spans="1:2">
      <c r="A96" s="53"/>
      <c r="B96" s="57"/>
    </row>
    <row r="97" spans="1:2">
      <c r="A97" s="53"/>
      <c r="B97" s="57"/>
    </row>
    <row r="98" spans="1:2">
      <c r="A98" s="53"/>
      <c r="B98" s="57"/>
    </row>
    <row r="99" spans="1:2">
      <c r="A99" s="53"/>
      <c r="B99" s="57"/>
    </row>
    <row r="100" spans="1:2">
      <c r="A100" s="53"/>
      <c r="B100" s="57"/>
    </row>
    <row r="101" spans="1:2">
      <c r="A101" s="53"/>
      <c r="B101" s="57"/>
    </row>
    <row r="102" spans="1:2">
      <c r="A102" s="53"/>
      <c r="B102" s="57"/>
    </row>
    <row r="103" spans="1:2">
      <c r="A103" s="53"/>
      <c r="B103" s="57"/>
    </row>
    <row r="104" spans="1:2">
      <c r="A104" s="53"/>
      <c r="B104" s="57"/>
    </row>
    <row r="105" spans="1:2">
      <c r="A105" s="53"/>
      <c r="B105" s="57"/>
    </row>
    <row r="106" spans="1:2">
      <c r="A106" s="53"/>
      <c r="B106" s="57"/>
    </row>
    <row r="107" spans="1:2">
      <c r="A107" s="53"/>
      <c r="B107" s="57"/>
    </row>
    <row r="108" spans="1:2">
      <c r="A108" s="53"/>
      <c r="B108" s="57"/>
    </row>
    <row r="109" spans="1:2">
      <c r="A109" s="53"/>
      <c r="B109" s="57"/>
    </row>
    <row r="110" spans="1:2">
      <c r="A110" s="53"/>
      <c r="B110" s="57"/>
    </row>
    <row r="111" spans="1:2">
      <c r="A111" s="53"/>
      <c r="B111" s="57"/>
    </row>
    <row r="112" spans="1:2">
      <c r="A112" s="53"/>
      <c r="B112" s="57"/>
    </row>
    <row r="113" spans="1:2">
      <c r="A113" s="53"/>
      <c r="B113" s="57"/>
    </row>
    <row r="114" spans="1:2">
      <c r="A114" s="53"/>
      <c r="B114" s="57"/>
    </row>
    <row r="115" spans="1:2">
      <c r="A115" s="53"/>
      <c r="B115" s="57"/>
    </row>
    <row r="116" spans="1:2">
      <c r="A116" s="53"/>
      <c r="B116" s="57"/>
    </row>
    <row r="117" spans="1:2">
      <c r="A117" s="53"/>
      <c r="B117" s="57"/>
    </row>
    <row r="118" spans="1:2">
      <c r="A118" s="53"/>
      <c r="B118" s="57"/>
    </row>
    <row r="119" spans="1:2">
      <c r="A119" s="53"/>
      <c r="B119" s="57"/>
    </row>
    <row r="120" spans="1:2">
      <c r="A120" s="53"/>
      <c r="B120" s="57"/>
    </row>
    <row r="121" spans="1:2">
      <c r="A121" s="53"/>
      <c r="B121" s="57"/>
    </row>
    <row r="122" spans="1:2">
      <c r="A122" s="53"/>
      <c r="B122" s="57"/>
    </row>
    <row r="123" spans="1:2">
      <c r="A123" s="53"/>
      <c r="B123" s="57"/>
    </row>
    <row r="124" spans="1:2">
      <c r="A124" s="53"/>
      <c r="B124" s="57"/>
    </row>
    <row r="125" spans="1:2">
      <c r="A125" s="53"/>
      <c r="B125" s="57"/>
    </row>
    <row r="126" spans="1:2">
      <c r="A126" s="53"/>
      <c r="B126" s="57"/>
    </row>
    <row r="127" spans="1:2">
      <c r="A127" s="53"/>
      <c r="B127" s="57"/>
    </row>
    <row r="128" spans="1:2">
      <c r="A128" s="53"/>
      <c r="B128" s="57"/>
    </row>
    <row r="129" spans="1:2">
      <c r="A129" s="53"/>
      <c r="B129" s="57"/>
    </row>
    <row r="130" spans="1:2">
      <c r="A130" s="53"/>
      <c r="B130" s="57"/>
    </row>
    <row r="131" spans="1:2">
      <c r="A131" s="53"/>
      <c r="B131" s="57"/>
    </row>
    <row r="132" spans="1:2">
      <c r="A132" s="53"/>
      <c r="B132" s="57"/>
    </row>
    <row r="133" spans="1:2">
      <c r="A133" s="53"/>
      <c r="B133" s="57"/>
    </row>
    <row r="134" spans="1:2">
      <c r="A134" s="53"/>
      <c r="B134" s="57"/>
    </row>
    <row r="135" spans="1:2">
      <c r="A135" s="53"/>
      <c r="B135" s="57"/>
    </row>
    <row r="136" spans="1:2">
      <c r="A136" s="53"/>
      <c r="B136" s="57"/>
    </row>
    <row r="137" spans="1:2">
      <c r="A137" s="53"/>
      <c r="B137" s="57"/>
    </row>
    <row r="138" spans="1:2">
      <c r="A138" s="53"/>
      <c r="B138" s="57"/>
    </row>
    <row r="139" spans="1:2">
      <c r="A139" s="53"/>
      <c r="B139" s="57"/>
    </row>
    <row r="140" spans="1:2">
      <c r="A140" s="53"/>
      <c r="B140" s="57"/>
    </row>
    <row r="141" spans="1:2">
      <c r="A141" s="53"/>
      <c r="B141" s="57"/>
    </row>
    <row r="142" spans="1:2">
      <c r="A142" s="53"/>
      <c r="B142" s="57"/>
    </row>
    <row r="143" spans="1:2">
      <c r="A143" s="53"/>
      <c r="B143" s="57"/>
    </row>
    <row r="144" spans="1:2">
      <c r="A144" s="53"/>
      <c r="B144" s="57"/>
    </row>
    <row r="145" spans="1:2">
      <c r="A145" s="53"/>
      <c r="B145" s="57"/>
    </row>
    <row r="146" spans="1:2">
      <c r="A146" s="53"/>
      <c r="B146" s="57"/>
    </row>
    <row r="147" spans="1:2">
      <c r="A147" s="53"/>
      <c r="B147" s="57"/>
    </row>
    <row r="148" spans="1:2">
      <c r="A148" s="53"/>
      <c r="B148" s="57"/>
    </row>
    <row r="149" spans="1:2">
      <c r="A149" s="53"/>
      <c r="B149" s="57"/>
    </row>
    <row r="150" spans="1:2">
      <c r="A150" s="53"/>
      <c r="B150" s="57"/>
    </row>
    <row r="151" spans="1:2">
      <c r="A151" s="53"/>
      <c r="B151" s="57"/>
    </row>
    <row r="152" spans="1:2">
      <c r="A152" s="53"/>
      <c r="B152" s="57"/>
    </row>
    <row r="153" spans="1:2">
      <c r="A153" s="53"/>
      <c r="B153" s="57"/>
    </row>
    <row r="154" spans="1:2">
      <c r="A154" s="53"/>
      <c r="B154" s="57"/>
    </row>
    <row r="155" spans="1:2">
      <c r="A155" s="53"/>
      <c r="B155" s="57"/>
    </row>
    <row r="156" spans="1:2">
      <c r="A156" s="53"/>
      <c r="B156" s="57"/>
    </row>
    <row r="157" spans="1:2">
      <c r="A157" s="53"/>
      <c r="B157" s="57"/>
    </row>
    <row r="158" spans="1:2">
      <c r="A158" s="53"/>
      <c r="B158" s="57"/>
    </row>
    <row r="159" spans="1:2">
      <c r="A159" s="53"/>
      <c r="B159" s="57"/>
    </row>
    <row r="160" spans="1:2">
      <c r="A160" s="53"/>
      <c r="B160" s="57"/>
    </row>
    <row r="161" spans="1:2">
      <c r="A161" s="53"/>
      <c r="B161" s="57"/>
    </row>
    <row r="162" spans="1:2">
      <c r="A162" s="53"/>
      <c r="B162" s="57"/>
    </row>
    <row r="163" spans="1:2">
      <c r="A163" s="53"/>
      <c r="B163" s="57"/>
    </row>
    <row r="164" spans="1:2">
      <c r="A164" s="53"/>
      <c r="B164" s="57"/>
    </row>
    <row r="165" spans="1:2">
      <c r="A165" s="53"/>
      <c r="B165" s="57"/>
    </row>
    <row r="166" spans="1:2">
      <c r="A166" s="53"/>
      <c r="B166" s="57"/>
    </row>
    <row r="167" spans="1:2">
      <c r="A167" s="53"/>
      <c r="B167" s="57"/>
    </row>
    <row r="168" spans="1:2">
      <c r="A168" s="53"/>
      <c r="B168" s="57"/>
    </row>
    <row r="169" spans="1:2">
      <c r="A169" s="53"/>
      <c r="B169" s="57"/>
    </row>
    <row r="170" spans="1:2">
      <c r="A170" s="53"/>
      <c r="B170" s="57"/>
    </row>
    <row r="171" spans="1:2">
      <c r="A171" s="53"/>
      <c r="B171" s="57"/>
    </row>
    <row r="172" spans="1:2">
      <c r="A172" s="53"/>
      <c r="B172" s="57"/>
    </row>
    <row r="173" spans="1:2">
      <c r="A173" s="53"/>
      <c r="B173" s="57"/>
    </row>
    <row r="174" spans="1:2">
      <c r="A174" s="53"/>
      <c r="B174" s="57"/>
    </row>
    <row r="175" spans="1:2">
      <c r="A175" s="53"/>
      <c r="B175" s="57"/>
    </row>
    <row r="176" spans="1:2">
      <c r="A176" s="53"/>
      <c r="B176" s="57"/>
    </row>
    <row r="177" spans="1:2">
      <c r="A177" s="53"/>
      <c r="B177" s="57"/>
    </row>
    <row r="178" spans="1:2">
      <c r="A178" s="53"/>
      <c r="B178" s="57"/>
    </row>
    <row r="179" spans="1:2">
      <c r="A179" s="53"/>
      <c r="B179" s="57"/>
    </row>
    <row r="180" spans="1:2">
      <c r="A180" s="53"/>
      <c r="B180" s="57"/>
    </row>
    <row r="181" spans="1:2">
      <c r="A181" s="53"/>
      <c r="B181" s="57"/>
    </row>
    <row r="182" spans="1:2">
      <c r="A182" s="53"/>
      <c r="B182" s="57"/>
    </row>
    <row r="183" spans="1:2">
      <c r="A183" s="53"/>
      <c r="B183" s="57"/>
    </row>
    <row r="184" spans="1:2">
      <c r="A184" s="53"/>
      <c r="B184" s="57"/>
    </row>
    <row r="185" spans="1:2">
      <c r="A185" s="53"/>
      <c r="B185" s="57"/>
    </row>
    <row r="186" spans="1:2">
      <c r="A186" s="53"/>
      <c r="B186" s="57"/>
    </row>
    <row r="187" spans="1:2">
      <c r="A187" s="53"/>
      <c r="B187" s="57"/>
    </row>
    <row r="188" spans="1:2">
      <c r="A188" s="53"/>
      <c r="B188" s="57"/>
    </row>
    <row r="189" spans="1:2">
      <c r="A189" s="53"/>
      <c r="B189" s="57"/>
    </row>
    <row r="190" spans="1:2">
      <c r="A190" s="53"/>
      <c r="B190" s="57"/>
    </row>
    <row r="191" spans="1:2">
      <c r="A191" s="53"/>
      <c r="B191" s="57"/>
    </row>
    <row r="192" spans="1:2">
      <c r="A192" s="53"/>
      <c r="B192" s="57"/>
    </row>
    <row r="193" spans="1:2">
      <c r="A193" s="53"/>
      <c r="B193" s="57"/>
    </row>
    <row r="194" spans="1:2">
      <c r="A194" s="53"/>
      <c r="B194" s="57"/>
    </row>
    <row r="195" spans="1:2">
      <c r="A195" s="53"/>
      <c r="B195" s="57"/>
    </row>
    <row r="196" spans="1:2">
      <c r="A196" s="53"/>
      <c r="B196" s="57"/>
    </row>
    <row r="197" spans="1:2">
      <c r="A197" s="53"/>
      <c r="B197" s="57"/>
    </row>
    <row r="198" spans="1:2">
      <c r="A198" s="53"/>
      <c r="B198" s="57"/>
    </row>
    <row r="199" spans="1:2">
      <c r="A199" s="53"/>
      <c r="B199" s="57"/>
    </row>
    <row r="200" spans="1:2">
      <c r="A200" s="53"/>
      <c r="B200" s="57"/>
    </row>
    <row r="201" spans="1:2">
      <c r="A201" s="53"/>
      <c r="B201" s="57"/>
    </row>
    <row r="202" spans="1:2">
      <c r="A202" s="53"/>
      <c r="B202" s="57"/>
    </row>
    <row r="203" spans="1:2">
      <c r="A203" s="53"/>
      <c r="B203" s="57"/>
    </row>
    <row r="204" spans="1:2">
      <c r="A204" s="53"/>
      <c r="B204" s="57"/>
    </row>
    <row r="205" spans="1:2">
      <c r="A205" s="53"/>
      <c r="B205" s="57"/>
    </row>
    <row r="206" spans="1:2">
      <c r="A206" s="53"/>
      <c r="B206" s="57"/>
    </row>
    <row r="207" spans="1:2">
      <c r="A207" s="53"/>
      <c r="B207" s="57"/>
    </row>
    <row r="208" spans="1:2">
      <c r="A208" s="53"/>
      <c r="B208" s="57"/>
    </row>
    <row r="209" spans="1:2">
      <c r="A209" s="53"/>
      <c r="B209" s="57"/>
    </row>
    <row r="210" spans="1:2">
      <c r="A210" s="53"/>
      <c r="B210" s="57"/>
    </row>
    <row r="211" spans="1:2">
      <c r="A211" s="53"/>
      <c r="B211" s="57"/>
    </row>
    <row r="212" spans="1:2">
      <c r="A212" s="53"/>
      <c r="B212" s="57"/>
    </row>
    <row r="213" spans="1:2">
      <c r="A213" s="53"/>
      <c r="B213" s="57"/>
    </row>
    <row r="214" spans="1:2">
      <c r="A214" s="53"/>
      <c r="B214" s="57"/>
    </row>
    <row r="215" spans="1:2">
      <c r="A215" s="53"/>
      <c r="B215" s="57"/>
    </row>
    <row r="216" spans="1:2">
      <c r="A216" s="53"/>
      <c r="B216" s="57"/>
    </row>
    <row r="217" spans="1:2">
      <c r="A217" s="53"/>
      <c r="B217" s="57"/>
    </row>
    <row r="218" spans="1:2">
      <c r="A218" s="53"/>
      <c r="B218" s="57"/>
    </row>
    <row r="219" spans="1:2">
      <c r="A219" s="53"/>
      <c r="B219" s="57"/>
    </row>
    <row r="220" spans="1:2">
      <c r="A220" s="53"/>
      <c r="B220" s="57"/>
    </row>
    <row r="221" spans="1:2">
      <c r="A221" s="53"/>
      <c r="B221" s="57"/>
    </row>
    <row r="222" spans="1:2">
      <c r="A222" s="53"/>
      <c r="B222" s="57"/>
    </row>
    <row r="223" spans="1:2">
      <c r="A223" s="53"/>
      <c r="B223" s="57"/>
    </row>
    <row r="224" spans="1:2">
      <c r="A224" s="53"/>
      <c r="B224" s="57"/>
    </row>
    <row r="225" spans="1:2">
      <c r="A225" s="53"/>
      <c r="B225" s="57"/>
    </row>
    <row r="226" spans="1:2">
      <c r="A226" s="53"/>
      <c r="B226" s="57"/>
    </row>
    <row r="227" spans="1:2">
      <c r="A227" s="53"/>
      <c r="B227" s="57"/>
    </row>
    <row r="228" spans="1:2">
      <c r="A228" s="53"/>
      <c r="B228" s="57"/>
    </row>
    <row r="229" spans="1:2">
      <c r="A229" s="53"/>
      <c r="B229" s="57"/>
    </row>
    <row r="230" spans="1:2">
      <c r="A230" s="53"/>
      <c r="B230" s="57"/>
    </row>
    <row r="231" spans="1:2">
      <c r="A231" s="53"/>
      <c r="B231" s="57"/>
    </row>
    <row r="232" spans="1:2">
      <c r="A232" s="53"/>
      <c r="B232" s="57"/>
    </row>
    <row r="233" spans="1:2">
      <c r="A233" s="53"/>
      <c r="B233" s="57"/>
    </row>
    <row r="234" spans="1:2">
      <c r="A234" s="53"/>
      <c r="B234" s="57"/>
    </row>
    <row r="235" spans="1:2">
      <c r="A235" s="53"/>
      <c r="B235" s="57"/>
    </row>
    <row r="236" spans="1:2">
      <c r="A236" s="53"/>
      <c r="B236" s="57"/>
    </row>
    <row r="237" spans="1:2">
      <c r="A237" s="53"/>
      <c r="B237" s="57"/>
    </row>
    <row r="238" spans="1:2">
      <c r="A238" s="53"/>
      <c r="B238" s="57"/>
    </row>
    <row r="239" spans="1:2">
      <c r="A239" s="53"/>
      <c r="B239" s="57"/>
    </row>
    <row r="240" spans="1:2">
      <c r="A240" s="53"/>
      <c r="B240" s="57"/>
    </row>
    <row r="241" spans="1:2">
      <c r="A241" s="53"/>
      <c r="B241" s="57"/>
    </row>
    <row r="242" spans="1:2">
      <c r="A242" s="53"/>
      <c r="B242" s="57"/>
    </row>
    <row r="243" spans="1:2">
      <c r="A243" s="53"/>
      <c r="B243" s="57"/>
    </row>
    <row r="244" spans="1:2">
      <c r="A244" s="53"/>
      <c r="B244" s="57"/>
    </row>
    <row r="245" spans="1:2">
      <c r="A245" s="53"/>
      <c r="B245" s="57"/>
    </row>
    <row r="246" spans="1:2">
      <c r="A246" s="53"/>
      <c r="B246" s="57"/>
    </row>
    <row r="247" spans="1:2">
      <c r="A247" s="53"/>
      <c r="B247" s="57"/>
    </row>
    <row r="248" spans="1:2">
      <c r="A248" s="53"/>
      <c r="B248" s="57"/>
    </row>
    <row r="249" spans="1:2">
      <c r="A249" s="53"/>
      <c r="B249" s="57"/>
    </row>
    <row r="250" spans="1:2">
      <c r="A250" s="53"/>
      <c r="B250" s="57"/>
    </row>
    <row r="251" spans="1:2">
      <c r="A251" s="53"/>
      <c r="B251" s="57"/>
    </row>
    <row r="252" spans="1:2">
      <c r="A252" s="53"/>
      <c r="B252" s="57"/>
    </row>
    <row r="253" spans="1:2">
      <c r="A253" s="53"/>
      <c r="B253" s="57"/>
    </row>
    <row r="254" spans="1:2">
      <c r="A254" s="53"/>
      <c r="B254" s="57"/>
    </row>
    <row r="255" spans="1:2">
      <c r="A255" s="53"/>
      <c r="B255" s="57"/>
    </row>
    <row r="256" spans="1:2">
      <c r="A256" s="53"/>
      <c r="B256" s="57"/>
    </row>
    <row r="257" spans="1:2">
      <c r="A257" s="53"/>
      <c r="B257" s="57"/>
    </row>
    <row r="258" spans="1:2">
      <c r="A258" s="53"/>
      <c r="B258" s="57"/>
    </row>
    <row r="259" spans="1:2">
      <c r="A259" s="53"/>
      <c r="B259" s="57"/>
    </row>
    <row r="260" spans="1:2">
      <c r="A260" s="53"/>
      <c r="B260" s="57"/>
    </row>
    <row r="261" spans="1:2">
      <c r="A261" s="53"/>
      <c r="B261" s="57"/>
    </row>
    <row r="262" spans="1:2">
      <c r="A262" s="53"/>
      <c r="B262" s="57"/>
    </row>
    <row r="263" spans="1:2">
      <c r="A263" s="53"/>
      <c r="B263" s="57"/>
    </row>
    <row r="264" spans="1:2">
      <c r="A264" s="53"/>
      <c r="B264" s="57"/>
    </row>
    <row r="265" spans="1:2">
      <c r="A265" s="53"/>
      <c r="B265" s="57"/>
    </row>
    <row r="266" spans="1:2">
      <c r="A266" s="53"/>
      <c r="B266" s="57"/>
    </row>
    <row r="267" spans="1:2">
      <c r="A267" s="53"/>
      <c r="B267" s="57"/>
    </row>
    <row r="268" spans="1:2">
      <c r="A268" s="53"/>
      <c r="B268" s="57"/>
    </row>
    <row r="269" spans="1:2">
      <c r="A269" s="53"/>
      <c r="B269" s="57"/>
    </row>
    <row r="270" spans="1:2">
      <c r="A270" s="53"/>
      <c r="B270" s="57"/>
    </row>
    <row r="271" spans="1:2">
      <c r="A271" s="53"/>
      <c r="B271" s="57"/>
    </row>
    <row r="272" spans="1:2">
      <c r="A272" s="53"/>
      <c r="B272" s="57"/>
    </row>
    <row r="273" spans="1:2">
      <c r="A273" s="53"/>
      <c r="B273" s="57"/>
    </row>
    <row r="274" spans="1:2">
      <c r="A274" s="53"/>
      <c r="B274" s="57"/>
    </row>
    <row r="275" spans="1:2">
      <c r="A275" s="53"/>
      <c r="B275" s="57"/>
    </row>
    <row r="276" spans="1:2">
      <c r="A276" s="53"/>
      <c r="B276" s="57"/>
    </row>
    <row r="277" spans="1:2">
      <c r="A277" s="53"/>
      <c r="B277" s="57"/>
    </row>
    <row r="278" spans="1:2">
      <c r="A278" s="53"/>
      <c r="B278" s="57"/>
    </row>
    <row r="279" spans="1:2">
      <c r="A279" s="53"/>
      <c r="B279" s="57"/>
    </row>
    <row r="280" spans="1:2">
      <c r="A280" s="53"/>
      <c r="B280" s="57"/>
    </row>
    <row r="281" spans="1:2">
      <c r="A281" s="53"/>
      <c r="B281" s="57"/>
    </row>
    <row r="282" spans="1:2">
      <c r="A282" s="53"/>
      <c r="B282" s="57"/>
    </row>
    <row r="283" spans="1:2">
      <c r="A283" s="53"/>
      <c r="B283" s="57"/>
    </row>
    <row r="284" spans="1:2">
      <c r="A284" s="53"/>
      <c r="B284" s="57"/>
    </row>
    <row r="285" spans="1:2">
      <c r="A285" s="53"/>
      <c r="B285" s="57"/>
    </row>
    <row r="286" spans="1:2">
      <c r="A286" s="53"/>
      <c r="B286" s="57"/>
    </row>
    <row r="287" spans="1:2">
      <c r="A287" s="53"/>
      <c r="B287" s="57"/>
    </row>
    <row r="288" spans="1:2">
      <c r="A288" s="53"/>
      <c r="B288" s="57"/>
    </row>
    <row r="289" spans="1:2">
      <c r="A289" s="53"/>
      <c r="B289" s="57"/>
    </row>
    <row r="290" spans="1:2">
      <c r="A290" s="53"/>
      <c r="B290" s="57"/>
    </row>
    <row r="291" spans="1:2">
      <c r="A291" s="53"/>
      <c r="B291" s="57"/>
    </row>
    <row r="292" spans="1:2">
      <c r="A292" s="53"/>
      <c r="B292" s="57"/>
    </row>
    <row r="293" spans="1:2">
      <c r="A293" s="53"/>
      <c r="B293" s="57"/>
    </row>
    <row r="294" spans="1:2">
      <c r="A294" s="53"/>
      <c r="B294" s="57"/>
    </row>
    <row r="295" spans="1:2">
      <c r="A295" s="53"/>
      <c r="B295" s="57"/>
    </row>
    <row r="296" spans="1:2">
      <c r="A296" s="53"/>
      <c r="B296" s="57"/>
    </row>
    <row r="297" spans="1:2">
      <c r="A297" s="53"/>
      <c r="B297" s="57"/>
    </row>
    <row r="298" spans="1:2">
      <c r="A298" s="53"/>
      <c r="B298" s="57"/>
    </row>
    <row r="299" spans="1:2">
      <c r="A299" s="53"/>
      <c r="B299" s="57"/>
    </row>
    <row r="300" spans="1:2">
      <c r="A300" s="53"/>
      <c r="B300" s="57"/>
    </row>
    <row r="301" spans="1:2">
      <c r="A301" s="53"/>
      <c r="B301" s="57"/>
    </row>
    <row r="302" spans="1:2">
      <c r="A302" s="53"/>
      <c r="B302" s="57"/>
    </row>
    <row r="303" spans="1:2">
      <c r="A303" s="53"/>
      <c r="B303" s="57"/>
    </row>
    <row r="304" spans="1:2">
      <c r="A304" s="53"/>
      <c r="B304" s="57"/>
    </row>
    <row r="305" spans="1:2">
      <c r="A305" s="53"/>
      <c r="B305" s="57"/>
    </row>
    <row r="306" spans="1:2">
      <c r="A306" s="53"/>
      <c r="B306" s="57"/>
    </row>
    <row r="307" spans="1:2">
      <c r="A307" s="53"/>
      <c r="B307" s="57"/>
    </row>
    <row r="308" spans="1:2">
      <c r="A308" s="53"/>
      <c r="B308" s="57"/>
    </row>
    <row r="309" spans="1:2">
      <c r="A309" s="53"/>
      <c r="B309" s="57"/>
    </row>
    <row r="310" spans="1:2">
      <c r="A310" s="53"/>
      <c r="B310" s="57"/>
    </row>
    <row r="311" spans="1:2">
      <c r="A311" s="53"/>
      <c r="B311" s="57"/>
    </row>
    <row r="312" spans="1:2">
      <c r="A312" s="53"/>
      <c r="B312" s="57"/>
    </row>
    <row r="313" spans="1:2">
      <c r="A313" s="53"/>
      <c r="B313" s="57"/>
    </row>
    <row r="314" spans="1:2">
      <c r="A314" s="53"/>
      <c r="B314" s="57"/>
    </row>
    <row r="315" spans="1:2">
      <c r="A315" s="53"/>
      <c r="B315" s="57"/>
    </row>
    <row r="316" spans="1:2">
      <c r="A316" s="53"/>
      <c r="B316" s="57"/>
    </row>
    <row r="317" spans="1:2">
      <c r="A317" s="53"/>
      <c r="B317" s="57"/>
    </row>
    <row r="318" spans="1:2">
      <c r="A318" s="53"/>
      <c r="B318" s="57"/>
    </row>
    <row r="319" spans="1:2">
      <c r="A319" s="53"/>
      <c r="B319" s="57"/>
    </row>
    <row r="320" spans="1:2">
      <c r="A320" s="53"/>
      <c r="B320" s="57"/>
    </row>
    <row r="321" spans="1:2">
      <c r="A321" s="53"/>
      <c r="B321" s="57"/>
    </row>
    <row r="322" spans="1:2">
      <c r="A322" s="53"/>
      <c r="B322" s="57"/>
    </row>
    <row r="323" spans="1:2">
      <c r="A323" s="53"/>
      <c r="B323" s="57"/>
    </row>
    <row r="324" spans="1:2">
      <c r="A324" s="53"/>
      <c r="B324" s="57"/>
    </row>
    <row r="325" spans="1:2">
      <c r="A325" s="53"/>
      <c r="B325" s="57"/>
    </row>
    <row r="326" spans="1:2">
      <c r="A326" s="53"/>
      <c r="B326" s="57"/>
    </row>
    <row r="327" spans="1:2">
      <c r="A327" s="53"/>
      <c r="B327" s="57"/>
    </row>
    <row r="328" spans="1:2">
      <c r="A328" s="53"/>
      <c r="B328" s="57"/>
    </row>
    <row r="329" spans="1:2">
      <c r="A329" s="53"/>
      <c r="B329" s="57"/>
    </row>
    <row r="330" spans="1:2">
      <c r="A330" s="53"/>
      <c r="B330" s="57"/>
    </row>
    <row r="331" spans="1:2">
      <c r="A331" s="53"/>
      <c r="B331" s="57"/>
    </row>
    <row r="332" spans="1:2">
      <c r="A332" s="53"/>
      <c r="B332" s="57"/>
    </row>
    <row r="333" spans="1:2">
      <c r="A333" s="53"/>
      <c r="B333" s="57"/>
    </row>
    <row r="334" spans="1:2">
      <c r="A334" s="53"/>
      <c r="B334" s="57"/>
    </row>
    <row r="335" spans="1:2">
      <c r="A335" s="53"/>
      <c r="B335" s="57"/>
    </row>
    <row r="336" spans="1:2">
      <c r="A336" s="53"/>
      <c r="B336" s="57"/>
    </row>
    <row r="337" spans="1:2">
      <c r="A337" s="53"/>
      <c r="B337" s="57"/>
    </row>
    <row r="338" spans="1:2">
      <c r="A338" s="53"/>
      <c r="B338" s="57"/>
    </row>
    <row r="339" spans="1:2">
      <c r="A339" s="53"/>
      <c r="B339" s="57"/>
    </row>
    <row r="340" spans="1:2">
      <c r="A340" s="53"/>
      <c r="B340" s="57"/>
    </row>
    <row r="341" spans="1:2">
      <c r="A341" s="53"/>
      <c r="B341" s="57"/>
    </row>
    <row r="342" spans="1:2">
      <c r="A342" s="53"/>
      <c r="B342" s="57"/>
    </row>
    <row r="343" spans="1:2">
      <c r="A343" s="53"/>
      <c r="B343" s="57"/>
    </row>
    <row r="344" spans="1:2">
      <c r="A344" s="53"/>
      <c r="B344" s="57"/>
    </row>
    <row r="345" spans="1:2">
      <c r="A345" s="53"/>
      <c r="B345" s="57"/>
    </row>
    <row r="346" spans="1:2">
      <c r="A346" s="53"/>
      <c r="B346" s="57"/>
    </row>
    <row r="347" spans="1:2">
      <c r="A347" s="53"/>
      <c r="B347" s="57"/>
    </row>
    <row r="348" spans="1:2">
      <c r="A348" s="53"/>
      <c r="B348" s="57"/>
    </row>
    <row r="349" spans="1:2">
      <c r="A349" s="53"/>
      <c r="B349" s="57"/>
    </row>
    <row r="350" spans="1:2">
      <c r="A350" s="53"/>
      <c r="B350" s="57"/>
    </row>
    <row r="351" spans="1:2">
      <c r="A351" s="53"/>
      <c r="B351" s="57"/>
    </row>
    <row r="352" spans="1:2">
      <c r="A352" s="53"/>
      <c r="B352" s="57"/>
    </row>
    <row r="353" spans="1:2">
      <c r="A353" s="53"/>
      <c r="B353" s="57"/>
    </row>
    <row r="354" spans="1:2">
      <c r="A354" s="53"/>
      <c r="B354" s="57"/>
    </row>
    <row r="355" spans="1:2">
      <c r="A355" s="53"/>
      <c r="B355" s="57"/>
    </row>
    <row r="356" spans="1:2">
      <c r="A356" s="53"/>
      <c r="B356" s="57"/>
    </row>
    <row r="357" spans="1:2">
      <c r="A357" s="53"/>
      <c r="B357" s="57"/>
    </row>
    <row r="358" spans="1:2">
      <c r="A358" s="53"/>
      <c r="B358" s="57"/>
    </row>
    <row r="359" spans="1:2">
      <c r="A359" s="53"/>
      <c r="B359" s="57"/>
    </row>
    <row r="360" spans="1:2">
      <c r="A360" s="53"/>
      <c r="B360" s="57"/>
    </row>
    <row r="361" spans="1:2">
      <c r="A361" s="53"/>
      <c r="B361" s="57"/>
    </row>
    <row r="362" spans="1:2">
      <c r="A362" s="53"/>
      <c r="B362" s="57"/>
    </row>
    <row r="363" spans="1:2">
      <c r="A363" s="53"/>
      <c r="B363" s="57"/>
    </row>
    <row r="364" spans="1:2">
      <c r="A364" s="53"/>
      <c r="B364" s="57"/>
    </row>
    <row r="365" spans="1:2">
      <c r="A365" s="53"/>
      <c r="B365" s="57"/>
    </row>
    <row r="366" spans="1:2">
      <c r="A366" s="53"/>
      <c r="B366" s="57"/>
    </row>
    <row r="367" spans="1:2">
      <c r="A367" s="53"/>
      <c r="B367" s="57"/>
    </row>
    <row r="368" spans="1:2">
      <c r="A368" s="53"/>
      <c r="B368" s="57"/>
    </row>
    <row r="369" spans="1:2">
      <c r="A369" s="53"/>
      <c r="B369" s="57"/>
    </row>
    <row r="370" spans="1:2">
      <c r="A370" s="53"/>
      <c r="B370" s="57"/>
    </row>
    <row r="371" spans="1:2">
      <c r="A371" s="53"/>
      <c r="B371" s="57"/>
    </row>
    <row r="372" spans="1:2">
      <c r="A372" s="53"/>
      <c r="B372" s="57"/>
    </row>
    <row r="373" spans="1:2">
      <c r="A373" s="53"/>
      <c r="B373" s="57"/>
    </row>
    <row r="374" spans="1:2">
      <c r="A374" s="53"/>
      <c r="B374" s="57"/>
    </row>
    <row r="375" spans="1:2">
      <c r="A375" s="53"/>
      <c r="B375" s="57"/>
    </row>
    <row r="376" spans="1:2">
      <c r="A376" s="53"/>
      <c r="B376" s="57"/>
    </row>
    <row r="377" spans="1:2">
      <c r="A377" s="53"/>
      <c r="B377" s="57"/>
    </row>
    <row r="378" spans="1:2">
      <c r="A378" s="53"/>
      <c r="B378" s="57"/>
    </row>
    <row r="379" spans="1:2">
      <c r="A379" s="53"/>
      <c r="B379" s="57"/>
    </row>
    <row r="380" spans="1:2">
      <c r="A380" s="53"/>
      <c r="B380" s="57"/>
    </row>
    <row r="381" spans="1:2">
      <c r="A381" s="53"/>
      <c r="B381" s="57"/>
    </row>
    <row r="382" spans="1:2">
      <c r="A382" s="53"/>
      <c r="B382" s="57"/>
    </row>
    <row r="383" spans="1:2">
      <c r="A383" s="53"/>
      <c r="B383" s="57"/>
    </row>
    <row r="384" spans="1:2">
      <c r="A384" s="53"/>
      <c r="B384" s="57"/>
    </row>
    <row r="385" spans="1:2">
      <c r="A385" s="53"/>
      <c r="B385" s="57"/>
    </row>
    <row r="386" spans="1:2">
      <c r="A386" s="53"/>
      <c r="B386" s="57"/>
    </row>
    <row r="387" spans="1:2">
      <c r="A387" s="53"/>
      <c r="B387" s="57"/>
    </row>
    <row r="388" spans="1:2">
      <c r="A388" s="53"/>
      <c r="B388" s="57"/>
    </row>
    <row r="389" spans="1:2">
      <c r="A389" s="53"/>
      <c r="B389" s="57"/>
    </row>
    <row r="390" spans="1:2">
      <c r="A390" s="53"/>
      <c r="B390" s="57"/>
    </row>
    <row r="391" spans="1:2">
      <c r="A391" s="53"/>
      <c r="B391" s="57"/>
    </row>
    <row r="392" spans="1:2">
      <c r="A392" s="53"/>
      <c r="B392" s="57"/>
    </row>
    <row r="393" spans="1:2">
      <c r="A393" s="53"/>
      <c r="B393" s="57"/>
    </row>
    <row r="394" spans="1:2">
      <c r="A394" s="53"/>
      <c r="B394" s="57"/>
    </row>
    <row r="395" spans="1:2">
      <c r="A395" s="53"/>
      <c r="B395" s="57"/>
    </row>
    <row r="396" spans="1:2">
      <c r="A396" s="53"/>
      <c r="B396" s="57"/>
    </row>
    <row r="397" spans="1:2">
      <c r="A397" s="53"/>
      <c r="B397" s="57"/>
    </row>
    <row r="398" spans="1:2">
      <c r="A398" s="53"/>
      <c r="B398" s="57"/>
    </row>
    <row r="399" spans="1:2">
      <c r="A399" s="53"/>
      <c r="B399" s="57"/>
    </row>
    <row r="400" spans="1:2">
      <c r="A400" s="53"/>
      <c r="B400" s="57"/>
    </row>
    <row r="401" spans="1:2">
      <c r="A401" s="53"/>
      <c r="B401" s="57"/>
    </row>
    <row r="402" spans="1:2">
      <c r="A402" s="53"/>
      <c r="B402" s="57"/>
    </row>
    <row r="403" spans="1:2">
      <c r="A403" s="53"/>
      <c r="B403" s="57"/>
    </row>
    <row r="404" spans="1:2">
      <c r="A404" s="53"/>
      <c r="B404" s="57"/>
    </row>
    <row r="405" spans="1:2">
      <c r="A405" s="53"/>
      <c r="B405" s="57"/>
    </row>
    <row r="406" spans="1:2">
      <c r="A406" s="53"/>
      <c r="B406" s="57"/>
    </row>
    <row r="407" spans="1:2">
      <c r="A407" s="53"/>
      <c r="B407" s="57"/>
    </row>
    <row r="408" spans="1:2">
      <c r="A408" s="53"/>
      <c r="B408" s="57"/>
    </row>
    <row r="409" spans="1:2">
      <c r="A409" s="53"/>
      <c r="B409" s="57"/>
    </row>
    <row r="410" spans="1:2">
      <c r="A410" s="53"/>
      <c r="B410" s="57"/>
    </row>
    <row r="411" spans="1:2">
      <c r="A411" s="53"/>
      <c r="B411" s="57"/>
    </row>
    <row r="412" spans="1:2">
      <c r="A412" s="53"/>
      <c r="B412" s="57"/>
    </row>
    <row r="413" spans="1:2">
      <c r="A413" s="53"/>
      <c r="B413" s="57"/>
    </row>
    <row r="414" spans="1:2">
      <c r="A414" s="53"/>
      <c r="B414" s="57"/>
    </row>
    <row r="415" spans="1:2">
      <c r="A415" s="53"/>
      <c r="B415" s="57"/>
    </row>
    <row r="416" spans="1:2">
      <c r="A416" s="53"/>
      <c r="B416" s="57"/>
    </row>
    <row r="417" spans="1:2">
      <c r="A417" s="53"/>
      <c r="B417" s="57"/>
    </row>
    <row r="418" spans="1:2">
      <c r="A418" s="53"/>
      <c r="B418" s="57"/>
    </row>
    <row r="419" spans="1:2">
      <c r="A419" s="53"/>
      <c r="B419" s="57"/>
    </row>
    <row r="420" spans="1:2">
      <c r="A420" s="53"/>
      <c r="B420" s="57"/>
    </row>
    <row r="421" spans="1:2">
      <c r="A421" s="53"/>
      <c r="B421" s="57"/>
    </row>
    <row r="422" spans="1:2">
      <c r="A422" s="53"/>
      <c r="B422" s="57"/>
    </row>
    <row r="423" spans="1:2">
      <c r="A423" s="53"/>
      <c r="B423" s="57"/>
    </row>
    <row r="424" spans="1:2">
      <c r="A424" s="53"/>
      <c r="B424" s="57"/>
    </row>
    <row r="425" spans="1:2">
      <c r="A425" s="53"/>
      <c r="B425" s="57"/>
    </row>
    <row r="426" spans="1:2">
      <c r="A426" s="53"/>
      <c r="B426" s="57"/>
    </row>
    <row r="427" spans="1:2">
      <c r="A427" s="53"/>
      <c r="B427" s="57"/>
    </row>
    <row r="428" spans="1:2">
      <c r="A428" s="53"/>
      <c r="B428" s="57"/>
    </row>
    <row r="429" spans="1:2">
      <c r="A429" s="53"/>
      <c r="B429" s="57"/>
    </row>
    <row r="430" spans="1:2">
      <c r="A430" s="53"/>
      <c r="B430" s="57"/>
    </row>
    <row r="431" spans="1:2">
      <c r="A431" s="53"/>
      <c r="B431" s="57"/>
    </row>
    <row r="432" spans="1:2">
      <c r="A432" s="53"/>
      <c r="B432" s="57"/>
    </row>
    <row r="433" spans="1:2">
      <c r="A433" s="53"/>
      <c r="B433" s="57"/>
    </row>
    <row r="434" spans="1:2">
      <c r="A434" s="53"/>
      <c r="B434" s="57"/>
    </row>
    <row r="435" spans="1:2">
      <c r="A435" s="53"/>
      <c r="B435" s="57"/>
    </row>
    <row r="436" spans="1:2">
      <c r="A436" s="53"/>
      <c r="B436" s="57"/>
    </row>
    <row r="437" spans="1:2">
      <c r="A437" s="53"/>
      <c r="B437" s="57"/>
    </row>
    <row r="438" spans="1:2">
      <c r="A438" s="53"/>
      <c r="B438" s="57"/>
    </row>
    <row r="439" spans="1:2">
      <c r="A439" s="53"/>
      <c r="B439" s="57"/>
    </row>
    <row r="440" spans="1:2">
      <c r="A440" s="53"/>
      <c r="B440" s="57"/>
    </row>
    <row r="441" spans="1:2">
      <c r="A441" s="53"/>
      <c r="B441" s="57"/>
    </row>
    <row r="442" spans="1:2">
      <c r="A442" s="53"/>
      <c r="B442" s="57"/>
    </row>
    <row r="443" spans="1:2">
      <c r="A443" s="53"/>
      <c r="B443" s="57"/>
    </row>
    <row r="444" spans="1:2">
      <c r="A444" s="53"/>
      <c r="B444" s="57"/>
    </row>
    <row r="445" spans="1:2">
      <c r="A445" s="53"/>
      <c r="B445" s="57"/>
    </row>
    <row r="446" spans="1:2">
      <c r="A446" s="53"/>
      <c r="B446" s="57"/>
    </row>
    <row r="447" spans="1:2">
      <c r="A447" s="53"/>
      <c r="B447" s="57"/>
    </row>
    <row r="448" spans="1:2">
      <c r="A448" s="53"/>
      <c r="B448" s="57"/>
    </row>
    <row r="449" spans="1:2">
      <c r="A449" s="53"/>
      <c r="B449" s="57"/>
    </row>
    <row r="450" spans="1:2">
      <c r="A450" s="53"/>
      <c r="B450" s="57"/>
    </row>
    <row r="451" spans="1:2">
      <c r="A451" s="53"/>
      <c r="B451" s="57"/>
    </row>
    <row r="452" spans="1:2">
      <c r="A452" s="53"/>
      <c r="B452" s="57"/>
    </row>
    <row r="453" spans="1:2">
      <c r="A453" s="53"/>
      <c r="B453" s="57"/>
    </row>
    <row r="454" spans="1:2">
      <c r="A454" s="53"/>
      <c r="B454" s="57"/>
    </row>
    <row r="455" spans="1:2">
      <c r="A455" s="53"/>
      <c r="B455" s="57"/>
    </row>
    <row r="456" spans="1:2">
      <c r="A456" s="53"/>
      <c r="B456" s="57"/>
    </row>
    <row r="457" spans="1:2">
      <c r="A457" s="53"/>
      <c r="B457" s="57"/>
    </row>
    <row r="458" spans="1:2">
      <c r="A458" s="53"/>
      <c r="B458" s="57"/>
    </row>
    <row r="459" spans="1:2">
      <c r="A459" s="53"/>
      <c r="B459" s="57"/>
    </row>
    <row r="460" spans="1:2">
      <c r="A460" s="53"/>
      <c r="B460" s="57"/>
    </row>
    <row r="461" spans="1:2">
      <c r="A461" s="53"/>
      <c r="B461" s="57"/>
    </row>
    <row r="462" spans="1:2">
      <c r="A462" s="53"/>
      <c r="B462" s="57"/>
    </row>
    <row r="463" spans="1:2">
      <c r="A463" s="53"/>
      <c r="B463" s="57"/>
    </row>
    <row r="464" spans="1:2">
      <c r="A464" s="53"/>
      <c r="B464" s="57"/>
    </row>
    <row r="465" spans="1:2">
      <c r="A465" s="53"/>
      <c r="B465" s="57"/>
    </row>
    <row r="466" spans="1:2">
      <c r="A466" s="53"/>
      <c r="B466" s="57"/>
    </row>
    <row r="467" spans="1:2">
      <c r="A467" s="53"/>
      <c r="B467" s="57"/>
    </row>
    <row r="468" spans="1:2">
      <c r="A468" s="53"/>
      <c r="B468" s="57"/>
    </row>
    <row r="469" spans="1:2">
      <c r="A469" s="53"/>
      <c r="B469" s="57"/>
    </row>
    <row r="470" spans="1:2">
      <c r="A470" s="53"/>
      <c r="B470" s="57"/>
    </row>
    <row r="471" spans="1:2">
      <c r="A471" s="53"/>
      <c r="B471" s="57"/>
    </row>
    <row r="472" spans="1:2">
      <c r="A472" s="53"/>
      <c r="B472" s="57"/>
    </row>
    <row r="473" spans="1:2">
      <c r="A473" s="53"/>
      <c r="B473" s="57"/>
    </row>
    <row r="474" spans="1:2">
      <c r="A474" s="53"/>
      <c r="B474" s="57"/>
    </row>
    <row r="475" spans="1:2">
      <c r="A475" s="53"/>
      <c r="B475" s="57"/>
    </row>
    <row r="476" spans="1:2">
      <c r="A476" s="53"/>
      <c r="B476" s="57"/>
    </row>
    <row r="477" spans="1:2">
      <c r="A477" s="53"/>
      <c r="B477" s="57"/>
    </row>
    <row r="478" spans="1:2">
      <c r="A478" s="53"/>
      <c r="B478" s="57"/>
    </row>
    <row r="479" spans="1:2">
      <c r="A479" s="53"/>
      <c r="B479" s="57"/>
    </row>
    <row r="480" spans="1:2">
      <c r="A480" s="53"/>
      <c r="B480" s="57"/>
    </row>
    <row r="481" spans="1:2">
      <c r="A481" s="53"/>
      <c r="B481" s="57"/>
    </row>
    <row r="482" spans="1:2">
      <c r="A482" s="53"/>
      <c r="B482" s="57"/>
    </row>
    <row r="483" spans="1:2">
      <c r="A483" s="53"/>
      <c r="B483" s="57"/>
    </row>
    <row r="484" spans="1:2">
      <c r="A484" s="53"/>
      <c r="B484" s="57"/>
    </row>
    <row r="485" spans="1:2">
      <c r="A485" s="53"/>
      <c r="B485" s="57"/>
    </row>
    <row r="486" spans="1:2">
      <c r="A486" s="53"/>
      <c r="B486" s="57"/>
    </row>
    <row r="487" spans="1:2">
      <c r="A487" s="53"/>
      <c r="B487" s="57"/>
    </row>
    <row r="488" spans="1:2">
      <c r="A488" s="53"/>
      <c r="B488" s="57"/>
    </row>
    <row r="489" spans="1:2">
      <c r="A489" s="53"/>
      <c r="B489" s="57"/>
    </row>
    <row r="490" spans="1:2">
      <c r="A490" s="53"/>
      <c r="B490" s="57"/>
    </row>
    <row r="491" spans="1:2">
      <c r="A491" s="53"/>
      <c r="B491" s="57"/>
    </row>
    <row r="492" spans="1:2">
      <c r="A492" s="53"/>
      <c r="B492" s="57"/>
    </row>
    <row r="493" spans="1:2">
      <c r="A493" s="53"/>
      <c r="B493" s="57"/>
    </row>
    <row r="494" spans="1:2">
      <c r="A494" s="53"/>
      <c r="B494" s="57"/>
    </row>
    <row r="495" spans="1:2">
      <c r="A495" s="53"/>
      <c r="B495" s="57"/>
    </row>
    <row r="496" spans="1:2">
      <c r="A496" s="53"/>
      <c r="B496" s="57"/>
    </row>
    <row r="497" spans="1:2">
      <c r="A497" s="53"/>
      <c r="B497" s="57"/>
    </row>
    <row r="498" spans="1:2">
      <c r="A498" s="53"/>
      <c r="B498" s="57"/>
    </row>
    <row r="499" spans="1:2">
      <c r="A499" s="53"/>
      <c r="B499" s="57"/>
    </row>
    <row r="500" spans="1:2">
      <c r="A500" s="53"/>
      <c r="B500" s="57"/>
    </row>
    <row r="501" spans="1:2">
      <c r="A501" s="53"/>
      <c r="B501" s="57"/>
    </row>
    <row r="502" spans="1:2">
      <c r="A502" s="53"/>
      <c r="B502" s="57"/>
    </row>
    <row r="503" spans="1:2">
      <c r="A503" s="53"/>
      <c r="B503" s="57"/>
    </row>
    <row r="504" spans="1:2">
      <c r="A504" s="53"/>
      <c r="B504" s="57"/>
    </row>
    <row r="505" spans="1:2">
      <c r="A505" s="53"/>
      <c r="B505" s="57"/>
    </row>
    <row r="506" spans="1:2">
      <c r="A506" s="53"/>
      <c r="B506" s="57"/>
    </row>
    <row r="507" spans="1:2">
      <c r="A507" s="53"/>
      <c r="B507" s="57"/>
    </row>
    <row r="508" spans="1:2">
      <c r="A508" s="53"/>
      <c r="B508" s="57"/>
    </row>
    <row r="509" spans="1:2">
      <c r="A509" s="53"/>
      <c r="B509" s="57"/>
    </row>
    <row r="510" spans="1:2">
      <c r="A510" s="53"/>
      <c r="B510" s="57"/>
    </row>
    <row r="511" spans="1:2">
      <c r="A511" s="53"/>
      <c r="B511" s="57"/>
    </row>
    <row r="512" spans="1:2">
      <c r="A512" s="53"/>
      <c r="B512" s="57"/>
    </row>
    <row r="513" spans="1:2">
      <c r="A513" s="53"/>
      <c r="B513" s="57"/>
    </row>
    <row r="514" spans="1:2">
      <c r="A514" s="53"/>
      <c r="B514" s="57"/>
    </row>
    <row r="515" spans="1:2">
      <c r="A515" s="53"/>
      <c r="B515" s="57"/>
    </row>
    <row r="516" spans="1:2">
      <c r="A516" s="53"/>
      <c r="B516" s="57"/>
    </row>
    <row r="517" spans="1:2">
      <c r="A517" s="53"/>
      <c r="B517" s="57"/>
    </row>
    <row r="518" spans="1:2">
      <c r="A518" s="53"/>
      <c r="B518" s="57"/>
    </row>
    <row r="519" spans="1:2">
      <c r="A519" s="53"/>
      <c r="B519" s="57"/>
    </row>
    <row r="520" spans="1:2">
      <c r="A520" s="53"/>
      <c r="B520" s="57"/>
    </row>
    <row r="521" spans="1:2">
      <c r="A521" s="53"/>
      <c r="B521" s="57"/>
    </row>
    <row r="522" spans="1:2">
      <c r="A522" s="53"/>
      <c r="B522" s="57"/>
    </row>
    <row r="523" spans="1:2">
      <c r="A523" s="53"/>
      <c r="B523" s="57"/>
    </row>
    <row r="524" spans="1:2">
      <c r="A524" s="53"/>
      <c r="B524" s="57"/>
    </row>
    <row r="525" spans="1:2">
      <c r="A525" s="53"/>
      <c r="B525" s="57"/>
    </row>
    <row r="526" spans="1:2">
      <c r="A526" s="53"/>
      <c r="B526" s="57"/>
    </row>
    <row r="527" spans="1:2">
      <c r="A527" s="53"/>
      <c r="B527" s="57"/>
    </row>
    <row r="528" spans="1:2">
      <c r="A528" s="53"/>
      <c r="B528" s="57"/>
    </row>
    <row r="529" spans="1:2">
      <c r="A529" s="53"/>
      <c r="B529" s="57"/>
    </row>
    <row r="530" spans="1:2">
      <c r="A530" s="53"/>
      <c r="B530" s="57"/>
    </row>
    <row r="531" spans="1:2">
      <c r="A531" s="53"/>
      <c r="B531" s="57"/>
    </row>
    <row r="532" spans="1:2">
      <c r="A532" s="53"/>
      <c r="B532" s="57"/>
    </row>
    <row r="533" spans="1:2">
      <c r="A533" s="53"/>
      <c r="B533" s="57"/>
    </row>
    <row r="534" spans="1:2">
      <c r="A534" s="53"/>
      <c r="B534" s="57"/>
    </row>
    <row r="535" spans="1:2">
      <c r="A535" s="53"/>
      <c r="B535" s="57"/>
    </row>
    <row r="536" spans="1:2">
      <c r="A536" s="53"/>
      <c r="B536" s="57"/>
    </row>
    <row r="537" spans="1:2">
      <c r="A537" s="53"/>
      <c r="B537" s="57"/>
    </row>
    <row r="538" spans="1:2">
      <c r="A538" s="53"/>
      <c r="B538" s="57"/>
    </row>
    <row r="539" spans="1:2">
      <c r="A539" s="53"/>
      <c r="B539" s="57"/>
    </row>
    <row r="540" spans="1:2">
      <c r="A540" s="53"/>
      <c r="B540" s="57"/>
    </row>
    <row r="541" spans="1:2">
      <c r="A541" s="53"/>
      <c r="B541" s="57"/>
    </row>
    <row r="542" spans="1:2">
      <c r="A542" s="53"/>
      <c r="B542" s="57"/>
    </row>
    <row r="543" spans="1:2">
      <c r="A543" s="53"/>
      <c r="B543" s="57"/>
    </row>
    <row r="544" spans="1:2">
      <c r="A544" s="53"/>
      <c r="B544" s="57"/>
    </row>
    <row r="545" spans="1:2">
      <c r="A545" s="53"/>
      <c r="B545" s="57"/>
    </row>
    <row r="546" spans="1:2">
      <c r="A546" s="53"/>
      <c r="B546" s="57"/>
    </row>
    <row r="547" spans="1:2">
      <c r="A547" s="53"/>
      <c r="B547" s="57"/>
    </row>
    <row r="548" spans="1:2">
      <c r="A548" s="53"/>
      <c r="B548" s="57"/>
    </row>
    <row r="549" spans="1:2">
      <c r="A549" s="53"/>
      <c r="B549" s="57"/>
    </row>
    <row r="550" spans="1:2">
      <c r="A550" s="53"/>
      <c r="B550" s="57"/>
    </row>
    <row r="551" spans="1:2">
      <c r="A551" s="53"/>
      <c r="B551" s="57"/>
    </row>
    <row r="552" spans="1:2">
      <c r="A552" s="53"/>
      <c r="B552" s="57"/>
    </row>
    <row r="553" spans="1:2">
      <c r="A553" s="53"/>
      <c r="B553" s="57"/>
    </row>
    <row r="554" spans="1:2">
      <c r="A554" s="53"/>
      <c r="B554" s="57"/>
    </row>
    <row r="555" spans="1:2">
      <c r="A555" s="53"/>
      <c r="B555" s="57"/>
    </row>
    <row r="556" spans="1:2">
      <c r="A556" s="53"/>
      <c r="B556" s="57"/>
    </row>
    <row r="557" spans="1:2">
      <c r="A557" s="53"/>
      <c r="B557" s="57"/>
    </row>
    <row r="558" spans="1:2">
      <c r="A558" s="53"/>
      <c r="B558" s="57"/>
    </row>
    <row r="559" spans="1:2">
      <c r="A559" s="53"/>
      <c r="B559" s="57"/>
    </row>
    <row r="560" spans="1:2">
      <c r="A560" s="53"/>
      <c r="B560" s="57"/>
    </row>
    <row r="561" spans="1:2">
      <c r="A561" s="53"/>
      <c r="B561" s="57"/>
    </row>
    <row r="562" spans="1:2">
      <c r="A562" s="53"/>
      <c r="B562" s="57"/>
    </row>
    <row r="563" spans="1:2">
      <c r="A563" s="53"/>
      <c r="B563" s="57"/>
    </row>
    <row r="564" spans="1:2">
      <c r="A564" s="53"/>
      <c r="B564" s="57"/>
    </row>
    <row r="565" spans="1:2">
      <c r="A565" s="53"/>
      <c r="B565" s="57"/>
    </row>
    <row r="566" spans="1:2">
      <c r="A566" s="53"/>
      <c r="B566" s="57"/>
    </row>
    <row r="567" spans="1:2">
      <c r="A567" s="53"/>
      <c r="B567" s="57"/>
    </row>
    <row r="568" spans="1:2">
      <c r="A568" s="53"/>
      <c r="B568" s="57"/>
    </row>
    <row r="569" spans="1:2">
      <c r="A569" s="53"/>
      <c r="B569" s="57"/>
    </row>
    <row r="570" spans="1:2">
      <c r="A570" s="53"/>
      <c r="B570" s="57"/>
    </row>
    <row r="571" spans="1:2">
      <c r="A571" s="53"/>
      <c r="B571" s="57"/>
    </row>
    <row r="572" spans="1:2">
      <c r="A572" s="53"/>
      <c r="B572" s="57"/>
    </row>
    <row r="573" spans="1:2">
      <c r="A573" s="53"/>
      <c r="B573" s="57"/>
    </row>
    <row r="574" spans="1:2">
      <c r="A574" s="53"/>
      <c r="B574" s="57"/>
    </row>
    <row r="575" spans="1:2">
      <c r="A575" s="53"/>
      <c r="B575" s="57"/>
    </row>
    <row r="576" spans="1:2">
      <c r="A576" s="53"/>
      <c r="B576" s="57"/>
    </row>
    <row r="577" spans="1:2">
      <c r="A577" s="53"/>
      <c r="B577" s="57"/>
    </row>
    <row r="578" spans="1:2">
      <c r="A578" s="53"/>
      <c r="B578" s="57"/>
    </row>
    <row r="579" spans="1:2">
      <c r="A579" s="53"/>
      <c r="B579" s="57"/>
    </row>
    <row r="580" spans="1:2">
      <c r="A580" s="53"/>
      <c r="B580" s="57"/>
    </row>
    <row r="581" spans="1:2">
      <c r="A581" s="53"/>
      <c r="B581" s="57"/>
    </row>
    <row r="582" spans="1:2">
      <c r="A582" s="53"/>
      <c r="B582" s="57"/>
    </row>
    <row r="583" spans="1:2">
      <c r="A583" s="53"/>
      <c r="B583" s="57"/>
    </row>
    <row r="584" spans="1:2">
      <c r="A584" s="53"/>
      <c r="B584" s="57"/>
    </row>
    <row r="585" spans="1:2">
      <c r="A585" s="53"/>
      <c r="B585" s="57"/>
    </row>
    <row r="586" spans="1:2">
      <c r="A586" s="53"/>
      <c r="B586" s="57"/>
    </row>
    <row r="587" spans="1:2">
      <c r="A587" s="53"/>
      <c r="B587" s="57"/>
    </row>
    <row r="588" spans="1:2">
      <c r="A588" s="53"/>
      <c r="B588" s="57"/>
    </row>
    <row r="589" spans="1:2">
      <c r="A589" s="53"/>
      <c r="B589" s="57"/>
    </row>
    <row r="590" spans="1:2">
      <c r="A590" s="53"/>
      <c r="B590" s="57"/>
    </row>
    <row r="591" spans="1:2">
      <c r="A591" s="53"/>
      <c r="B591" s="57"/>
    </row>
    <row r="592" spans="1:2">
      <c r="A592" s="53"/>
      <c r="B592" s="57"/>
    </row>
    <row r="593" spans="1:2">
      <c r="A593" s="53"/>
      <c r="B593" s="57"/>
    </row>
    <row r="594" spans="1:2">
      <c r="A594" s="53"/>
      <c r="B594" s="57"/>
    </row>
    <row r="595" spans="1:2">
      <c r="A595" s="53"/>
      <c r="B595" s="57"/>
    </row>
    <row r="596" spans="1:2">
      <c r="A596" s="53"/>
      <c r="B596" s="57"/>
    </row>
    <row r="597" spans="1:2">
      <c r="A597" s="53"/>
      <c r="B597" s="57"/>
    </row>
    <row r="598" spans="1:2">
      <c r="A598" s="53"/>
      <c r="B598" s="57"/>
    </row>
    <row r="599" spans="1:2">
      <c r="A599" s="53"/>
      <c r="B599" s="57"/>
    </row>
    <row r="600" spans="1:2">
      <c r="A600" s="53"/>
      <c r="B600" s="57"/>
    </row>
    <row r="601" spans="1:2">
      <c r="A601" s="53"/>
      <c r="B601" s="57"/>
    </row>
    <row r="602" spans="1:2">
      <c r="A602" s="53"/>
      <c r="B602" s="57"/>
    </row>
    <row r="603" spans="1:2">
      <c r="A603" s="53"/>
      <c r="B603" s="57"/>
    </row>
    <row r="604" spans="1:2">
      <c r="A604" s="53"/>
      <c r="B604" s="57"/>
    </row>
    <row r="605" spans="1:2">
      <c r="A605" s="53"/>
      <c r="B605" s="57"/>
    </row>
    <row r="606" spans="1:2">
      <c r="A606" s="53"/>
      <c r="B606" s="57"/>
    </row>
    <row r="607" spans="1:2">
      <c r="A607" s="53"/>
      <c r="B607" s="57"/>
    </row>
    <row r="608" spans="1:2">
      <c r="A608" s="53"/>
      <c r="B608" s="57"/>
    </row>
    <row r="609" spans="1:2">
      <c r="A609" s="53"/>
      <c r="B609" s="57"/>
    </row>
    <row r="610" spans="1:2">
      <c r="A610" s="53"/>
      <c r="B610" s="57"/>
    </row>
    <row r="611" spans="1:2">
      <c r="A611" s="53"/>
      <c r="B611" s="57"/>
    </row>
    <row r="612" spans="1:2">
      <c r="A612" s="53"/>
      <c r="B612" s="57"/>
    </row>
    <row r="613" spans="1:2">
      <c r="A613" s="53"/>
      <c r="B613" s="57"/>
    </row>
    <row r="614" spans="1:2">
      <c r="A614" s="53"/>
      <c r="B614" s="57"/>
    </row>
    <row r="615" spans="1:2">
      <c r="A615" s="53"/>
      <c r="B615" s="57"/>
    </row>
    <row r="616" spans="1:2">
      <c r="A616" s="53"/>
      <c r="B616" s="57"/>
    </row>
    <row r="617" spans="1:2">
      <c r="A617" s="53"/>
      <c r="B617" s="57"/>
    </row>
    <row r="618" spans="1:2">
      <c r="A618" s="53"/>
      <c r="B618" s="57"/>
    </row>
    <row r="619" spans="1:2">
      <c r="A619" s="53"/>
      <c r="B619" s="57"/>
    </row>
    <row r="620" spans="1:2">
      <c r="A620" s="53"/>
      <c r="B620" s="57"/>
    </row>
    <row r="621" spans="1:2">
      <c r="A621" s="53"/>
      <c r="B621" s="57"/>
    </row>
    <row r="622" spans="1:2">
      <c r="A622" s="53"/>
      <c r="B622" s="57"/>
    </row>
    <row r="623" spans="1:2">
      <c r="A623" s="53"/>
      <c r="B623" s="57"/>
    </row>
    <row r="624" spans="1:2">
      <c r="A624" s="53"/>
      <c r="B624" s="57"/>
    </row>
    <row r="625" spans="1:2">
      <c r="A625" s="53"/>
      <c r="B625" s="57"/>
    </row>
    <row r="626" spans="1:2">
      <c r="A626" s="53"/>
      <c r="B626" s="57"/>
    </row>
    <row r="627" spans="1:2">
      <c r="A627" s="53"/>
      <c r="B627" s="57"/>
    </row>
    <row r="628" spans="1:2">
      <c r="A628" s="53"/>
      <c r="B628" s="57"/>
    </row>
    <row r="629" spans="1:2">
      <c r="A629" s="53"/>
      <c r="B629" s="57"/>
    </row>
    <row r="630" spans="1:2">
      <c r="A630" s="53"/>
      <c r="B630" s="57"/>
    </row>
    <row r="631" spans="1:2">
      <c r="A631" s="53"/>
      <c r="B631" s="57"/>
    </row>
    <row r="632" spans="1:2">
      <c r="A632" s="53"/>
      <c r="B632" s="57"/>
    </row>
    <row r="633" spans="1:2">
      <c r="A633" s="53"/>
      <c r="B633" s="57"/>
    </row>
    <row r="634" spans="1:2">
      <c r="A634" s="53"/>
      <c r="B634" s="57"/>
    </row>
    <row r="635" spans="1:2">
      <c r="A635" s="53"/>
      <c r="B635" s="57"/>
    </row>
    <row r="636" spans="1:2">
      <c r="A636" s="53"/>
      <c r="B636" s="57"/>
    </row>
    <row r="637" spans="1:2">
      <c r="A637" s="53"/>
      <c r="B637" s="57"/>
    </row>
    <row r="638" spans="1:2">
      <c r="A638" s="53"/>
      <c r="B638" s="57"/>
    </row>
    <row r="639" spans="1:2">
      <c r="A639" s="53"/>
      <c r="B639" s="57"/>
    </row>
    <row r="640" spans="1:2">
      <c r="A640" s="53"/>
      <c r="B640" s="57"/>
    </row>
    <row r="641" spans="1:2">
      <c r="A641" s="53"/>
      <c r="B641" s="57"/>
    </row>
    <row r="642" spans="1:2">
      <c r="A642" s="53"/>
      <c r="B642" s="57"/>
    </row>
    <row r="643" spans="1:2">
      <c r="A643" s="53"/>
      <c r="B643" s="57"/>
    </row>
    <row r="644" spans="1:2">
      <c r="A644" s="53"/>
      <c r="B644" s="57"/>
    </row>
    <row r="645" spans="1:2">
      <c r="A645" s="53"/>
      <c r="B645" s="57"/>
    </row>
    <row r="646" spans="1:2">
      <c r="A646" s="53"/>
      <c r="B646" s="57"/>
    </row>
    <row r="647" spans="1:2">
      <c r="A647" s="53"/>
      <c r="B647" s="57"/>
    </row>
    <row r="648" spans="1:2">
      <c r="A648" s="53"/>
      <c r="B648" s="57"/>
    </row>
    <row r="649" spans="1:2">
      <c r="A649" s="53"/>
      <c r="B649" s="57"/>
    </row>
    <row r="650" spans="1:2">
      <c r="A650" s="53"/>
      <c r="B650" s="57"/>
    </row>
    <row r="651" spans="1:2">
      <c r="A651" s="53"/>
      <c r="B651" s="57"/>
    </row>
    <row r="652" spans="1:2">
      <c r="A652" s="53"/>
      <c r="B652" s="57"/>
    </row>
    <row r="653" spans="1:2">
      <c r="A653" s="53"/>
      <c r="B653" s="57"/>
    </row>
    <row r="654" spans="1:2">
      <c r="A654" s="53"/>
      <c r="B654" s="57"/>
    </row>
    <row r="655" spans="1:2">
      <c r="A655" s="53"/>
      <c r="B655" s="57"/>
    </row>
    <row r="656" spans="1:2">
      <c r="A656" s="53"/>
      <c r="B656" s="57"/>
    </row>
    <row r="657" spans="1:2">
      <c r="A657" s="53"/>
      <c r="B657" s="57"/>
    </row>
    <row r="658" spans="1:2">
      <c r="A658" s="53"/>
      <c r="B658" s="57"/>
    </row>
    <row r="659" spans="1:2">
      <c r="A659" s="53"/>
      <c r="B659" s="57"/>
    </row>
    <row r="660" spans="1:2">
      <c r="A660" s="53"/>
      <c r="B660" s="57"/>
    </row>
    <row r="661" spans="1:2">
      <c r="A661" s="53"/>
      <c r="B661" s="57"/>
    </row>
    <row r="662" spans="1:2">
      <c r="A662" s="53"/>
      <c r="B662" s="57"/>
    </row>
    <row r="663" spans="1:2">
      <c r="A663" s="53"/>
      <c r="B663" s="57"/>
    </row>
    <row r="664" spans="1:2">
      <c r="A664" s="53"/>
      <c r="B664" s="57"/>
    </row>
    <row r="665" spans="1:2">
      <c r="A665" s="53"/>
      <c r="B665" s="57"/>
    </row>
    <row r="666" spans="1:2">
      <c r="A666" s="53"/>
      <c r="B666" s="57"/>
    </row>
    <row r="667" spans="1:2">
      <c r="A667" s="53"/>
      <c r="B667" s="57"/>
    </row>
    <row r="668" spans="1:2">
      <c r="A668" s="53"/>
      <c r="B668" s="57"/>
    </row>
    <row r="669" spans="1:2">
      <c r="A669" s="53"/>
      <c r="B669" s="57"/>
    </row>
    <row r="670" spans="1:2">
      <c r="A670" s="53"/>
      <c r="B670" s="57"/>
    </row>
    <row r="671" spans="1:2">
      <c r="A671" s="53"/>
      <c r="B671" s="57"/>
    </row>
    <row r="672" spans="1:2">
      <c r="A672" s="53"/>
      <c r="B672" s="57"/>
    </row>
    <row r="673" spans="1:2">
      <c r="A673" s="53"/>
      <c r="B673" s="57"/>
    </row>
    <row r="674" spans="1:2">
      <c r="A674" s="53"/>
      <c r="B674" s="57"/>
    </row>
    <row r="675" spans="1:2">
      <c r="A675" s="53"/>
      <c r="B675" s="57"/>
    </row>
    <row r="676" spans="1:2">
      <c r="A676" s="53"/>
      <c r="B676" s="57"/>
    </row>
    <row r="677" spans="1:2">
      <c r="A677" s="53"/>
      <c r="B677" s="57"/>
    </row>
    <row r="678" spans="1:2">
      <c r="A678" s="53"/>
      <c r="B678" s="57"/>
    </row>
    <row r="679" spans="1:2">
      <c r="A679" s="53"/>
      <c r="B679" s="57"/>
    </row>
    <row r="680" spans="1:2">
      <c r="A680" s="53"/>
      <c r="B680" s="57"/>
    </row>
    <row r="681" spans="1:2">
      <c r="A681" s="53"/>
      <c r="B681" s="57"/>
    </row>
    <row r="682" spans="1:2">
      <c r="A682" s="53"/>
      <c r="B682" s="57"/>
    </row>
    <row r="683" spans="1:2">
      <c r="A683" s="53"/>
      <c r="B683" s="57"/>
    </row>
    <row r="684" spans="1:2">
      <c r="A684" s="53"/>
      <c r="B684" s="57"/>
    </row>
    <row r="685" spans="1:2">
      <c r="A685" s="53"/>
      <c r="B685" s="57"/>
    </row>
    <row r="686" spans="1:2">
      <c r="A686" s="53"/>
      <c r="B686" s="57"/>
    </row>
    <row r="687" spans="1:2">
      <c r="A687" s="53"/>
      <c r="B687" s="57"/>
    </row>
    <row r="688" spans="1:2">
      <c r="A688" s="53"/>
      <c r="B688" s="57"/>
    </row>
    <row r="689" spans="1:2">
      <c r="A689" s="53"/>
      <c r="B689" s="57"/>
    </row>
    <row r="690" spans="1:2">
      <c r="A690" s="53"/>
      <c r="B690" s="57"/>
    </row>
    <row r="691" spans="1:2">
      <c r="A691" s="53"/>
      <c r="B691" s="57"/>
    </row>
    <row r="692" spans="1:2">
      <c r="A692" s="53"/>
      <c r="B692" s="57"/>
    </row>
    <row r="693" spans="1:2">
      <c r="A693" s="53"/>
      <c r="B693" s="57"/>
    </row>
    <row r="694" spans="1:2">
      <c r="A694" s="53"/>
      <c r="B694" s="57"/>
    </row>
    <row r="695" spans="1:2">
      <c r="A695" s="53"/>
      <c r="B695" s="57"/>
    </row>
    <row r="696" spans="1:2">
      <c r="A696" s="53"/>
      <c r="B696" s="57"/>
    </row>
    <row r="697" spans="1:2">
      <c r="A697" s="53"/>
      <c r="B697" s="57"/>
    </row>
    <row r="698" spans="1:2">
      <c r="A698" s="53"/>
      <c r="B698" s="57"/>
    </row>
    <row r="699" spans="1:2">
      <c r="A699" s="53"/>
      <c r="B699" s="57"/>
    </row>
    <row r="700" spans="1:2">
      <c r="A700" s="53"/>
      <c r="B700" s="57"/>
    </row>
    <row r="701" spans="1:2">
      <c r="A701" s="53"/>
      <c r="B701" s="57"/>
    </row>
    <row r="702" spans="1:2">
      <c r="A702" s="53"/>
      <c r="B702" s="57"/>
    </row>
    <row r="703" spans="1:2">
      <c r="A703" s="53"/>
      <c r="B703" s="57"/>
    </row>
    <row r="704" spans="1:2">
      <c r="A704" s="53"/>
      <c r="B704" s="57"/>
    </row>
    <row r="705" spans="1:2">
      <c r="A705" s="53"/>
      <c r="B705" s="57"/>
    </row>
    <row r="706" spans="1:2">
      <c r="A706" s="53"/>
      <c r="B706" s="57"/>
    </row>
    <row r="707" spans="1:2">
      <c r="A707" s="53"/>
      <c r="B707" s="57"/>
    </row>
    <row r="708" spans="1:2">
      <c r="A708" s="53"/>
      <c r="B708" s="57"/>
    </row>
    <row r="709" spans="1:2">
      <c r="A709" s="53"/>
      <c r="B709" s="57"/>
    </row>
    <row r="710" spans="1:2">
      <c r="A710" s="53"/>
      <c r="B710" s="57"/>
    </row>
    <row r="711" spans="1:2">
      <c r="A711" s="53"/>
      <c r="B711" s="57"/>
    </row>
    <row r="712" spans="1:2">
      <c r="A712" s="53"/>
      <c r="B712" s="57"/>
    </row>
    <row r="713" spans="1:2">
      <c r="A713" s="53"/>
      <c r="B713" s="57"/>
    </row>
    <row r="714" spans="1:2">
      <c r="A714" s="53"/>
      <c r="B714" s="57"/>
    </row>
    <row r="715" spans="1:2">
      <c r="A715" s="53"/>
      <c r="B715" s="57"/>
    </row>
    <row r="716" spans="1:2">
      <c r="A716" s="53"/>
      <c r="B716" s="57"/>
    </row>
    <row r="717" spans="1:2">
      <c r="A717" s="53"/>
      <c r="B717" s="57"/>
    </row>
    <row r="718" spans="1:2">
      <c r="A718" s="53"/>
      <c r="B718" s="57"/>
    </row>
    <row r="719" spans="1:2">
      <c r="A719" s="53"/>
      <c r="B719" s="57"/>
    </row>
    <row r="720" spans="1:2">
      <c r="A720" s="53"/>
      <c r="B720" s="57"/>
    </row>
    <row r="721" spans="1:2">
      <c r="A721" s="53"/>
      <c r="B721" s="57"/>
    </row>
    <row r="722" spans="1:2">
      <c r="A722" s="53"/>
      <c r="B722" s="57"/>
    </row>
    <row r="723" spans="1:2">
      <c r="A723" s="53"/>
      <c r="B723" s="57"/>
    </row>
    <row r="724" spans="1:2">
      <c r="A724" s="53"/>
      <c r="B724" s="57"/>
    </row>
    <row r="725" spans="1:2">
      <c r="A725" s="53"/>
      <c r="B725" s="57"/>
    </row>
    <row r="726" spans="1:2">
      <c r="A726" s="53"/>
      <c r="B726" s="57"/>
    </row>
    <row r="727" spans="1:2">
      <c r="A727" s="53"/>
      <c r="B727" s="57"/>
    </row>
    <row r="728" spans="1:2">
      <c r="A728" s="53"/>
      <c r="B728" s="57"/>
    </row>
    <row r="729" spans="1:2">
      <c r="A729" s="53"/>
      <c r="B729" s="57"/>
    </row>
    <row r="730" spans="1:2">
      <c r="A730" s="53"/>
      <c r="B730" s="57"/>
    </row>
    <row r="731" spans="1:2">
      <c r="A731" s="53"/>
      <c r="B731" s="57"/>
    </row>
    <row r="732" spans="1:2">
      <c r="A732" s="53"/>
      <c r="B732" s="57"/>
    </row>
    <row r="733" spans="1:2">
      <c r="A733" s="53"/>
      <c r="B733" s="57"/>
    </row>
    <row r="734" spans="1:2">
      <c r="A734" s="53"/>
      <c r="B734" s="57"/>
    </row>
    <row r="735" spans="1:2">
      <c r="A735" s="53"/>
      <c r="B735" s="57"/>
    </row>
    <row r="736" spans="1:2">
      <c r="A736" s="53"/>
      <c r="B736" s="57"/>
    </row>
    <row r="737" spans="1:2">
      <c r="A737" s="53"/>
      <c r="B737" s="57"/>
    </row>
    <row r="738" spans="1:2">
      <c r="A738" s="53"/>
      <c r="B738" s="57"/>
    </row>
    <row r="739" spans="1:2">
      <c r="A739" s="53"/>
      <c r="B739" s="57"/>
    </row>
    <row r="740" spans="1:2">
      <c r="A740" s="53"/>
      <c r="B740" s="57"/>
    </row>
    <row r="741" spans="1:2">
      <c r="A741" s="53"/>
      <c r="B741" s="57"/>
    </row>
    <row r="742" spans="1:2">
      <c r="A742" s="53"/>
      <c r="B742" s="57"/>
    </row>
    <row r="743" spans="1:2">
      <c r="A743" s="53"/>
      <c r="B743" s="57"/>
    </row>
    <row r="744" spans="1:2">
      <c r="A744" s="53"/>
      <c r="B744" s="57"/>
    </row>
    <row r="745" spans="1:2">
      <c r="A745" s="53"/>
      <c r="B745" s="57"/>
    </row>
    <row r="746" spans="1:2">
      <c r="A746" s="53"/>
      <c r="B746" s="57"/>
    </row>
    <row r="747" spans="1:2">
      <c r="A747" s="53"/>
      <c r="B747" s="57"/>
    </row>
    <row r="748" spans="1:2">
      <c r="A748" s="53"/>
      <c r="B748" s="57"/>
    </row>
    <row r="749" spans="1:2">
      <c r="A749" s="53"/>
      <c r="B749" s="57"/>
    </row>
    <row r="750" spans="1:2">
      <c r="A750" s="53"/>
      <c r="B750" s="57"/>
    </row>
    <row r="751" spans="1:2">
      <c r="A751" s="53"/>
      <c r="B751" s="57"/>
    </row>
  </sheetData>
  <mergeCells count="1">
    <mergeCell ref="A2:B2"/>
  </mergeCells>
  <phoneticPr fontId="3" type="noConversion"/>
  <printOptions horizontalCentered="1"/>
  <pageMargins left="0.35" right="0.35" top="0.63" bottom="0" header="0.12" footer="0.28000000000000003"/>
  <pageSetup paperSize="9" orientation="portrait" useFirstPageNumber="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B729"/>
  <sheetViews>
    <sheetView workbookViewId="0">
      <selection activeCell="B14" sqref="B14"/>
    </sheetView>
  </sheetViews>
  <sheetFormatPr defaultRowHeight="14.25"/>
  <cols>
    <col min="1" max="1" width="50.625" style="60" customWidth="1"/>
    <col min="2" max="2" width="26" style="60" customWidth="1"/>
    <col min="3" max="6" width="12.5" style="60" customWidth="1"/>
    <col min="7" max="16384" width="9" style="60"/>
  </cols>
  <sheetData>
    <row r="1" spans="1:2" s="50" customFormat="1" ht="17.25" customHeight="1">
      <c r="A1" s="121" t="s">
        <v>1293</v>
      </c>
      <c r="B1" s="121"/>
    </row>
    <row r="2" spans="1:2" s="51" customFormat="1" ht="21.75" customHeight="1">
      <c r="A2" s="183" t="s">
        <v>1255</v>
      </c>
      <c r="B2" s="183"/>
    </row>
    <row r="3" spans="1:2" s="52" customFormat="1" ht="20.100000000000001" customHeight="1">
      <c r="A3" s="35"/>
      <c r="B3" s="71" t="s">
        <v>1</v>
      </c>
    </row>
    <row r="4" spans="1:2" ht="28.5" customHeight="1">
      <c r="A4" s="36" t="s">
        <v>1079</v>
      </c>
      <c r="B4" s="36" t="s">
        <v>2</v>
      </c>
    </row>
    <row r="5" spans="1:2" ht="28.5" customHeight="1">
      <c r="A5" s="40" t="s">
        <v>91</v>
      </c>
      <c r="B5" s="61">
        <f>SUM(B6:B8)</f>
        <v>39244</v>
      </c>
    </row>
    <row r="6" spans="1:2" ht="28.5" customHeight="1">
      <c r="A6" s="41" t="s">
        <v>92</v>
      </c>
      <c r="B6" s="61">
        <v>21680</v>
      </c>
    </row>
    <row r="7" spans="1:2" ht="28.5" customHeight="1">
      <c r="A7" s="41" t="s">
        <v>93</v>
      </c>
      <c r="B7" s="61">
        <v>17500</v>
      </c>
    </row>
    <row r="8" spans="1:2" ht="28.5" customHeight="1">
      <c r="A8" s="41" t="s">
        <v>94</v>
      </c>
      <c r="B8" s="61">
        <v>64</v>
      </c>
    </row>
    <row r="9" spans="1:2" ht="28.5" customHeight="1">
      <c r="A9" s="40" t="s">
        <v>82</v>
      </c>
      <c r="B9" s="61">
        <f>SUM(B10:B11)</f>
        <v>2625</v>
      </c>
    </row>
    <row r="10" spans="1:2" ht="28.5" customHeight="1">
      <c r="A10" s="41" t="s">
        <v>83</v>
      </c>
      <c r="B10" s="61">
        <v>2500</v>
      </c>
    </row>
    <row r="11" spans="1:2" ht="28.5" customHeight="1">
      <c r="A11" s="41" t="s">
        <v>84</v>
      </c>
      <c r="B11" s="61">
        <v>125</v>
      </c>
    </row>
    <row r="12" spans="1:2" ht="28.5" customHeight="1">
      <c r="A12" s="40" t="s">
        <v>1262</v>
      </c>
      <c r="B12" s="61">
        <f>SUM(B13:B15)</f>
        <v>42842</v>
      </c>
    </row>
    <row r="13" spans="1:2" ht="28.5" customHeight="1">
      <c r="A13" s="41" t="s">
        <v>85</v>
      </c>
      <c r="B13" s="61">
        <v>35147</v>
      </c>
    </row>
    <row r="14" spans="1:2" ht="28.5" customHeight="1">
      <c r="A14" s="41" t="s">
        <v>86</v>
      </c>
      <c r="B14" s="61">
        <v>959</v>
      </c>
    </row>
    <row r="15" spans="1:2" ht="28.5" customHeight="1">
      <c r="A15" s="41" t="s">
        <v>87</v>
      </c>
      <c r="B15" s="61">
        <v>6736</v>
      </c>
    </row>
    <row r="16" spans="1:2" ht="28.5" customHeight="1">
      <c r="A16" s="40" t="s">
        <v>88</v>
      </c>
      <c r="B16" s="61">
        <f>SUM(B17:B18)</f>
        <v>12895</v>
      </c>
    </row>
    <row r="17" spans="1:2" ht="28.5" customHeight="1">
      <c r="A17" s="41" t="s">
        <v>89</v>
      </c>
      <c r="B17" s="61">
        <v>12630</v>
      </c>
    </row>
    <row r="18" spans="1:2" ht="28.5" customHeight="1">
      <c r="A18" s="41" t="s">
        <v>90</v>
      </c>
      <c r="B18" s="61">
        <v>265</v>
      </c>
    </row>
    <row r="19" spans="1:2" ht="28.5" customHeight="1">
      <c r="A19" s="42" t="s">
        <v>1074</v>
      </c>
      <c r="B19" s="62">
        <f>SUM(B5,B9,B12,B16)</f>
        <v>97606</v>
      </c>
    </row>
    <row r="20" spans="1:2" ht="28.5" customHeight="1">
      <c r="A20" s="108" t="s">
        <v>1075</v>
      </c>
      <c r="B20" s="62">
        <v>6803</v>
      </c>
    </row>
    <row r="21" spans="1:2" ht="28.5" customHeight="1">
      <c r="A21" s="108" t="s">
        <v>1076</v>
      </c>
      <c r="B21" s="62">
        <v>1208</v>
      </c>
    </row>
    <row r="22" spans="1:2" ht="28.5" customHeight="1">
      <c r="A22" s="108" t="s">
        <v>1077</v>
      </c>
      <c r="B22" s="62">
        <v>162316</v>
      </c>
    </row>
    <row r="23" spans="1:2" ht="28.5" customHeight="1">
      <c r="A23" s="42" t="s">
        <v>27</v>
      </c>
      <c r="B23" s="62">
        <f>SUM(B19,B20,B21,B22)</f>
        <v>267933</v>
      </c>
    </row>
    <row r="24" spans="1:2">
      <c r="A24" s="63"/>
      <c r="B24" s="64"/>
    </row>
    <row r="25" spans="1:2">
      <c r="A25" s="63"/>
      <c r="B25" s="64"/>
    </row>
    <row r="26" spans="1:2">
      <c r="A26" s="63"/>
      <c r="B26" s="64"/>
    </row>
    <row r="27" spans="1:2">
      <c r="A27" s="63"/>
      <c r="B27" s="64"/>
    </row>
    <row r="28" spans="1:2">
      <c r="A28" s="63"/>
      <c r="B28" s="64"/>
    </row>
    <row r="29" spans="1:2">
      <c r="A29" s="63"/>
      <c r="B29" s="64"/>
    </row>
    <row r="30" spans="1:2">
      <c r="A30" s="63"/>
      <c r="B30" s="64"/>
    </row>
    <row r="31" spans="1:2">
      <c r="A31" s="63"/>
      <c r="B31" s="64"/>
    </row>
    <row r="32" spans="1:2">
      <c r="A32" s="63"/>
      <c r="B32" s="64"/>
    </row>
    <row r="33" spans="1:2">
      <c r="A33" s="63"/>
      <c r="B33" s="64"/>
    </row>
    <row r="34" spans="1:2">
      <c r="A34" s="63"/>
      <c r="B34" s="64"/>
    </row>
    <row r="35" spans="1:2">
      <c r="A35" s="63"/>
      <c r="B35" s="64"/>
    </row>
    <row r="36" spans="1:2">
      <c r="A36" s="63"/>
      <c r="B36" s="64"/>
    </row>
    <row r="37" spans="1:2">
      <c r="A37" s="63"/>
      <c r="B37" s="64"/>
    </row>
    <row r="38" spans="1:2">
      <c r="A38" s="63"/>
      <c r="B38" s="64"/>
    </row>
    <row r="39" spans="1:2">
      <c r="A39" s="63"/>
      <c r="B39" s="63"/>
    </row>
    <row r="40" spans="1:2">
      <c r="A40" s="63"/>
      <c r="B40" s="63"/>
    </row>
    <row r="41" spans="1:2">
      <c r="A41" s="63"/>
      <c r="B41" s="63"/>
    </row>
    <row r="42" spans="1:2">
      <c r="A42" s="63"/>
      <c r="B42" s="63"/>
    </row>
    <row r="43" spans="1:2">
      <c r="A43" s="63"/>
      <c r="B43" s="63"/>
    </row>
    <row r="44" spans="1:2">
      <c r="A44" s="63"/>
      <c r="B44" s="63"/>
    </row>
    <row r="45" spans="1:2">
      <c r="A45" s="63"/>
      <c r="B45" s="63"/>
    </row>
    <row r="46" spans="1:2">
      <c r="A46" s="63"/>
      <c r="B46" s="63"/>
    </row>
    <row r="47" spans="1:2">
      <c r="A47" s="63"/>
      <c r="B47" s="63"/>
    </row>
    <row r="48" spans="1:2">
      <c r="A48" s="63"/>
      <c r="B48" s="63"/>
    </row>
    <row r="49" spans="1:2">
      <c r="A49" s="63"/>
      <c r="B49" s="63"/>
    </row>
    <row r="50" spans="1:2">
      <c r="A50" s="63"/>
      <c r="B50" s="63"/>
    </row>
    <row r="51" spans="1:2">
      <c r="A51" s="63"/>
      <c r="B51" s="63"/>
    </row>
    <row r="52" spans="1:2">
      <c r="A52" s="63"/>
      <c r="B52" s="63"/>
    </row>
    <row r="53" spans="1:2">
      <c r="A53" s="63"/>
      <c r="B53" s="63"/>
    </row>
    <row r="54" spans="1:2">
      <c r="A54" s="63"/>
      <c r="B54" s="63"/>
    </row>
    <row r="55" spans="1:2">
      <c r="A55" s="63"/>
      <c r="B55" s="63"/>
    </row>
    <row r="56" spans="1:2">
      <c r="A56" s="63"/>
      <c r="B56" s="63"/>
    </row>
    <row r="57" spans="1:2">
      <c r="A57" s="63"/>
      <c r="B57" s="63"/>
    </row>
    <row r="58" spans="1:2">
      <c r="A58" s="63"/>
      <c r="B58" s="63"/>
    </row>
    <row r="59" spans="1:2">
      <c r="A59" s="63"/>
      <c r="B59" s="63"/>
    </row>
    <row r="60" spans="1:2">
      <c r="A60" s="63"/>
      <c r="B60" s="63"/>
    </row>
    <row r="61" spans="1:2">
      <c r="A61" s="63"/>
      <c r="B61" s="63"/>
    </row>
    <row r="62" spans="1:2">
      <c r="A62" s="63"/>
      <c r="B62" s="63"/>
    </row>
    <row r="63" spans="1:2">
      <c r="A63" s="63"/>
      <c r="B63" s="63"/>
    </row>
    <row r="64" spans="1:2">
      <c r="A64" s="63"/>
      <c r="B64" s="63"/>
    </row>
    <row r="65" spans="1:2">
      <c r="A65" s="63"/>
      <c r="B65" s="63"/>
    </row>
    <row r="66" spans="1:2">
      <c r="A66" s="63"/>
      <c r="B66" s="63"/>
    </row>
    <row r="67" spans="1:2">
      <c r="A67" s="63"/>
      <c r="B67" s="63"/>
    </row>
    <row r="68" spans="1:2">
      <c r="A68" s="63"/>
      <c r="B68" s="63"/>
    </row>
    <row r="69" spans="1:2">
      <c r="A69" s="63"/>
      <c r="B69" s="63"/>
    </row>
    <row r="70" spans="1:2">
      <c r="A70" s="63"/>
      <c r="B70" s="63"/>
    </row>
    <row r="71" spans="1:2">
      <c r="A71" s="63"/>
      <c r="B71" s="63"/>
    </row>
    <row r="72" spans="1:2">
      <c r="A72" s="63"/>
      <c r="B72" s="63"/>
    </row>
    <row r="73" spans="1:2">
      <c r="A73" s="63"/>
      <c r="B73" s="63"/>
    </row>
    <row r="74" spans="1:2">
      <c r="A74" s="63"/>
      <c r="B74" s="63"/>
    </row>
    <row r="75" spans="1:2">
      <c r="A75" s="63"/>
      <c r="B75" s="63"/>
    </row>
    <row r="76" spans="1:2">
      <c r="A76" s="63"/>
      <c r="B76" s="63"/>
    </row>
    <row r="77" spans="1:2">
      <c r="A77" s="63"/>
      <c r="B77" s="63"/>
    </row>
    <row r="78" spans="1:2">
      <c r="A78" s="63"/>
      <c r="B78" s="63"/>
    </row>
    <row r="79" spans="1:2">
      <c r="A79" s="63"/>
      <c r="B79" s="63"/>
    </row>
    <row r="80" spans="1:2">
      <c r="A80" s="63"/>
      <c r="B80" s="63"/>
    </row>
    <row r="81" spans="1:2">
      <c r="A81" s="63"/>
      <c r="B81" s="63"/>
    </row>
    <row r="82" spans="1:2">
      <c r="A82" s="63"/>
      <c r="B82" s="63"/>
    </row>
    <row r="83" spans="1:2">
      <c r="A83" s="63"/>
      <c r="B83" s="63"/>
    </row>
    <row r="84" spans="1:2">
      <c r="A84" s="63"/>
      <c r="B84" s="63"/>
    </row>
    <row r="85" spans="1:2">
      <c r="A85" s="63"/>
      <c r="B85" s="63"/>
    </row>
    <row r="86" spans="1:2">
      <c r="A86" s="63"/>
      <c r="B86" s="63"/>
    </row>
    <row r="87" spans="1:2">
      <c r="A87" s="63"/>
      <c r="B87" s="63"/>
    </row>
    <row r="88" spans="1:2">
      <c r="A88" s="63"/>
      <c r="B88" s="63"/>
    </row>
    <row r="89" spans="1:2">
      <c r="A89" s="63"/>
      <c r="B89" s="63"/>
    </row>
    <row r="90" spans="1:2">
      <c r="A90" s="63"/>
      <c r="B90" s="63"/>
    </row>
    <row r="91" spans="1:2">
      <c r="A91" s="63"/>
      <c r="B91" s="63"/>
    </row>
    <row r="92" spans="1:2">
      <c r="A92" s="63"/>
      <c r="B92" s="63"/>
    </row>
    <row r="93" spans="1:2">
      <c r="A93" s="63"/>
      <c r="B93" s="63"/>
    </row>
    <row r="94" spans="1:2">
      <c r="A94" s="63"/>
      <c r="B94" s="63"/>
    </row>
    <row r="95" spans="1:2">
      <c r="A95" s="63"/>
      <c r="B95" s="63"/>
    </row>
    <row r="96" spans="1:2">
      <c r="A96" s="63"/>
      <c r="B96" s="63"/>
    </row>
    <row r="97" spans="1:2">
      <c r="A97" s="63"/>
      <c r="B97" s="63"/>
    </row>
    <row r="98" spans="1:2">
      <c r="A98" s="63"/>
      <c r="B98" s="63"/>
    </row>
    <row r="99" spans="1:2">
      <c r="A99" s="63"/>
      <c r="B99" s="63"/>
    </row>
    <row r="100" spans="1:2">
      <c r="A100" s="63"/>
      <c r="B100" s="63"/>
    </row>
    <row r="101" spans="1:2">
      <c r="A101" s="63"/>
      <c r="B101" s="63"/>
    </row>
    <row r="102" spans="1:2">
      <c r="A102" s="63"/>
      <c r="B102" s="63"/>
    </row>
    <row r="103" spans="1:2">
      <c r="A103" s="63"/>
      <c r="B103" s="63"/>
    </row>
    <row r="104" spans="1:2">
      <c r="A104" s="63"/>
      <c r="B104" s="63"/>
    </row>
    <row r="105" spans="1:2">
      <c r="A105" s="63"/>
      <c r="B105" s="63"/>
    </row>
    <row r="106" spans="1:2">
      <c r="A106" s="63"/>
      <c r="B106" s="63"/>
    </row>
    <row r="107" spans="1:2">
      <c r="A107" s="63"/>
      <c r="B107" s="63"/>
    </row>
    <row r="108" spans="1:2">
      <c r="A108" s="63"/>
      <c r="B108" s="63"/>
    </row>
    <row r="109" spans="1:2">
      <c r="A109" s="63"/>
      <c r="B109" s="63"/>
    </row>
    <row r="110" spans="1:2">
      <c r="A110" s="63"/>
      <c r="B110" s="63"/>
    </row>
    <row r="111" spans="1:2">
      <c r="A111" s="63"/>
      <c r="B111" s="63"/>
    </row>
    <row r="112" spans="1:2">
      <c r="A112" s="63"/>
      <c r="B112" s="63"/>
    </row>
    <row r="113" spans="1:2">
      <c r="A113" s="63"/>
      <c r="B113" s="63"/>
    </row>
    <row r="114" spans="1:2">
      <c r="A114" s="63"/>
      <c r="B114" s="63"/>
    </row>
    <row r="115" spans="1:2">
      <c r="A115" s="63"/>
      <c r="B115" s="63"/>
    </row>
    <row r="116" spans="1:2">
      <c r="A116" s="63"/>
      <c r="B116" s="63"/>
    </row>
    <row r="117" spans="1:2">
      <c r="A117" s="63"/>
      <c r="B117" s="63"/>
    </row>
    <row r="118" spans="1:2">
      <c r="A118" s="63"/>
      <c r="B118" s="63"/>
    </row>
    <row r="119" spans="1:2">
      <c r="A119" s="63"/>
      <c r="B119" s="63"/>
    </row>
    <row r="120" spans="1:2">
      <c r="A120" s="63"/>
      <c r="B120" s="63"/>
    </row>
    <row r="121" spans="1:2">
      <c r="A121" s="63"/>
      <c r="B121" s="63"/>
    </row>
    <row r="122" spans="1:2">
      <c r="A122" s="63"/>
      <c r="B122" s="63"/>
    </row>
    <row r="123" spans="1:2">
      <c r="A123" s="63"/>
      <c r="B123" s="63"/>
    </row>
    <row r="124" spans="1:2">
      <c r="A124" s="63"/>
      <c r="B124" s="63"/>
    </row>
    <row r="125" spans="1:2">
      <c r="A125" s="63"/>
      <c r="B125" s="63"/>
    </row>
    <row r="126" spans="1:2">
      <c r="A126" s="63"/>
      <c r="B126" s="63"/>
    </row>
    <row r="127" spans="1:2">
      <c r="A127" s="63"/>
      <c r="B127" s="63"/>
    </row>
    <row r="128" spans="1:2">
      <c r="A128" s="63"/>
      <c r="B128" s="63"/>
    </row>
    <row r="129" spans="1:2">
      <c r="A129" s="63"/>
      <c r="B129" s="63"/>
    </row>
    <row r="130" spans="1:2">
      <c r="A130" s="63"/>
      <c r="B130" s="63"/>
    </row>
    <row r="131" spans="1:2">
      <c r="A131" s="63"/>
      <c r="B131" s="63"/>
    </row>
    <row r="132" spans="1:2">
      <c r="A132" s="63"/>
      <c r="B132" s="63"/>
    </row>
    <row r="133" spans="1:2">
      <c r="A133" s="63"/>
      <c r="B133" s="63"/>
    </row>
    <row r="134" spans="1:2">
      <c r="A134" s="63"/>
      <c r="B134" s="63"/>
    </row>
    <row r="135" spans="1:2">
      <c r="A135" s="63"/>
      <c r="B135" s="63"/>
    </row>
    <row r="136" spans="1:2">
      <c r="A136" s="63"/>
      <c r="B136" s="63"/>
    </row>
    <row r="137" spans="1:2">
      <c r="A137" s="63"/>
      <c r="B137" s="63"/>
    </row>
    <row r="138" spans="1:2">
      <c r="A138" s="63"/>
      <c r="B138" s="63"/>
    </row>
    <row r="139" spans="1:2">
      <c r="A139" s="63"/>
      <c r="B139" s="63"/>
    </row>
    <row r="140" spans="1:2">
      <c r="A140" s="63"/>
      <c r="B140" s="63"/>
    </row>
    <row r="141" spans="1:2">
      <c r="A141" s="63"/>
      <c r="B141" s="63"/>
    </row>
    <row r="142" spans="1:2">
      <c r="A142" s="63"/>
      <c r="B142" s="63"/>
    </row>
    <row r="143" spans="1:2">
      <c r="A143" s="63"/>
      <c r="B143" s="63"/>
    </row>
    <row r="144" spans="1:2">
      <c r="A144" s="63"/>
      <c r="B144" s="63"/>
    </row>
    <row r="145" spans="1:2">
      <c r="A145" s="63"/>
      <c r="B145" s="63"/>
    </row>
    <row r="146" spans="1:2">
      <c r="A146" s="63"/>
      <c r="B146" s="63"/>
    </row>
    <row r="147" spans="1:2">
      <c r="A147" s="63"/>
      <c r="B147" s="63"/>
    </row>
    <row r="148" spans="1:2">
      <c r="A148" s="63"/>
      <c r="B148" s="63"/>
    </row>
    <row r="149" spans="1:2">
      <c r="A149" s="63"/>
      <c r="B149" s="63"/>
    </row>
    <row r="150" spans="1:2">
      <c r="A150" s="63"/>
      <c r="B150" s="63"/>
    </row>
    <row r="151" spans="1:2">
      <c r="A151" s="63"/>
      <c r="B151" s="63"/>
    </row>
    <row r="152" spans="1:2">
      <c r="A152" s="63"/>
      <c r="B152" s="63"/>
    </row>
    <row r="153" spans="1:2">
      <c r="A153" s="63"/>
      <c r="B153" s="63"/>
    </row>
    <row r="154" spans="1:2">
      <c r="A154" s="63"/>
      <c r="B154" s="63"/>
    </row>
    <row r="155" spans="1:2">
      <c r="A155" s="63"/>
      <c r="B155" s="63"/>
    </row>
    <row r="156" spans="1:2">
      <c r="A156" s="63"/>
      <c r="B156" s="63"/>
    </row>
    <row r="157" spans="1:2">
      <c r="A157" s="63"/>
      <c r="B157" s="63"/>
    </row>
    <row r="158" spans="1:2">
      <c r="A158" s="63"/>
      <c r="B158" s="63"/>
    </row>
    <row r="159" spans="1:2">
      <c r="A159" s="63"/>
      <c r="B159" s="63"/>
    </row>
    <row r="160" spans="1:2">
      <c r="A160" s="63"/>
      <c r="B160" s="63"/>
    </row>
    <row r="161" spans="1:2">
      <c r="A161" s="63"/>
      <c r="B161" s="63"/>
    </row>
    <row r="162" spans="1:2">
      <c r="A162" s="63"/>
      <c r="B162" s="63"/>
    </row>
    <row r="163" spans="1:2">
      <c r="A163" s="63"/>
      <c r="B163" s="63"/>
    </row>
    <row r="164" spans="1:2">
      <c r="A164" s="63"/>
      <c r="B164" s="63"/>
    </row>
    <row r="165" spans="1:2">
      <c r="A165" s="63"/>
      <c r="B165" s="63"/>
    </row>
    <row r="166" spans="1:2">
      <c r="A166" s="63"/>
      <c r="B166" s="63"/>
    </row>
    <row r="167" spans="1:2">
      <c r="A167" s="63"/>
      <c r="B167" s="63"/>
    </row>
    <row r="168" spans="1:2">
      <c r="A168" s="63"/>
      <c r="B168" s="63"/>
    </row>
    <row r="169" spans="1:2">
      <c r="A169" s="63"/>
      <c r="B169" s="63"/>
    </row>
    <row r="170" spans="1:2">
      <c r="A170" s="63"/>
      <c r="B170" s="63"/>
    </row>
    <row r="171" spans="1:2">
      <c r="A171" s="63"/>
      <c r="B171" s="63"/>
    </row>
    <row r="172" spans="1:2">
      <c r="A172" s="63"/>
      <c r="B172" s="63"/>
    </row>
    <row r="173" spans="1:2">
      <c r="A173" s="63"/>
      <c r="B173" s="63"/>
    </row>
    <row r="174" spans="1:2">
      <c r="A174" s="63"/>
      <c r="B174" s="63"/>
    </row>
    <row r="175" spans="1:2">
      <c r="A175" s="63"/>
      <c r="B175" s="63"/>
    </row>
    <row r="176" spans="1:2">
      <c r="A176" s="63"/>
      <c r="B176" s="63"/>
    </row>
    <row r="177" spans="1:2">
      <c r="A177" s="63"/>
      <c r="B177" s="63"/>
    </row>
    <row r="178" spans="1:2">
      <c r="A178" s="63"/>
      <c r="B178" s="63"/>
    </row>
    <row r="179" spans="1:2">
      <c r="A179" s="63"/>
      <c r="B179" s="63"/>
    </row>
    <row r="180" spans="1:2">
      <c r="A180" s="63"/>
      <c r="B180" s="63"/>
    </row>
    <row r="181" spans="1:2">
      <c r="A181" s="63"/>
      <c r="B181" s="63"/>
    </row>
    <row r="182" spans="1:2">
      <c r="A182" s="63"/>
      <c r="B182" s="63"/>
    </row>
    <row r="183" spans="1:2">
      <c r="A183" s="63"/>
      <c r="B183" s="63"/>
    </row>
    <row r="184" spans="1:2">
      <c r="A184" s="63"/>
      <c r="B184" s="63"/>
    </row>
    <row r="185" spans="1:2">
      <c r="A185" s="63"/>
      <c r="B185" s="63"/>
    </row>
    <row r="186" spans="1:2">
      <c r="A186" s="63"/>
      <c r="B186" s="63"/>
    </row>
    <row r="187" spans="1:2">
      <c r="A187" s="63"/>
      <c r="B187" s="63"/>
    </row>
    <row r="188" spans="1:2">
      <c r="A188" s="63"/>
      <c r="B188" s="63"/>
    </row>
    <row r="189" spans="1:2">
      <c r="A189" s="63"/>
      <c r="B189" s="63"/>
    </row>
    <row r="190" spans="1:2">
      <c r="A190" s="63"/>
      <c r="B190" s="63"/>
    </row>
    <row r="191" spans="1:2">
      <c r="A191" s="63"/>
      <c r="B191" s="63"/>
    </row>
    <row r="192" spans="1:2">
      <c r="A192" s="63"/>
      <c r="B192" s="63"/>
    </row>
    <row r="193" spans="1:2">
      <c r="A193" s="63"/>
      <c r="B193" s="63"/>
    </row>
    <row r="194" spans="1:2">
      <c r="A194" s="63"/>
      <c r="B194" s="63"/>
    </row>
    <row r="195" spans="1:2">
      <c r="A195" s="63"/>
      <c r="B195" s="63"/>
    </row>
    <row r="196" spans="1:2">
      <c r="A196" s="63"/>
      <c r="B196" s="63"/>
    </row>
    <row r="197" spans="1:2">
      <c r="A197" s="63"/>
      <c r="B197" s="63"/>
    </row>
    <row r="198" spans="1:2">
      <c r="A198" s="63"/>
      <c r="B198" s="63"/>
    </row>
    <row r="199" spans="1:2">
      <c r="A199" s="63"/>
      <c r="B199" s="63"/>
    </row>
    <row r="200" spans="1:2">
      <c r="A200" s="63"/>
      <c r="B200" s="63"/>
    </row>
    <row r="201" spans="1:2">
      <c r="A201" s="63"/>
      <c r="B201" s="63"/>
    </row>
    <row r="202" spans="1:2">
      <c r="A202" s="63"/>
      <c r="B202" s="63"/>
    </row>
    <row r="203" spans="1:2">
      <c r="A203" s="63"/>
      <c r="B203" s="63"/>
    </row>
    <row r="204" spans="1:2">
      <c r="A204" s="63"/>
      <c r="B204" s="63"/>
    </row>
    <row r="205" spans="1:2">
      <c r="A205" s="63"/>
      <c r="B205" s="63"/>
    </row>
    <row r="206" spans="1:2">
      <c r="A206" s="63"/>
      <c r="B206" s="63"/>
    </row>
    <row r="207" spans="1:2">
      <c r="A207" s="63"/>
      <c r="B207" s="63"/>
    </row>
    <row r="208" spans="1:2">
      <c r="A208" s="63"/>
      <c r="B208" s="63"/>
    </row>
    <row r="209" spans="1:2">
      <c r="A209" s="63"/>
      <c r="B209" s="63"/>
    </row>
    <row r="210" spans="1:2">
      <c r="A210" s="63"/>
      <c r="B210" s="63"/>
    </row>
    <row r="211" spans="1:2">
      <c r="A211" s="63"/>
      <c r="B211" s="63"/>
    </row>
    <row r="212" spans="1:2">
      <c r="A212" s="63"/>
      <c r="B212" s="63"/>
    </row>
    <row r="213" spans="1:2">
      <c r="A213" s="63"/>
      <c r="B213" s="63"/>
    </row>
    <row r="214" spans="1:2">
      <c r="A214" s="63"/>
      <c r="B214" s="63"/>
    </row>
    <row r="215" spans="1:2">
      <c r="A215" s="63"/>
      <c r="B215" s="63"/>
    </row>
    <row r="216" spans="1:2">
      <c r="A216" s="63"/>
      <c r="B216" s="63"/>
    </row>
    <row r="217" spans="1:2">
      <c r="A217" s="63"/>
      <c r="B217" s="63"/>
    </row>
    <row r="218" spans="1:2">
      <c r="A218" s="63"/>
      <c r="B218" s="63"/>
    </row>
    <row r="219" spans="1:2">
      <c r="A219" s="63"/>
      <c r="B219" s="63"/>
    </row>
    <row r="220" spans="1:2">
      <c r="A220" s="63"/>
      <c r="B220" s="63"/>
    </row>
    <row r="221" spans="1:2">
      <c r="A221" s="63"/>
      <c r="B221" s="63"/>
    </row>
    <row r="222" spans="1:2">
      <c r="A222" s="63"/>
      <c r="B222" s="63"/>
    </row>
    <row r="223" spans="1:2">
      <c r="A223" s="63"/>
      <c r="B223" s="63"/>
    </row>
    <row r="224" spans="1:2">
      <c r="A224" s="63"/>
      <c r="B224" s="63"/>
    </row>
    <row r="225" spans="1:2">
      <c r="A225" s="63"/>
      <c r="B225" s="63"/>
    </row>
    <row r="226" spans="1:2">
      <c r="A226" s="63"/>
      <c r="B226" s="63"/>
    </row>
    <row r="227" spans="1:2">
      <c r="A227" s="63"/>
      <c r="B227" s="63"/>
    </row>
    <row r="228" spans="1:2">
      <c r="A228" s="63"/>
      <c r="B228" s="63"/>
    </row>
    <row r="229" spans="1:2">
      <c r="A229" s="63"/>
      <c r="B229" s="63"/>
    </row>
    <row r="230" spans="1:2">
      <c r="A230" s="63"/>
      <c r="B230" s="63"/>
    </row>
    <row r="231" spans="1:2">
      <c r="A231" s="63"/>
      <c r="B231" s="63"/>
    </row>
    <row r="232" spans="1:2">
      <c r="A232" s="63"/>
      <c r="B232" s="63"/>
    </row>
    <row r="233" spans="1:2">
      <c r="A233" s="63"/>
      <c r="B233" s="63"/>
    </row>
    <row r="234" spans="1:2">
      <c r="A234" s="63"/>
      <c r="B234" s="63"/>
    </row>
    <row r="235" spans="1:2">
      <c r="A235" s="63"/>
      <c r="B235" s="63"/>
    </row>
    <row r="236" spans="1:2">
      <c r="A236" s="63"/>
      <c r="B236" s="63"/>
    </row>
    <row r="237" spans="1:2">
      <c r="A237" s="63"/>
      <c r="B237" s="63"/>
    </row>
    <row r="238" spans="1:2">
      <c r="A238" s="63"/>
      <c r="B238" s="63"/>
    </row>
    <row r="239" spans="1:2">
      <c r="A239" s="63"/>
      <c r="B239" s="63"/>
    </row>
    <row r="240" spans="1:2">
      <c r="A240" s="63"/>
      <c r="B240" s="63"/>
    </row>
    <row r="241" spans="1:2">
      <c r="A241" s="63"/>
      <c r="B241" s="63"/>
    </row>
    <row r="242" spans="1:2">
      <c r="A242" s="63"/>
      <c r="B242" s="63"/>
    </row>
    <row r="243" spans="1:2">
      <c r="A243" s="63"/>
      <c r="B243" s="63"/>
    </row>
    <row r="244" spans="1:2">
      <c r="A244" s="63"/>
      <c r="B244" s="63"/>
    </row>
    <row r="245" spans="1:2">
      <c r="A245" s="63"/>
      <c r="B245" s="63"/>
    </row>
    <row r="246" spans="1:2">
      <c r="A246" s="63"/>
      <c r="B246" s="63"/>
    </row>
    <row r="247" spans="1:2">
      <c r="A247" s="63"/>
      <c r="B247" s="63"/>
    </row>
    <row r="248" spans="1:2">
      <c r="A248" s="63"/>
      <c r="B248" s="63"/>
    </row>
    <row r="249" spans="1:2">
      <c r="A249" s="63"/>
      <c r="B249" s="63"/>
    </row>
    <row r="250" spans="1:2">
      <c r="A250" s="63"/>
      <c r="B250" s="63"/>
    </row>
    <row r="251" spans="1:2">
      <c r="A251" s="63"/>
      <c r="B251" s="63"/>
    </row>
    <row r="252" spans="1:2">
      <c r="A252" s="63"/>
      <c r="B252" s="63"/>
    </row>
    <row r="253" spans="1:2">
      <c r="A253" s="63"/>
      <c r="B253" s="63"/>
    </row>
    <row r="254" spans="1:2">
      <c r="A254" s="63"/>
      <c r="B254" s="63"/>
    </row>
    <row r="255" spans="1:2">
      <c r="A255" s="63"/>
      <c r="B255" s="63"/>
    </row>
    <row r="256" spans="1:2">
      <c r="A256" s="63"/>
      <c r="B256" s="63"/>
    </row>
    <row r="257" spans="1:2">
      <c r="A257" s="63"/>
      <c r="B257" s="63"/>
    </row>
    <row r="258" spans="1:2">
      <c r="A258" s="63"/>
      <c r="B258" s="63"/>
    </row>
    <row r="259" spans="1:2">
      <c r="A259" s="63"/>
      <c r="B259" s="63"/>
    </row>
    <row r="260" spans="1:2">
      <c r="A260" s="63"/>
      <c r="B260" s="63"/>
    </row>
    <row r="261" spans="1:2">
      <c r="A261" s="63"/>
      <c r="B261" s="63"/>
    </row>
    <row r="262" spans="1:2">
      <c r="A262" s="63"/>
      <c r="B262" s="63"/>
    </row>
    <row r="263" spans="1:2">
      <c r="A263" s="63"/>
      <c r="B263" s="63"/>
    </row>
    <row r="264" spans="1:2">
      <c r="A264" s="63"/>
      <c r="B264" s="63"/>
    </row>
    <row r="265" spans="1:2">
      <c r="A265" s="63"/>
      <c r="B265" s="63"/>
    </row>
    <row r="266" spans="1:2">
      <c r="A266" s="63"/>
      <c r="B266" s="63"/>
    </row>
    <row r="267" spans="1:2">
      <c r="A267" s="63"/>
      <c r="B267" s="63"/>
    </row>
    <row r="268" spans="1:2">
      <c r="A268" s="63"/>
      <c r="B268" s="63"/>
    </row>
    <row r="269" spans="1:2">
      <c r="A269" s="63"/>
      <c r="B269" s="63"/>
    </row>
    <row r="270" spans="1:2">
      <c r="A270" s="63"/>
      <c r="B270" s="63"/>
    </row>
    <row r="271" spans="1:2">
      <c r="A271" s="63"/>
      <c r="B271" s="63"/>
    </row>
    <row r="272" spans="1:2">
      <c r="A272" s="63"/>
      <c r="B272" s="63"/>
    </row>
    <row r="273" spans="1:2">
      <c r="A273" s="63"/>
      <c r="B273" s="63"/>
    </row>
    <row r="274" spans="1:2">
      <c r="A274" s="63"/>
      <c r="B274" s="63"/>
    </row>
    <row r="275" spans="1:2">
      <c r="A275" s="63"/>
      <c r="B275" s="63"/>
    </row>
    <row r="276" spans="1:2">
      <c r="A276" s="63"/>
      <c r="B276" s="63"/>
    </row>
    <row r="277" spans="1:2">
      <c r="A277" s="63"/>
      <c r="B277" s="63"/>
    </row>
    <row r="278" spans="1:2">
      <c r="A278" s="63"/>
      <c r="B278" s="63"/>
    </row>
    <row r="279" spans="1:2">
      <c r="A279" s="63"/>
      <c r="B279" s="63"/>
    </row>
    <row r="280" spans="1:2">
      <c r="A280" s="63"/>
      <c r="B280" s="63"/>
    </row>
    <row r="281" spans="1:2">
      <c r="A281" s="63"/>
      <c r="B281" s="63"/>
    </row>
    <row r="282" spans="1:2">
      <c r="A282" s="63"/>
      <c r="B282" s="63"/>
    </row>
    <row r="283" spans="1:2">
      <c r="A283" s="63"/>
      <c r="B283" s="63"/>
    </row>
    <row r="284" spans="1:2">
      <c r="A284" s="63"/>
      <c r="B284" s="63"/>
    </row>
    <row r="285" spans="1:2">
      <c r="A285" s="63"/>
      <c r="B285" s="63"/>
    </row>
    <row r="286" spans="1:2">
      <c r="A286" s="63"/>
      <c r="B286" s="63"/>
    </row>
    <row r="287" spans="1:2">
      <c r="A287" s="63"/>
      <c r="B287" s="63"/>
    </row>
    <row r="288" spans="1:2">
      <c r="A288" s="63"/>
      <c r="B288" s="63"/>
    </row>
    <row r="289" spans="1:2">
      <c r="A289" s="63"/>
      <c r="B289" s="63"/>
    </row>
    <row r="290" spans="1:2">
      <c r="A290" s="63"/>
      <c r="B290" s="63"/>
    </row>
    <row r="291" spans="1:2">
      <c r="A291" s="63"/>
      <c r="B291" s="63"/>
    </row>
    <row r="292" spans="1:2">
      <c r="A292" s="63"/>
      <c r="B292" s="63"/>
    </row>
    <row r="293" spans="1:2">
      <c r="A293" s="63"/>
      <c r="B293" s="63"/>
    </row>
    <row r="294" spans="1:2">
      <c r="A294" s="63"/>
      <c r="B294" s="63"/>
    </row>
    <row r="295" spans="1:2">
      <c r="A295" s="63"/>
      <c r="B295" s="63"/>
    </row>
    <row r="296" spans="1:2">
      <c r="A296" s="63"/>
      <c r="B296" s="63"/>
    </row>
    <row r="297" spans="1:2">
      <c r="A297" s="63"/>
      <c r="B297" s="63"/>
    </row>
    <row r="298" spans="1:2">
      <c r="A298" s="63"/>
      <c r="B298" s="63"/>
    </row>
    <row r="299" spans="1:2">
      <c r="A299" s="63"/>
      <c r="B299" s="63"/>
    </row>
    <row r="300" spans="1:2">
      <c r="A300" s="63"/>
      <c r="B300" s="63"/>
    </row>
    <row r="301" spans="1:2">
      <c r="A301" s="63"/>
      <c r="B301" s="63"/>
    </row>
    <row r="302" spans="1:2">
      <c r="A302" s="63"/>
      <c r="B302" s="63"/>
    </row>
    <row r="303" spans="1:2">
      <c r="A303" s="63"/>
      <c r="B303" s="63"/>
    </row>
    <row r="304" spans="1:2">
      <c r="A304" s="63"/>
      <c r="B304" s="63"/>
    </row>
    <row r="305" spans="1:2">
      <c r="A305" s="63"/>
      <c r="B305" s="63"/>
    </row>
    <row r="306" spans="1:2">
      <c r="A306" s="63"/>
      <c r="B306" s="63"/>
    </row>
    <row r="307" spans="1:2">
      <c r="A307" s="63"/>
      <c r="B307" s="63"/>
    </row>
    <row r="308" spans="1:2">
      <c r="A308" s="63"/>
      <c r="B308" s="63"/>
    </row>
    <row r="309" spans="1:2">
      <c r="A309" s="63"/>
      <c r="B309" s="63"/>
    </row>
    <row r="310" spans="1:2">
      <c r="A310" s="63"/>
      <c r="B310" s="63"/>
    </row>
    <row r="311" spans="1:2">
      <c r="A311" s="63"/>
      <c r="B311" s="63"/>
    </row>
    <row r="312" spans="1:2">
      <c r="A312" s="63"/>
      <c r="B312" s="63"/>
    </row>
    <row r="313" spans="1:2">
      <c r="A313" s="63"/>
      <c r="B313" s="63"/>
    </row>
    <row r="314" spans="1:2">
      <c r="A314" s="63"/>
      <c r="B314" s="63"/>
    </row>
    <row r="315" spans="1:2">
      <c r="A315" s="63"/>
      <c r="B315" s="63"/>
    </row>
    <row r="316" spans="1:2">
      <c r="A316" s="63"/>
      <c r="B316" s="63"/>
    </row>
    <row r="317" spans="1:2">
      <c r="A317" s="63"/>
      <c r="B317" s="63"/>
    </row>
    <row r="318" spans="1:2">
      <c r="A318" s="63"/>
      <c r="B318" s="63"/>
    </row>
    <row r="319" spans="1:2">
      <c r="A319" s="63"/>
      <c r="B319" s="63"/>
    </row>
    <row r="320" spans="1:2">
      <c r="A320" s="63"/>
      <c r="B320" s="63"/>
    </row>
    <row r="321" spans="1:2">
      <c r="A321" s="63"/>
      <c r="B321" s="63"/>
    </row>
    <row r="322" spans="1:2">
      <c r="A322" s="63"/>
      <c r="B322" s="63"/>
    </row>
    <row r="323" spans="1:2">
      <c r="A323" s="63"/>
      <c r="B323" s="63"/>
    </row>
    <row r="324" spans="1:2">
      <c r="A324" s="63"/>
      <c r="B324" s="63"/>
    </row>
    <row r="325" spans="1:2">
      <c r="A325" s="63"/>
      <c r="B325" s="63"/>
    </row>
    <row r="326" spans="1:2">
      <c r="A326" s="63"/>
      <c r="B326" s="63"/>
    </row>
    <row r="327" spans="1:2">
      <c r="A327" s="63"/>
      <c r="B327" s="63"/>
    </row>
    <row r="328" spans="1:2">
      <c r="A328" s="63"/>
      <c r="B328" s="63"/>
    </row>
    <row r="329" spans="1:2">
      <c r="A329" s="63"/>
      <c r="B329" s="63"/>
    </row>
    <row r="330" spans="1:2">
      <c r="A330" s="63"/>
      <c r="B330" s="63"/>
    </row>
    <row r="331" spans="1:2">
      <c r="A331" s="63"/>
      <c r="B331" s="63"/>
    </row>
    <row r="332" spans="1:2">
      <c r="A332" s="63"/>
      <c r="B332" s="63"/>
    </row>
    <row r="333" spans="1:2">
      <c r="A333" s="63"/>
      <c r="B333" s="63"/>
    </row>
    <row r="334" spans="1:2">
      <c r="A334" s="63"/>
      <c r="B334" s="63"/>
    </row>
    <row r="335" spans="1:2">
      <c r="A335" s="63"/>
      <c r="B335" s="63"/>
    </row>
    <row r="336" spans="1:2">
      <c r="A336" s="63"/>
      <c r="B336" s="63"/>
    </row>
    <row r="337" spans="1:2">
      <c r="A337" s="63"/>
      <c r="B337" s="63"/>
    </row>
    <row r="338" spans="1:2">
      <c r="A338" s="63"/>
      <c r="B338" s="63"/>
    </row>
    <row r="339" spans="1:2">
      <c r="A339" s="63"/>
      <c r="B339" s="63"/>
    </row>
    <row r="340" spans="1:2">
      <c r="A340" s="63"/>
      <c r="B340" s="63"/>
    </row>
    <row r="341" spans="1:2">
      <c r="A341" s="63"/>
      <c r="B341" s="63"/>
    </row>
    <row r="342" spans="1:2">
      <c r="A342" s="63"/>
      <c r="B342" s="63"/>
    </row>
    <row r="343" spans="1:2">
      <c r="A343" s="63"/>
      <c r="B343" s="63"/>
    </row>
    <row r="344" spans="1:2">
      <c r="A344" s="63"/>
      <c r="B344" s="63"/>
    </row>
    <row r="345" spans="1:2">
      <c r="A345" s="63"/>
      <c r="B345" s="63"/>
    </row>
    <row r="346" spans="1:2">
      <c r="A346" s="63"/>
      <c r="B346" s="63"/>
    </row>
    <row r="347" spans="1:2">
      <c r="A347" s="63"/>
      <c r="B347" s="63"/>
    </row>
    <row r="348" spans="1:2">
      <c r="A348" s="63"/>
      <c r="B348" s="63"/>
    </row>
    <row r="349" spans="1:2">
      <c r="A349" s="63"/>
      <c r="B349" s="63"/>
    </row>
    <row r="350" spans="1:2">
      <c r="A350" s="63"/>
      <c r="B350" s="63"/>
    </row>
    <row r="351" spans="1:2">
      <c r="A351" s="63"/>
      <c r="B351" s="63"/>
    </row>
    <row r="352" spans="1:2">
      <c r="A352" s="63"/>
      <c r="B352" s="63"/>
    </row>
    <row r="353" spans="1:2">
      <c r="A353" s="63"/>
      <c r="B353" s="63"/>
    </row>
    <row r="354" spans="1:2">
      <c r="A354" s="63"/>
      <c r="B354" s="63"/>
    </row>
    <row r="355" spans="1:2">
      <c r="A355" s="63"/>
      <c r="B355" s="63"/>
    </row>
    <row r="356" spans="1:2">
      <c r="A356" s="63"/>
      <c r="B356" s="63"/>
    </row>
    <row r="357" spans="1:2">
      <c r="A357" s="63"/>
      <c r="B357" s="63"/>
    </row>
    <row r="358" spans="1:2">
      <c r="A358" s="63"/>
      <c r="B358" s="63"/>
    </row>
    <row r="359" spans="1:2">
      <c r="A359" s="63"/>
      <c r="B359" s="63"/>
    </row>
    <row r="360" spans="1:2">
      <c r="A360" s="63"/>
      <c r="B360" s="63"/>
    </row>
    <row r="361" spans="1:2">
      <c r="A361" s="63"/>
      <c r="B361" s="63"/>
    </row>
    <row r="362" spans="1:2">
      <c r="A362" s="63"/>
      <c r="B362" s="63"/>
    </row>
    <row r="363" spans="1:2">
      <c r="A363" s="63"/>
      <c r="B363" s="63"/>
    </row>
    <row r="364" spans="1:2">
      <c r="A364" s="63"/>
      <c r="B364" s="63"/>
    </row>
    <row r="365" spans="1:2">
      <c r="A365" s="63"/>
      <c r="B365" s="63"/>
    </row>
    <row r="366" spans="1:2">
      <c r="A366" s="63"/>
      <c r="B366" s="63"/>
    </row>
    <row r="367" spans="1:2">
      <c r="A367" s="63"/>
      <c r="B367" s="63"/>
    </row>
    <row r="368" spans="1:2">
      <c r="A368" s="63"/>
      <c r="B368" s="63"/>
    </row>
    <row r="369" spans="1:2">
      <c r="A369" s="63"/>
      <c r="B369" s="63"/>
    </row>
    <row r="370" spans="1:2">
      <c r="A370" s="63"/>
      <c r="B370" s="63"/>
    </row>
    <row r="371" spans="1:2">
      <c r="A371" s="63"/>
      <c r="B371" s="63"/>
    </row>
    <row r="372" spans="1:2">
      <c r="A372" s="63"/>
      <c r="B372" s="63"/>
    </row>
    <row r="373" spans="1:2">
      <c r="A373" s="63"/>
      <c r="B373" s="63"/>
    </row>
    <row r="374" spans="1:2">
      <c r="A374" s="63"/>
      <c r="B374" s="63"/>
    </row>
    <row r="375" spans="1:2">
      <c r="A375" s="63"/>
      <c r="B375" s="63"/>
    </row>
    <row r="376" spans="1:2">
      <c r="A376" s="63"/>
      <c r="B376" s="63"/>
    </row>
    <row r="377" spans="1:2">
      <c r="A377" s="63"/>
      <c r="B377" s="63"/>
    </row>
    <row r="378" spans="1:2">
      <c r="A378" s="63"/>
      <c r="B378" s="63"/>
    </row>
    <row r="379" spans="1:2">
      <c r="A379" s="63"/>
      <c r="B379" s="63"/>
    </row>
    <row r="380" spans="1:2">
      <c r="A380" s="63"/>
      <c r="B380" s="63"/>
    </row>
    <row r="381" spans="1:2">
      <c r="A381" s="63"/>
      <c r="B381" s="63"/>
    </row>
    <row r="382" spans="1:2">
      <c r="A382" s="63"/>
      <c r="B382" s="63"/>
    </row>
    <row r="383" spans="1:2">
      <c r="A383" s="63"/>
      <c r="B383" s="63"/>
    </row>
    <row r="384" spans="1:2">
      <c r="A384" s="63"/>
      <c r="B384" s="63"/>
    </row>
    <row r="385" spans="1:2">
      <c r="A385" s="63"/>
      <c r="B385" s="63"/>
    </row>
    <row r="386" spans="1:2">
      <c r="A386" s="63"/>
      <c r="B386" s="63"/>
    </row>
    <row r="387" spans="1:2">
      <c r="A387" s="63"/>
      <c r="B387" s="63"/>
    </row>
    <row r="388" spans="1:2">
      <c r="A388" s="63"/>
      <c r="B388" s="63"/>
    </row>
    <row r="389" spans="1:2">
      <c r="A389" s="63"/>
      <c r="B389" s="63"/>
    </row>
    <row r="390" spans="1:2">
      <c r="A390" s="63"/>
      <c r="B390" s="63"/>
    </row>
    <row r="391" spans="1:2">
      <c r="A391" s="63"/>
      <c r="B391" s="63"/>
    </row>
    <row r="392" spans="1:2">
      <c r="A392" s="63"/>
      <c r="B392" s="63"/>
    </row>
    <row r="393" spans="1:2">
      <c r="A393" s="63"/>
      <c r="B393" s="63"/>
    </row>
    <row r="394" spans="1:2">
      <c r="A394" s="63"/>
      <c r="B394" s="63"/>
    </row>
    <row r="395" spans="1:2">
      <c r="A395" s="63"/>
      <c r="B395" s="63"/>
    </row>
    <row r="396" spans="1:2">
      <c r="A396" s="63"/>
      <c r="B396" s="63"/>
    </row>
    <row r="397" spans="1:2">
      <c r="A397" s="63"/>
      <c r="B397" s="63"/>
    </row>
    <row r="398" spans="1:2">
      <c r="A398" s="63"/>
      <c r="B398" s="63"/>
    </row>
    <row r="399" spans="1:2">
      <c r="A399" s="63"/>
      <c r="B399" s="63"/>
    </row>
    <row r="400" spans="1:2">
      <c r="A400" s="63"/>
      <c r="B400" s="63"/>
    </row>
    <row r="401" spans="1:2">
      <c r="A401" s="63"/>
      <c r="B401" s="63"/>
    </row>
    <row r="402" spans="1:2">
      <c r="A402" s="63"/>
      <c r="B402" s="63"/>
    </row>
    <row r="403" spans="1:2">
      <c r="A403" s="63"/>
      <c r="B403" s="63"/>
    </row>
    <row r="404" spans="1:2">
      <c r="A404" s="63"/>
      <c r="B404" s="63"/>
    </row>
    <row r="405" spans="1:2">
      <c r="A405" s="63"/>
      <c r="B405" s="63"/>
    </row>
    <row r="406" spans="1:2">
      <c r="A406" s="63"/>
      <c r="B406" s="63"/>
    </row>
    <row r="407" spans="1:2">
      <c r="A407" s="63"/>
      <c r="B407" s="63"/>
    </row>
    <row r="408" spans="1:2">
      <c r="A408" s="63"/>
      <c r="B408" s="63"/>
    </row>
    <row r="409" spans="1:2">
      <c r="A409" s="63"/>
      <c r="B409" s="63"/>
    </row>
    <row r="410" spans="1:2">
      <c r="A410" s="63"/>
      <c r="B410" s="63"/>
    </row>
    <row r="411" spans="1:2">
      <c r="A411" s="63"/>
      <c r="B411" s="63"/>
    </row>
    <row r="412" spans="1:2">
      <c r="A412" s="63"/>
      <c r="B412" s="63"/>
    </row>
    <row r="413" spans="1:2">
      <c r="A413" s="63"/>
      <c r="B413" s="63"/>
    </row>
    <row r="414" spans="1:2">
      <c r="A414" s="63"/>
      <c r="B414" s="63"/>
    </row>
    <row r="415" spans="1:2">
      <c r="A415" s="63"/>
      <c r="B415" s="63"/>
    </row>
    <row r="416" spans="1:2">
      <c r="A416" s="63"/>
      <c r="B416" s="63"/>
    </row>
    <row r="417" spans="1:2">
      <c r="A417" s="63"/>
      <c r="B417" s="63"/>
    </row>
    <row r="418" spans="1:2">
      <c r="A418" s="63"/>
      <c r="B418" s="63"/>
    </row>
    <row r="419" spans="1:2">
      <c r="A419" s="63"/>
      <c r="B419" s="63"/>
    </row>
    <row r="420" spans="1:2">
      <c r="A420" s="63"/>
      <c r="B420" s="63"/>
    </row>
    <row r="421" spans="1:2">
      <c r="A421" s="63"/>
      <c r="B421" s="63"/>
    </row>
    <row r="422" spans="1:2">
      <c r="A422" s="63"/>
      <c r="B422" s="63"/>
    </row>
    <row r="423" spans="1:2">
      <c r="A423" s="63"/>
      <c r="B423" s="63"/>
    </row>
    <row r="424" spans="1:2">
      <c r="A424" s="63"/>
      <c r="B424" s="63"/>
    </row>
    <row r="425" spans="1:2">
      <c r="A425" s="63"/>
      <c r="B425" s="63"/>
    </row>
    <row r="426" spans="1:2">
      <c r="A426" s="63"/>
      <c r="B426" s="63"/>
    </row>
    <row r="427" spans="1:2">
      <c r="A427" s="63"/>
      <c r="B427" s="63"/>
    </row>
    <row r="428" spans="1:2">
      <c r="A428" s="63"/>
      <c r="B428" s="63"/>
    </row>
    <row r="429" spans="1:2">
      <c r="A429" s="63"/>
      <c r="B429" s="63"/>
    </row>
    <row r="430" spans="1:2">
      <c r="A430" s="63"/>
      <c r="B430" s="63"/>
    </row>
    <row r="431" spans="1:2">
      <c r="A431" s="63"/>
      <c r="B431" s="63"/>
    </row>
    <row r="432" spans="1:2">
      <c r="A432" s="63"/>
      <c r="B432" s="63"/>
    </row>
    <row r="433" spans="1:2">
      <c r="A433" s="63"/>
      <c r="B433" s="63"/>
    </row>
    <row r="434" spans="1:2">
      <c r="A434" s="63"/>
      <c r="B434" s="63"/>
    </row>
    <row r="435" spans="1:2">
      <c r="A435" s="63"/>
      <c r="B435" s="63"/>
    </row>
    <row r="436" spans="1:2">
      <c r="A436" s="63"/>
      <c r="B436" s="63"/>
    </row>
    <row r="437" spans="1:2">
      <c r="A437" s="63"/>
      <c r="B437" s="63"/>
    </row>
    <row r="438" spans="1:2">
      <c r="A438" s="63"/>
      <c r="B438" s="63"/>
    </row>
    <row r="439" spans="1:2">
      <c r="A439" s="63"/>
      <c r="B439" s="63"/>
    </row>
    <row r="440" spans="1:2">
      <c r="A440" s="63"/>
      <c r="B440" s="63"/>
    </row>
    <row r="441" spans="1:2">
      <c r="A441" s="63"/>
      <c r="B441" s="63"/>
    </row>
    <row r="442" spans="1:2">
      <c r="A442" s="63"/>
      <c r="B442" s="63"/>
    </row>
    <row r="443" spans="1:2">
      <c r="A443" s="63"/>
      <c r="B443" s="63"/>
    </row>
    <row r="444" spans="1:2">
      <c r="A444" s="63"/>
      <c r="B444" s="63"/>
    </row>
    <row r="445" spans="1:2">
      <c r="A445" s="63"/>
      <c r="B445" s="63"/>
    </row>
    <row r="446" spans="1:2">
      <c r="A446" s="63"/>
      <c r="B446" s="63"/>
    </row>
    <row r="447" spans="1:2">
      <c r="A447" s="63"/>
      <c r="B447" s="63"/>
    </row>
    <row r="448" spans="1:2">
      <c r="A448" s="63"/>
      <c r="B448" s="63"/>
    </row>
    <row r="449" spans="1:2">
      <c r="A449" s="63"/>
      <c r="B449" s="63"/>
    </row>
    <row r="450" spans="1:2">
      <c r="A450" s="63"/>
      <c r="B450" s="63"/>
    </row>
    <row r="451" spans="1:2">
      <c r="A451" s="63"/>
      <c r="B451" s="63"/>
    </row>
    <row r="452" spans="1:2">
      <c r="A452" s="63"/>
      <c r="B452" s="63"/>
    </row>
    <row r="453" spans="1:2">
      <c r="A453" s="63"/>
      <c r="B453" s="63"/>
    </row>
    <row r="454" spans="1:2">
      <c r="A454" s="63"/>
      <c r="B454" s="63"/>
    </row>
    <row r="455" spans="1:2">
      <c r="A455" s="63"/>
      <c r="B455" s="63"/>
    </row>
    <row r="456" spans="1:2">
      <c r="A456" s="63"/>
      <c r="B456" s="63"/>
    </row>
    <row r="457" spans="1:2">
      <c r="A457" s="63"/>
      <c r="B457" s="63"/>
    </row>
    <row r="458" spans="1:2">
      <c r="A458" s="63"/>
      <c r="B458" s="63"/>
    </row>
    <row r="459" spans="1:2">
      <c r="A459" s="63"/>
      <c r="B459" s="63"/>
    </row>
    <row r="460" spans="1:2">
      <c r="A460" s="63"/>
      <c r="B460" s="63"/>
    </row>
    <row r="461" spans="1:2">
      <c r="A461" s="63"/>
      <c r="B461" s="63"/>
    </row>
    <row r="462" spans="1:2">
      <c r="A462" s="63"/>
      <c r="B462" s="63"/>
    </row>
    <row r="463" spans="1:2">
      <c r="A463" s="63"/>
      <c r="B463" s="63"/>
    </row>
    <row r="464" spans="1:2">
      <c r="A464" s="63"/>
      <c r="B464" s="63"/>
    </row>
    <row r="465" spans="1:2">
      <c r="A465" s="63"/>
      <c r="B465" s="63"/>
    </row>
    <row r="466" spans="1:2">
      <c r="A466" s="63"/>
      <c r="B466" s="63"/>
    </row>
    <row r="467" spans="1:2">
      <c r="A467" s="63"/>
      <c r="B467" s="63"/>
    </row>
    <row r="468" spans="1:2">
      <c r="A468" s="63"/>
      <c r="B468" s="63"/>
    </row>
    <row r="469" spans="1:2">
      <c r="A469" s="63"/>
      <c r="B469" s="63"/>
    </row>
    <row r="470" spans="1:2">
      <c r="A470" s="63"/>
      <c r="B470" s="63"/>
    </row>
    <row r="471" spans="1:2">
      <c r="A471" s="63"/>
      <c r="B471" s="63"/>
    </row>
    <row r="472" spans="1:2">
      <c r="A472" s="63"/>
      <c r="B472" s="63"/>
    </row>
    <row r="473" spans="1:2">
      <c r="A473" s="63"/>
      <c r="B473" s="63"/>
    </row>
    <row r="474" spans="1:2">
      <c r="A474" s="63"/>
      <c r="B474" s="63"/>
    </row>
    <row r="475" spans="1:2">
      <c r="A475" s="63"/>
      <c r="B475" s="63"/>
    </row>
    <row r="476" spans="1:2">
      <c r="A476" s="63"/>
      <c r="B476" s="63"/>
    </row>
    <row r="477" spans="1:2">
      <c r="A477" s="63"/>
      <c r="B477" s="63"/>
    </row>
    <row r="478" spans="1:2">
      <c r="A478" s="63"/>
      <c r="B478" s="63"/>
    </row>
    <row r="479" spans="1:2">
      <c r="A479" s="63"/>
      <c r="B479" s="63"/>
    </row>
    <row r="480" spans="1:2">
      <c r="A480" s="63"/>
      <c r="B480" s="63"/>
    </row>
    <row r="481" spans="1:2">
      <c r="A481" s="63"/>
      <c r="B481" s="63"/>
    </row>
    <row r="482" spans="1:2">
      <c r="A482" s="63"/>
      <c r="B482" s="63"/>
    </row>
    <row r="483" spans="1:2">
      <c r="A483" s="63"/>
      <c r="B483" s="63"/>
    </row>
    <row r="484" spans="1:2">
      <c r="A484" s="63"/>
      <c r="B484" s="63"/>
    </row>
    <row r="485" spans="1:2">
      <c r="A485" s="63"/>
      <c r="B485" s="63"/>
    </row>
    <row r="486" spans="1:2">
      <c r="A486" s="63"/>
      <c r="B486" s="63"/>
    </row>
    <row r="487" spans="1:2">
      <c r="A487" s="63"/>
      <c r="B487" s="63"/>
    </row>
    <row r="488" spans="1:2">
      <c r="A488" s="63"/>
      <c r="B488" s="63"/>
    </row>
    <row r="489" spans="1:2">
      <c r="A489" s="63"/>
      <c r="B489" s="63"/>
    </row>
    <row r="490" spans="1:2">
      <c r="A490" s="63"/>
      <c r="B490" s="63"/>
    </row>
    <row r="491" spans="1:2">
      <c r="A491" s="63"/>
      <c r="B491" s="63"/>
    </row>
    <row r="492" spans="1:2">
      <c r="A492" s="63"/>
      <c r="B492" s="63"/>
    </row>
    <row r="493" spans="1:2">
      <c r="A493" s="63"/>
      <c r="B493" s="63"/>
    </row>
    <row r="494" spans="1:2">
      <c r="A494" s="63"/>
      <c r="B494" s="63"/>
    </row>
    <row r="495" spans="1:2">
      <c r="A495" s="63"/>
      <c r="B495" s="63"/>
    </row>
    <row r="496" spans="1:2">
      <c r="A496" s="63"/>
      <c r="B496" s="63"/>
    </row>
    <row r="497" spans="1:2">
      <c r="A497" s="63"/>
      <c r="B497" s="63"/>
    </row>
    <row r="498" spans="1:2">
      <c r="A498" s="63"/>
      <c r="B498" s="63"/>
    </row>
    <row r="499" spans="1:2">
      <c r="A499" s="63"/>
      <c r="B499" s="63"/>
    </row>
    <row r="500" spans="1:2">
      <c r="A500" s="63"/>
      <c r="B500" s="63"/>
    </row>
    <row r="501" spans="1:2">
      <c r="A501" s="63"/>
      <c r="B501" s="63"/>
    </row>
    <row r="502" spans="1:2">
      <c r="A502" s="63"/>
      <c r="B502" s="63"/>
    </row>
    <row r="503" spans="1:2">
      <c r="A503" s="63"/>
      <c r="B503" s="63"/>
    </row>
    <row r="504" spans="1:2">
      <c r="A504" s="63"/>
      <c r="B504" s="63"/>
    </row>
    <row r="505" spans="1:2">
      <c r="A505" s="63"/>
      <c r="B505" s="63"/>
    </row>
    <row r="506" spans="1:2">
      <c r="A506" s="63"/>
      <c r="B506" s="63"/>
    </row>
    <row r="507" spans="1:2">
      <c r="A507" s="63"/>
      <c r="B507" s="63"/>
    </row>
    <row r="508" spans="1:2">
      <c r="A508" s="63"/>
      <c r="B508" s="63"/>
    </row>
    <row r="509" spans="1:2">
      <c r="A509" s="63"/>
      <c r="B509" s="63"/>
    </row>
    <row r="510" spans="1:2">
      <c r="A510" s="63"/>
      <c r="B510" s="63"/>
    </row>
    <row r="511" spans="1:2">
      <c r="A511" s="63"/>
      <c r="B511" s="63"/>
    </row>
    <row r="512" spans="1:2">
      <c r="A512" s="63"/>
      <c r="B512" s="63"/>
    </row>
    <row r="513" spans="1:2">
      <c r="A513" s="63"/>
      <c r="B513" s="63"/>
    </row>
    <row r="514" spans="1:2">
      <c r="A514" s="63"/>
      <c r="B514" s="63"/>
    </row>
    <row r="515" spans="1:2">
      <c r="A515" s="63"/>
      <c r="B515" s="63"/>
    </row>
    <row r="516" spans="1:2">
      <c r="A516" s="63"/>
      <c r="B516" s="63"/>
    </row>
    <row r="517" spans="1:2">
      <c r="A517" s="63"/>
      <c r="B517" s="63"/>
    </row>
    <row r="518" spans="1:2">
      <c r="A518" s="63"/>
      <c r="B518" s="63"/>
    </row>
    <row r="519" spans="1:2">
      <c r="A519" s="63"/>
      <c r="B519" s="63"/>
    </row>
    <row r="520" spans="1:2">
      <c r="A520" s="63"/>
      <c r="B520" s="63"/>
    </row>
    <row r="521" spans="1:2">
      <c r="A521" s="63"/>
      <c r="B521" s="63"/>
    </row>
    <row r="522" spans="1:2">
      <c r="A522" s="63"/>
      <c r="B522" s="63"/>
    </row>
    <row r="523" spans="1:2">
      <c r="A523" s="63"/>
      <c r="B523" s="63"/>
    </row>
    <row r="524" spans="1:2">
      <c r="A524" s="63"/>
      <c r="B524" s="63"/>
    </row>
    <row r="525" spans="1:2">
      <c r="A525" s="63"/>
      <c r="B525" s="63"/>
    </row>
    <row r="526" spans="1:2">
      <c r="A526" s="63"/>
      <c r="B526" s="63"/>
    </row>
    <row r="527" spans="1:2">
      <c r="A527" s="63"/>
      <c r="B527" s="63"/>
    </row>
    <row r="528" spans="1:2">
      <c r="A528" s="63"/>
      <c r="B528" s="63"/>
    </row>
    <row r="529" spans="1:2">
      <c r="A529" s="63"/>
      <c r="B529" s="63"/>
    </row>
    <row r="530" spans="1:2">
      <c r="A530" s="63"/>
      <c r="B530" s="63"/>
    </row>
    <row r="531" spans="1:2">
      <c r="A531" s="63"/>
      <c r="B531" s="63"/>
    </row>
    <row r="532" spans="1:2">
      <c r="A532" s="63"/>
      <c r="B532" s="63"/>
    </row>
    <row r="533" spans="1:2">
      <c r="A533" s="63"/>
      <c r="B533" s="63"/>
    </row>
    <row r="534" spans="1:2">
      <c r="A534" s="63"/>
      <c r="B534" s="63"/>
    </row>
    <row r="535" spans="1:2">
      <c r="A535" s="63"/>
      <c r="B535" s="63"/>
    </row>
    <row r="536" spans="1:2">
      <c r="A536" s="63"/>
      <c r="B536" s="63"/>
    </row>
    <row r="537" spans="1:2">
      <c r="A537" s="63"/>
      <c r="B537" s="63"/>
    </row>
    <row r="538" spans="1:2">
      <c r="A538" s="63"/>
      <c r="B538" s="63"/>
    </row>
    <row r="539" spans="1:2">
      <c r="A539" s="63"/>
      <c r="B539" s="63"/>
    </row>
    <row r="540" spans="1:2">
      <c r="A540" s="63"/>
      <c r="B540" s="63"/>
    </row>
    <row r="541" spans="1:2">
      <c r="A541" s="63"/>
      <c r="B541" s="63"/>
    </row>
    <row r="542" spans="1:2">
      <c r="A542" s="63"/>
      <c r="B542" s="63"/>
    </row>
    <row r="543" spans="1:2">
      <c r="A543" s="63"/>
      <c r="B543" s="63"/>
    </row>
    <row r="544" spans="1:2">
      <c r="A544" s="63"/>
      <c r="B544" s="63"/>
    </row>
    <row r="545" spans="1:2">
      <c r="A545" s="63"/>
      <c r="B545" s="63"/>
    </row>
    <row r="546" spans="1:2">
      <c r="A546" s="63"/>
      <c r="B546" s="63"/>
    </row>
    <row r="547" spans="1:2">
      <c r="A547" s="63"/>
      <c r="B547" s="63"/>
    </row>
    <row r="548" spans="1:2">
      <c r="A548" s="63"/>
      <c r="B548" s="63"/>
    </row>
    <row r="549" spans="1:2">
      <c r="A549" s="63"/>
      <c r="B549" s="63"/>
    </row>
    <row r="550" spans="1:2">
      <c r="A550" s="63"/>
      <c r="B550" s="63"/>
    </row>
    <row r="551" spans="1:2">
      <c r="A551" s="63"/>
      <c r="B551" s="63"/>
    </row>
    <row r="552" spans="1:2">
      <c r="A552" s="63"/>
      <c r="B552" s="63"/>
    </row>
    <row r="553" spans="1:2">
      <c r="A553" s="63"/>
      <c r="B553" s="63"/>
    </row>
    <row r="554" spans="1:2">
      <c r="A554" s="63"/>
      <c r="B554" s="63"/>
    </row>
    <row r="555" spans="1:2">
      <c r="A555" s="63"/>
      <c r="B555" s="63"/>
    </row>
    <row r="556" spans="1:2">
      <c r="A556" s="63"/>
      <c r="B556" s="63"/>
    </row>
    <row r="557" spans="1:2">
      <c r="A557" s="63"/>
      <c r="B557" s="63"/>
    </row>
    <row r="558" spans="1:2">
      <c r="A558" s="63"/>
      <c r="B558" s="63"/>
    </row>
    <row r="559" spans="1:2">
      <c r="A559" s="63"/>
      <c r="B559" s="63"/>
    </row>
    <row r="560" spans="1:2">
      <c r="A560" s="63"/>
      <c r="B560" s="63"/>
    </row>
    <row r="561" spans="1:2">
      <c r="A561" s="63"/>
      <c r="B561" s="63"/>
    </row>
    <row r="562" spans="1:2">
      <c r="A562" s="63"/>
      <c r="B562" s="63"/>
    </row>
    <row r="563" spans="1:2">
      <c r="A563" s="63"/>
      <c r="B563" s="63"/>
    </row>
    <row r="564" spans="1:2">
      <c r="A564" s="63"/>
      <c r="B564" s="63"/>
    </row>
    <row r="565" spans="1:2">
      <c r="A565" s="63"/>
      <c r="B565" s="63"/>
    </row>
    <row r="566" spans="1:2">
      <c r="A566" s="63"/>
      <c r="B566" s="63"/>
    </row>
    <row r="567" spans="1:2">
      <c r="A567" s="63"/>
      <c r="B567" s="63"/>
    </row>
    <row r="568" spans="1:2">
      <c r="A568" s="63"/>
      <c r="B568" s="63"/>
    </row>
    <row r="569" spans="1:2">
      <c r="A569" s="63"/>
      <c r="B569" s="63"/>
    </row>
    <row r="570" spans="1:2">
      <c r="A570" s="63"/>
      <c r="B570" s="63"/>
    </row>
    <row r="571" spans="1:2">
      <c r="A571" s="63"/>
      <c r="B571" s="63"/>
    </row>
    <row r="572" spans="1:2">
      <c r="A572" s="63"/>
      <c r="B572" s="63"/>
    </row>
    <row r="573" spans="1:2">
      <c r="A573" s="63"/>
      <c r="B573" s="63"/>
    </row>
    <row r="574" spans="1:2">
      <c r="A574" s="63"/>
      <c r="B574" s="63"/>
    </row>
    <row r="575" spans="1:2">
      <c r="A575" s="63"/>
      <c r="B575" s="63"/>
    </row>
    <row r="576" spans="1:2">
      <c r="A576" s="63"/>
      <c r="B576" s="63"/>
    </row>
    <row r="577" spans="1:2">
      <c r="A577" s="63"/>
      <c r="B577" s="63"/>
    </row>
    <row r="578" spans="1:2">
      <c r="A578" s="63"/>
      <c r="B578" s="63"/>
    </row>
    <row r="579" spans="1:2">
      <c r="A579" s="63"/>
      <c r="B579" s="63"/>
    </row>
    <row r="580" spans="1:2">
      <c r="A580" s="63"/>
      <c r="B580" s="63"/>
    </row>
    <row r="581" spans="1:2">
      <c r="A581" s="63"/>
      <c r="B581" s="63"/>
    </row>
    <row r="582" spans="1:2">
      <c r="A582" s="63"/>
      <c r="B582" s="63"/>
    </row>
    <row r="583" spans="1:2">
      <c r="A583" s="63"/>
      <c r="B583" s="63"/>
    </row>
    <row r="584" spans="1:2">
      <c r="A584" s="63"/>
      <c r="B584" s="63"/>
    </row>
    <row r="585" spans="1:2">
      <c r="A585" s="63"/>
      <c r="B585" s="63"/>
    </row>
    <row r="586" spans="1:2">
      <c r="A586" s="63"/>
      <c r="B586" s="63"/>
    </row>
    <row r="587" spans="1:2">
      <c r="A587" s="63"/>
      <c r="B587" s="63"/>
    </row>
    <row r="588" spans="1:2">
      <c r="A588" s="63"/>
      <c r="B588" s="63"/>
    </row>
    <row r="589" spans="1:2">
      <c r="A589" s="63"/>
      <c r="B589" s="63"/>
    </row>
    <row r="590" spans="1:2">
      <c r="A590" s="63"/>
      <c r="B590" s="63"/>
    </row>
    <row r="591" spans="1:2">
      <c r="A591" s="63"/>
      <c r="B591" s="63"/>
    </row>
    <row r="592" spans="1:2">
      <c r="A592" s="63"/>
      <c r="B592" s="63"/>
    </row>
    <row r="593" spans="1:2">
      <c r="A593" s="63"/>
      <c r="B593" s="63"/>
    </row>
    <row r="594" spans="1:2">
      <c r="A594" s="63"/>
      <c r="B594" s="63"/>
    </row>
    <row r="595" spans="1:2">
      <c r="A595" s="63"/>
      <c r="B595" s="63"/>
    </row>
    <row r="596" spans="1:2">
      <c r="A596" s="63"/>
      <c r="B596" s="63"/>
    </row>
    <row r="597" spans="1:2">
      <c r="A597" s="63"/>
      <c r="B597" s="63"/>
    </row>
    <row r="598" spans="1:2">
      <c r="A598" s="63"/>
      <c r="B598" s="63"/>
    </row>
    <row r="599" spans="1:2">
      <c r="A599" s="63"/>
      <c r="B599" s="63"/>
    </row>
    <row r="600" spans="1:2">
      <c r="A600" s="63"/>
      <c r="B600" s="63"/>
    </row>
    <row r="601" spans="1:2">
      <c r="A601" s="63"/>
      <c r="B601" s="63"/>
    </row>
    <row r="602" spans="1:2">
      <c r="A602" s="63"/>
      <c r="B602" s="63"/>
    </row>
    <row r="603" spans="1:2">
      <c r="A603" s="63"/>
      <c r="B603" s="63"/>
    </row>
    <row r="604" spans="1:2">
      <c r="A604" s="63"/>
      <c r="B604" s="63"/>
    </row>
    <row r="605" spans="1:2">
      <c r="A605" s="63"/>
      <c r="B605" s="63"/>
    </row>
    <row r="606" spans="1:2">
      <c r="A606" s="63"/>
      <c r="B606" s="63"/>
    </row>
    <row r="607" spans="1:2">
      <c r="A607" s="63"/>
      <c r="B607" s="63"/>
    </row>
    <row r="608" spans="1:2">
      <c r="A608" s="63"/>
      <c r="B608" s="63"/>
    </row>
    <row r="609" spans="1:2">
      <c r="A609" s="63"/>
      <c r="B609" s="63"/>
    </row>
    <row r="610" spans="1:2">
      <c r="A610" s="63"/>
      <c r="B610" s="63"/>
    </row>
    <row r="611" spans="1:2">
      <c r="A611" s="63"/>
      <c r="B611" s="63"/>
    </row>
    <row r="612" spans="1:2">
      <c r="A612" s="63"/>
      <c r="B612" s="63"/>
    </row>
    <row r="613" spans="1:2">
      <c r="A613" s="63"/>
      <c r="B613" s="63"/>
    </row>
    <row r="614" spans="1:2">
      <c r="A614" s="63"/>
      <c r="B614" s="63"/>
    </row>
    <row r="615" spans="1:2">
      <c r="A615" s="63"/>
      <c r="B615" s="63"/>
    </row>
    <row r="616" spans="1:2">
      <c r="A616" s="63"/>
      <c r="B616" s="63"/>
    </row>
    <row r="617" spans="1:2">
      <c r="A617" s="63"/>
      <c r="B617" s="63"/>
    </row>
    <row r="618" spans="1:2">
      <c r="A618" s="63"/>
      <c r="B618" s="63"/>
    </row>
    <row r="619" spans="1:2">
      <c r="A619" s="63"/>
      <c r="B619" s="63"/>
    </row>
    <row r="620" spans="1:2">
      <c r="A620" s="63"/>
      <c r="B620" s="63"/>
    </row>
    <row r="621" spans="1:2">
      <c r="A621" s="63"/>
      <c r="B621" s="63"/>
    </row>
    <row r="622" spans="1:2">
      <c r="A622" s="63"/>
      <c r="B622" s="63"/>
    </row>
    <row r="623" spans="1:2">
      <c r="A623" s="63"/>
      <c r="B623" s="63"/>
    </row>
    <row r="624" spans="1:2">
      <c r="A624" s="63"/>
      <c r="B624" s="63"/>
    </row>
    <row r="625" spans="1:2">
      <c r="A625" s="63"/>
      <c r="B625" s="63"/>
    </row>
    <row r="626" spans="1:2">
      <c r="A626" s="63"/>
      <c r="B626" s="63"/>
    </row>
    <row r="627" spans="1:2">
      <c r="A627" s="63"/>
      <c r="B627" s="63"/>
    </row>
    <row r="628" spans="1:2">
      <c r="A628" s="63"/>
      <c r="B628" s="63"/>
    </row>
    <row r="629" spans="1:2">
      <c r="A629" s="63"/>
      <c r="B629" s="63"/>
    </row>
    <row r="630" spans="1:2">
      <c r="A630" s="63"/>
      <c r="B630" s="63"/>
    </row>
    <row r="631" spans="1:2">
      <c r="A631" s="63"/>
      <c r="B631" s="63"/>
    </row>
    <row r="632" spans="1:2">
      <c r="A632" s="63"/>
      <c r="B632" s="63"/>
    </row>
    <row r="633" spans="1:2">
      <c r="A633" s="63"/>
      <c r="B633" s="63"/>
    </row>
    <row r="634" spans="1:2">
      <c r="A634" s="63"/>
      <c r="B634" s="63"/>
    </row>
    <row r="635" spans="1:2">
      <c r="A635" s="63"/>
      <c r="B635" s="63"/>
    </row>
    <row r="636" spans="1:2">
      <c r="A636" s="63"/>
      <c r="B636" s="63"/>
    </row>
    <row r="637" spans="1:2">
      <c r="A637" s="63"/>
      <c r="B637" s="63"/>
    </row>
    <row r="638" spans="1:2">
      <c r="A638" s="63"/>
      <c r="B638" s="63"/>
    </row>
    <row r="639" spans="1:2">
      <c r="A639" s="63"/>
      <c r="B639" s="63"/>
    </row>
    <row r="640" spans="1:2">
      <c r="A640" s="63"/>
      <c r="B640" s="63"/>
    </row>
    <row r="641" spans="1:2">
      <c r="A641" s="63"/>
      <c r="B641" s="63"/>
    </row>
    <row r="642" spans="1:2">
      <c r="A642" s="63"/>
      <c r="B642" s="63"/>
    </row>
    <row r="643" spans="1:2">
      <c r="A643" s="63"/>
      <c r="B643" s="63"/>
    </row>
    <row r="644" spans="1:2">
      <c r="A644" s="63"/>
      <c r="B644" s="63"/>
    </row>
    <row r="645" spans="1:2">
      <c r="A645" s="63"/>
      <c r="B645" s="63"/>
    </row>
    <row r="646" spans="1:2">
      <c r="A646" s="63"/>
      <c r="B646" s="63"/>
    </row>
    <row r="647" spans="1:2">
      <c r="A647" s="63"/>
      <c r="B647" s="63"/>
    </row>
    <row r="648" spans="1:2">
      <c r="A648" s="63"/>
      <c r="B648" s="63"/>
    </row>
    <row r="649" spans="1:2">
      <c r="A649" s="63"/>
      <c r="B649" s="63"/>
    </row>
    <row r="650" spans="1:2">
      <c r="A650" s="63"/>
      <c r="B650" s="63"/>
    </row>
    <row r="651" spans="1:2">
      <c r="A651" s="63"/>
      <c r="B651" s="63"/>
    </row>
    <row r="652" spans="1:2">
      <c r="A652" s="63"/>
      <c r="B652" s="63"/>
    </row>
    <row r="653" spans="1:2">
      <c r="A653" s="63"/>
      <c r="B653" s="63"/>
    </row>
    <row r="654" spans="1:2">
      <c r="A654" s="63"/>
      <c r="B654" s="63"/>
    </row>
    <row r="655" spans="1:2">
      <c r="A655" s="63"/>
      <c r="B655" s="63"/>
    </row>
    <row r="656" spans="1:2">
      <c r="A656" s="63"/>
      <c r="B656" s="63"/>
    </row>
    <row r="657" spans="1:2">
      <c r="A657" s="63"/>
      <c r="B657" s="63"/>
    </row>
    <row r="658" spans="1:2">
      <c r="A658" s="63"/>
      <c r="B658" s="63"/>
    </row>
    <row r="659" spans="1:2">
      <c r="A659" s="63"/>
      <c r="B659" s="63"/>
    </row>
    <row r="660" spans="1:2">
      <c r="A660" s="63"/>
      <c r="B660" s="63"/>
    </row>
    <row r="661" spans="1:2">
      <c r="A661" s="63"/>
      <c r="B661" s="63"/>
    </row>
    <row r="662" spans="1:2">
      <c r="A662" s="63"/>
      <c r="B662" s="63"/>
    </row>
    <row r="663" spans="1:2">
      <c r="A663" s="63"/>
      <c r="B663" s="63"/>
    </row>
    <row r="664" spans="1:2">
      <c r="A664" s="63"/>
      <c r="B664" s="63"/>
    </row>
    <row r="665" spans="1:2">
      <c r="A665" s="63"/>
      <c r="B665" s="63"/>
    </row>
    <row r="666" spans="1:2">
      <c r="A666" s="63"/>
      <c r="B666" s="63"/>
    </row>
    <row r="667" spans="1:2">
      <c r="A667" s="63"/>
      <c r="B667" s="63"/>
    </row>
    <row r="668" spans="1:2">
      <c r="A668" s="63"/>
      <c r="B668" s="63"/>
    </row>
    <row r="669" spans="1:2">
      <c r="A669" s="63"/>
      <c r="B669" s="63"/>
    </row>
    <row r="670" spans="1:2">
      <c r="A670" s="63"/>
      <c r="B670" s="63"/>
    </row>
    <row r="671" spans="1:2">
      <c r="A671" s="63"/>
      <c r="B671" s="63"/>
    </row>
    <row r="672" spans="1:2">
      <c r="A672" s="63"/>
      <c r="B672" s="63"/>
    </row>
    <row r="673" spans="1:2">
      <c r="A673" s="63"/>
      <c r="B673" s="63"/>
    </row>
    <row r="674" spans="1:2">
      <c r="A674" s="63"/>
      <c r="B674" s="63"/>
    </row>
    <row r="675" spans="1:2">
      <c r="A675" s="63"/>
      <c r="B675" s="63"/>
    </row>
    <row r="676" spans="1:2">
      <c r="A676" s="63"/>
      <c r="B676" s="63"/>
    </row>
    <row r="677" spans="1:2">
      <c r="A677" s="63"/>
      <c r="B677" s="63"/>
    </row>
    <row r="678" spans="1:2">
      <c r="A678" s="63"/>
      <c r="B678" s="63"/>
    </row>
    <row r="679" spans="1:2">
      <c r="A679" s="63"/>
      <c r="B679" s="63"/>
    </row>
    <row r="680" spans="1:2">
      <c r="A680" s="63"/>
      <c r="B680" s="63"/>
    </row>
    <row r="681" spans="1:2">
      <c r="A681" s="63"/>
      <c r="B681" s="63"/>
    </row>
    <row r="682" spans="1:2">
      <c r="A682" s="63"/>
      <c r="B682" s="63"/>
    </row>
    <row r="683" spans="1:2">
      <c r="A683" s="63"/>
      <c r="B683" s="63"/>
    </row>
    <row r="684" spans="1:2">
      <c r="A684" s="63"/>
      <c r="B684" s="63"/>
    </row>
    <row r="685" spans="1:2">
      <c r="A685" s="63"/>
      <c r="B685" s="63"/>
    </row>
    <row r="686" spans="1:2">
      <c r="A686" s="63"/>
      <c r="B686" s="63"/>
    </row>
    <row r="687" spans="1:2">
      <c r="A687" s="63"/>
      <c r="B687" s="63"/>
    </row>
    <row r="688" spans="1:2">
      <c r="A688" s="63"/>
      <c r="B688" s="63"/>
    </row>
    <row r="689" spans="1:2">
      <c r="A689" s="63"/>
      <c r="B689" s="63"/>
    </row>
    <row r="690" spans="1:2">
      <c r="A690" s="63"/>
      <c r="B690" s="63"/>
    </row>
    <row r="691" spans="1:2">
      <c r="A691" s="63"/>
      <c r="B691" s="63"/>
    </row>
    <row r="692" spans="1:2">
      <c r="A692" s="63"/>
      <c r="B692" s="63"/>
    </row>
    <row r="693" spans="1:2">
      <c r="A693" s="63"/>
      <c r="B693" s="63"/>
    </row>
    <row r="694" spans="1:2">
      <c r="A694" s="63"/>
      <c r="B694" s="63"/>
    </row>
    <row r="695" spans="1:2">
      <c r="A695" s="63"/>
      <c r="B695" s="63"/>
    </row>
    <row r="696" spans="1:2">
      <c r="A696" s="63"/>
      <c r="B696" s="63"/>
    </row>
    <row r="697" spans="1:2">
      <c r="A697" s="63"/>
      <c r="B697" s="63"/>
    </row>
    <row r="698" spans="1:2">
      <c r="A698" s="63"/>
      <c r="B698" s="63"/>
    </row>
    <row r="699" spans="1:2">
      <c r="A699" s="63"/>
      <c r="B699" s="63"/>
    </row>
    <row r="700" spans="1:2">
      <c r="A700" s="63"/>
      <c r="B700" s="63"/>
    </row>
    <row r="701" spans="1:2">
      <c r="A701" s="63"/>
      <c r="B701" s="63"/>
    </row>
    <row r="702" spans="1:2">
      <c r="A702" s="63"/>
      <c r="B702" s="63"/>
    </row>
    <row r="703" spans="1:2">
      <c r="A703" s="63"/>
      <c r="B703" s="63"/>
    </row>
    <row r="704" spans="1:2">
      <c r="A704" s="63"/>
      <c r="B704" s="63"/>
    </row>
    <row r="705" spans="1:2">
      <c r="A705" s="63"/>
      <c r="B705" s="63"/>
    </row>
    <row r="706" spans="1:2">
      <c r="A706" s="63"/>
      <c r="B706" s="63"/>
    </row>
    <row r="707" spans="1:2">
      <c r="A707" s="63"/>
      <c r="B707" s="63"/>
    </row>
    <row r="708" spans="1:2">
      <c r="A708" s="63"/>
      <c r="B708" s="63"/>
    </row>
    <row r="709" spans="1:2">
      <c r="A709" s="63"/>
      <c r="B709" s="63"/>
    </row>
    <row r="710" spans="1:2">
      <c r="A710" s="63"/>
      <c r="B710" s="63"/>
    </row>
    <row r="711" spans="1:2">
      <c r="A711" s="63"/>
      <c r="B711" s="63"/>
    </row>
    <row r="712" spans="1:2">
      <c r="A712" s="63"/>
      <c r="B712" s="63"/>
    </row>
    <row r="713" spans="1:2">
      <c r="A713" s="63"/>
      <c r="B713" s="63"/>
    </row>
    <row r="714" spans="1:2">
      <c r="A714" s="63"/>
      <c r="B714" s="63"/>
    </row>
    <row r="715" spans="1:2">
      <c r="A715" s="63"/>
      <c r="B715" s="63"/>
    </row>
    <row r="716" spans="1:2">
      <c r="A716" s="63"/>
      <c r="B716" s="63"/>
    </row>
    <row r="717" spans="1:2">
      <c r="A717" s="63"/>
      <c r="B717" s="63"/>
    </row>
    <row r="718" spans="1:2">
      <c r="A718" s="63"/>
      <c r="B718" s="63"/>
    </row>
    <row r="719" spans="1:2">
      <c r="A719" s="63"/>
      <c r="B719" s="63"/>
    </row>
    <row r="720" spans="1:2">
      <c r="A720" s="63"/>
      <c r="B720" s="63"/>
    </row>
    <row r="721" spans="1:2">
      <c r="A721" s="63"/>
      <c r="B721" s="63"/>
    </row>
    <row r="722" spans="1:2">
      <c r="A722" s="63"/>
      <c r="B722" s="63"/>
    </row>
    <row r="723" spans="1:2">
      <c r="A723" s="63"/>
      <c r="B723" s="63"/>
    </row>
    <row r="724" spans="1:2">
      <c r="A724" s="63"/>
      <c r="B724" s="63"/>
    </row>
    <row r="725" spans="1:2">
      <c r="A725" s="63"/>
      <c r="B725" s="63"/>
    </row>
    <row r="726" spans="1:2">
      <c r="A726" s="63"/>
      <c r="B726" s="63"/>
    </row>
    <row r="727" spans="1:2">
      <c r="A727" s="63"/>
      <c r="B727" s="63"/>
    </row>
    <row r="728" spans="1:2">
      <c r="A728" s="63"/>
      <c r="B728" s="63"/>
    </row>
    <row r="729" spans="1:2">
      <c r="A729" s="63"/>
      <c r="B729" s="63"/>
    </row>
  </sheetData>
  <mergeCells count="1">
    <mergeCell ref="A2:B2"/>
  </mergeCells>
  <phoneticPr fontId="3" type="noConversion"/>
  <printOptions horizontalCentered="1"/>
  <pageMargins left="0.35" right="0.35" top="0.63" bottom="0.59" header="0.12" footer="0.28000000000000003"/>
  <pageSetup paperSize="9" orientation="portrait" useFirstPageNumber="1"/>
  <headerFooter scaleWithDoc="0"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742"/>
  <sheetViews>
    <sheetView workbookViewId="0">
      <selection activeCell="F10" sqref="F10"/>
    </sheetView>
  </sheetViews>
  <sheetFormatPr defaultRowHeight="14.25"/>
  <cols>
    <col min="1" max="1" width="51.125" style="93" customWidth="1"/>
    <col min="2" max="2" width="26.125" style="95" customWidth="1"/>
    <col min="3" max="3" width="50" style="93" hidden="1" customWidth="1"/>
    <col min="4" max="4" width="12.5" style="93" hidden="1" customWidth="1"/>
    <col min="5" max="8" width="12.5" style="93" customWidth="1"/>
    <col min="9" max="16384" width="9" style="93"/>
  </cols>
  <sheetData>
    <row r="1" spans="1:8" s="66" customFormat="1" ht="17.25" customHeight="1">
      <c r="A1" s="121" t="s">
        <v>1294</v>
      </c>
      <c r="B1" s="122"/>
      <c r="C1" s="65"/>
      <c r="D1" s="65"/>
      <c r="E1" s="65"/>
      <c r="F1" s="65"/>
      <c r="G1" s="65"/>
      <c r="H1" s="65"/>
    </row>
    <row r="2" spans="1:8" s="69" customFormat="1" ht="21.75" customHeight="1">
      <c r="A2" s="184" t="s">
        <v>1256</v>
      </c>
      <c r="B2" s="184"/>
      <c r="C2" s="67"/>
      <c r="D2" s="68"/>
      <c r="E2" s="68"/>
      <c r="F2" s="68"/>
      <c r="G2" s="68"/>
      <c r="H2" s="68"/>
    </row>
    <row r="3" spans="1:8" s="73" customFormat="1" ht="20.25" customHeight="1">
      <c r="A3" s="70"/>
      <c r="B3" s="71" t="s">
        <v>1</v>
      </c>
      <c r="C3" s="72" t="s">
        <v>1</v>
      </c>
      <c r="H3" s="74"/>
    </row>
    <row r="4" spans="1:8" s="60" customFormat="1" ht="25.5" customHeight="1">
      <c r="A4" s="75" t="s">
        <v>1078</v>
      </c>
      <c r="B4" s="42" t="s">
        <v>2</v>
      </c>
      <c r="C4" s="76"/>
    </row>
    <row r="5" spans="1:8" s="83" customFormat="1" ht="25.5" customHeight="1">
      <c r="A5" s="80" t="s">
        <v>1085</v>
      </c>
      <c r="B5" s="81">
        <f>SUM(B6:B7)</f>
        <v>38295</v>
      </c>
      <c r="C5" s="82"/>
      <c r="D5" s="78"/>
    </row>
    <row r="6" spans="1:8" s="83" customFormat="1" ht="25.5" customHeight="1">
      <c r="A6" s="110" t="s">
        <v>1084</v>
      </c>
      <c r="B6" s="81">
        <v>38295</v>
      </c>
      <c r="C6" s="82"/>
      <c r="D6" s="78"/>
    </row>
    <row r="7" spans="1:8" s="83" customFormat="1" ht="25.5" customHeight="1">
      <c r="A7" s="87" t="s">
        <v>106</v>
      </c>
      <c r="B7" s="81"/>
      <c r="C7" s="82"/>
      <c r="D7" s="78"/>
    </row>
    <row r="8" spans="1:8" s="83" customFormat="1" ht="25.5" customHeight="1">
      <c r="A8" s="80" t="s">
        <v>1086</v>
      </c>
      <c r="B8" s="81">
        <f>SUM(B9:B13)</f>
        <v>5000</v>
      </c>
      <c r="C8" s="82"/>
      <c r="D8" s="78"/>
    </row>
    <row r="9" spans="1:8" s="83" customFormat="1" ht="25.5" customHeight="1">
      <c r="A9" s="38" t="s">
        <v>95</v>
      </c>
      <c r="B9" s="84">
        <v>1247</v>
      </c>
      <c r="C9" s="85">
        <v>282570034.60000002</v>
      </c>
      <c r="D9" s="78">
        <f>C9/10000</f>
        <v>28257.003460000004</v>
      </c>
    </row>
    <row r="10" spans="1:8" s="83" customFormat="1" ht="25.5" customHeight="1">
      <c r="A10" s="38" t="s">
        <v>96</v>
      </c>
      <c r="B10" s="84">
        <v>275</v>
      </c>
      <c r="C10" s="85">
        <v>68254412.799999997</v>
      </c>
      <c r="D10" s="78">
        <f>C10/10000</f>
        <v>6825.44128</v>
      </c>
    </row>
    <row r="11" spans="1:8" s="83" customFormat="1" ht="25.5" customHeight="1">
      <c r="A11" s="38" t="s">
        <v>1087</v>
      </c>
      <c r="B11" s="84">
        <v>463</v>
      </c>
      <c r="C11" s="85">
        <v>5847925.7199999997</v>
      </c>
      <c r="D11" s="78">
        <f>C11/10000</f>
        <v>584.79257199999995</v>
      </c>
    </row>
    <row r="12" spans="1:8" s="83" customFormat="1" ht="25.5" customHeight="1">
      <c r="A12" s="38" t="s">
        <v>97</v>
      </c>
      <c r="B12" s="84">
        <v>3</v>
      </c>
      <c r="C12" s="85"/>
      <c r="D12" s="78"/>
    </row>
    <row r="13" spans="1:8" s="83" customFormat="1" ht="25.5" customHeight="1">
      <c r="A13" s="38" t="s">
        <v>98</v>
      </c>
      <c r="B13" s="84">
        <v>3012</v>
      </c>
      <c r="C13" s="85"/>
      <c r="D13" s="78"/>
    </row>
    <row r="14" spans="1:8" s="83" customFormat="1" ht="25.5" customHeight="1">
      <c r="A14" s="80" t="s">
        <v>1263</v>
      </c>
      <c r="B14" s="86">
        <f>SUM(B15:B17)</f>
        <v>36678</v>
      </c>
      <c r="C14" s="85"/>
      <c r="D14" s="78"/>
    </row>
    <row r="15" spans="1:8" s="83" customFormat="1" ht="25.5" customHeight="1">
      <c r="A15" s="87" t="s">
        <v>99</v>
      </c>
      <c r="B15" s="88">
        <v>20397</v>
      </c>
      <c r="C15" s="85">
        <v>2335027732.5900002</v>
      </c>
      <c r="D15" s="78">
        <f t="shared" ref="D15:D21" si="0">C15/10000</f>
        <v>233502.77325900001</v>
      </c>
    </row>
    <row r="16" spans="1:8" s="83" customFormat="1" ht="25.5" customHeight="1">
      <c r="A16" s="87" t="s">
        <v>100</v>
      </c>
      <c r="B16" s="88">
        <v>16281</v>
      </c>
      <c r="C16" s="85">
        <v>1090614000.6099999</v>
      </c>
      <c r="D16" s="78">
        <f t="shared" si="0"/>
        <v>109061.40006099999</v>
      </c>
    </row>
    <row r="17" spans="1:5" s="83" customFormat="1" ht="25.5" customHeight="1">
      <c r="A17" s="87" t="s">
        <v>101</v>
      </c>
      <c r="B17" s="88"/>
      <c r="C17" s="82"/>
      <c r="D17" s="78"/>
    </row>
    <row r="18" spans="1:5" s="83" customFormat="1" ht="25.5" customHeight="1">
      <c r="A18" s="80" t="s">
        <v>1088</v>
      </c>
      <c r="B18" s="88">
        <f>SUM(B19:B22)</f>
        <v>9989</v>
      </c>
      <c r="C18" s="82"/>
      <c r="D18" s="78"/>
    </row>
    <row r="19" spans="1:5" s="83" customFormat="1" ht="25.5" customHeight="1">
      <c r="A19" s="87" t="s">
        <v>102</v>
      </c>
      <c r="B19" s="88">
        <v>8602</v>
      </c>
      <c r="C19" s="85">
        <v>318585354.22000003</v>
      </c>
      <c r="D19" s="78">
        <f t="shared" si="0"/>
        <v>31858.535422000004</v>
      </c>
    </row>
    <row r="20" spans="1:5" s="83" customFormat="1" ht="25.5" customHeight="1">
      <c r="A20" s="87" t="s">
        <v>103</v>
      </c>
      <c r="B20" s="88">
        <v>14</v>
      </c>
      <c r="C20" s="85">
        <v>1258740</v>
      </c>
      <c r="D20" s="78">
        <f t="shared" si="0"/>
        <v>125.874</v>
      </c>
    </row>
    <row r="21" spans="1:5" s="83" customFormat="1" ht="25.5" customHeight="1">
      <c r="A21" s="87" t="s">
        <v>104</v>
      </c>
      <c r="B21" s="88">
        <v>323</v>
      </c>
      <c r="C21" s="85">
        <v>6300000</v>
      </c>
      <c r="D21" s="78">
        <f t="shared" si="0"/>
        <v>630</v>
      </c>
    </row>
    <row r="22" spans="1:5" s="83" customFormat="1" ht="25.5" customHeight="1">
      <c r="A22" s="87" t="s">
        <v>105</v>
      </c>
      <c r="B22" s="88">
        <v>1050</v>
      </c>
      <c r="C22" s="89"/>
      <c r="D22" s="78"/>
    </row>
    <row r="23" spans="1:5" s="83" customFormat="1" ht="25.5" customHeight="1">
      <c r="A23" s="109" t="s">
        <v>1080</v>
      </c>
      <c r="B23" s="88">
        <f>SUM(B5,B8,B14,B18)</f>
        <v>89962</v>
      </c>
      <c r="C23" s="82"/>
      <c r="D23" s="78"/>
    </row>
    <row r="24" spans="1:5" s="83" customFormat="1" ht="25.5" customHeight="1">
      <c r="A24" s="108" t="s">
        <v>1081</v>
      </c>
      <c r="B24" s="88">
        <v>6006</v>
      </c>
      <c r="C24" s="82"/>
      <c r="D24" s="78"/>
    </row>
    <row r="25" spans="1:5" s="83" customFormat="1" ht="25.5" customHeight="1">
      <c r="A25" s="108" t="s">
        <v>1082</v>
      </c>
      <c r="B25" s="88">
        <v>1325</v>
      </c>
      <c r="C25" s="82"/>
      <c r="D25" s="78"/>
    </row>
    <row r="26" spans="1:5" s="83" customFormat="1" ht="25.5" customHeight="1">
      <c r="A26" s="108" t="s">
        <v>1083</v>
      </c>
      <c r="B26" s="88">
        <v>170640</v>
      </c>
      <c r="C26" s="82"/>
      <c r="D26" s="78"/>
      <c r="E26" s="111"/>
    </row>
    <row r="27" spans="1:5" s="79" customFormat="1" ht="25.5" customHeight="1">
      <c r="A27" s="42" t="s">
        <v>50</v>
      </c>
      <c r="B27" s="90">
        <f>SUM(B23,B24,B25,B26)</f>
        <v>267933</v>
      </c>
      <c r="C27" s="77" t="e">
        <f>+#REF!+#REF!</f>
        <v>#REF!</v>
      </c>
    </row>
    <row r="28" spans="1:5">
      <c r="A28" s="64"/>
      <c r="B28" s="91"/>
      <c r="C28" s="92"/>
    </row>
    <row r="29" spans="1:5">
      <c r="A29" s="64"/>
      <c r="B29" s="91"/>
      <c r="C29" s="92"/>
    </row>
    <row r="30" spans="1:5">
      <c r="A30" s="64"/>
      <c r="B30" s="147"/>
      <c r="C30" s="92"/>
    </row>
    <row r="31" spans="1:5">
      <c r="A31" s="64"/>
      <c r="B31" s="91"/>
      <c r="C31" s="92"/>
    </row>
    <row r="32" spans="1:5">
      <c r="A32" s="64"/>
      <c r="B32" s="91"/>
      <c r="C32" s="92"/>
    </row>
    <row r="33" spans="1:3">
      <c r="A33" s="64"/>
      <c r="B33" s="91"/>
      <c r="C33" s="92"/>
    </row>
    <row r="34" spans="1:3">
      <c r="A34" s="64"/>
      <c r="B34" s="91"/>
      <c r="C34" s="92"/>
    </row>
    <row r="35" spans="1:3">
      <c r="A35" s="64"/>
      <c r="B35" s="91"/>
      <c r="C35" s="92"/>
    </row>
    <row r="36" spans="1:3">
      <c r="A36" s="64"/>
      <c r="B36" s="91"/>
      <c r="C36" s="92"/>
    </row>
    <row r="37" spans="1:3">
      <c r="A37" s="64"/>
      <c r="B37" s="91"/>
      <c r="C37" s="92"/>
    </row>
    <row r="38" spans="1:3">
      <c r="A38" s="64"/>
      <c r="B38" s="91"/>
      <c r="C38" s="92"/>
    </row>
    <row r="39" spans="1:3">
      <c r="A39" s="64"/>
      <c r="B39" s="91"/>
      <c r="C39" s="92"/>
    </row>
    <row r="40" spans="1:3">
      <c r="A40" s="63"/>
      <c r="B40" s="94"/>
    </row>
    <row r="41" spans="1:3">
      <c r="A41" s="63"/>
      <c r="B41" s="94"/>
    </row>
    <row r="42" spans="1:3">
      <c r="A42" s="63"/>
      <c r="B42" s="94"/>
    </row>
    <row r="43" spans="1:3">
      <c r="A43" s="63"/>
      <c r="B43" s="94"/>
    </row>
    <row r="44" spans="1:3">
      <c r="A44" s="63"/>
      <c r="B44" s="94"/>
    </row>
    <row r="45" spans="1:3">
      <c r="A45" s="63"/>
      <c r="B45" s="94"/>
    </row>
    <row r="46" spans="1:3">
      <c r="A46" s="63"/>
      <c r="B46" s="94"/>
    </row>
    <row r="47" spans="1:3">
      <c r="A47" s="63"/>
      <c r="B47" s="94"/>
    </row>
    <row r="48" spans="1:3">
      <c r="A48" s="63"/>
      <c r="B48" s="94"/>
    </row>
    <row r="49" spans="1:2">
      <c r="A49" s="63"/>
      <c r="B49" s="94"/>
    </row>
    <row r="50" spans="1:2">
      <c r="A50" s="63"/>
      <c r="B50" s="94"/>
    </row>
    <row r="51" spans="1:2">
      <c r="A51" s="63"/>
      <c r="B51" s="94"/>
    </row>
    <row r="52" spans="1:2">
      <c r="A52" s="63"/>
      <c r="B52" s="94"/>
    </row>
    <row r="53" spans="1:2">
      <c r="A53" s="63"/>
      <c r="B53" s="94"/>
    </row>
    <row r="54" spans="1:2">
      <c r="A54" s="63"/>
      <c r="B54" s="94"/>
    </row>
    <row r="55" spans="1:2">
      <c r="A55" s="63"/>
      <c r="B55" s="94"/>
    </row>
    <row r="56" spans="1:2">
      <c r="A56" s="63"/>
      <c r="B56" s="94"/>
    </row>
    <row r="57" spans="1:2">
      <c r="A57" s="63"/>
      <c r="B57" s="94"/>
    </row>
    <row r="58" spans="1:2">
      <c r="A58" s="63"/>
      <c r="B58" s="94"/>
    </row>
    <row r="59" spans="1:2">
      <c r="A59" s="63"/>
      <c r="B59" s="94"/>
    </row>
    <row r="60" spans="1:2">
      <c r="A60" s="63"/>
      <c r="B60" s="94"/>
    </row>
    <row r="61" spans="1:2">
      <c r="A61" s="63"/>
      <c r="B61" s="94"/>
    </row>
    <row r="62" spans="1:2">
      <c r="A62" s="63"/>
      <c r="B62" s="94"/>
    </row>
    <row r="63" spans="1:2">
      <c r="A63" s="63"/>
      <c r="B63" s="94"/>
    </row>
    <row r="64" spans="1:2">
      <c r="A64" s="63"/>
      <c r="B64" s="94"/>
    </row>
    <row r="65" spans="1:2">
      <c r="A65" s="63"/>
      <c r="B65" s="94"/>
    </row>
    <row r="66" spans="1:2">
      <c r="A66" s="63"/>
      <c r="B66" s="94"/>
    </row>
    <row r="67" spans="1:2">
      <c r="A67" s="63"/>
      <c r="B67" s="94"/>
    </row>
    <row r="68" spans="1:2">
      <c r="A68" s="63"/>
      <c r="B68" s="94"/>
    </row>
    <row r="69" spans="1:2">
      <c r="A69" s="63"/>
      <c r="B69" s="94"/>
    </row>
    <row r="70" spans="1:2">
      <c r="A70" s="63"/>
      <c r="B70" s="94"/>
    </row>
    <row r="71" spans="1:2">
      <c r="A71" s="63"/>
      <c r="B71" s="94"/>
    </row>
    <row r="72" spans="1:2">
      <c r="A72" s="63"/>
      <c r="B72" s="94"/>
    </row>
    <row r="73" spans="1:2">
      <c r="A73" s="63"/>
      <c r="B73" s="94"/>
    </row>
    <row r="74" spans="1:2">
      <c r="A74" s="63"/>
      <c r="B74" s="94"/>
    </row>
    <row r="75" spans="1:2">
      <c r="A75" s="63"/>
      <c r="B75" s="94"/>
    </row>
    <row r="76" spans="1:2">
      <c r="A76" s="63"/>
      <c r="B76" s="94"/>
    </row>
    <row r="77" spans="1:2">
      <c r="A77" s="63"/>
      <c r="B77" s="94"/>
    </row>
    <row r="78" spans="1:2">
      <c r="A78" s="63"/>
      <c r="B78" s="94"/>
    </row>
    <row r="79" spans="1:2">
      <c r="A79" s="63"/>
      <c r="B79" s="94"/>
    </row>
    <row r="80" spans="1:2">
      <c r="A80" s="63"/>
      <c r="B80" s="94"/>
    </row>
    <row r="81" spans="1:2">
      <c r="A81" s="63"/>
      <c r="B81" s="94"/>
    </row>
    <row r="82" spans="1:2">
      <c r="A82" s="63"/>
      <c r="B82" s="94"/>
    </row>
    <row r="83" spans="1:2">
      <c r="A83" s="63"/>
      <c r="B83" s="94"/>
    </row>
    <row r="84" spans="1:2">
      <c r="A84" s="63"/>
      <c r="B84" s="94"/>
    </row>
    <row r="85" spans="1:2">
      <c r="A85" s="63"/>
      <c r="B85" s="94"/>
    </row>
    <row r="86" spans="1:2">
      <c r="A86" s="63"/>
      <c r="B86" s="94"/>
    </row>
    <row r="87" spans="1:2">
      <c r="A87" s="63"/>
      <c r="B87" s="94"/>
    </row>
    <row r="88" spans="1:2">
      <c r="A88" s="63"/>
      <c r="B88" s="94"/>
    </row>
    <row r="89" spans="1:2">
      <c r="A89" s="63"/>
      <c r="B89" s="94"/>
    </row>
    <row r="90" spans="1:2">
      <c r="A90" s="63"/>
      <c r="B90" s="94"/>
    </row>
    <row r="91" spans="1:2">
      <c r="A91" s="63"/>
      <c r="B91" s="94"/>
    </row>
    <row r="92" spans="1:2">
      <c r="A92" s="63"/>
      <c r="B92" s="94"/>
    </row>
    <row r="93" spans="1:2">
      <c r="A93" s="63"/>
      <c r="B93" s="94"/>
    </row>
    <row r="94" spans="1:2">
      <c r="A94" s="63"/>
      <c r="B94" s="94"/>
    </row>
    <row r="95" spans="1:2">
      <c r="A95" s="63"/>
      <c r="B95" s="94"/>
    </row>
    <row r="96" spans="1:2">
      <c r="A96" s="63"/>
      <c r="B96" s="94"/>
    </row>
    <row r="97" spans="1:2">
      <c r="A97" s="63"/>
      <c r="B97" s="94"/>
    </row>
    <row r="98" spans="1:2">
      <c r="A98" s="63"/>
      <c r="B98" s="94"/>
    </row>
    <row r="99" spans="1:2">
      <c r="A99" s="63"/>
      <c r="B99" s="94"/>
    </row>
    <row r="100" spans="1:2">
      <c r="A100" s="63"/>
      <c r="B100" s="94"/>
    </row>
    <row r="101" spans="1:2">
      <c r="A101" s="63"/>
      <c r="B101" s="94"/>
    </row>
    <row r="102" spans="1:2">
      <c r="A102" s="63"/>
      <c r="B102" s="94"/>
    </row>
    <row r="103" spans="1:2">
      <c r="A103" s="63"/>
      <c r="B103" s="94"/>
    </row>
    <row r="104" spans="1:2">
      <c r="A104" s="63"/>
      <c r="B104" s="94"/>
    </row>
    <row r="105" spans="1:2">
      <c r="A105" s="63"/>
      <c r="B105" s="94"/>
    </row>
    <row r="106" spans="1:2">
      <c r="A106" s="63"/>
      <c r="B106" s="94"/>
    </row>
    <row r="107" spans="1:2">
      <c r="A107" s="63"/>
      <c r="B107" s="94"/>
    </row>
    <row r="108" spans="1:2">
      <c r="A108" s="63"/>
      <c r="B108" s="94"/>
    </row>
    <row r="109" spans="1:2">
      <c r="A109" s="63"/>
      <c r="B109" s="94"/>
    </row>
    <row r="110" spans="1:2">
      <c r="A110" s="63"/>
      <c r="B110" s="94"/>
    </row>
    <row r="111" spans="1:2">
      <c r="A111" s="63"/>
      <c r="B111" s="94"/>
    </row>
    <row r="112" spans="1:2">
      <c r="A112" s="63"/>
      <c r="B112" s="94"/>
    </row>
    <row r="113" spans="1:2">
      <c r="A113" s="63"/>
      <c r="B113" s="94"/>
    </row>
    <row r="114" spans="1:2">
      <c r="A114" s="63"/>
      <c r="B114" s="94"/>
    </row>
    <row r="115" spans="1:2">
      <c r="A115" s="63"/>
      <c r="B115" s="94"/>
    </row>
    <row r="116" spans="1:2">
      <c r="A116" s="63"/>
      <c r="B116" s="94"/>
    </row>
    <row r="117" spans="1:2">
      <c r="A117" s="63"/>
      <c r="B117" s="94"/>
    </row>
    <row r="118" spans="1:2">
      <c r="A118" s="63"/>
      <c r="B118" s="94"/>
    </row>
    <row r="119" spans="1:2">
      <c r="A119" s="63"/>
      <c r="B119" s="94"/>
    </row>
    <row r="120" spans="1:2">
      <c r="A120" s="63"/>
      <c r="B120" s="94"/>
    </row>
    <row r="121" spans="1:2">
      <c r="A121" s="63"/>
      <c r="B121" s="94"/>
    </row>
    <row r="122" spans="1:2">
      <c r="A122" s="63"/>
      <c r="B122" s="94"/>
    </row>
    <row r="123" spans="1:2">
      <c r="A123" s="63"/>
      <c r="B123" s="94"/>
    </row>
    <row r="124" spans="1:2">
      <c r="A124" s="63"/>
      <c r="B124" s="94"/>
    </row>
    <row r="125" spans="1:2">
      <c r="A125" s="63"/>
      <c r="B125" s="94"/>
    </row>
    <row r="126" spans="1:2">
      <c r="A126" s="63"/>
      <c r="B126" s="94"/>
    </row>
    <row r="127" spans="1:2">
      <c r="A127" s="63"/>
      <c r="B127" s="94"/>
    </row>
    <row r="128" spans="1:2">
      <c r="A128" s="63"/>
      <c r="B128" s="94"/>
    </row>
    <row r="129" spans="1:2">
      <c r="A129" s="63"/>
      <c r="B129" s="94"/>
    </row>
    <row r="130" spans="1:2">
      <c r="A130" s="63"/>
      <c r="B130" s="94"/>
    </row>
    <row r="131" spans="1:2">
      <c r="A131" s="63"/>
      <c r="B131" s="94"/>
    </row>
    <row r="132" spans="1:2">
      <c r="A132" s="63"/>
      <c r="B132" s="94"/>
    </row>
    <row r="133" spans="1:2">
      <c r="A133" s="63"/>
      <c r="B133" s="94"/>
    </row>
    <row r="134" spans="1:2">
      <c r="A134" s="63"/>
      <c r="B134" s="94"/>
    </row>
    <row r="135" spans="1:2">
      <c r="A135" s="63"/>
      <c r="B135" s="94"/>
    </row>
    <row r="136" spans="1:2">
      <c r="A136" s="63"/>
      <c r="B136" s="94"/>
    </row>
    <row r="137" spans="1:2">
      <c r="A137" s="63"/>
      <c r="B137" s="94"/>
    </row>
    <row r="138" spans="1:2">
      <c r="A138" s="63"/>
      <c r="B138" s="94"/>
    </row>
    <row r="139" spans="1:2">
      <c r="A139" s="63"/>
      <c r="B139" s="94"/>
    </row>
    <row r="140" spans="1:2">
      <c r="A140" s="63"/>
      <c r="B140" s="94"/>
    </row>
    <row r="141" spans="1:2">
      <c r="A141" s="63"/>
      <c r="B141" s="94"/>
    </row>
    <row r="142" spans="1:2">
      <c r="A142" s="63"/>
      <c r="B142" s="94"/>
    </row>
    <row r="143" spans="1:2">
      <c r="A143" s="63"/>
      <c r="B143" s="94"/>
    </row>
    <row r="144" spans="1:2">
      <c r="A144" s="63"/>
      <c r="B144" s="94"/>
    </row>
    <row r="145" spans="1:2">
      <c r="A145" s="63"/>
      <c r="B145" s="94"/>
    </row>
    <row r="146" spans="1:2">
      <c r="A146" s="63"/>
      <c r="B146" s="94"/>
    </row>
    <row r="147" spans="1:2">
      <c r="A147" s="63"/>
      <c r="B147" s="94"/>
    </row>
    <row r="148" spans="1:2">
      <c r="A148" s="63"/>
      <c r="B148" s="94"/>
    </row>
    <row r="149" spans="1:2">
      <c r="A149" s="63"/>
      <c r="B149" s="94"/>
    </row>
    <row r="150" spans="1:2">
      <c r="A150" s="63"/>
      <c r="B150" s="94"/>
    </row>
    <row r="151" spans="1:2">
      <c r="A151" s="63"/>
      <c r="B151" s="94"/>
    </row>
    <row r="152" spans="1:2">
      <c r="A152" s="63"/>
      <c r="B152" s="94"/>
    </row>
    <row r="153" spans="1:2">
      <c r="A153" s="63"/>
      <c r="B153" s="94"/>
    </row>
    <row r="154" spans="1:2">
      <c r="A154" s="63"/>
      <c r="B154" s="94"/>
    </row>
    <row r="155" spans="1:2">
      <c r="A155" s="63"/>
      <c r="B155" s="94"/>
    </row>
    <row r="156" spans="1:2">
      <c r="A156" s="63"/>
      <c r="B156" s="94"/>
    </row>
    <row r="157" spans="1:2">
      <c r="A157" s="63"/>
      <c r="B157" s="94"/>
    </row>
    <row r="158" spans="1:2">
      <c r="A158" s="63"/>
      <c r="B158" s="94"/>
    </row>
    <row r="159" spans="1:2">
      <c r="A159" s="63"/>
      <c r="B159" s="94"/>
    </row>
    <row r="160" spans="1:2">
      <c r="A160" s="63"/>
      <c r="B160" s="94"/>
    </row>
    <row r="161" spans="1:2">
      <c r="A161" s="63"/>
      <c r="B161" s="94"/>
    </row>
    <row r="162" spans="1:2">
      <c r="A162" s="63"/>
      <c r="B162" s="94"/>
    </row>
    <row r="163" spans="1:2">
      <c r="A163" s="63"/>
      <c r="B163" s="94"/>
    </row>
    <row r="164" spans="1:2">
      <c r="A164" s="63"/>
      <c r="B164" s="94"/>
    </row>
    <row r="165" spans="1:2">
      <c r="A165" s="63"/>
      <c r="B165" s="94"/>
    </row>
    <row r="166" spans="1:2">
      <c r="A166" s="63"/>
      <c r="B166" s="94"/>
    </row>
    <row r="167" spans="1:2">
      <c r="A167" s="63"/>
      <c r="B167" s="94"/>
    </row>
    <row r="168" spans="1:2">
      <c r="A168" s="63"/>
      <c r="B168" s="94"/>
    </row>
    <row r="169" spans="1:2">
      <c r="A169" s="63"/>
      <c r="B169" s="94"/>
    </row>
    <row r="170" spans="1:2">
      <c r="A170" s="63"/>
      <c r="B170" s="94"/>
    </row>
    <row r="171" spans="1:2">
      <c r="A171" s="63"/>
      <c r="B171" s="94"/>
    </row>
    <row r="172" spans="1:2">
      <c r="A172" s="63"/>
      <c r="B172" s="94"/>
    </row>
    <row r="173" spans="1:2">
      <c r="A173" s="63"/>
      <c r="B173" s="94"/>
    </row>
    <row r="174" spans="1:2">
      <c r="A174" s="63"/>
      <c r="B174" s="94"/>
    </row>
    <row r="175" spans="1:2">
      <c r="A175" s="63"/>
      <c r="B175" s="94"/>
    </row>
    <row r="176" spans="1:2">
      <c r="A176" s="63"/>
      <c r="B176" s="94"/>
    </row>
    <row r="177" spans="1:2">
      <c r="A177" s="63"/>
      <c r="B177" s="94"/>
    </row>
    <row r="178" spans="1:2">
      <c r="A178" s="63"/>
      <c r="B178" s="94"/>
    </row>
    <row r="179" spans="1:2">
      <c r="A179" s="63"/>
      <c r="B179" s="94"/>
    </row>
    <row r="180" spans="1:2">
      <c r="A180" s="63"/>
      <c r="B180" s="94"/>
    </row>
    <row r="181" spans="1:2">
      <c r="A181" s="63"/>
      <c r="B181" s="94"/>
    </row>
    <row r="182" spans="1:2">
      <c r="A182" s="63"/>
      <c r="B182" s="94"/>
    </row>
    <row r="183" spans="1:2">
      <c r="A183" s="63"/>
      <c r="B183" s="94"/>
    </row>
    <row r="184" spans="1:2">
      <c r="A184" s="63"/>
      <c r="B184" s="94"/>
    </row>
    <row r="185" spans="1:2">
      <c r="A185" s="63"/>
      <c r="B185" s="94"/>
    </row>
    <row r="186" spans="1:2">
      <c r="A186" s="63"/>
      <c r="B186" s="94"/>
    </row>
    <row r="187" spans="1:2">
      <c r="A187" s="63"/>
      <c r="B187" s="94"/>
    </row>
    <row r="188" spans="1:2">
      <c r="A188" s="63"/>
      <c r="B188" s="94"/>
    </row>
    <row r="189" spans="1:2">
      <c r="A189" s="63"/>
      <c r="B189" s="94"/>
    </row>
    <row r="190" spans="1:2">
      <c r="A190" s="63"/>
      <c r="B190" s="94"/>
    </row>
    <row r="191" spans="1:2">
      <c r="A191" s="63"/>
      <c r="B191" s="94"/>
    </row>
    <row r="192" spans="1:2">
      <c r="A192" s="63"/>
      <c r="B192" s="94"/>
    </row>
    <row r="193" spans="1:2">
      <c r="A193" s="63"/>
      <c r="B193" s="94"/>
    </row>
    <row r="194" spans="1:2">
      <c r="A194" s="63"/>
      <c r="B194" s="94"/>
    </row>
    <row r="195" spans="1:2">
      <c r="A195" s="63"/>
      <c r="B195" s="94"/>
    </row>
    <row r="196" spans="1:2">
      <c r="A196" s="63"/>
      <c r="B196" s="94"/>
    </row>
    <row r="197" spans="1:2">
      <c r="A197" s="63"/>
      <c r="B197" s="94"/>
    </row>
    <row r="198" spans="1:2">
      <c r="A198" s="63"/>
      <c r="B198" s="94"/>
    </row>
    <row r="199" spans="1:2">
      <c r="A199" s="63"/>
      <c r="B199" s="94"/>
    </row>
    <row r="200" spans="1:2">
      <c r="A200" s="63"/>
      <c r="B200" s="94"/>
    </row>
    <row r="201" spans="1:2">
      <c r="A201" s="63"/>
      <c r="B201" s="94"/>
    </row>
    <row r="202" spans="1:2">
      <c r="A202" s="63"/>
      <c r="B202" s="94"/>
    </row>
    <row r="203" spans="1:2">
      <c r="A203" s="63"/>
      <c r="B203" s="94"/>
    </row>
    <row r="204" spans="1:2">
      <c r="A204" s="63"/>
      <c r="B204" s="94"/>
    </row>
    <row r="205" spans="1:2">
      <c r="A205" s="63"/>
      <c r="B205" s="94"/>
    </row>
    <row r="206" spans="1:2">
      <c r="A206" s="63"/>
      <c r="B206" s="94"/>
    </row>
    <row r="207" spans="1:2">
      <c r="A207" s="63"/>
      <c r="B207" s="94"/>
    </row>
    <row r="208" spans="1:2">
      <c r="A208" s="63"/>
      <c r="B208" s="94"/>
    </row>
    <row r="209" spans="1:2">
      <c r="A209" s="63"/>
      <c r="B209" s="94"/>
    </row>
    <row r="210" spans="1:2">
      <c r="A210" s="63"/>
      <c r="B210" s="94"/>
    </row>
    <row r="211" spans="1:2">
      <c r="A211" s="63"/>
      <c r="B211" s="94"/>
    </row>
    <row r="212" spans="1:2">
      <c r="A212" s="63"/>
      <c r="B212" s="94"/>
    </row>
    <row r="213" spans="1:2">
      <c r="A213" s="63"/>
      <c r="B213" s="94"/>
    </row>
    <row r="214" spans="1:2">
      <c r="A214" s="63"/>
      <c r="B214" s="94"/>
    </row>
    <row r="215" spans="1:2">
      <c r="A215" s="63"/>
      <c r="B215" s="94"/>
    </row>
    <row r="216" spans="1:2">
      <c r="A216" s="63"/>
      <c r="B216" s="94"/>
    </row>
    <row r="217" spans="1:2">
      <c r="A217" s="63"/>
      <c r="B217" s="94"/>
    </row>
    <row r="218" spans="1:2">
      <c r="A218" s="63"/>
      <c r="B218" s="94"/>
    </row>
    <row r="219" spans="1:2">
      <c r="A219" s="63"/>
      <c r="B219" s="94"/>
    </row>
    <row r="220" spans="1:2">
      <c r="A220" s="63"/>
      <c r="B220" s="94"/>
    </row>
    <row r="221" spans="1:2">
      <c r="A221" s="63"/>
      <c r="B221" s="94"/>
    </row>
    <row r="222" spans="1:2">
      <c r="A222" s="63"/>
      <c r="B222" s="94"/>
    </row>
    <row r="223" spans="1:2">
      <c r="A223" s="63"/>
      <c r="B223" s="94"/>
    </row>
    <row r="224" spans="1:2">
      <c r="A224" s="63"/>
      <c r="B224" s="94"/>
    </row>
    <row r="225" spans="1:2">
      <c r="A225" s="63"/>
      <c r="B225" s="94"/>
    </row>
    <row r="226" spans="1:2">
      <c r="A226" s="63"/>
      <c r="B226" s="94"/>
    </row>
    <row r="227" spans="1:2">
      <c r="A227" s="63"/>
      <c r="B227" s="94"/>
    </row>
    <row r="228" spans="1:2">
      <c r="A228" s="63"/>
      <c r="B228" s="94"/>
    </row>
    <row r="229" spans="1:2">
      <c r="A229" s="63"/>
      <c r="B229" s="94"/>
    </row>
    <row r="230" spans="1:2">
      <c r="A230" s="63"/>
      <c r="B230" s="94"/>
    </row>
    <row r="231" spans="1:2">
      <c r="A231" s="63"/>
      <c r="B231" s="94"/>
    </row>
    <row r="232" spans="1:2">
      <c r="A232" s="63"/>
      <c r="B232" s="94"/>
    </row>
    <row r="233" spans="1:2">
      <c r="A233" s="63"/>
      <c r="B233" s="94"/>
    </row>
    <row r="234" spans="1:2">
      <c r="A234" s="63"/>
      <c r="B234" s="94"/>
    </row>
    <row r="235" spans="1:2">
      <c r="A235" s="63"/>
      <c r="B235" s="94"/>
    </row>
    <row r="236" spans="1:2">
      <c r="A236" s="63"/>
      <c r="B236" s="94"/>
    </row>
    <row r="237" spans="1:2">
      <c r="A237" s="63"/>
      <c r="B237" s="94"/>
    </row>
    <row r="238" spans="1:2">
      <c r="A238" s="63"/>
      <c r="B238" s="94"/>
    </row>
    <row r="239" spans="1:2">
      <c r="A239" s="63"/>
      <c r="B239" s="94"/>
    </row>
    <row r="240" spans="1:2">
      <c r="A240" s="63"/>
      <c r="B240" s="94"/>
    </row>
    <row r="241" spans="1:2">
      <c r="A241" s="63"/>
      <c r="B241" s="94"/>
    </row>
    <row r="242" spans="1:2">
      <c r="A242" s="63"/>
      <c r="B242" s="94"/>
    </row>
    <row r="243" spans="1:2">
      <c r="A243" s="63"/>
      <c r="B243" s="94"/>
    </row>
    <row r="244" spans="1:2">
      <c r="A244" s="63"/>
      <c r="B244" s="94"/>
    </row>
    <row r="245" spans="1:2">
      <c r="A245" s="63"/>
      <c r="B245" s="94"/>
    </row>
    <row r="246" spans="1:2">
      <c r="A246" s="63"/>
      <c r="B246" s="94"/>
    </row>
    <row r="247" spans="1:2">
      <c r="A247" s="63"/>
      <c r="B247" s="94"/>
    </row>
    <row r="248" spans="1:2">
      <c r="A248" s="63"/>
      <c r="B248" s="94"/>
    </row>
    <row r="249" spans="1:2">
      <c r="A249" s="63"/>
      <c r="B249" s="94"/>
    </row>
    <row r="250" spans="1:2">
      <c r="A250" s="63"/>
      <c r="B250" s="94"/>
    </row>
    <row r="251" spans="1:2">
      <c r="A251" s="63"/>
      <c r="B251" s="94"/>
    </row>
    <row r="252" spans="1:2">
      <c r="A252" s="63"/>
      <c r="B252" s="94"/>
    </row>
    <row r="253" spans="1:2">
      <c r="A253" s="63"/>
      <c r="B253" s="94"/>
    </row>
    <row r="254" spans="1:2">
      <c r="A254" s="63"/>
      <c r="B254" s="94"/>
    </row>
    <row r="255" spans="1:2">
      <c r="A255" s="63"/>
      <c r="B255" s="94"/>
    </row>
    <row r="256" spans="1:2">
      <c r="A256" s="63"/>
      <c r="B256" s="94"/>
    </row>
    <row r="257" spans="1:2">
      <c r="A257" s="63"/>
      <c r="B257" s="94"/>
    </row>
    <row r="258" spans="1:2">
      <c r="A258" s="63"/>
      <c r="B258" s="94"/>
    </row>
    <row r="259" spans="1:2">
      <c r="A259" s="63"/>
      <c r="B259" s="94"/>
    </row>
    <row r="260" spans="1:2">
      <c r="A260" s="63"/>
      <c r="B260" s="94"/>
    </row>
    <row r="261" spans="1:2">
      <c r="A261" s="63"/>
      <c r="B261" s="94"/>
    </row>
    <row r="262" spans="1:2">
      <c r="A262" s="63"/>
      <c r="B262" s="94"/>
    </row>
    <row r="263" spans="1:2">
      <c r="A263" s="63"/>
      <c r="B263" s="94"/>
    </row>
    <row r="264" spans="1:2">
      <c r="A264" s="63"/>
      <c r="B264" s="94"/>
    </row>
    <row r="265" spans="1:2">
      <c r="A265" s="63"/>
      <c r="B265" s="94"/>
    </row>
    <row r="266" spans="1:2">
      <c r="A266" s="63"/>
      <c r="B266" s="94"/>
    </row>
    <row r="267" spans="1:2">
      <c r="A267" s="63"/>
      <c r="B267" s="94"/>
    </row>
    <row r="268" spans="1:2">
      <c r="A268" s="63"/>
      <c r="B268" s="94"/>
    </row>
    <row r="269" spans="1:2">
      <c r="A269" s="63"/>
      <c r="B269" s="94"/>
    </row>
    <row r="270" spans="1:2">
      <c r="A270" s="63"/>
      <c r="B270" s="94"/>
    </row>
    <row r="271" spans="1:2">
      <c r="A271" s="63"/>
      <c r="B271" s="94"/>
    </row>
    <row r="272" spans="1:2">
      <c r="A272" s="63"/>
      <c r="B272" s="94"/>
    </row>
    <row r="273" spans="1:2">
      <c r="A273" s="63"/>
      <c r="B273" s="94"/>
    </row>
    <row r="274" spans="1:2">
      <c r="A274" s="63"/>
      <c r="B274" s="94"/>
    </row>
    <row r="275" spans="1:2">
      <c r="A275" s="63"/>
      <c r="B275" s="94"/>
    </row>
    <row r="276" spans="1:2">
      <c r="A276" s="63"/>
      <c r="B276" s="94"/>
    </row>
    <row r="277" spans="1:2">
      <c r="A277" s="63"/>
      <c r="B277" s="94"/>
    </row>
    <row r="278" spans="1:2">
      <c r="A278" s="63"/>
      <c r="B278" s="94"/>
    </row>
    <row r="279" spans="1:2">
      <c r="A279" s="63"/>
      <c r="B279" s="94"/>
    </row>
    <row r="280" spans="1:2">
      <c r="A280" s="63"/>
      <c r="B280" s="94"/>
    </row>
    <row r="281" spans="1:2">
      <c r="A281" s="63"/>
      <c r="B281" s="94"/>
    </row>
    <row r="282" spans="1:2">
      <c r="A282" s="63"/>
      <c r="B282" s="94"/>
    </row>
    <row r="283" spans="1:2">
      <c r="A283" s="63"/>
      <c r="B283" s="94"/>
    </row>
    <row r="284" spans="1:2">
      <c r="A284" s="63"/>
      <c r="B284" s="94"/>
    </row>
    <row r="285" spans="1:2">
      <c r="A285" s="63"/>
      <c r="B285" s="94"/>
    </row>
    <row r="286" spans="1:2">
      <c r="A286" s="63"/>
      <c r="B286" s="94"/>
    </row>
    <row r="287" spans="1:2">
      <c r="A287" s="63"/>
      <c r="B287" s="94"/>
    </row>
    <row r="288" spans="1:2">
      <c r="A288" s="63"/>
      <c r="B288" s="94"/>
    </row>
    <row r="289" spans="1:2">
      <c r="A289" s="63"/>
      <c r="B289" s="94"/>
    </row>
    <row r="290" spans="1:2">
      <c r="A290" s="63"/>
      <c r="B290" s="94"/>
    </row>
    <row r="291" spans="1:2">
      <c r="A291" s="63"/>
      <c r="B291" s="94"/>
    </row>
    <row r="292" spans="1:2">
      <c r="A292" s="63"/>
      <c r="B292" s="94"/>
    </row>
    <row r="293" spans="1:2">
      <c r="A293" s="63"/>
      <c r="B293" s="94"/>
    </row>
    <row r="294" spans="1:2">
      <c r="A294" s="63"/>
      <c r="B294" s="94"/>
    </row>
    <row r="295" spans="1:2">
      <c r="A295" s="63"/>
      <c r="B295" s="94"/>
    </row>
    <row r="296" spans="1:2">
      <c r="A296" s="63"/>
      <c r="B296" s="94"/>
    </row>
    <row r="297" spans="1:2">
      <c r="A297" s="63"/>
      <c r="B297" s="94"/>
    </row>
    <row r="298" spans="1:2">
      <c r="A298" s="63"/>
      <c r="B298" s="94"/>
    </row>
    <row r="299" spans="1:2">
      <c r="A299" s="63"/>
      <c r="B299" s="94"/>
    </row>
    <row r="300" spans="1:2">
      <c r="A300" s="63"/>
      <c r="B300" s="94"/>
    </row>
    <row r="301" spans="1:2">
      <c r="A301" s="63"/>
      <c r="B301" s="94"/>
    </row>
    <row r="302" spans="1:2">
      <c r="A302" s="63"/>
      <c r="B302" s="94"/>
    </row>
    <row r="303" spans="1:2">
      <c r="A303" s="63"/>
      <c r="B303" s="94"/>
    </row>
    <row r="304" spans="1:2">
      <c r="A304" s="63"/>
      <c r="B304" s="94"/>
    </row>
    <row r="305" spans="1:2">
      <c r="A305" s="63"/>
      <c r="B305" s="94"/>
    </row>
    <row r="306" spans="1:2">
      <c r="A306" s="63"/>
      <c r="B306" s="94"/>
    </row>
    <row r="307" spans="1:2">
      <c r="A307" s="63"/>
      <c r="B307" s="94"/>
    </row>
    <row r="308" spans="1:2">
      <c r="A308" s="63"/>
      <c r="B308" s="94"/>
    </row>
    <row r="309" spans="1:2">
      <c r="A309" s="63"/>
      <c r="B309" s="94"/>
    </row>
    <row r="310" spans="1:2">
      <c r="A310" s="63"/>
      <c r="B310" s="94"/>
    </row>
    <row r="311" spans="1:2">
      <c r="A311" s="63"/>
      <c r="B311" s="94"/>
    </row>
    <row r="312" spans="1:2">
      <c r="A312" s="63"/>
      <c r="B312" s="94"/>
    </row>
    <row r="313" spans="1:2">
      <c r="A313" s="63"/>
      <c r="B313" s="94"/>
    </row>
    <row r="314" spans="1:2">
      <c r="A314" s="63"/>
      <c r="B314" s="94"/>
    </row>
    <row r="315" spans="1:2">
      <c r="A315" s="63"/>
      <c r="B315" s="94"/>
    </row>
    <row r="316" spans="1:2">
      <c r="A316" s="63"/>
      <c r="B316" s="94"/>
    </row>
    <row r="317" spans="1:2">
      <c r="A317" s="63"/>
      <c r="B317" s="94"/>
    </row>
    <row r="318" spans="1:2">
      <c r="A318" s="63"/>
      <c r="B318" s="94"/>
    </row>
    <row r="319" spans="1:2">
      <c r="A319" s="63"/>
      <c r="B319" s="94"/>
    </row>
    <row r="320" spans="1:2">
      <c r="A320" s="63"/>
      <c r="B320" s="94"/>
    </row>
    <row r="321" spans="1:2">
      <c r="A321" s="63"/>
      <c r="B321" s="94"/>
    </row>
    <row r="322" spans="1:2">
      <c r="A322" s="63"/>
      <c r="B322" s="94"/>
    </row>
    <row r="323" spans="1:2">
      <c r="A323" s="63"/>
      <c r="B323" s="94"/>
    </row>
    <row r="324" spans="1:2">
      <c r="A324" s="63"/>
      <c r="B324" s="94"/>
    </row>
    <row r="325" spans="1:2">
      <c r="A325" s="63"/>
      <c r="B325" s="94"/>
    </row>
    <row r="326" spans="1:2">
      <c r="A326" s="63"/>
      <c r="B326" s="94"/>
    </row>
    <row r="327" spans="1:2">
      <c r="A327" s="63"/>
      <c r="B327" s="94"/>
    </row>
    <row r="328" spans="1:2">
      <c r="A328" s="63"/>
      <c r="B328" s="94"/>
    </row>
    <row r="329" spans="1:2">
      <c r="A329" s="63"/>
      <c r="B329" s="94"/>
    </row>
    <row r="330" spans="1:2">
      <c r="A330" s="63"/>
      <c r="B330" s="94"/>
    </row>
    <row r="331" spans="1:2">
      <c r="A331" s="63"/>
      <c r="B331" s="94"/>
    </row>
    <row r="332" spans="1:2">
      <c r="A332" s="63"/>
      <c r="B332" s="94"/>
    </row>
    <row r="333" spans="1:2">
      <c r="A333" s="63"/>
      <c r="B333" s="94"/>
    </row>
    <row r="334" spans="1:2">
      <c r="A334" s="63"/>
      <c r="B334" s="94"/>
    </row>
    <row r="335" spans="1:2">
      <c r="A335" s="63"/>
      <c r="B335" s="94"/>
    </row>
    <row r="336" spans="1:2">
      <c r="A336" s="63"/>
      <c r="B336" s="94"/>
    </row>
    <row r="337" spans="1:2">
      <c r="A337" s="63"/>
      <c r="B337" s="94"/>
    </row>
    <row r="338" spans="1:2">
      <c r="A338" s="63"/>
      <c r="B338" s="94"/>
    </row>
    <row r="339" spans="1:2">
      <c r="A339" s="63"/>
      <c r="B339" s="94"/>
    </row>
    <row r="340" spans="1:2">
      <c r="A340" s="63"/>
      <c r="B340" s="94"/>
    </row>
    <row r="341" spans="1:2">
      <c r="A341" s="63"/>
      <c r="B341" s="94"/>
    </row>
    <row r="342" spans="1:2">
      <c r="A342" s="63"/>
      <c r="B342" s="94"/>
    </row>
    <row r="343" spans="1:2">
      <c r="A343" s="63"/>
      <c r="B343" s="94"/>
    </row>
    <row r="344" spans="1:2">
      <c r="A344" s="63"/>
      <c r="B344" s="94"/>
    </row>
    <row r="345" spans="1:2">
      <c r="A345" s="63"/>
      <c r="B345" s="94"/>
    </row>
    <row r="346" spans="1:2">
      <c r="A346" s="63"/>
      <c r="B346" s="94"/>
    </row>
    <row r="347" spans="1:2">
      <c r="A347" s="63"/>
      <c r="B347" s="94"/>
    </row>
    <row r="348" spans="1:2">
      <c r="A348" s="63"/>
      <c r="B348" s="94"/>
    </row>
    <row r="349" spans="1:2">
      <c r="A349" s="63"/>
      <c r="B349" s="94"/>
    </row>
    <row r="350" spans="1:2">
      <c r="A350" s="63"/>
      <c r="B350" s="94"/>
    </row>
    <row r="351" spans="1:2">
      <c r="A351" s="63"/>
      <c r="B351" s="94"/>
    </row>
    <row r="352" spans="1:2">
      <c r="A352" s="63"/>
      <c r="B352" s="94"/>
    </row>
    <row r="353" spans="1:2">
      <c r="A353" s="63"/>
      <c r="B353" s="94"/>
    </row>
    <row r="354" spans="1:2">
      <c r="A354" s="63"/>
      <c r="B354" s="94"/>
    </row>
    <row r="355" spans="1:2">
      <c r="A355" s="63"/>
      <c r="B355" s="94"/>
    </row>
    <row r="356" spans="1:2">
      <c r="A356" s="63"/>
      <c r="B356" s="94"/>
    </row>
    <row r="357" spans="1:2">
      <c r="A357" s="63"/>
      <c r="B357" s="94"/>
    </row>
    <row r="358" spans="1:2">
      <c r="A358" s="63"/>
      <c r="B358" s="94"/>
    </row>
    <row r="359" spans="1:2">
      <c r="A359" s="63"/>
      <c r="B359" s="94"/>
    </row>
    <row r="360" spans="1:2">
      <c r="A360" s="63"/>
      <c r="B360" s="94"/>
    </row>
    <row r="361" spans="1:2">
      <c r="A361" s="63"/>
      <c r="B361" s="94"/>
    </row>
    <row r="362" spans="1:2">
      <c r="A362" s="63"/>
      <c r="B362" s="94"/>
    </row>
    <row r="363" spans="1:2">
      <c r="A363" s="63"/>
      <c r="B363" s="94"/>
    </row>
    <row r="364" spans="1:2">
      <c r="A364" s="63"/>
      <c r="B364" s="94"/>
    </row>
    <row r="365" spans="1:2">
      <c r="A365" s="63"/>
      <c r="B365" s="94"/>
    </row>
    <row r="366" spans="1:2">
      <c r="A366" s="63"/>
      <c r="B366" s="94"/>
    </row>
    <row r="367" spans="1:2">
      <c r="A367" s="63"/>
      <c r="B367" s="94"/>
    </row>
    <row r="368" spans="1:2">
      <c r="A368" s="63"/>
      <c r="B368" s="94"/>
    </row>
    <row r="369" spans="1:2">
      <c r="A369" s="63"/>
      <c r="B369" s="94"/>
    </row>
    <row r="370" spans="1:2">
      <c r="A370" s="63"/>
      <c r="B370" s="94"/>
    </row>
    <row r="371" spans="1:2">
      <c r="A371" s="63"/>
      <c r="B371" s="94"/>
    </row>
    <row r="372" spans="1:2">
      <c r="A372" s="63"/>
      <c r="B372" s="94"/>
    </row>
    <row r="373" spans="1:2">
      <c r="A373" s="63"/>
      <c r="B373" s="94"/>
    </row>
    <row r="374" spans="1:2">
      <c r="A374" s="63"/>
      <c r="B374" s="94"/>
    </row>
    <row r="375" spans="1:2">
      <c r="A375" s="63"/>
      <c r="B375" s="94"/>
    </row>
    <row r="376" spans="1:2">
      <c r="A376" s="63"/>
      <c r="B376" s="94"/>
    </row>
    <row r="377" spans="1:2">
      <c r="A377" s="63"/>
      <c r="B377" s="94"/>
    </row>
    <row r="378" spans="1:2">
      <c r="A378" s="63"/>
      <c r="B378" s="94"/>
    </row>
    <row r="379" spans="1:2">
      <c r="A379" s="63"/>
      <c r="B379" s="94"/>
    </row>
    <row r="380" spans="1:2">
      <c r="A380" s="63"/>
      <c r="B380" s="94"/>
    </row>
    <row r="381" spans="1:2">
      <c r="A381" s="63"/>
      <c r="B381" s="94"/>
    </row>
    <row r="382" spans="1:2">
      <c r="A382" s="63"/>
      <c r="B382" s="94"/>
    </row>
    <row r="383" spans="1:2">
      <c r="A383" s="63"/>
      <c r="B383" s="94"/>
    </row>
    <row r="384" spans="1:2">
      <c r="A384" s="63"/>
      <c r="B384" s="94"/>
    </row>
    <row r="385" spans="1:2">
      <c r="A385" s="63"/>
      <c r="B385" s="94"/>
    </row>
    <row r="386" spans="1:2">
      <c r="A386" s="63"/>
      <c r="B386" s="94"/>
    </row>
    <row r="387" spans="1:2">
      <c r="A387" s="63"/>
      <c r="B387" s="94"/>
    </row>
    <row r="388" spans="1:2">
      <c r="A388" s="63"/>
      <c r="B388" s="94"/>
    </row>
    <row r="389" spans="1:2">
      <c r="A389" s="63"/>
      <c r="B389" s="94"/>
    </row>
    <row r="390" spans="1:2">
      <c r="A390" s="63"/>
      <c r="B390" s="94"/>
    </row>
    <row r="391" spans="1:2">
      <c r="A391" s="63"/>
      <c r="B391" s="94"/>
    </row>
    <row r="392" spans="1:2">
      <c r="A392" s="63"/>
      <c r="B392" s="94"/>
    </row>
    <row r="393" spans="1:2">
      <c r="A393" s="63"/>
      <c r="B393" s="94"/>
    </row>
    <row r="394" spans="1:2">
      <c r="A394" s="63"/>
      <c r="B394" s="94"/>
    </row>
    <row r="395" spans="1:2">
      <c r="A395" s="63"/>
      <c r="B395" s="94"/>
    </row>
    <row r="396" spans="1:2">
      <c r="A396" s="63"/>
      <c r="B396" s="94"/>
    </row>
    <row r="397" spans="1:2">
      <c r="A397" s="63"/>
      <c r="B397" s="94"/>
    </row>
    <row r="398" spans="1:2">
      <c r="A398" s="63"/>
      <c r="B398" s="94"/>
    </row>
    <row r="399" spans="1:2">
      <c r="A399" s="63"/>
      <c r="B399" s="94"/>
    </row>
    <row r="400" spans="1:2">
      <c r="A400" s="63"/>
      <c r="B400" s="94"/>
    </row>
    <row r="401" spans="1:2">
      <c r="A401" s="63"/>
      <c r="B401" s="94"/>
    </row>
    <row r="402" spans="1:2">
      <c r="A402" s="63"/>
      <c r="B402" s="94"/>
    </row>
    <row r="403" spans="1:2">
      <c r="A403" s="63"/>
      <c r="B403" s="94"/>
    </row>
    <row r="404" spans="1:2">
      <c r="A404" s="63"/>
      <c r="B404" s="94"/>
    </row>
    <row r="405" spans="1:2">
      <c r="A405" s="63"/>
      <c r="B405" s="94"/>
    </row>
    <row r="406" spans="1:2">
      <c r="A406" s="63"/>
      <c r="B406" s="94"/>
    </row>
    <row r="407" spans="1:2">
      <c r="A407" s="63"/>
      <c r="B407" s="94"/>
    </row>
    <row r="408" spans="1:2">
      <c r="A408" s="63"/>
      <c r="B408" s="94"/>
    </row>
    <row r="409" spans="1:2">
      <c r="A409" s="63"/>
      <c r="B409" s="94"/>
    </row>
    <row r="410" spans="1:2">
      <c r="A410" s="63"/>
      <c r="B410" s="94"/>
    </row>
    <row r="411" spans="1:2">
      <c r="A411" s="63"/>
      <c r="B411" s="94"/>
    </row>
    <row r="412" spans="1:2">
      <c r="A412" s="63"/>
      <c r="B412" s="94"/>
    </row>
    <row r="413" spans="1:2">
      <c r="A413" s="63"/>
      <c r="B413" s="94"/>
    </row>
    <row r="414" spans="1:2">
      <c r="A414" s="63"/>
      <c r="B414" s="94"/>
    </row>
    <row r="415" spans="1:2">
      <c r="A415" s="63"/>
      <c r="B415" s="94"/>
    </row>
    <row r="416" spans="1:2">
      <c r="A416" s="63"/>
      <c r="B416" s="94"/>
    </row>
    <row r="417" spans="1:2">
      <c r="A417" s="63"/>
      <c r="B417" s="94"/>
    </row>
    <row r="418" spans="1:2">
      <c r="A418" s="63"/>
      <c r="B418" s="94"/>
    </row>
    <row r="419" spans="1:2">
      <c r="A419" s="63"/>
      <c r="B419" s="94"/>
    </row>
    <row r="420" spans="1:2">
      <c r="A420" s="63"/>
      <c r="B420" s="94"/>
    </row>
    <row r="421" spans="1:2">
      <c r="A421" s="63"/>
      <c r="B421" s="94"/>
    </row>
    <row r="422" spans="1:2">
      <c r="A422" s="63"/>
      <c r="B422" s="94"/>
    </row>
    <row r="423" spans="1:2">
      <c r="A423" s="63"/>
      <c r="B423" s="94"/>
    </row>
    <row r="424" spans="1:2">
      <c r="A424" s="63"/>
      <c r="B424" s="94"/>
    </row>
    <row r="425" spans="1:2">
      <c r="A425" s="63"/>
      <c r="B425" s="94"/>
    </row>
    <row r="426" spans="1:2">
      <c r="A426" s="63"/>
      <c r="B426" s="94"/>
    </row>
    <row r="427" spans="1:2">
      <c r="A427" s="63"/>
      <c r="B427" s="94"/>
    </row>
    <row r="428" spans="1:2">
      <c r="A428" s="63"/>
      <c r="B428" s="94"/>
    </row>
    <row r="429" spans="1:2">
      <c r="A429" s="63"/>
      <c r="B429" s="94"/>
    </row>
    <row r="430" spans="1:2">
      <c r="A430" s="63"/>
      <c r="B430" s="94"/>
    </row>
    <row r="431" spans="1:2">
      <c r="A431" s="63"/>
      <c r="B431" s="94"/>
    </row>
    <row r="432" spans="1:2">
      <c r="A432" s="63"/>
      <c r="B432" s="94"/>
    </row>
    <row r="433" spans="1:2">
      <c r="A433" s="63"/>
      <c r="B433" s="94"/>
    </row>
    <row r="434" spans="1:2">
      <c r="A434" s="63"/>
      <c r="B434" s="94"/>
    </row>
    <row r="435" spans="1:2">
      <c r="A435" s="63"/>
      <c r="B435" s="94"/>
    </row>
    <row r="436" spans="1:2">
      <c r="A436" s="63"/>
      <c r="B436" s="94"/>
    </row>
    <row r="437" spans="1:2">
      <c r="A437" s="63"/>
      <c r="B437" s="94"/>
    </row>
    <row r="438" spans="1:2">
      <c r="A438" s="63"/>
      <c r="B438" s="94"/>
    </row>
    <row r="439" spans="1:2">
      <c r="A439" s="63"/>
      <c r="B439" s="94"/>
    </row>
    <row r="440" spans="1:2">
      <c r="A440" s="63"/>
      <c r="B440" s="94"/>
    </row>
    <row r="441" spans="1:2">
      <c r="A441" s="63"/>
      <c r="B441" s="94"/>
    </row>
    <row r="442" spans="1:2">
      <c r="A442" s="63"/>
      <c r="B442" s="94"/>
    </row>
    <row r="443" spans="1:2">
      <c r="A443" s="63"/>
      <c r="B443" s="94"/>
    </row>
    <row r="444" spans="1:2">
      <c r="A444" s="63"/>
      <c r="B444" s="94"/>
    </row>
    <row r="445" spans="1:2">
      <c r="A445" s="63"/>
      <c r="B445" s="94"/>
    </row>
    <row r="446" spans="1:2">
      <c r="A446" s="63"/>
      <c r="B446" s="94"/>
    </row>
    <row r="447" spans="1:2">
      <c r="A447" s="63"/>
      <c r="B447" s="94"/>
    </row>
    <row r="448" spans="1:2">
      <c r="A448" s="63"/>
      <c r="B448" s="94"/>
    </row>
    <row r="449" spans="1:2">
      <c r="A449" s="63"/>
      <c r="B449" s="94"/>
    </row>
    <row r="450" spans="1:2">
      <c r="A450" s="63"/>
      <c r="B450" s="94"/>
    </row>
    <row r="451" spans="1:2">
      <c r="A451" s="63"/>
      <c r="B451" s="94"/>
    </row>
    <row r="452" spans="1:2">
      <c r="A452" s="63"/>
      <c r="B452" s="94"/>
    </row>
    <row r="453" spans="1:2">
      <c r="A453" s="63"/>
      <c r="B453" s="94"/>
    </row>
    <row r="454" spans="1:2">
      <c r="A454" s="63"/>
      <c r="B454" s="94"/>
    </row>
    <row r="455" spans="1:2">
      <c r="A455" s="63"/>
      <c r="B455" s="94"/>
    </row>
    <row r="456" spans="1:2">
      <c r="A456" s="63"/>
      <c r="B456" s="94"/>
    </row>
    <row r="457" spans="1:2">
      <c r="A457" s="63"/>
      <c r="B457" s="94"/>
    </row>
    <row r="458" spans="1:2">
      <c r="A458" s="63"/>
      <c r="B458" s="94"/>
    </row>
    <row r="459" spans="1:2">
      <c r="A459" s="63"/>
      <c r="B459" s="94"/>
    </row>
    <row r="460" spans="1:2">
      <c r="A460" s="63"/>
      <c r="B460" s="94"/>
    </row>
    <row r="461" spans="1:2">
      <c r="A461" s="63"/>
      <c r="B461" s="94"/>
    </row>
    <row r="462" spans="1:2">
      <c r="A462" s="63"/>
      <c r="B462" s="94"/>
    </row>
    <row r="463" spans="1:2">
      <c r="A463" s="63"/>
      <c r="B463" s="94"/>
    </row>
    <row r="464" spans="1:2">
      <c r="A464" s="63"/>
      <c r="B464" s="94"/>
    </row>
    <row r="465" spans="1:2">
      <c r="A465" s="63"/>
      <c r="B465" s="94"/>
    </row>
    <row r="466" spans="1:2">
      <c r="A466" s="63"/>
      <c r="B466" s="94"/>
    </row>
    <row r="467" spans="1:2">
      <c r="A467" s="63"/>
      <c r="B467" s="94"/>
    </row>
    <row r="468" spans="1:2">
      <c r="A468" s="63"/>
      <c r="B468" s="94"/>
    </row>
    <row r="469" spans="1:2">
      <c r="A469" s="63"/>
      <c r="B469" s="94"/>
    </row>
    <row r="470" spans="1:2">
      <c r="A470" s="63"/>
      <c r="B470" s="94"/>
    </row>
    <row r="471" spans="1:2">
      <c r="A471" s="63"/>
      <c r="B471" s="94"/>
    </row>
    <row r="472" spans="1:2">
      <c r="A472" s="63"/>
      <c r="B472" s="94"/>
    </row>
    <row r="473" spans="1:2">
      <c r="A473" s="63"/>
      <c r="B473" s="94"/>
    </row>
    <row r="474" spans="1:2">
      <c r="A474" s="63"/>
      <c r="B474" s="94"/>
    </row>
    <row r="475" spans="1:2">
      <c r="A475" s="63"/>
      <c r="B475" s="94"/>
    </row>
    <row r="476" spans="1:2">
      <c r="A476" s="63"/>
      <c r="B476" s="94"/>
    </row>
    <row r="477" spans="1:2">
      <c r="A477" s="63"/>
      <c r="B477" s="94"/>
    </row>
    <row r="478" spans="1:2">
      <c r="A478" s="63"/>
      <c r="B478" s="94"/>
    </row>
    <row r="479" spans="1:2">
      <c r="A479" s="63"/>
      <c r="B479" s="94"/>
    </row>
    <row r="480" spans="1:2">
      <c r="A480" s="63"/>
      <c r="B480" s="94"/>
    </row>
    <row r="481" spans="1:2">
      <c r="A481" s="63"/>
      <c r="B481" s="94"/>
    </row>
    <row r="482" spans="1:2">
      <c r="A482" s="63"/>
      <c r="B482" s="94"/>
    </row>
    <row r="483" spans="1:2">
      <c r="A483" s="63"/>
      <c r="B483" s="94"/>
    </row>
    <row r="484" spans="1:2">
      <c r="A484" s="63"/>
      <c r="B484" s="94"/>
    </row>
    <row r="485" spans="1:2">
      <c r="A485" s="63"/>
      <c r="B485" s="94"/>
    </row>
    <row r="486" spans="1:2">
      <c r="A486" s="63"/>
      <c r="B486" s="94"/>
    </row>
    <row r="487" spans="1:2">
      <c r="A487" s="63"/>
      <c r="B487" s="94"/>
    </row>
    <row r="488" spans="1:2">
      <c r="A488" s="63"/>
      <c r="B488" s="94"/>
    </row>
    <row r="489" spans="1:2">
      <c r="A489" s="63"/>
      <c r="B489" s="94"/>
    </row>
    <row r="490" spans="1:2">
      <c r="A490" s="63"/>
      <c r="B490" s="94"/>
    </row>
    <row r="491" spans="1:2">
      <c r="A491" s="63"/>
      <c r="B491" s="94"/>
    </row>
    <row r="492" spans="1:2">
      <c r="A492" s="63"/>
      <c r="B492" s="94"/>
    </row>
    <row r="493" spans="1:2">
      <c r="A493" s="63"/>
      <c r="B493" s="94"/>
    </row>
    <row r="494" spans="1:2">
      <c r="A494" s="63"/>
      <c r="B494" s="94"/>
    </row>
    <row r="495" spans="1:2">
      <c r="A495" s="63"/>
      <c r="B495" s="94"/>
    </row>
    <row r="496" spans="1:2">
      <c r="A496" s="63"/>
      <c r="B496" s="94"/>
    </row>
    <row r="497" spans="1:2">
      <c r="A497" s="63"/>
      <c r="B497" s="94"/>
    </row>
    <row r="498" spans="1:2">
      <c r="A498" s="63"/>
      <c r="B498" s="94"/>
    </row>
    <row r="499" spans="1:2">
      <c r="A499" s="63"/>
      <c r="B499" s="94"/>
    </row>
    <row r="500" spans="1:2">
      <c r="A500" s="63"/>
      <c r="B500" s="94"/>
    </row>
    <row r="501" spans="1:2">
      <c r="A501" s="63"/>
      <c r="B501" s="94"/>
    </row>
    <row r="502" spans="1:2">
      <c r="A502" s="63"/>
      <c r="B502" s="94"/>
    </row>
    <row r="503" spans="1:2">
      <c r="A503" s="63"/>
      <c r="B503" s="94"/>
    </row>
    <row r="504" spans="1:2">
      <c r="A504" s="63"/>
      <c r="B504" s="94"/>
    </row>
    <row r="505" spans="1:2">
      <c r="A505" s="63"/>
      <c r="B505" s="94"/>
    </row>
    <row r="506" spans="1:2">
      <c r="A506" s="63"/>
      <c r="B506" s="94"/>
    </row>
    <row r="507" spans="1:2">
      <c r="A507" s="63"/>
      <c r="B507" s="94"/>
    </row>
    <row r="508" spans="1:2">
      <c r="A508" s="63"/>
      <c r="B508" s="94"/>
    </row>
    <row r="509" spans="1:2">
      <c r="A509" s="63"/>
      <c r="B509" s="94"/>
    </row>
    <row r="510" spans="1:2">
      <c r="A510" s="63"/>
      <c r="B510" s="94"/>
    </row>
    <row r="511" spans="1:2">
      <c r="A511" s="63"/>
      <c r="B511" s="94"/>
    </row>
    <row r="512" spans="1:2">
      <c r="A512" s="63"/>
      <c r="B512" s="94"/>
    </row>
    <row r="513" spans="1:2">
      <c r="A513" s="63"/>
      <c r="B513" s="94"/>
    </row>
    <row r="514" spans="1:2">
      <c r="A514" s="63"/>
      <c r="B514" s="94"/>
    </row>
    <row r="515" spans="1:2">
      <c r="A515" s="63"/>
      <c r="B515" s="94"/>
    </row>
    <row r="516" spans="1:2">
      <c r="A516" s="63"/>
      <c r="B516" s="94"/>
    </row>
    <row r="517" spans="1:2">
      <c r="A517" s="63"/>
      <c r="B517" s="94"/>
    </row>
    <row r="518" spans="1:2">
      <c r="A518" s="63"/>
      <c r="B518" s="94"/>
    </row>
    <row r="519" spans="1:2">
      <c r="A519" s="63"/>
      <c r="B519" s="94"/>
    </row>
    <row r="520" spans="1:2">
      <c r="A520" s="63"/>
      <c r="B520" s="94"/>
    </row>
    <row r="521" spans="1:2">
      <c r="A521" s="63"/>
      <c r="B521" s="94"/>
    </row>
    <row r="522" spans="1:2">
      <c r="A522" s="63"/>
      <c r="B522" s="94"/>
    </row>
    <row r="523" spans="1:2">
      <c r="A523" s="63"/>
      <c r="B523" s="94"/>
    </row>
    <row r="524" spans="1:2">
      <c r="A524" s="63"/>
      <c r="B524" s="94"/>
    </row>
    <row r="525" spans="1:2">
      <c r="A525" s="63"/>
      <c r="B525" s="94"/>
    </row>
    <row r="526" spans="1:2">
      <c r="A526" s="63"/>
      <c r="B526" s="94"/>
    </row>
    <row r="527" spans="1:2">
      <c r="A527" s="63"/>
      <c r="B527" s="94"/>
    </row>
    <row r="528" spans="1:2">
      <c r="A528" s="63"/>
      <c r="B528" s="94"/>
    </row>
    <row r="529" spans="1:2">
      <c r="A529" s="63"/>
      <c r="B529" s="94"/>
    </row>
    <row r="530" spans="1:2">
      <c r="A530" s="63"/>
      <c r="B530" s="94"/>
    </row>
    <row r="531" spans="1:2">
      <c r="A531" s="63"/>
      <c r="B531" s="94"/>
    </row>
    <row r="532" spans="1:2">
      <c r="A532" s="63"/>
      <c r="B532" s="94"/>
    </row>
    <row r="533" spans="1:2">
      <c r="A533" s="63"/>
      <c r="B533" s="94"/>
    </row>
    <row r="534" spans="1:2">
      <c r="A534" s="63"/>
      <c r="B534" s="94"/>
    </row>
    <row r="535" spans="1:2">
      <c r="A535" s="63"/>
      <c r="B535" s="94"/>
    </row>
    <row r="536" spans="1:2">
      <c r="A536" s="63"/>
      <c r="B536" s="94"/>
    </row>
    <row r="537" spans="1:2">
      <c r="A537" s="63"/>
      <c r="B537" s="94"/>
    </row>
    <row r="538" spans="1:2">
      <c r="A538" s="63"/>
      <c r="B538" s="94"/>
    </row>
    <row r="539" spans="1:2">
      <c r="A539" s="63"/>
      <c r="B539" s="94"/>
    </row>
    <row r="540" spans="1:2">
      <c r="A540" s="63"/>
      <c r="B540" s="94"/>
    </row>
    <row r="541" spans="1:2">
      <c r="A541" s="63"/>
      <c r="B541" s="94"/>
    </row>
    <row r="542" spans="1:2">
      <c r="A542" s="63"/>
      <c r="B542" s="94"/>
    </row>
    <row r="543" spans="1:2">
      <c r="A543" s="63"/>
      <c r="B543" s="94"/>
    </row>
    <row r="544" spans="1:2">
      <c r="A544" s="63"/>
      <c r="B544" s="94"/>
    </row>
    <row r="545" spans="1:2">
      <c r="A545" s="63"/>
      <c r="B545" s="94"/>
    </row>
    <row r="546" spans="1:2">
      <c r="A546" s="63"/>
      <c r="B546" s="94"/>
    </row>
    <row r="547" spans="1:2">
      <c r="A547" s="63"/>
      <c r="B547" s="94"/>
    </row>
    <row r="548" spans="1:2">
      <c r="A548" s="63"/>
      <c r="B548" s="94"/>
    </row>
    <row r="549" spans="1:2">
      <c r="A549" s="63"/>
      <c r="B549" s="94"/>
    </row>
    <row r="550" spans="1:2">
      <c r="A550" s="63"/>
      <c r="B550" s="94"/>
    </row>
    <row r="551" spans="1:2">
      <c r="A551" s="63"/>
      <c r="B551" s="94"/>
    </row>
    <row r="552" spans="1:2">
      <c r="A552" s="63"/>
      <c r="B552" s="94"/>
    </row>
    <row r="553" spans="1:2">
      <c r="A553" s="63"/>
      <c r="B553" s="94"/>
    </row>
    <row r="554" spans="1:2">
      <c r="A554" s="63"/>
      <c r="B554" s="94"/>
    </row>
    <row r="555" spans="1:2">
      <c r="A555" s="63"/>
      <c r="B555" s="94"/>
    </row>
    <row r="556" spans="1:2">
      <c r="A556" s="63"/>
      <c r="B556" s="94"/>
    </row>
    <row r="557" spans="1:2">
      <c r="A557" s="63"/>
      <c r="B557" s="94"/>
    </row>
    <row r="558" spans="1:2">
      <c r="A558" s="63"/>
      <c r="B558" s="94"/>
    </row>
    <row r="559" spans="1:2">
      <c r="A559" s="63"/>
      <c r="B559" s="94"/>
    </row>
    <row r="560" spans="1:2">
      <c r="A560" s="63"/>
      <c r="B560" s="94"/>
    </row>
    <row r="561" spans="1:2">
      <c r="A561" s="63"/>
      <c r="B561" s="94"/>
    </row>
    <row r="562" spans="1:2">
      <c r="A562" s="63"/>
      <c r="B562" s="94"/>
    </row>
    <row r="563" spans="1:2">
      <c r="A563" s="63"/>
      <c r="B563" s="94"/>
    </row>
    <row r="564" spans="1:2">
      <c r="A564" s="63"/>
      <c r="B564" s="94"/>
    </row>
    <row r="565" spans="1:2">
      <c r="A565" s="63"/>
      <c r="B565" s="94"/>
    </row>
    <row r="566" spans="1:2">
      <c r="A566" s="63"/>
      <c r="B566" s="94"/>
    </row>
    <row r="567" spans="1:2">
      <c r="A567" s="63"/>
      <c r="B567" s="94"/>
    </row>
    <row r="568" spans="1:2">
      <c r="A568" s="63"/>
      <c r="B568" s="94"/>
    </row>
    <row r="569" spans="1:2">
      <c r="A569" s="63"/>
      <c r="B569" s="94"/>
    </row>
    <row r="570" spans="1:2">
      <c r="A570" s="63"/>
      <c r="B570" s="94"/>
    </row>
    <row r="571" spans="1:2">
      <c r="A571" s="63"/>
      <c r="B571" s="94"/>
    </row>
    <row r="572" spans="1:2">
      <c r="A572" s="63"/>
      <c r="B572" s="94"/>
    </row>
    <row r="573" spans="1:2">
      <c r="A573" s="63"/>
      <c r="B573" s="94"/>
    </row>
    <row r="574" spans="1:2">
      <c r="A574" s="63"/>
      <c r="B574" s="94"/>
    </row>
    <row r="575" spans="1:2">
      <c r="A575" s="63"/>
      <c r="B575" s="94"/>
    </row>
    <row r="576" spans="1:2">
      <c r="A576" s="63"/>
      <c r="B576" s="94"/>
    </row>
    <row r="577" spans="1:2">
      <c r="A577" s="63"/>
      <c r="B577" s="94"/>
    </row>
    <row r="578" spans="1:2">
      <c r="A578" s="63"/>
      <c r="B578" s="94"/>
    </row>
    <row r="579" spans="1:2">
      <c r="A579" s="63"/>
      <c r="B579" s="94"/>
    </row>
    <row r="580" spans="1:2">
      <c r="A580" s="63"/>
      <c r="B580" s="94"/>
    </row>
    <row r="581" spans="1:2">
      <c r="A581" s="63"/>
      <c r="B581" s="94"/>
    </row>
    <row r="582" spans="1:2">
      <c r="A582" s="63"/>
      <c r="B582" s="94"/>
    </row>
    <row r="583" spans="1:2">
      <c r="A583" s="63"/>
      <c r="B583" s="94"/>
    </row>
    <row r="584" spans="1:2">
      <c r="A584" s="63"/>
      <c r="B584" s="94"/>
    </row>
    <row r="585" spans="1:2">
      <c r="A585" s="63"/>
      <c r="B585" s="94"/>
    </row>
    <row r="586" spans="1:2">
      <c r="A586" s="63"/>
      <c r="B586" s="94"/>
    </row>
    <row r="587" spans="1:2">
      <c r="A587" s="63"/>
      <c r="B587" s="94"/>
    </row>
    <row r="588" spans="1:2">
      <c r="A588" s="63"/>
      <c r="B588" s="94"/>
    </row>
    <row r="589" spans="1:2">
      <c r="A589" s="63"/>
      <c r="B589" s="94"/>
    </row>
    <row r="590" spans="1:2">
      <c r="A590" s="63"/>
      <c r="B590" s="94"/>
    </row>
    <row r="591" spans="1:2">
      <c r="A591" s="63"/>
      <c r="B591" s="94"/>
    </row>
    <row r="592" spans="1:2">
      <c r="A592" s="63"/>
      <c r="B592" s="94"/>
    </row>
    <row r="593" spans="1:2">
      <c r="A593" s="63"/>
      <c r="B593" s="94"/>
    </row>
    <row r="594" spans="1:2">
      <c r="A594" s="63"/>
      <c r="B594" s="94"/>
    </row>
    <row r="595" spans="1:2">
      <c r="A595" s="63"/>
      <c r="B595" s="94"/>
    </row>
    <row r="596" spans="1:2">
      <c r="A596" s="63"/>
      <c r="B596" s="94"/>
    </row>
    <row r="597" spans="1:2">
      <c r="A597" s="63"/>
      <c r="B597" s="94"/>
    </row>
    <row r="598" spans="1:2">
      <c r="A598" s="63"/>
      <c r="B598" s="94"/>
    </row>
    <row r="599" spans="1:2">
      <c r="A599" s="63"/>
      <c r="B599" s="94"/>
    </row>
    <row r="600" spans="1:2">
      <c r="A600" s="63"/>
      <c r="B600" s="94"/>
    </row>
    <row r="601" spans="1:2">
      <c r="A601" s="63"/>
      <c r="B601" s="94"/>
    </row>
    <row r="602" spans="1:2">
      <c r="A602" s="63"/>
      <c r="B602" s="94"/>
    </row>
    <row r="603" spans="1:2">
      <c r="A603" s="63"/>
      <c r="B603" s="94"/>
    </row>
    <row r="604" spans="1:2">
      <c r="A604" s="63"/>
      <c r="B604" s="94"/>
    </row>
    <row r="605" spans="1:2">
      <c r="A605" s="63"/>
      <c r="B605" s="94"/>
    </row>
    <row r="606" spans="1:2">
      <c r="A606" s="63"/>
      <c r="B606" s="94"/>
    </row>
    <row r="607" spans="1:2">
      <c r="A607" s="63"/>
      <c r="B607" s="94"/>
    </row>
    <row r="608" spans="1:2">
      <c r="A608" s="63"/>
      <c r="B608" s="94"/>
    </row>
    <row r="609" spans="1:2">
      <c r="A609" s="63"/>
      <c r="B609" s="94"/>
    </row>
    <row r="610" spans="1:2">
      <c r="A610" s="63"/>
      <c r="B610" s="94"/>
    </row>
    <row r="611" spans="1:2">
      <c r="A611" s="63"/>
      <c r="B611" s="94"/>
    </row>
    <row r="612" spans="1:2">
      <c r="A612" s="63"/>
      <c r="B612" s="94"/>
    </row>
    <row r="613" spans="1:2">
      <c r="A613" s="63"/>
      <c r="B613" s="94"/>
    </row>
    <row r="614" spans="1:2">
      <c r="A614" s="63"/>
      <c r="B614" s="94"/>
    </row>
    <row r="615" spans="1:2">
      <c r="A615" s="63"/>
      <c r="B615" s="94"/>
    </row>
    <row r="616" spans="1:2">
      <c r="A616" s="63"/>
      <c r="B616" s="94"/>
    </row>
    <row r="617" spans="1:2">
      <c r="A617" s="63"/>
      <c r="B617" s="94"/>
    </row>
    <row r="618" spans="1:2">
      <c r="A618" s="63"/>
      <c r="B618" s="94"/>
    </row>
    <row r="619" spans="1:2">
      <c r="A619" s="63"/>
      <c r="B619" s="94"/>
    </row>
    <row r="620" spans="1:2">
      <c r="A620" s="63"/>
      <c r="B620" s="94"/>
    </row>
    <row r="621" spans="1:2">
      <c r="A621" s="63"/>
      <c r="B621" s="94"/>
    </row>
    <row r="622" spans="1:2">
      <c r="A622" s="63"/>
      <c r="B622" s="94"/>
    </row>
    <row r="623" spans="1:2">
      <c r="A623" s="63"/>
      <c r="B623" s="94"/>
    </row>
    <row r="624" spans="1:2">
      <c r="A624" s="63"/>
      <c r="B624" s="94"/>
    </row>
    <row r="625" spans="1:2">
      <c r="A625" s="63"/>
      <c r="B625" s="94"/>
    </row>
    <row r="626" spans="1:2">
      <c r="A626" s="63"/>
      <c r="B626" s="94"/>
    </row>
    <row r="627" spans="1:2">
      <c r="A627" s="63"/>
      <c r="B627" s="94"/>
    </row>
    <row r="628" spans="1:2">
      <c r="A628" s="63"/>
      <c r="B628" s="94"/>
    </row>
    <row r="629" spans="1:2">
      <c r="A629" s="63"/>
      <c r="B629" s="94"/>
    </row>
    <row r="630" spans="1:2">
      <c r="A630" s="63"/>
      <c r="B630" s="94"/>
    </row>
    <row r="631" spans="1:2">
      <c r="A631" s="63"/>
      <c r="B631" s="94"/>
    </row>
    <row r="632" spans="1:2">
      <c r="A632" s="63"/>
      <c r="B632" s="94"/>
    </row>
    <row r="633" spans="1:2">
      <c r="A633" s="63"/>
      <c r="B633" s="94"/>
    </row>
    <row r="634" spans="1:2">
      <c r="A634" s="63"/>
      <c r="B634" s="94"/>
    </row>
    <row r="635" spans="1:2">
      <c r="A635" s="63"/>
      <c r="B635" s="94"/>
    </row>
    <row r="636" spans="1:2">
      <c r="A636" s="63"/>
      <c r="B636" s="94"/>
    </row>
    <row r="637" spans="1:2">
      <c r="A637" s="63"/>
      <c r="B637" s="94"/>
    </row>
    <row r="638" spans="1:2">
      <c r="A638" s="63"/>
      <c r="B638" s="94"/>
    </row>
    <row r="639" spans="1:2">
      <c r="A639" s="63"/>
      <c r="B639" s="94"/>
    </row>
    <row r="640" spans="1:2">
      <c r="A640" s="63"/>
      <c r="B640" s="94"/>
    </row>
    <row r="641" spans="1:2">
      <c r="A641" s="63"/>
      <c r="B641" s="94"/>
    </row>
    <row r="642" spans="1:2">
      <c r="A642" s="63"/>
      <c r="B642" s="94"/>
    </row>
    <row r="643" spans="1:2">
      <c r="A643" s="63"/>
      <c r="B643" s="94"/>
    </row>
    <row r="644" spans="1:2">
      <c r="A644" s="63"/>
      <c r="B644" s="94"/>
    </row>
    <row r="645" spans="1:2">
      <c r="A645" s="63"/>
      <c r="B645" s="94"/>
    </row>
    <row r="646" spans="1:2">
      <c r="A646" s="63"/>
      <c r="B646" s="94"/>
    </row>
    <row r="647" spans="1:2">
      <c r="A647" s="63"/>
      <c r="B647" s="94"/>
    </row>
    <row r="648" spans="1:2">
      <c r="A648" s="63"/>
      <c r="B648" s="94"/>
    </row>
    <row r="649" spans="1:2">
      <c r="A649" s="63"/>
      <c r="B649" s="94"/>
    </row>
    <row r="650" spans="1:2">
      <c r="A650" s="63"/>
      <c r="B650" s="94"/>
    </row>
    <row r="651" spans="1:2">
      <c r="A651" s="63"/>
      <c r="B651" s="94"/>
    </row>
    <row r="652" spans="1:2">
      <c r="A652" s="63"/>
      <c r="B652" s="94"/>
    </row>
    <row r="653" spans="1:2">
      <c r="A653" s="63"/>
      <c r="B653" s="94"/>
    </row>
    <row r="654" spans="1:2">
      <c r="A654" s="63"/>
      <c r="B654" s="94"/>
    </row>
    <row r="655" spans="1:2">
      <c r="A655" s="63"/>
      <c r="B655" s="94"/>
    </row>
    <row r="656" spans="1:2">
      <c r="A656" s="63"/>
      <c r="B656" s="94"/>
    </row>
    <row r="657" spans="1:2">
      <c r="A657" s="63"/>
      <c r="B657" s="94"/>
    </row>
    <row r="658" spans="1:2">
      <c r="A658" s="63"/>
      <c r="B658" s="94"/>
    </row>
    <row r="659" spans="1:2">
      <c r="A659" s="63"/>
      <c r="B659" s="94"/>
    </row>
    <row r="660" spans="1:2">
      <c r="A660" s="63"/>
      <c r="B660" s="94"/>
    </row>
    <row r="661" spans="1:2">
      <c r="A661" s="63"/>
      <c r="B661" s="94"/>
    </row>
    <row r="662" spans="1:2">
      <c r="A662" s="63"/>
      <c r="B662" s="94"/>
    </row>
    <row r="663" spans="1:2">
      <c r="A663" s="63"/>
      <c r="B663" s="94"/>
    </row>
    <row r="664" spans="1:2">
      <c r="A664" s="63"/>
      <c r="B664" s="94"/>
    </row>
    <row r="665" spans="1:2">
      <c r="A665" s="63"/>
      <c r="B665" s="94"/>
    </row>
    <row r="666" spans="1:2">
      <c r="A666" s="63"/>
      <c r="B666" s="94"/>
    </row>
    <row r="667" spans="1:2">
      <c r="A667" s="63"/>
      <c r="B667" s="94"/>
    </row>
    <row r="668" spans="1:2">
      <c r="A668" s="63"/>
      <c r="B668" s="94"/>
    </row>
    <row r="669" spans="1:2">
      <c r="A669" s="63"/>
      <c r="B669" s="94"/>
    </row>
    <row r="670" spans="1:2">
      <c r="A670" s="63"/>
      <c r="B670" s="94"/>
    </row>
    <row r="671" spans="1:2">
      <c r="A671" s="63"/>
      <c r="B671" s="94"/>
    </row>
    <row r="672" spans="1:2">
      <c r="A672" s="63"/>
      <c r="B672" s="94"/>
    </row>
    <row r="673" spans="1:2">
      <c r="A673" s="63"/>
      <c r="B673" s="94"/>
    </row>
    <row r="674" spans="1:2">
      <c r="A674" s="63"/>
      <c r="B674" s="94"/>
    </row>
    <row r="675" spans="1:2">
      <c r="A675" s="63"/>
      <c r="B675" s="94"/>
    </row>
    <row r="676" spans="1:2">
      <c r="A676" s="63"/>
      <c r="B676" s="94"/>
    </row>
    <row r="677" spans="1:2">
      <c r="A677" s="63"/>
      <c r="B677" s="94"/>
    </row>
    <row r="678" spans="1:2">
      <c r="A678" s="63"/>
      <c r="B678" s="94"/>
    </row>
    <row r="679" spans="1:2">
      <c r="A679" s="63"/>
      <c r="B679" s="94"/>
    </row>
    <row r="680" spans="1:2">
      <c r="A680" s="63"/>
      <c r="B680" s="94"/>
    </row>
    <row r="681" spans="1:2">
      <c r="A681" s="63"/>
      <c r="B681" s="94"/>
    </row>
    <row r="682" spans="1:2">
      <c r="A682" s="63"/>
      <c r="B682" s="94"/>
    </row>
    <row r="683" spans="1:2">
      <c r="A683" s="63"/>
      <c r="B683" s="94"/>
    </row>
    <row r="684" spans="1:2">
      <c r="A684" s="63"/>
      <c r="B684" s="94"/>
    </row>
    <row r="685" spans="1:2">
      <c r="A685" s="63"/>
      <c r="B685" s="94"/>
    </row>
    <row r="686" spans="1:2">
      <c r="A686" s="63"/>
      <c r="B686" s="94"/>
    </row>
    <row r="687" spans="1:2">
      <c r="A687" s="63"/>
      <c r="B687" s="94"/>
    </row>
    <row r="688" spans="1:2">
      <c r="A688" s="63"/>
      <c r="B688" s="94"/>
    </row>
    <row r="689" spans="1:2">
      <c r="A689" s="63"/>
      <c r="B689" s="94"/>
    </row>
    <row r="690" spans="1:2">
      <c r="A690" s="63"/>
      <c r="B690" s="94"/>
    </row>
    <row r="691" spans="1:2">
      <c r="A691" s="63"/>
      <c r="B691" s="94"/>
    </row>
    <row r="692" spans="1:2">
      <c r="A692" s="63"/>
      <c r="B692" s="94"/>
    </row>
    <row r="693" spans="1:2">
      <c r="A693" s="63"/>
      <c r="B693" s="94"/>
    </row>
    <row r="694" spans="1:2">
      <c r="A694" s="63"/>
      <c r="B694" s="94"/>
    </row>
    <row r="695" spans="1:2">
      <c r="A695" s="63"/>
      <c r="B695" s="94"/>
    </row>
    <row r="696" spans="1:2">
      <c r="A696" s="63"/>
      <c r="B696" s="94"/>
    </row>
    <row r="697" spans="1:2">
      <c r="A697" s="63"/>
      <c r="B697" s="94"/>
    </row>
    <row r="698" spans="1:2">
      <c r="A698" s="63"/>
      <c r="B698" s="94"/>
    </row>
    <row r="699" spans="1:2">
      <c r="A699" s="63"/>
      <c r="B699" s="94"/>
    </row>
    <row r="700" spans="1:2">
      <c r="A700" s="63"/>
      <c r="B700" s="94"/>
    </row>
    <row r="701" spans="1:2">
      <c r="A701" s="63"/>
      <c r="B701" s="94"/>
    </row>
    <row r="702" spans="1:2">
      <c r="A702" s="63"/>
      <c r="B702" s="94"/>
    </row>
    <row r="703" spans="1:2">
      <c r="A703" s="63"/>
      <c r="B703" s="94"/>
    </row>
    <row r="704" spans="1:2">
      <c r="A704" s="63"/>
      <c r="B704" s="94"/>
    </row>
    <row r="705" spans="1:2">
      <c r="A705" s="63"/>
      <c r="B705" s="94"/>
    </row>
    <row r="706" spans="1:2">
      <c r="A706" s="63"/>
      <c r="B706" s="94"/>
    </row>
    <row r="707" spans="1:2">
      <c r="A707" s="63"/>
      <c r="B707" s="94"/>
    </row>
    <row r="708" spans="1:2">
      <c r="A708" s="63"/>
      <c r="B708" s="94"/>
    </row>
    <row r="709" spans="1:2">
      <c r="A709" s="63"/>
      <c r="B709" s="94"/>
    </row>
    <row r="710" spans="1:2">
      <c r="A710" s="63"/>
      <c r="B710" s="94"/>
    </row>
    <row r="711" spans="1:2">
      <c r="A711" s="63"/>
      <c r="B711" s="94"/>
    </row>
    <row r="712" spans="1:2">
      <c r="A712" s="63"/>
      <c r="B712" s="94"/>
    </row>
    <row r="713" spans="1:2">
      <c r="A713" s="63"/>
      <c r="B713" s="94"/>
    </row>
    <row r="714" spans="1:2">
      <c r="A714" s="63"/>
      <c r="B714" s="94"/>
    </row>
    <row r="715" spans="1:2">
      <c r="A715" s="63"/>
      <c r="B715" s="94"/>
    </row>
    <row r="716" spans="1:2">
      <c r="A716" s="63"/>
      <c r="B716" s="94"/>
    </row>
    <row r="717" spans="1:2">
      <c r="A717" s="63"/>
      <c r="B717" s="94"/>
    </row>
    <row r="718" spans="1:2">
      <c r="A718" s="63"/>
      <c r="B718" s="94"/>
    </row>
    <row r="719" spans="1:2">
      <c r="A719" s="63"/>
      <c r="B719" s="94"/>
    </row>
    <row r="720" spans="1:2">
      <c r="A720" s="63"/>
      <c r="B720" s="94"/>
    </row>
    <row r="721" spans="1:2">
      <c r="A721" s="63"/>
      <c r="B721" s="94"/>
    </row>
    <row r="722" spans="1:2">
      <c r="A722" s="63"/>
      <c r="B722" s="94"/>
    </row>
    <row r="723" spans="1:2">
      <c r="A723" s="63"/>
      <c r="B723" s="94"/>
    </row>
    <row r="724" spans="1:2">
      <c r="A724" s="63"/>
      <c r="B724" s="94"/>
    </row>
    <row r="725" spans="1:2">
      <c r="A725" s="63"/>
      <c r="B725" s="94"/>
    </row>
    <row r="726" spans="1:2">
      <c r="A726" s="63"/>
      <c r="B726" s="94"/>
    </row>
    <row r="727" spans="1:2">
      <c r="A727" s="63"/>
      <c r="B727" s="94"/>
    </row>
    <row r="728" spans="1:2">
      <c r="A728" s="63"/>
      <c r="B728" s="94"/>
    </row>
    <row r="729" spans="1:2">
      <c r="A729" s="63"/>
      <c r="B729" s="94"/>
    </row>
    <row r="730" spans="1:2">
      <c r="A730" s="63"/>
      <c r="B730" s="94"/>
    </row>
    <row r="731" spans="1:2">
      <c r="A731" s="63"/>
      <c r="B731" s="94"/>
    </row>
    <row r="732" spans="1:2">
      <c r="A732" s="63"/>
      <c r="B732" s="94"/>
    </row>
    <row r="733" spans="1:2">
      <c r="A733" s="63"/>
      <c r="B733" s="94"/>
    </row>
    <row r="734" spans="1:2">
      <c r="A734" s="63"/>
      <c r="B734" s="94"/>
    </row>
    <row r="735" spans="1:2">
      <c r="A735" s="63"/>
      <c r="B735" s="94"/>
    </row>
    <row r="736" spans="1:2">
      <c r="A736" s="63"/>
      <c r="B736" s="94"/>
    </row>
    <row r="737" spans="1:2">
      <c r="A737" s="63"/>
      <c r="B737" s="94"/>
    </row>
    <row r="738" spans="1:2">
      <c r="A738" s="63"/>
      <c r="B738" s="94"/>
    </row>
    <row r="739" spans="1:2">
      <c r="A739" s="63"/>
      <c r="B739" s="94"/>
    </row>
    <row r="740" spans="1:2">
      <c r="A740" s="63"/>
      <c r="B740" s="94"/>
    </row>
    <row r="741" spans="1:2">
      <c r="A741" s="63"/>
      <c r="B741" s="94"/>
    </row>
    <row r="742" spans="1:2">
      <c r="A742" s="63"/>
      <c r="B742" s="94"/>
    </row>
  </sheetData>
  <mergeCells count="1">
    <mergeCell ref="A2:B2"/>
  </mergeCells>
  <phoneticPr fontId="3" type="noConversion"/>
  <printOptions horizontalCentered="1"/>
  <pageMargins left="0.35" right="0.35" top="0.63" bottom="0.59" header="0.12" footer="0.28000000000000003"/>
  <pageSetup paperSize="9" orientation="portrait" useFirstPageNumber="1"/>
  <headerFooter scaleWithDoc="0"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6"/>
  <sheetViews>
    <sheetView zoomScaleSheetLayoutView="100" workbookViewId="0">
      <selection activeCell="F24" sqref="F24"/>
    </sheetView>
  </sheetViews>
  <sheetFormatPr defaultColWidth="9" defaultRowHeight="14.25"/>
  <cols>
    <col min="1" max="1" width="14.75" style="133" customWidth="1"/>
    <col min="2" max="2" width="20" style="133" customWidth="1"/>
    <col min="3" max="3" width="17.375" style="133" customWidth="1"/>
    <col min="4" max="4" width="17.5" style="133" customWidth="1"/>
    <col min="5" max="6" width="19.875" style="133" customWidth="1"/>
    <col min="7" max="7" width="13.75" style="134" bestFit="1" customWidth="1"/>
    <col min="8" max="256" width="9" style="52"/>
    <col min="257" max="257" width="14.75" style="52" customWidth="1"/>
    <col min="258" max="258" width="20" style="52" customWidth="1"/>
    <col min="259" max="259" width="17.375" style="52" customWidth="1"/>
    <col min="260" max="260" width="17.5" style="52" customWidth="1"/>
    <col min="261" max="262" width="19.875" style="52" customWidth="1"/>
    <col min="263" max="263" width="13.75" style="52" bestFit="1" customWidth="1"/>
    <col min="264" max="512" width="9" style="52"/>
    <col min="513" max="513" width="14.75" style="52" customWidth="1"/>
    <col min="514" max="514" width="20" style="52" customWidth="1"/>
    <col min="515" max="515" width="17.375" style="52" customWidth="1"/>
    <col min="516" max="516" width="17.5" style="52" customWidth="1"/>
    <col min="517" max="518" width="19.875" style="52" customWidth="1"/>
    <col min="519" max="519" width="13.75" style="52" bestFit="1" customWidth="1"/>
    <col min="520" max="768" width="9" style="52"/>
    <col min="769" max="769" width="14.75" style="52" customWidth="1"/>
    <col min="770" max="770" width="20" style="52" customWidth="1"/>
    <col min="771" max="771" width="17.375" style="52" customWidth="1"/>
    <col min="772" max="772" width="17.5" style="52" customWidth="1"/>
    <col min="773" max="774" width="19.875" style="52" customWidth="1"/>
    <col min="775" max="775" width="13.75" style="52" bestFit="1" customWidth="1"/>
    <col min="776" max="1024" width="9" style="52"/>
    <col min="1025" max="1025" width="14.75" style="52" customWidth="1"/>
    <col min="1026" max="1026" width="20" style="52" customWidth="1"/>
    <col min="1027" max="1027" width="17.375" style="52" customWidth="1"/>
    <col min="1028" max="1028" width="17.5" style="52" customWidth="1"/>
    <col min="1029" max="1030" width="19.875" style="52" customWidth="1"/>
    <col min="1031" max="1031" width="13.75" style="52" bestFit="1" customWidth="1"/>
    <col min="1032" max="1280" width="9" style="52"/>
    <col min="1281" max="1281" width="14.75" style="52" customWidth="1"/>
    <col min="1282" max="1282" width="20" style="52" customWidth="1"/>
    <col min="1283" max="1283" width="17.375" style="52" customWidth="1"/>
    <col min="1284" max="1284" width="17.5" style="52" customWidth="1"/>
    <col min="1285" max="1286" width="19.875" style="52" customWidth="1"/>
    <col min="1287" max="1287" width="13.75" style="52" bestFit="1" customWidth="1"/>
    <col min="1288" max="1536" width="9" style="52"/>
    <col min="1537" max="1537" width="14.75" style="52" customWidth="1"/>
    <col min="1538" max="1538" width="20" style="52" customWidth="1"/>
    <col min="1539" max="1539" width="17.375" style="52" customWidth="1"/>
    <col min="1540" max="1540" width="17.5" style="52" customWidth="1"/>
    <col min="1541" max="1542" width="19.875" style="52" customWidth="1"/>
    <col min="1543" max="1543" width="13.75" style="52" bestFit="1" customWidth="1"/>
    <col min="1544" max="1792" width="9" style="52"/>
    <col min="1793" max="1793" width="14.75" style="52" customWidth="1"/>
    <col min="1794" max="1794" width="20" style="52" customWidth="1"/>
    <col min="1795" max="1795" width="17.375" style="52" customWidth="1"/>
    <col min="1796" max="1796" width="17.5" style="52" customWidth="1"/>
    <col min="1797" max="1798" width="19.875" style="52" customWidth="1"/>
    <col min="1799" max="1799" width="13.75" style="52" bestFit="1" customWidth="1"/>
    <col min="1800" max="2048" width="9" style="52"/>
    <col min="2049" max="2049" width="14.75" style="52" customWidth="1"/>
    <col min="2050" max="2050" width="20" style="52" customWidth="1"/>
    <col min="2051" max="2051" width="17.375" style="52" customWidth="1"/>
    <col min="2052" max="2052" width="17.5" style="52" customWidth="1"/>
    <col min="2053" max="2054" width="19.875" style="52" customWidth="1"/>
    <col min="2055" max="2055" width="13.75" style="52" bestFit="1" customWidth="1"/>
    <col min="2056" max="2304" width="9" style="52"/>
    <col min="2305" max="2305" width="14.75" style="52" customWidth="1"/>
    <col min="2306" max="2306" width="20" style="52" customWidth="1"/>
    <col min="2307" max="2307" width="17.375" style="52" customWidth="1"/>
    <col min="2308" max="2308" width="17.5" style="52" customWidth="1"/>
    <col min="2309" max="2310" width="19.875" style="52" customWidth="1"/>
    <col min="2311" max="2311" width="13.75" style="52" bestFit="1" customWidth="1"/>
    <col min="2312" max="2560" width="9" style="52"/>
    <col min="2561" max="2561" width="14.75" style="52" customWidth="1"/>
    <col min="2562" max="2562" width="20" style="52" customWidth="1"/>
    <col min="2563" max="2563" width="17.375" style="52" customWidth="1"/>
    <col min="2564" max="2564" width="17.5" style="52" customWidth="1"/>
    <col min="2565" max="2566" width="19.875" style="52" customWidth="1"/>
    <col min="2567" max="2567" width="13.75" style="52" bestFit="1" customWidth="1"/>
    <col min="2568" max="2816" width="9" style="52"/>
    <col min="2817" max="2817" width="14.75" style="52" customWidth="1"/>
    <col min="2818" max="2818" width="20" style="52" customWidth="1"/>
    <col min="2819" max="2819" width="17.375" style="52" customWidth="1"/>
    <col min="2820" max="2820" width="17.5" style="52" customWidth="1"/>
    <col min="2821" max="2822" width="19.875" style="52" customWidth="1"/>
    <col min="2823" max="2823" width="13.75" style="52" bestFit="1" customWidth="1"/>
    <col min="2824" max="3072" width="9" style="52"/>
    <col min="3073" max="3073" width="14.75" style="52" customWidth="1"/>
    <col min="3074" max="3074" width="20" style="52" customWidth="1"/>
    <col min="3075" max="3075" width="17.375" style="52" customWidth="1"/>
    <col min="3076" max="3076" width="17.5" style="52" customWidth="1"/>
    <col min="3077" max="3078" width="19.875" style="52" customWidth="1"/>
    <col min="3079" max="3079" width="13.75" style="52" bestFit="1" customWidth="1"/>
    <col min="3080" max="3328" width="9" style="52"/>
    <col min="3329" max="3329" width="14.75" style="52" customWidth="1"/>
    <col min="3330" max="3330" width="20" style="52" customWidth="1"/>
    <col min="3331" max="3331" width="17.375" style="52" customWidth="1"/>
    <col min="3332" max="3332" width="17.5" style="52" customWidth="1"/>
    <col min="3333" max="3334" width="19.875" style="52" customWidth="1"/>
    <col min="3335" max="3335" width="13.75" style="52" bestFit="1" customWidth="1"/>
    <col min="3336" max="3584" width="9" style="52"/>
    <col min="3585" max="3585" width="14.75" style="52" customWidth="1"/>
    <col min="3586" max="3586" width="20" style="52" customWidth="1"/>
    <col min="3587" max="3587" width="17.375" style="52" customWidth="1"/>
    <col min="3588" max="3588" width="17.5" style="52" customWidth="1"/>
    <col min="3589" max="3590" width="19.875" style="52" customWidth="1"/>
    <col min="3591" max="3591" width="13.75" style="52" bestFit="1" customWidth="1"/>
    <col min="3592" max="3840" width="9" style="52"/>
    <col min="3841" max="3841" width="14.75" style="52" customWidth="1"/>
    <col min="3842" max="3842" width="20" style="52" customWidth="1"/>
    <col min="3843" max="3843" width="17.375" style="52" customWidth="1"/>
    <col min="3844" max="3844" width="17.5" style="52" customWidth="1"/>
    <col min="3845" max="3846" width="19.875" style="52" customWidth="1"/>
    <col min="3847" max="3847" width="13.75" style="52" bestFit="1" customWidth="1"/>
    <col min="3848" max="4096" width="9" style="52"/>
    <col min="4097" max="4097" width="14.75" style="52" customWidth="1"/>
    <col min="4098" max="4098" width="20" style="52" customWidth="1"/>
    <col min="4099" max="4099" width="17.375" style="52" customWidth="1"/>
    <col min="4100" max="4100" width="17.5" style="52" customWidth="1"/>
    <col min="4101" max="4102" width="19.875" style="52" customWidth="1"/>
    <col min="4103" max="4103" width="13.75" style="52" bestFit="1" customWidth="1"/>
    <col min="4104" max="4352" width="9" style="52"/>
    <col min="4353" max="4353" width="14.75" style="52" customWidth="1"/>
    <col min="4354" max="4354" width="20" style="52" customWidth="1"/>
    <col min="4355" max="4355" width="17.375" style="52" customWidth="1"/>
    <col min="4356" max="4356" width="17.5" style="52" customWidth="1"/>
    <col min="4357" max="4358" width="19.875" style="52" customWidth="1"/>
    <col min="4359" max="4359" width="13.75" style="52" bestFit="1" customWidth="1"/>
    <col min="4360" max="4608" width="9" style="52"/>
    <col min="4609" max="4609" width="14.75" style="52" customWidth="1"/>
    <col min="4610" max="4610" width="20" style="52" customWidth="1"/>
    <col min="4611" max="4611" width="17.375" style="52" customWidth="1"/>
    <col min="4612" max="4612" width="17.5" style="52" customWidth="1"/>
    <col min="4613" max="4614" width="19.875" style="52" customWidth="1"/>
    <col min="4615" max="4615" width="13.75" style="52" bestFit="1" customWidth="1"/>
    <col min="4616" max="4864" width="9" style="52"/>
    <col min="4865" max="4865" width="14.75" style="52" customWidth="1"/>
    <col min="4866" max="4866" width="20" style="52" customWidth="1"/>
    <col min="4867" max="4867" width="17.375" style="52" customWidth="1"/>
    <col min="4868" max="4868" width="17.5" style="52" customWidth="1"/>
    <col min="4869" max="4870" width="19.875" style="52" customWidth="1"/>
    <col min="4871" max="4871" width="13.75" style="52" bestFit="1" customWidth="1"/>
    <col min="4872" max="5120" width="9" style="52"/>
    <col min="5121" max="5121" width="14.75" style="52" customWidth="1"/>
    <col min="5122" max="5122" width="20" style="52" customWidth="1"/>
    <col min="5123" max="5123" width="17.375" style="52" customWidth="1"/>
    <col min="5124" max="5124" width="17.5" style="52" customWidth="1"/>
    <col min="5125" max="5126" width="19.875" style="52" customWidth="1"/>
    <col min="5127" max="5127" width="13.75" style="52" bestFit="1" customWidth="1"/>
    <col min="5128" max="5376" width="9" style="52"/>
    <col min="5377" max="5377" width="14.75" style="52" customWidth="1"/>
    <col min="5378" max="5378" width="20" style="52" customWidth="1"/>
    <col min="5379" max="5379" width="17.375" style="52" customWidth="1"/>
    <col min="5380" max="5380" width="17.5" style="52" customWidth="1"/>
    <col min="5381" max="5382" width="19.875" style="52" customWidth="1"/>
    <col min="5383" max="5383" width="13.75" style="52" bestFit="1" customWidth="1"/>
    <col min="5384" max="5632" width="9" style="52"/>
    <col min="5633" max="5633" width="14.75" style="52" customWidth="1"/>
    <col min="5634" max="5634" width="20" style="52" customWidth="1"/>
    <col min="5635" max="5635" width="17.375" style="52" customWidth="1"/>
    <col min="5636" max="5636" width="17.5" style="52" customWidth="1"/>
    <col min="5637" max="5638" width="19.875" style="52" customWidth="1"/>
    <col min="5639" max="5639" width="13.75" style="52" bestFit="1" customWidth="1"/>
    <col min="5640" max="5888" width="9" style="52"/>
    <col min="5889" max="5889" width="14.75" style="52" customWidth="1"/>
    <col min="5890" max="5890" width="20" style="52" customWidth="1"/>
    <col min="5891" max="5891" width="17.375" style="52" customWidth="1"/>
    <col min="5892" max="5892" width="17.5" style="52" customWidth="1"/>
    <col min="5893" max="5894" width="19.875" style="52" customWidth="1"/>
    <col min="5895" max="5895" width="13.75" style="52" bestFit="1" customWidth="1"/>
    <col min="5896" max="6144" width="9" style="52"/>
    <col min="6145" max="6145" width="14.75" style="52" customWidth="1"/>
    <col min="6146" max="6146" width="20" style="52" customWidth="1"/>
    <col min="6147" max="6147" width="17.375" style="52" customWidth="1"/>
    <col min="6148" max="6148" width="17.5" style="52" customWidth="1"/>
    <col min="6149" max="6150" width="19.875" style="52" customWidth="1"/>
    <col min="6151" max="6151" width="13.75" style="52" bestFit="1" customWidth="1"/>
    <col min="6152" max="6400" width="9" style="52"/>
    <col min="6401" max="6401" width="14.75" style="52" customWidth="1"/>
    <col min="6402" max="6402" width="20" style="52" customWidth="1"/>
    <col min="6403" max="6403" width="17.375" style="52" customWidth="1"/>
    <col min="6404" max="6404" width="17.5" style="52" customWidth="1"/>
    <col min="6405" max="6406" width="19.875" style="52" customWidth="1"/>
    <col min="6407" max="6407" width="13.75" style="52" bestFit="1" customWidth="1"/>
    <col min="6408" max="6656" width="9" style="52"/>
    <col min="6657" max="6657" width="14.75" style="52" customWidth="1"/>
    <col min="6658" max="6658" width="20" style="52" customWidth="1"/>
    <col min="6659" max="6659" width="17.375" style="52" customWidth="1"/>
    <col min="6660" max="6660" width="17.5" style="52" customWidth="1"/>
    <col min="6661" max="6662" width="19.875" style="52" customWidth="1"/>
    <col min="6663" max="6663" width="13.75" style="52" bestFit="1" customWidth="1"/>
    <col min="6664" max="6912" width="9" style="52"/>
    <col min="6913" max="6913" width="14.75" style="52" customWidth="1"/>
    <col min="6914" max="6914" width="20" style="52" customWidth="1"/>
    <col min="6915" max="6915" width="17.375" style="52" customWidth="1"/>
    <col min="6916" max="6916" width="17.5" style="52" customWidth="1"/>
    <col min="6917" max="6918" width="19.875" style="52" customWidth="1"/>
    <col min="6919" max="6919" width="13.75" style="52" bestFit="1" customWidth="1"/>
    <col min="6920" max="7168" width="9" style="52"/>
    <col min="7169" max="7169" width="14.75" style="52" customWidth="1"/>
    <col min="7170" max="7170" width="20" style="52" customWidth="1"/>
    <col min="7171" max="7171" width="17.375" style="52" customWidth="1"/>
    <col min="7172" max="7172" width="17.5" style="52" customWidth="1"/>
    <col min="7173" max="7174" width="19.875" style="52" customWidth="1"/>
    <col min="7175" max="7175" width="13.75" style="52" bestFit="1" customWidth="1"/>
    <col min="7176" max="7424" width="9" style="52"/>
    <col min="7425" max="7425" width="14.75" style="52" customWidth="1"/>
    <col min="7426" max="7426" width="20" style="52" customWidth="1"/>
    <col min="7427" max="7427" width="17.375" style="52" customWidth="1"/>
    <col min="7428" max="7428" width="17.5" style="52" customWidth="1"/>
    <col min="7429" max="7430" width="19.875" style="52" customWidth="1"/>
    <col min="7431" max="7431" width="13.75" style="52" bestFit="1" customWidth="1"/>
    <col min="7432" max="7680" width="9" style="52"/>
    <col min="7681" max="7681" width="14.75" style="52" customWidth="1"/>
    <col min="7682" max="7682" width="20" style="52" customWidth="1"/>
    <col min="7683" max="7683" width="17.375" style="52" customWidth="1"/>
    <col min="7684" max="7684" width="17.5" style="52" customWidth="1"/>
    <col min="7685" max="7686" width="19.875" style="52" customWidth="1"/>
    <col min="7687" max="7687" width="13.75" style="52" bestFit="1" customWidth="1"/>
    <col min="7688" max="7936" width="9" style="52"/>
    <col min="7937" max="7937" width="14.75" style="52" customWidth="1"/>
    <col min="7938" max="7938" width="20" style="52" customWidth="1"/>
    <col min="7939" max="7939" width="17.375" style="52" customWidth="1"/>
    <col min="7940" max="7940" width="17.5" style="52" customWidth="1"/>
    <col min="7941" max="7942" width="19.875" style="52" customWidth="1"/>
    <col min="7943" max="7943" width="13.75" style="52" bestFit="1" customWidth="1"/>
    <col min="7944" max="8192" width="9" style="52"/>
    <col min="8193" max="8193" width="14.75" style="52" customWidth="1"/>
    <col min="8194" max="8194" width="20" style="52" customWidth="1"/>
    <col min="8195" max="8195" width="17.375" style="52" customWidth="1"/>
    <col min="8196" max="8196" width="17.5" style="52" customWidth="1"/>
    <col min="8197" max="8198" width="19.875" style="52" customWidth="1"/>
    <col min="8199" max="8199" width="13.75" style="52" bestFit="1" customWidth="1"/>
    <col min="8200" max="8448" width="9" style="52"/>
    <col min="8449" max="8449" width="14.75" style="52" customWidth="1"/>
    <col min="8450" max="8450" width="20" style="52" customWidth="1"/>
    <col min="8451" max="8451" width="17.375" style="52" customWidth="1"/>
    <col min="8452" max="8452" width="17.5" style="52" customWidth="1"/>
    <col min="8453" max="8454" width="19.875" style="52" customWidth="1"/>
    <col min="8455" max="8455" width="13.75" style="52" bestFit="1" customWidth="1"/>
    <col min="8456" max="8704" width="9" style="52"/>
    <col min="8705" max="8705" width="14.75" style="52" customWidth="1"/>
    <col min="8706" max="8706" width="20" style="52" customWidth="1"/>
    <col min="8707" max="8707" width="17.375" style="52" customWidth="1"/>
    <col min="8708" max="8708" width="17.5" style="52" customWidth="1"/>
    <col min="8709" max="8710" width="19.875" style="52" customWidth="1"/>
    <col min="8711" max="8711" width="13.75" style="52" bestFit="1" customWidth="1"/>
    <col min="8712" max="8960" width="9" style="52"/>
    <col min="8961" max="8961" width="14.75" style="52" customWidth="1"/>
    <col min="8962" max="8962" width="20" style="52" customWidth="1"/>
    <col min="8963" max="8963" width="17.375" style="52" customWidth="1"/>
    <col min="8964" max="8964" width="17.5" style="52" customWidth="1"/>
    <col min="8965" max="8966" width="19.875" style="52" customWidth="1"/>
    <col min="8967" max="8967" width="13.75" style="52" bestFit="1" customWidth="1"/>
    <col min="8968" max="9216" width="9" style="52"/>
    <col min="9217" max="9217" width="14.75" style="52" customWidth="1"/>
    <col min="9218" max="9218" width="20" style="52" customWidth="1"/>
    <col min="9219" max="9219" width="17.375" style="52" customWidth="1"/>
    <col min="9220" max="9220" width="17.5" style="52" customWidth="1"/>
    <col min="9221" max="9222" width="19.875" style="52" customWidth="1"/>
    <col min="9223" max="9223" width="13.75" style="52" bestFit="1" customWidth="1"/>
    <col min="9224" max="9472" width="9" style="52"/>
    <col min="9473" max="9473" width="14.75" style="52" customWidth="1"/>
    <col min="9474" max="9474" width="20" style="52" customWidth="1"/>
    <col min="9475" max="9475" width="17.375" style="52" customWidth="1"/>
    <col min="9476" max="9476" width="17.5" style="52" customWidth="1"/>
    <col min="9477" max="9478" width="19.875" style="52" customWidth="1"/>
    <col min="9479" max="9479" width="13.75" style="52" bestFit="1" customWidth="1"/>
    <col min="9480" max="9728" width="9" style="52"/>
    <col min="9729" max="9729" width="14.75" style="52" customWidth="1"/>
    <col min="9730" max="9730" width="20" style="52" customWidth="1"/>
    <col min="9731" max="9731" width="17.375" style="52" customWidth="1"/>
    <col min="9732" max="9732" width="17.5" style="52" customWidth="1"/>
    <col min="9733" max="9734" width="19.875" style="52" customWidth="1"/>
    <col min="9735" max="9735" width="13.75" style="52" bestFit="1" customWidth="1"/>
    <col min="9736" max="9984" width="9" style="52"/>
    <col min="9985" max="9985" width="14.75" style="52" customWidth="1"/>
    <col min="9986" max="9986" width="20" style="52" customWidth="1"/>
    <col min="9987" max="9987" width="17.375" style="52" customWidth="1"/>
    <col min="9988" max="9988" width="17.5" style="52" customWidth="1"/>
    <col min="9989" max="9990" width="19.875" style="52" customWidth="1"/>
    <col min="9991" max="9991" width="13.75" style="52" bestFit="1" customWidth="1"/>
    <col min="9992" max="10240" width="9" style="52"/>
    <col min="10241" max="10241" width="14.75" style="52" customWidth="1"/>
    <col min="10242" max="10242" width="20" style="52" customWidth="1"/>
    <col min="10243" max="10243" width="17.375" style="52" customWidth="1"/>
    <col min="10244" max="10244" width="17.5" style="52" customWidth="1"/>
    <col min="10245" max="10246" width="19.875" style="52" customWidth="1"/>
    <col min="10247" max="10247" width="13.75" style="52" bestFit="1" customWidth="1"/>
    <col min="10248" max="10496" width="9" style="52"/>
    <col min="10497" max="10497" width="14.75" style="52" customWidth="1"/>
    <col min="10498" max="10498" width="20" style="52" customWidth="1"/>
    <col min="10499" max="10499" width="17.375" style="52" customWidth="1"/>
    <col min="10500" max="10500" width="17.5" style="52" customWidth="1"/>
    <col min="10501" max="10502" width="19.875" style="52" customWidth="1"/>
    <col min="10503" max="10503" width="13.75" style="52" bestFit="1" customWidth="1"/>
    <col min="10504" max="10752" width="9" style="52"/>
    <col min="10753" max="10753" width="14.75" style="52" customWidth="1"/>
    <col min="10754" max="10754" width="20" style="52" customWidth="1"/>
    <col min="10755" max="10755" width="17.375" style="52" customWidth="1"/>
    <col min="10756" max="10756" width="17.5" style="52" customWidth="1"/>
    <col min="10757" max="10758" width="19.875" style="52" customWidth="1"/>
    <col min="10759" max="10759" width="13.75" style="52" bestFit="1" customWidth="1"/>
    <col min="10760" max="11008" width="9" style="52"/>
    <col min="11009" max="11009" width="14.75" style="52" customWidth="1"/>
    <col min="11010" max="11010" width="20" style="52" customWidth="1"/>
    <col min="11011" max="11011" width="17.375" style="52" customWidth="1"/>
    <col min="11012" max="11012" width="17.5" style="52" customWidth="1"/>
    <col min="11013" max="11014" width="19.875" style="52" customWidth="1"/>
    <col min="11015" max="11015" width="13.75" style="52" bestFit="1" customWidth="1"/>
    <col min="11016" max="11264" width="9" style="52"/>
    <col min="11265" max="11265" width="14.75" style="52" customWidth="1"/>
    <col min="11266" max="11266" width="20" style="52" customWidth="1"/>
    <col min="11267" max="11267" width="17.375" style="52" customWidth="1"/>
    <col min="11268" max="11268" width="17.5" style="52" customWidth="1"/>
    <col min="11269" max="11270" width="19.875" style="52" customWidth="1"/>
    <col min="11271" max="11271" width="13.75" style="52" bestFit="1" customWidth="1"/>
    <col min="11272" max="11520" width="9" style="52"/>
    <col min="11521" max="11521" width="14.75" style="52" customWidth="1"/>
    <col min="11522" max="11522" width="20" style="52" customWidth="1"/>
    <col min="11523" max="11523" width="17.375" style="52" customWidth="1"/>
    <col min="11524" max="11524" width="17.5" style="52" customWidth="1"/>
    <col min="11525" max="11526" width="19.875" style="52" customWidth="1"/>
    <col min="11527" max="11527" width="13.75" style="52" bestFit="1" customWidth="1"/>
    <col min="11528" max="11776" width="9" style="52"/>
    <col min="11777" max="11777" width="14.75" style="52" customWidth="1"/>
    <col min="11778" max="11778" width="20" style="52" customWidth="1"/>
    <col min="11779" max="11779" width="17.375" style="52" customWidth="1"/>
    <col min="11780" max="11780" width="17.5" style="52" customWidth="1"/>
    <col min="11781" max="11782" width="19.875" style="52" customWidth="1"/>
    <col min="11783" max="11783" width="13.75" style="52" bestFit="1" customWidth="1"/>
    <col min="11784" max="12032" width="9" style="52"/>
    <col min="12033" max="12033" width="14.75" style="52" customWidth="1"/>
    <col min="12034" max="12034" width="20" style="52" customWidth="1"/>
    <col min="12035" max="12035" width="17.375" style="52" customWidth="1"/>
    <col min="12036" max="12036" width="17.5" style="52" customWidth="1"/>
    <col min="12037" max="12038" width="19.875" style="52" customWidth="1"/>
    <col min="12039" max="12039" width="13.75" style="52" bestFit="1" customWidth="1"/>
    <col min="12040" max="12288" width="9" style="52"/>
    <col min="12289" max="12289" width="14.75" style="52" customWidth="1"/>
    <col min="12290" max="12290" width="20" style="52" customWidth="1"/>
    <col min="12291" max="12291" width="17.375" style="52" customWidth="1"/>
    <col min="12292" max="12292" width="17.5" style="52" customWidth="1"/>
    <col min="12293" max="12294" width="19.875" style="52" customWidth="1"/>
    <col min="12295" max="12295" width="13.75" style="52" bestFit="1" customWidth="1"/>
    <col min="12296" max="12544" width="9" style="52"/>
    <col min="12545" max="12545" width="14.75" style="52" customWidth="1"/>
    <col min="12546" max="12546" width="20" style="52" customWidth="1"/>
    <col min="12547" max="12547" width="17.375" style="52" customWidth="1"/>
    <col min="12548" max="12548" width="17.5" style="52" customWidth="1"/>
    <col min="12549" max="12550" width="19.875" style="52" customWidth="1"/>
    <col min="12551" max="12551" width="13.75" style="52" bestFit="1" customWidth="1"/>
    <col min="12552" max="12800" width="9" style="52"/>
    <col min="12801" max="12801" width="14.75" style="52" customWidth="1"/>
    <col min="12802" max="12802" width="20" style="52" customWidth="1"/>
    <col min="12803" max="12803" width="17.375" style="52" customWidth="1"/>
    <col min="12804" max="12804" width="17.5" style="52" customWidth="1"/>
    <col min="12805" max="12806" width="19.875" style="52" customWidth="1"/>
    <col min="12807" max="12807" width="13.75" style="52" bestFit="1" customWidth="1"/>
    <col min="12808" max="13056" width="9" style="52"/>
    <col min="13057" max="13057" width="14.75" style="52" customWidth="1"/>
    <col min="13058" max="13058" width="20" style="52" customWidth="1"/>
    <col min="13059" max="13059" width="17.375" style="52" customWidth="1"/>
    <col min="13060" max="13060" width="17.5" style="52" customWidth="1"/>
    <col min="13061" max="13062" width="19.875" style="52" customWidth="1"/>
    <col min="13063" max="13063" width="13.75" style="52" bestFit="1" customWidth="1"/>
    <col min="13064" max="13312" width="9" style="52"/>
    <col min="13313" max="13313" width="14.75" style="52" customWidth="1"/>
    <col min="13314" max="13314" width="20" style="52" customWidth="1"/>
    <col min="13315" max="13315" width="17.375" style="52" customWidth="1"/>
    <col min="13316" max="13316" width="17.5" style="52" customWidth="1"/>
    <col min="13317" max="13318" width="19.875" style="52" customWidth="1"/>
    <col min="13319" max="13319" width="13.75" style="52" bestFit="1" customWidth="1"/>
    <col min="13320" max="13568" width="9" style="52"/>
    <col min="13569" max="13569" width="14.75" style="52" customWidth="1"/>
    <col min="13570" max="13570" width="20" style="52" customWidth="1"/>
    <col min="13571" max="13571" width="17.375" style="52" customWidth="1"/>
    <col min="13572" max="13572" width="17.5" style="52" customWidth="1"/>
    <col min="13573" max="13574" width="19.875" style="52" customWidth="1"/>
    <col min="13575" max="13575" width="13.75" style="52" bestFit="1" customWidth="1"/>
    <col min="13576" max="13824" width="9" style="52"/>
    <col min="13825" max="13825" width="14.75" style="52" customWidth="1"/>
    <col min="13826" max="13826" width="20" style="52" customWidth="1"/>
    <col min="13827" max="13827" width="17.375" style="52" customWidth="1"/>
    <col min="13828" max="13828" width="17.5" style="52" customWidth="1"/>
    <col min="13829" max="13830" width="19.875" style="52" customWidth="1"/>
    <col min="13831" max="13831" width="13.75" style="52" bestFit="1" customWidth="1"/>
    <col min="13832" max="14080" width="9" style="52"/>
    <col min="14081" max="14081" width="14.75" style="52" customWidth="1"/>
    <col min="14082" max="14082" width="20" style="52" customWidth="1"/>
    <col min="14083" max="14083" width="17.375" style="52" customWidth="1"/>
    <col min="14084" max="14084" width="17.5" style="52" customWidth="1"/>
    <col min="14085" max="14086" width="19.875" style="52" customWidth="1"/>
    <col min="14087" max="14087" width="13.75" style="52" bestFit="1" customWidth="1"/>
    <col min="14088" max="14336" width="9" style="52"/>
    <col min="14337" max="14337" width="14.75" style="52" customWidth="1"/>
    <col min="14338" max="14338" width="20" style="52" customWidth="1"/>
    <col min="14339" max="14339" width="17.375" style="52" customWidth="1"/>
    <col min="14340" max="14340" width="17.5" style="52" customWidth="1"/>
    <col min="14341" max="14342" width="19.875" style="52" customWidth="1"/>
    <col min="14343" max="14343" width="13.75" style="52" bestFit="1" customWidth="1"/>
    <col min="14344" max="14592" width="9" style="52"/>
    <col min="14593" max="14593" width="14.75" style="52" customWidth="1"/>
    <col min="14594" max="14594" width="20" style="52" customWidth="1"/>
    <col min="14595" max="14595" width="17.375" style="52" customWidth="1"/>
    <col min="14596" max="14596" width="17.5" style="52" customWidth="1"/>
    <col min="14597" max="14598" width="19.875" style="52" customWidth="1"/>
    <col min="14599" max="14599" width="13.75" style="52" bestFit="1" customWidth="1"/>
    <col min="14600" max="14848" width="9" style="52"/>
    <col min="14849" max="14849" width="14.75" style="52" customWidth="1"/>
    <col min="14850" max="14850" width="20" style="52" customWidth="1"/>
    <col min="14851" max="14851" width="17.375" style="52" customWidth="1"/>
    <col min="14852" max="14852" width="17.5" style="52" customWidth="1"/>
    <col min="14853" max="14854" width="19.875" style="52" customWidth="1"/>
    <col min="14855" max="14855" width="13.75" style="52" bestFit="1" customWidth="1"/>
    <col min="14856" max="15104" width="9" style="52"/>
    <col min="15105" max="15105" width="14.75" style="52" customWidth="1"/>
    <col min="15106" max="15106" width="20" style="52" customWidth="1"/>
    <col min="15107" max="15107" width="17.375" style="52" customWidth="1"/>
    <col min="15108" max="15108" width="17.5" style="52" customWidth="1"/>
    <col min="15109" max="15110" width="19.875" style="52" customWidth="1"/>
    <col min="15111" max="15111" width="13.75" style="52" bestFit="1" customWidth="1"/>
    <col min="15112" max="15360" width="9" style="52"/>
    <col min="15361" max="15361" width="14.75" style="52" customWidth="1"/>
    <col min="15362" max="15362" width="20" style="52" customWidth="1"/>
    <col min="15363" max="15363" width="17.375" style="52" customWidth="1"/>
    <col min="15364" max="15364" width="17.5" style="52" customWidth="1"/>
    <col min="15365" max="15366" width="19.875" style="52" customWidth="1"/>
    <col min="15367" max="15367" width="13.75" style="52" bestFit="1" customWidth="1"/>
    <col min="15368" max="15616" width="9" style="52"/>
    <col min="15617" max="15617" width="14.75" style="52" customWidth="1"/>
    <col min="15618" max="15618" width="20" style="52" customWidth="1"/>
    <col min="15619" max="15619" width="17.375" style="52" customWidth="1"/>
    <col min="15620" max="15620" width="17.5" style="52" customWidth="1"/>
    <col min="15621" max="15622" width="19.875" style="52" customWidth="1"/>
    <col min="15623" max="15623" width="13.75" style="52" bestFit="1" customWidth="1"/>
    <col min="15624" max="15872" width="9" style="52"/>
    <col min="15873" max="15873" width="14.75" style="52" customWidth="1"/>
    <col min="15874" max="15874" width="20" style="52" customWidth="1"/>
    <col min="15875" max="15875" width="17.375" style="52" customWidth="1"/>
    <col min="15876" max="15876" width="17.5" style="52" customWidth="1"/>
    <col min="15877" max="15878" width="19.875" style="52" customWidth="1"/>
    <col min="15879" max="15879" width="13.75" style="52" bestFit="1" customWidth="1"/>
    <col min="15880" max="16128" width="9" style="52"/>
    <col min="16129" max="16129" width="14.75" style="52" customWidth="1"/>
    <col min="16130" max="16130" width="20" style="52" customWidth="1"/>
    <col min="16131" max="16131" width="17.375" style="52" customWidth="1"/>
    <col min="16132" max="16132" width="17.5" style="52" customWidth="1"/>
    <col min="16133" max="16134" width="19.875" style="52" customWidth="1"/>
    <col min="16135" max="16135" width="13.75" style="52" bestFit="1" customWidth="1"/>
    <col min="16136" max="16384" width="9" style="52"/>
  </cols>
  <sheetData>
    <row r="1" spans="1:7" ht="19.5" customHeight="1">
      <c r="A1" s="140" t="s">
        <v>1220</v>
      </c>
    </row>
    <row r="2" spans="1:7" ht="30" customHeight="1">
      <c r="A2" s="185" t="s">
        <v>1259</v>
      </c>
      <c r="B2" s="185"/>
      <c r="C2" s="185"/>
      <c r="D2" s="185"/>
      <c r="E2" s="185"/>
      <c r="F2" s="185"/>
    </row>
    <row r="3" spans="1:7" ht="23.25" customHeight="1">
      <c r="A3" s="186" t="s">
        <v>1</v>
      </c>
      <c r="B3" s="186"/>
      <c r="C3" s="186"/>
      <c r="D3" s="186"/>
      <c r="E3" s="186"/>
      <c r="F3" s="186"/>
    </row>
    <row r="4" spans="1:7" s="136" customFormat="1" ht="41.25" customHeight="1">
      <c r="A4" s="187" t="s">
        <v>1116</v>
      </c>
      <c r="B4" s="187" t="s">
        <v>1225</v>
      </c>
      <c r="C4" s="187" t="s">
        <v>1215</v>
      </c>
      <c r="D4" s="187" t="s">
        <v>1216</v>
      </c>
      <c r="E4" s="187"/>
      <c r="F4" s="187"/>
      <c r="G4" s="135"/>
    </row>
    <row r="5" spans="1:7" s="136" customFormat="1" ht="39" customHeight="1">
      <c r="A5" s="188"/>
      <c r="B5" s="188"/>
      <c r="C5" s="188"/>
      <c r="D5" s="137" t="s">
        <v>1217</v>
      </c>
      <c r="E5" s="137" t="s">
        <v>1219</v>
      </c>
      <c r="F5" s="137" t="s">
        <v>1218</v>
      </c>
      <c r="G5" s="135"/>
    </row>
    <row r="6" spans="1:7" ht="33" customHeight="1">
      <c r="A6" s="138">
        <f>SUM(B6:D6)</f>
        <v>4686.79</v>
      </c>
      <c r="B6" s="139">
        <v>79</v>
      </c>
      <c r="C6" s="139">
        <v>1648.93</v>
      </c>
      <c r="D6" s="139">
        <f>E6+F6</f>
        <v>2958.86</v>
      </c>
      <c r="E6" s="139">
        <v>2878.86</v>
      </c>
      <c r="F6" s="139">
        <v>80</v>
      </c>
    </row>
  </sheetData>
  <mergeCells count="6">
    <mergeCell ref="A2:F2"/>
    <mergeCell ref="A3:F3"/>
    <mergeCell ref="A4:A5"/>
    <mergeCell ref="B4:B5"/>
    <mergeCell ref="C4:C5"/>
    <mergeCell ref="D4:F4"/>
  </mergeCells>
  <phoneticPr fontId="3" type="noConversion"/>
  <pageMargins left="0.12" right="0.08" top="0.59" bottom="0.98" header="0.51" footer="0.51"/>
  <pageSetup paperSize="9" orientation="landscape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C5"/>
  <sheetViews>
    <sheetView workbookViewId="0">
      <selection activeCell="B10" sqref="B10"/>
    </sheetView>
  </sheetViews>
  <sheetFormatPr defaultColWidth="9" defaultRowHeight="15"/>
  <cols>
    <col min="1" max="1" width="27.625" style="141" customWidth="1"/>
    <col min="2" max="3" width="43.625" style="141" customWidth="1"/>
    <col min="4" max="16384" width="9" style="141"/>
  </cols>
  <sheetData>
    <row r="1" spans="1:3" s="52" customFormat="1" ht="25.5" customHeight="1">
      <c r="A1" s="140" t="s">
        <v>1223</v>
      </c>
    </row>
    <row r="2" spans="1:3" ht="33" customHeight="1">
      <c r="A2" s="189" t="s">
        <v>1260</v>
      </c>
      <c r="B2" s="189"/>
      <c r="C2" s="189"/>
    </row>
    <row r="3" spans="1:3" ht="24" customHeight="1">
      <c r="C3" s="142" t="s">
        <v>1283</v>
      </c>
    </row>
    <row r="4" spans="1:3" ht="30" customHeight="1">
      <c r="A4" s="143" t="s">
        <v>1093</v>
      </c>
      <c r="B4" s="143" t="s">
        <v>1221</v>
      </c>
      <c r="C4" s="143" t="s">
        <v>1222</v>
      </c>
    </row>
    <row r="5" spans="1:3" ht="30" customHeight="1">
      <c r="A5" s="143" t="s">
        <v>1094</v>
      </c>
      <c r="B5" s="156">
        <v>60.88</v>
      </c>
      <c r="C5" s="156">
        <v>58.38</v>
      </c>
    </row>
  </sheetData>
  <mergeCells count="1">
    <mergeCell ref="A2:C2"/>
  </mergeCells>
  <phoneticPr fontId="3" type="noConversion"/>
  <pageMargins left="0.08" right="0.2" top="0.79" bottom="0.98" header="0.51" footer="0.51"/>
  <pageSetup paperSize="9" orientation="landscape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5"/>
  <sheetViews>
    <sheetView workbookViewId="0">
      <selection activeCell="H9" sqref="H9"/>
    </sheetView>
  </sheetViews>
  <sheetFormatPr defaultColWidth="9" defaultRowHeight="15"/>
  <cols>
    <col min="1" max="1" width="29.25" style="141" customWidth="1"/>
    <col min="2" max="3" width="42.875" style="141" customWidth="1"/>
    <col min="4" max="16384" width="9" style="141"/>
  </cols>
  <sheetData>
    <row r="1" spans="1:3" s="52" customFormat="1" ht="25.5" customHeight="1">
      <c r="A1" s="140" t="s">
        <v>1224</v>
      </c>
    </row>
    <row r="2" spans="1:3" ht="41.25" customHeight="1">
      <c r="A2" s="189" t="s">
        <v>1261</v>
      </c>
      <c r="B2" s="189"/>
      <c r="C2" s="189"/>
    </row>
    <row r="3" spans="1:3" ht="24" customHeight="1">
      <c r="C3" s="142" t="s">
        <v>1283</v>
      </c>
    </row>
    <row r="4" spans="1:3" ht="30" customHeight="1">
      <c r="A4" s="143" t="s">
        <v>1093</v>
      </c>
      <c r="B4" s="143" t="s">
        <v>1221</v>
      </c>
      <c r="C4" s="143" t="s">
        <v>1222</v>
      </c>
    </row>
    <row r="5" spans="1:3" ht="30" customHeight="1">
      <c r="A5" s="143" t="s">
        <v>1094</v>
      </c>
      <c r="B5" s="156">
        <v>83.19</v>
      </c>
      <c r="C5" s="156">
        <v>83.19</v>
      </c>
    </row>
  </sheetData>
  <mergeCells count="1">
    <mergeCell ref="A2:C2"/>
  </mergeCells>
  <phoneticPr fontId="3" type="noConversion"/>
  <printOptions horizontalCentered="1"/>
  <pageMargins left="0.16" right="0.24" top="0.79" bottom="0.98" header="0.51" footer="0.51"/>
  <pageSetup paperSize="9" orientation="landscape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752"/>
  <sheetViews>
    <sheetView showGridLines="0" showZeros="0" workbookViewId="0">
      <pane ySplit="4" topLeftCell="A20" activePane="bottomLeft" state="frozen"/>
      <selection activeCell="A23" sqref="A23"/>
      <selection pane="bottomLeft" activeCell="E32" sqref="E32"/>
    </sheetView>
  </sheetViews>
  <sheetFormatPr defaultRowHeight="14.25"/>
  <cols>
    <col min="1" max="1" width="50.625" style="5" customWidth="1"/>
    <col min="2" max="2" width="24.875" style="5" customWidth="1"/>
    <col min="3" max="16384" width="9" style="5"/>
  </cols>
  <sheetData>
    <row r="1" spans="1:2" s="1" customFormat="1" ht="17.25" customHeight="1">
      <c r="A1" s="120" t="s">
        <v>0</v>
      </c>
    </row>
    <row r="2" spans="1:2" s="2" customFormat="1" ht="21.75" customHeight="1">
      <c r="A2" s="173" t="s">
        <v>1236</v>
      </c>
      <c r="B2" s="173"/>
    </row>
    <row r="3" spans="1:2" ht="12" customHeight="1">
      <c r="A3" s="3"/>
      <c r="B3" s="4" t="s">
        <v>1</v>
      </c>
    </row>
    <row r="4" spans="1:2" ht="19.5" customHeight="1">
      <c r="A4" s="6" t="s">
        <v>1078</v>
      </c>
      <c r="B4" s="6" t="s">
        <v>2</v>
      </c>
    </row>
    <row r="5" spans="1:2" ht="21" customHeight="1">
      <c r="A5" s="7" t="s">
        <v>3</v>
      </c>
      <c r="B5" s="8">
        <f>B6+B20</f>
        <v>217450</v>
      </c>
    </row>
    <row r="6" spans="1:2" ht="19.5" customHeight="1">
      <c r="A6" s="9" t="s">
        <v>4</v>
      </c>
      <c r="B6" s="10">
        <f>SUM(B7:B19)</f>
        <v>95490</v>
      </c>
    </row>
    <row r="7" spans="1:2" ht="19.5" customHeight="1">
      <c r="A7" s="11" t="s">
        <v>5</v>
      </c>
      <c r="B7" s="10">
        <v>22796</v>
      </c>
    </row>
    <row r="8" spans="1:2" ht="19.5" customHeight="1">
      <c r="A8" s="11" t="s">
        <v>6</v>
      </c>
      <c r="B8" s="10">
        <v>8712</v>
      </c>
    </row>
    <row r="9" spans="1:2" ht="19.5" customHeight="1">
      <c r="A9" s="11" t="s">
        <v>7</v>
      </c>
      <c r="B9" s="10">
        <v>4020</v>
      </c>
    </row>
    <row r="10" spans="1:2" ht="19.5" customHeight="1">
      <c r="A10" s="11" t="s">
        <v>8</v>
      </c>
      <c r="B10" s="10">
        <v>0</v>
      </c>
    </row>
    <row r="11" spans="1:2" ht="19.5" customHeight="1">
      <c r="A11" s="11" t="s">
        <v>9</v>
      </c>
      <c r="B11" s="10">
        <v>23900</v>
      </c>
    </row>
    <row r="12" spans="1:2" ht="19.5" customHeight="1">
      <c r="A12" s="11" t="s">
        <v>10</v>
      </c>
      <c r="B12" s="10">
        <v>2830</v>
      </c>
    </row>
    <row r="13" spans="1:2" ht="19.5" customHeight="1">
      <c r="A13" s="11" t="s">
        <v>11</v>
      </c>
      <c r="B13" s="12">
        <v>1060</v>
      </c>
    </row>
    <row r="14" spans="1:2" ht="19.5" customHeight="1">
      <c r="A14" s="11" t="s">
        <v>12</v>
      </c>
      <c r="B14" s="12">
        <v>630</v>
      </c>
    </row>
    <row r="15" spans="1:2" ht="19.5" customHeight="1">
      <c r="A15" s="11" t="s">
        <v>13</v>
      </c>
      <c r="B15" s="12">
        <v>0</v>
      </c>
    </row>
    <row r="16" spans="1:2" ht="19.5" customHeight="1">
      <c r="A16" s="11" t="s">
        <v>14</v>
      </c>
      <c r="B16" s="12">
        <v>0</v>
      </c>
    </row>
    <row r="17" spans="1:2" ht="19.5" customHeight="1">
      <c r="A17" s="11" t="s">
        <v>15</v>
      </c>
      <c r="B17" s="12">
        <v>4500</v>
      </c>
    </row>
    <row r="18" spans="1:2" ht="19.5" customHeight="1">
      <c r="A18" s="11" t="s">
        <v>16</v>
      </c>
      <c r="B18" s="12">
        <v>27000</v>
      </c>
    </row>
    <row r="19" spans="1:2" ht="19.5" customHeight="1">
      <c r="A19" s="11" t="s">
        <v>17</v>
      </c>
      <c r="B19" s="12">
        <v>42</v>
      </c>
    </row>
    <row r="20" spans="1:2" ht="19.5" customHeight="1">
      <c r="A20" s="9" t="s">
        <v>18</v>
      </c>
      <c r="B20" s="12">
        <f>SUM(B21:B26)</f>
        <v>121960</v>
      </c>
    </row>
    <row r="21" spans="1:2" ht="19.5" customHeight="1">
      <c r="A21" s="11" t="s">
        <v>107</v>
      </c>
      <c r="B21" s="12">
        <v>26460</v>
      </c>
    </row>
    <row r="22" spans="1:2" ht="19.5" customHeight="1">
      <c r="A22" s="11" t="s">
        <v>19</v>
      </c>
      <c r="B22" s="12">
        <v>15000</v>
      </c>
    </row>
    <row r="23" spans="1:2" ht="19.5" customHeight="1">
      <c r="A23" s="11" t="s">
        <v>20</v>
      </c>
      <c r="B23" s="12">
        <v>15000</v>
      </c>
    </row>
    <row r="24" spans="1:2" ht="19.5" customHeight="1">
      <c r="A24" s="11" t="s">
        <v>21</v>
      </c>
      <c r="B24" s="12">
        <v>0</v>
      </c>
    </row>
    <row r="25" spans="1:2" ht="19.5" customHeight="1">
      <c r="A25" s="11" t="s">
        <v>22</v>
      </c>
      <c r="B25" s="12">
        <v>42900</v>
      </c>
    </row>
    <row r="26" spans="1:2" ht="19.5" customHeight="1">
      <c r="A26" s="11" t="s">
        <v>23</v>
      </c>
      <c r="B26" s="12">
        <v>22600</v>
      </c>
    </row>
    <row r="27" spans="1:2" ht="19.5" customHeight="1">
      <c r="A27" s="11"/>
      <c r="B27" s="12"/>
    </row>
    <row r="28" spans="1:2" ht="19.5" customHeight="1">
      <c r="A28" s="9" t="s">
        <v>108</v>
      </c>
      <c r="B28" s="98">
        <f>B29+B30+B31+B32+B34</f>
        <v>392478</v>
      </c>
    </row>
    <row r="29" spans="1:2" ht="19.5" customHeight="1">
      <c r="A29" s="96" t="s">
        <v>109</v>
      </c>
      <c r="B29" s="12">
        <v>25313</v>
      </c>
    </row>
    <row r="30" spans="1:2" ht="19.5" customHeight="1">
      <c r="A30" s="96" t="s">
        <v>110</v>
      </c>
      <c r="B30" s="12">
        <v>152237</v>
      </c>
    </row>
    <row r="31" spans="1:2" ht="19.5" customHeight="1">
      <c r="A31" s="96" t="s">
        <v>111</v>
      </c>
      <c r="B31" s="12">
        <v>8928</v>
      </c>
    </row>
    <row r="32" spans="1:2" ht="19.5" customHeight="1">
      <c r="A32" s="96" t="s">
        <v>112</v>
      </c>
      <c r="B32" s="12">
        <f>B33</f>
        <v>186000</v>
      </c>
    </row>
    <row r="33" spans="1:2" ht="19.5" customHeight="1">
      <c r="A33" s="97" t="s">
        <v>113</v>
      </c>
      <c r="B33" s="12">
        <v>186000</v>
      </c>
    </row>
    <row r="34" spans="1:2" ht="19.5" customHeight="1">
      <c r="A34" s="96" t="s">
        <v>114</v>
      </c>
      <c r="B34" s="12">
        <v>20000</v>
      </c>
    </row>
    <row r="35" spans="1:2" ht="19.5" customHeight="1">
      <c r="A35" s="97"/>
      <c r="B35" s="12"/>
    </row>
    <row r="36" spans="1:2" s="14" customFormat="1" ht="21" customHeight="1">
      <c r="A36" s="13" t="s">
        <v>27</v>
      </c>
      <c r="B36" s="98">
        <f>B5+B28</f>
        <v>609928</v>
      </c>
    </row>
    <row r="37" spans="1:2" ht="20.100000000000001" customHeight="1">
      <c r="A37" s="15"/>
      <c r="B37" s="15"/>
    </row>
    <row r="38" spans="1:2">
      <c r="A38" s="15"/>
      <c r="B38" s="15"/>
    </row>
    <row r="39" spans="1:2">
      <c r="A39" s="15"/>
      <c r="B39" s="15"/>
    </row>
    <row r="40" spans="1:2">
      <c r="A40" s="15"/>
      <c r="B40" s="15"/>
    </row>
    <row r="41" spans="1:2">
      <c r="A41" s="15"/>
      <c r="B41" s="15"/>
    </row>
    <row r="42" spans="1:2">
      <c r="A42" s="15"/>
      <c r="B42" s="15"/>
    </row>
    <row r="43" spans="1:2">
      <c r="A43" s="15"/>
      <c r="B43" s="15"/>
    </row>
    <row r="44" spans="1:2">
      <c r="A44" s="15"/>
      <c r="B44" s="15"/>
    </row>
    <row r="45" spans="1:2">
      <c r="A45" s="15"/>
      <c r="B45" s="15"/>
    </row>
    <row r="46" spans="1:2">
      <c r="A46" s="15"/>
      <c r="B46" s="15"/>
    </row>
    <row r="47" spans="1:2">
      <c r="A47" s="15"/>
      <c r="B47" s="15"/>
    </row>
    <row r="48" spans="1:2">
      <c r="A48" s="15"/>
      <c r="B48" s="15"/>
    </row>
    <row r="49" spans="1:2">
      <c r="A49" s="15"/>
      <c r="B49" s="15"/>
    </row>
    <row r="50" spans="1:2">
      <c r="A50" s="15"/>
      <c r="B50" s="15"/>
    </row>
    <row r="51" spans="1:2">
      <c r="A51" s="15"/>
      <c r="B51" s="15"/>
    </row>
    <row r="52" spans="1:2">
      <c r="A52" s="15"/>
      <c r="B52" s="15"/>
    </row>
    <row r="53" spans="1:2">
      <c r="A53" s="15"/>
      <c r="B53" s="15"/>
    </row>
    <row r="54" spans="1:2">
      <c r="A54" s="15"/>
      <c r="B54" s="15"/>
    </row>
    <row r="55" spans="1:2">
      <c r="A55" s="15"/>
      <c r="B55" s="15"/>
    </row>
    <row r="56" spans="1:2">
      <c r="A56" s="15"/>
      <c r="B56" s="15"/>
    </row>
    <row r="57" spans="1:2">
      <c r="A57" s="15"/>
      <c r="B57" s="15"/>
    </row>
    <row r="58" spans="1:2">
      <c r="A58" s="15"/>
      <c r="B58" s="15"/>
    </row>
    <row r="59" spans="1:2">
      <c r="A59" s="15"/>
      <c r="B59" s="15"/>
    </row>
    <row r="60" spans="1:2">
      <c r="A60" s="15"/>
      <c r="B60" s="15"/>
    </row>
    <row r="61" spans="1:2">
      <c r="A61" s="15"/>
      <c r="B61" s="15"/>
    </row>
    <row r="62" spans="1:2">
      <c r="A62" s="15"/>
      <c r="B62" s="15"/>
    </row>
    <row r="63" spans="1:2">
      <c r="A63" s="15"/>
      <c r="B63" s="15"/>
    </row>
    <row r="64" spans="1:2">
      <c r="A64" s="15"/>
      <c r="B64" s="15"/>
    </row>
    <row r="65" spans="1:2">
      <c r="A65" s="15"/>
      <c r="B65" s="15"/>
    </row>
    <row r="66" spans="1:2">
      <c r="A66" s="15"/>
      <c r="B66" s="15"/>
    </row>
    <row r="67" spans="1:2">
      <c r="A67" s="15"/>
      <c r="B67" s="15"/>
    </row>
    <row r="68" spans="1:2">
      <c r="A68" s="15"/>
      <c r="B68" s="15"/>
    </row>
    <row r="69" spans="1:2">
      <c r="A69" s="15"/>
      <c r="B69" s="15"/>
    </row>
    <row r="70" spans="1:2">
      <c r="A70" s="15"/>
      <c r="B70" s="15"/>
    </row>
    <row r="71" spans="1:2">
      <c r="A71" s="15"/>
      <c r="B71" s="15"/>
    </row>
    <row r="72" spans="1:2">
      <c r="A72" s="15"/>
      <c r="B72" s="15"/>
    </row>
    <row r="73" spans="1:2">
      <c r="A73" s="15"/>
      <c r="B73" s="15"/>
    </row>
    <row r="74" spans="1:2">
      <c r="A74" s="15"/>
      <c r="B74" s="15"/>
    </row>
    <row r="75" spans="1:2">
      <c r="A75" s="15"/>
      <c r="B75" s="15"/>
    </row>
    <row r="76" spans="1:2">
      <c r="A76" s="15"/>
      <c r="B76" s="15"/>
    </row>
    <row r="77" spans="1:2">
      <c r="A77" s="15"/>
      <c r="B77" s="15"/>
    </row>
    <row r="78" spans="1:2">
      <c r="A78" s="15"/>
      <c r="B78" s="15"/>
    </row>
    <row r="79" spans="1:2">
      <c r="A79" s="15"/>
      <c r="B79" s="15"/>
    </row>
    <row r="80" spans="1:2">
      <c r="A80" s="15"/>
      <c r="B80" s="15"/>
    </row>
    <row r="81" spans="1:2">
      <c r="A81" s="15"/>
      <c r="B81" s="15"/>
    </row>
    <row r="82" spans="1:2">
      <c r="A82" s="15"/>
      <c r="B82" s="15"/>
    </row>
    <row r="83" spans="1:2">
      <c r="A83" s="15"/>
      <c r="B83" s="15"/>
    </row>
    <row r="84" spans="1:2">
      <c r="A84" s="15"/>
      <c r="B84" s="15"/>
    </row>
    <row r="85" spans="1:2">
      <c r="A85" s="15"/>
      <c r="B85" s="15"/>
    </row>
    <row r="86" spans="1:2">
      <c r="A86" s="15"/>
      <c r="B86" s="15"/>
    </row>
    <row r="87" spans="1:2">
      <c r="A87" s="15"/>
      <c r="B87" s="15"/>
    </row>
    <row r="88" spans="1:2">
      <c r="A88" s="15"/>
      <c r="B88" s="15"/>
    </row>
    <row r="89" spans="1:2">
      <c r="A89" s="15"/>
      <c r="B89" s="15"/>
    </row>
    <row r="90" spans="1:2">
      <c r="A90" s="15"/>
      <c r="B90" s="15"/>
    </row>
    <row r="91" spans="1:2">
      <c r="A91" s="15"/>
      <c r="B91" s="15"/>
    </row>
    <row r="92" spans="1:2">
      <c r="A92" s="15"/>
      <c r="B92" s="15"/>
    </row>
    <row r="93" spans="1:2">
      <c r="A93" s="15"/>
      <c r="B93" s="15"/>
    </row>
    <row r="94" spans="1:2">
      <c r="A94" s="15"/>
      <c r="B94" s="15"/>
    </row>
    <row r="95" spans="1:2">
      <c r="A95" s="15"/>
      <c r="B95" s="15"/>
    </row>
    <row r="96" spans="1:2">
      <c r="A96" s="15"/>
      <c r="B96" s="15"/>
    </row>
    <row r="97" spans="1:2">
      <c r="A97" s="15"/>
      <c r="B97" s="15"/>
    </row>
    <row r="98" spans="1:2">
      <c r="A98" s="15"/>
      <c r="B98" s="15"/>
    </row>
    <row r="99" spans="1:2">
      <c r="A99" s="15"/>
      <c r="B99" s="15"/>
    </row>
    <row r="100" spans="1:2">
      <c r="A100" s="15"/>
      <c r="B100" s="15"/>
    </row>
    <row r="101" spans="1:2">
      <c r="A101" s="15"/>
      <c r="B101" s="15"/>
    </row>
    <row r="102" spans="1:2">
      <c r="A102" s="15"/>
      <c r="B102" s="15"/>
    </row>
    <row r="103" spans="1:2">
      <c r="A103" s="15"/>
      <c r="B103" s="15"/>
    </row>
    <row r="104" spans="1:2">
      <c r="A104" s="15"/>
      <c r="B104" s="15"/>
    </row>
    <row r="105" spans="1:2">
      <c r="A105" s="15"/>
      <c r="B105" s="15"/>
    </row>
    <row r="106" spans="1:2">
      <c r="A106" s="15"/>
      <c r="B106" s="15"/>
    </row>
    <row r="107" spans="1:2">
      <c r="A107" s="15"/>
      <c r="B107" s="15"/>
    </row>
    <row r="108" spans="1:2">
      <c r="A108" s="15"/>
      <c r="B108" s="15"/>
    </row>
    <row r="109" spans="1:2">
      <c r="A109" s="15"/>
      <c r="B109" s="15"/>
    </row>
    <row r="110" spans="1:2">
      <c r="A110" s="15"/>
      <c r="B110" s="15"/>
    </row>
    <row r="111" spans="1:2">
      <c r="A111" s="15"/>
      <c r="B111" s="15"/>
    </row>
    <row r="112" spans="1:2">
      <c r="A112" s="15"/>
      <c r="B112" s="15"/>
    </row>
    <row r="113" spans="1:2">
      <c r="A113" s="15"/>
      <c r="B113" s="15"/>
    </row>
    <row r="114" spans="1:2">
      <c r="A114" s="15"/>
      <c r="B114" s="15"/>
    </row>
    <row r="115" spans="1:2">
      <c r="A115" s="15"/>
      <c r="B115" s="15"/>
    </row>
    <row r="116" spans="1:2">
      <c r="A116" s="15"/>
      <c r="B116" s="15"/>
    </row>
    <row r="117" spans="1:2">
      <c r="A117" s="15"/>
      <c r="B117" s="15"/>
    </row>
    <row r="118" spans="1:2">
      <c r="A118" s="15"/>
      <c r="B118" s="15"/>
    </row>
    <row r="119" spans="1:2">
      <c r="A119" s="15"/>
      <c r="B119" s="15"/>
    </row>
    <row r="120" spans="1:2">
      <c r="A120" s="15"/>
      <c r="B120" s="15"/>
    </row>
    <row r="121" spans="1:2">
      <c r="A121" s="15"/>
      <c r="B121" s="15"/>
    </row>
    <row r="122" spans="1:2">
      <c r="A122" s="15"/>
      <c r="B122" s="15"/>
    </row>
    <row r="123" spans="1:2">
      <c r="A123" s="15"/>
      <c r="B123" s="15"/>
    </row>
    <row r="124" spans="1:2">
      <c r="A124" s="15"/>
      <c r="B124" s="15"/>
    </row>
    <row r="125" spans="1:2">
      <c r="A125" s="15"/>
      <c r="B125" s="15"/>
    </row>
    <row r="126" spans="1:2">
      <c r="A126" s="15"/>
      <c r="B126" s="15"/>
    </row>
    <row r="127" spans="1:2">
      <c r="A127" s="15"/>
      <c r="B127" s="15"/>
    </row>
    <row r="128" spans="1:2">
      <c r="A128" s="15"/>
      <c r="B128" s="15"/>
    </row>
    <row r="129" spans="1:2">
      <c r="A129" s="15"/>
      <c r="B129" s="15"/>
    </row>
    <row r="130" spans="1:2">
      <c r="A130" s="15"/>
      <c r="B130" s="15"/>
    </row>
    <row r="131" spans="1:2">
      <c r="A131" s="15"/>
      <c r="B131" s="15"/>
    </row>
    <row r="132" spans="1:2">
      <c r="A132" s="15"/>
      <c r="B132" s="15"/>
    </row>
    <row r="133" spans="1:2">
      <c r="A133" s="15"/>
      <c r="B133" s="15"/>
    </row>
    <row r="134" spans="1:2">
      <c r="A134" s="15"/>
      <c r="B134" s="15"/>
    </row>
    <row r="135" spans="1:2">
      <c r="A135" s="15"/>
      <c r="B135" s="15"/>
    </row>
    <row r="136" spans="1:2">
      <c r="A136" s="15"/>
      <c r="B136" s="15"/>
    </row>
    <row r="137" spans="1:2">
      <c r="A137" s="15"/>
      <c r="B137" s="15"/>
    </row>
    <row r="138" spans="1:2">
      <c r="A138" s="15"/>
      <c r="B138" s="15"/>
    </row>
    <row r="139" spans="1:2">
      <c r="A139" s="15"/>
      <c r="B139" s="15"/>
    </row>
    <row r="140" spans="1:2">
      <c r="A140" s="15"/>
      <c r="B140" s="15"/>
    </row>
    <row r="141" spans="1:2">
      <c r="A141" s="15"/>
      <c r="B141" s="15"/>
    </row>
    <row r="142" spans="1:2">
      <c r="A142" s="15"/>
      <c r="B142" s="15"/>
    </row>
    <row r="143" spans="1:2">
      <c r="A143" s="15"/>
      <c r="B143" s="15"/>
    </row>
    <row r="144" spans="1:2">
      <c r="A144" s="15"/>
      <c r="B144" s="15"/>
    </row>
    <row r="145" spans="1:2">
      <c r="A145" s="15"/>
      <c r="B145" s="15"/>
    </row>
    <row r="146" spans="1:2">
      <c r="A146" s="15"/>
      <c r="B146" s="15"/>
    </row>
    <row r="147" spans="1:2">
      <c r="A147" s="15"/>
      <c r="B147" s="15"/>
    </row>
    <row r="148" spans="1:2">
      <c r="A148" s="15"/>
      <c r="B148" s="15"/>
    </row>
    <row r="149" spans="1:2">
      <c r="A149" s="15"/>
      <c r="B149" s="15"/>
    </row>
    <row r="150" spans="1:2">
      <c r="A150" s="15"/>
      <c r="B150" s="15"/>
    </row>
    <row r="151" spans="1:2">
      <c r="A151" s="15"/>
      <c r="B151" s="15"/>
    </row>
    <row r="152" spans="1:2">
      <c r="A152" s="15"/>
      <c r="B152" s="15"/>
    </row>
    <row r="153" spans="1:2">
      <c r="A153" s="15"/>
      <c r="B153" s="15"/>
    </row>
    <row r="154" spans="1:2">
      <c r="A154" s="15"/>
      <c r="B154" s="15"/>
    </row>
    <row r="155" spans="1:2">
      <c r="A155" s="15"/>
      <c r="B155" s="15"/>
    </row>
    <row r="156" spans="1:2">
      <c r="A156" s="15"/>
      <c r="B156" s="15"/>
    </row>
    <row r="157" spans="1:2">
      <c r="A157" s="15"/>
      <c r="B157" s="15"/>
    </row>
    <row r="158" spans="1:2">
      <c r="A158" s="15"/>
      <c r="B158" s="15"/>
    </row>
    <row r="159" spans="1:2">
      <c r="A159" s="15"/>
      <c r="B159" s="15"/>
    </row>
    <row r="160" spans="1:2">
      <c r="A160" s="15"/>
      <c r="B160" s="15"/>
    </row>
    <row r="161" spans="1:2">
      <c r="A161" s="15"/>
      <c r="B161" s="15"/>
    </row>
    <row r="162" spans="1:2">
      <c r="A162" s="15"/>
      <c r="B162" s="15"/>
    </row>
    <row r="163" spans="1:2">
      <c r="A163" s="15"/>
      <c r="B163" s="15"/>
    </row>
    <row r="164" spans="1:2">
      <c r="A164" s="15"/>
      <c r="B164" s="15"/>
    </row>
    <row r="165" spans="1:2">
      <c r="A165" s="15"/>
      <c r="B165" s="15"/>
    </row>
    <row r="166" spans="1:2">
      <c r="A166" s="15"/>
      <c r="B166" s="15"/>
    </row>
    <row r="167" spans="1:2">
      <c r="A167" s="15"/>
      <c r="B167" s="15"/>
    </row>
    <row r="168" spans="1:2">
      <c r="A168" s="15"/>
      <c r="B168" s="15"/>
    </row>
    <row r="169" spans="1:2">
      <c r="A169" s="15"/>
      <c r="B169" s="15"/>
    </row>
    <row r="170" spans="1:2">
      <c r="A170" s="15"/>
      <c r="B170" s="15"/>
    </row>
    <row r="171" spans="1:2">
      <c r="A171" s="15"/>
      <c r="B171" s="15"/>
    </row>
    <row r="172" spans="1:2">
      <c r="A172" s="15"/>
      <c r="B172" s="15"/>
    </row>
    <row r="173" spans="1:2">
      <c r="A173" s="15"/>
      <c r="B173" s="15"/>
    </row>
    <row r="174" spans="1:2">
      <c r="A174" s="15"/>
      <c r="B174" s="15"/>
    </row>
    <row r="175" spans="1:2">
      <c r="A175" s="15"/>
      <c r="B175" s="15"/>
    </row>
    <row r="176" spans="1:2">
      <c r="A176" s="15"/>
      <c r="B176" s="15"/>
    </row>
    <row r="177" spans="1:2">
      <c r="A177" s="15"/>
      <c r="B177" s="15"/>
    </row>
    <row r="178" spans="1:2">
      <c r="A178" s="15"/>
      <c r="B178" s="15"/>
    </row>
    <row r="179" spans="1:2">
      <c r="A179" s="15"/>
      <c r="B179" s="15"/>
    </row>
    <row r="180" spans="1:2">
      <c r="A180" s="15"/>
      <c r="B180" s="15"/>
    </row>
    <row r="181" spans="1:2">
      <c r="A181" s="15"/>
      <c r="B181" s="15"/>
    </row>
    <row r="182" spans="1:2">
      <c r="A182" s="15"/>
      <c r="B182" s="15"/>
    </row>
    <row r="183" spans="1:2">
      <c r="A183" s="15"/>
      <c r="B183" s="15"/>
    </row>
    <row r="184" spans="1:2">
      <c r="A184" s="15"/>
      <c r="B184" s="15"/>
    </row>
    <row r="185" spans="1:2">
      <c r="A185" s="15"/>
      <c r="B185" s="15"/>
    </row>
    <row r="186" spans="1:2">
      <c r="A186" s="15"/>
      <c r="B186" s="15"/>
    </row>
    <row r="187" spans="1:2">
      <c r="A187" s="15"/>
      <c r="B187" s="15"/>
    </row>
    <row r="188" spans="1:2">
      <c r="A188" s="15"/>
      <c r="B188" s="15"/>
    </row>
    <row r="189" spans="1:2">
      <c r="A189" s="15"/>
      <c r="B189" s="15"/>
    </row>
    <row r="190" spans="1:2">
      <c r="A190" s="15"/>
      <c r="B190" s="15"/>
    </row>
    <row r="191" spans="1:2">
      <c r="A191" s="15"/>
      <c r="B191" s="15"/>
    </row>
    <row r="192" spans="1:2">
      <c r="A192" s="15"/>
      <c r="B192" s="15"/>
    </row>
    <row r="193" spans="1:2">
      <c r="A193" s="15"/>
      <c r="B193" s="15"/>
    </row>
    <row r="194" spans="1:2">
      <c r="A194" s="15"/>
      <c r="B194" s="15"/>
    </row>
    <row r="195" spans="1:2">
      <c r="A195" s="15"/>
      <c r="B195" s="15"/>
    </row>
    <row r="196" spans="1:2">
      <c r="A196" s="15"/>
      <c r="B196" s="15"/>
    </row>
    <row r="197" spans="1:2">
      <c r="A197" s="15"/>
      <c r="B197" s="15"/>
    </row>
    <row r="198" spans="1:2">
      <c r="A198" s="15"/>
      <c r="B198" s="15"/>
    </row>
    <row r="199" spans="1:2">
      <c r="A199" s="15"/>
      <c r="B199" s="15"/>
    </row>
    <row r="200" spans="1:2">
      <c r="A200" s="15"/>
      <c r="B200" s="15"/>
    </row>
    <row r="201" spans="1:2">
      <c r="A201" s="15"/>
      <c r="B201" s="15"/>
    </row>
    <row r="202" spans="1:2">
      <c r="A202" s="15"/>
      <c r="B202" s="15"/>
    </row>
    <row r="203" spans="1:2">
      <c r="A203" s="15"/>
      <c r="B203" s="15"/>
    </row>
    <row r="204" spans="1:2">
      <c r="A204" s="15"/>
      <c r="B204" s="15"/>
    </row>
    <row r="205" spans="1:2">
      <c r="A205" s="15"/>
      <c r="B205" s="15"/>
    </row>
    <row r="206" spans="1:2">
      <c r="A206" s="15"/>
      <c r="B206" s="15"/>
    </row>
    <row r="207" spans="1:2">
      <c r="A207" s="15"/>
      <c r="B207" s="15"/>
    </row>
    <row r="208" spans="1:2">
      <c r="A208" s="15"/>
      <c r="B208" s="15"/>
    </row>
    <row r="209" spans="1:2">
      <c r="A209" s="15"/>
      <c r="B209" s="15"/>
    </row>
    <row r="210" spans="1:2">
      <c r="A210" s="15"/>
      <c r="B210" s="15"/>
    </row>
    <row r="211" spans="1:2">
      <c r="A211" s="15"/>
      <c r="B211" s="15"/>
    </row>
    <row r="212" spans="1:2">
      <c r="A212" s="15"/>
      <c r="B212" s="15"/>
    </row>
    <row r="213" spans="1:2">
      <c r="A213" s="15"/>
      <c r="B213" s="15"/>
    </row>
    <row r="214" spans="1:2">
      <c r="A214" s="15"/>
      <c r="B214" s="15"/>
    </row>
    <row r="215" spans="1:2">
      <c r="A215" s="15"/>
      <c r="B215" s="15"/>
    </row>
    <row r="216" spans="1:2">
      <c r="A216" s="15"/>
      <c r="B216" s="15"/>
    </row>
    <row r="217" spans="1:2">
      <c r="A217" s="15"/>
      <c r="B217" s="15"/>
    </row>
    <row r="218" spans="1:2">
      <c r="A218" s="15"/>
      <c r="B218" s="15"/>
    </row>
    <row r="219" spans="1:2">
      <c r="A219" s="15"/>
      <c r="B219" s="15"/>
    </row>
    <row r="220" spans="1:2">
      <c r="A220" s="15"/>
      <c r="B220" s="15"/>
    </row>
    <row r="221" spans="1:2">
      <c r="A221" s="15"/>
      <c r="B221" s="15"/>
    </row>
    <row r="222" spans="1:2">
      <c r="A222" s="15"/>
      <c r="B222" s="15"/>
    </row>
    <row r="223" spans="1:2">
      <c r="A223" s="15"/>
      <c r="B223" s="15"/>
    </row>
    <row r="224" spans="1:2">
      <c r="A224" s="15"/>
      <c r="B224" s="15"/>
    </row>
    <row r="225" spans="1:2">
      <c r="A225" s="15"/>
      <c r="B225" s="15"/>
    </row>
    <row r="226" spans="1:2">
      <c r="A226" s="15"/>
      <c r="B226" s="15"/>
    </row>
    <row r="227" spans="1:2">
      <c r="A227" s="15"/>
      <c r="B227" s="15"/>
    </row>
    <row r="228" spans="1:2">
      <c r="A228" s="15"/>
      <c r="B228" s="15"/>
    </row>
    <row r="229" spans="1:2">
      <c r="A229" s="15"/>
      <c r="B229" s="15"/>
    </row>
    <row r="230" spans="1:2">
      <c r="A230" s="15"/>
      <c r="B230" s="15"/>
    </row>
    <row r="231" spans="1:2">
      <c r="A231" s="15"/>
      <c r="B231" s="15"/>
    </row>
    <row r="232" spans="1:2">
      <c r="A232" s="15"/>
      <c r="B232" s="15"/>
    </row>
    <row r="233" spans="1:2">
      <c r="A233" s="15"/>
      <c r="B233" s="15"/>
    </row>
    <row r="234" spans="1:2">
      <c r="A234" s="15"/>
      <c r="B234" s="15"/>
    </row>
    <row r="235" spans="1:2">
      <c r="A235" s="15"/>
      <c r="B235" s="15"/>
    </row>
    <row r="236" spans="1:2">
      <c r="A236" s="15"/>
      <c r="B236" s="15"/>
    </row>
    <row r="237" spans="1:2">
      <c r="A237" s="15"/>
      <c r="B237" s="15"/>
    </row>
    <row r="238" spans="1:2">
      <c r="A238" s="15"/>
      <c r="B238" s="15"/>
    </row>
    <row r="239" spans="1:2">
      <c r="A239" s="15"/>
      <c r="B239" s="15"/>
    </row>
    <row r="240" spans="1:2">
      <c r="A240" s="15"/>
      <c r="B240" s="15"/>
    </row>
    <row r="241" spans="1:2">
      <c r="A241" s="15"/>
      <c r="B241" s="15"/>
    </row>
    <row r="242" spans="1:2">
      <c r="A242" s="15"/>
      <c r="B242" s="15"/>
    </row>
    <row r="243" spans="1:2">
      <c r="A243" s="15"/>
      <c r="B243" s="15"/>
    </row>
    <row r="244" spans="1:2">
      <c r="A244" s="15"/>
      <c r="B244" s="15"/>
    </row>
    <row r="245" spans="1:2">
      <c r="A245" s="15"/>
      <c r="B245" s="15"/>
    </row>
    <row r="246" spans="1:2">
      <c r="A246" s="15"/>
      <c r="B246" s="15"/>
    </row>
    <row r="247" spans="1:2">
      <c r="A247" s="15"/>
      <c r="B247" s="15"/>
    </row>
    <row r="248" spans="1:2">
      <c r="A248" s="15"/>
      <c r="B248" s="15"/>
    </row>
    <row r="249" spans="1:2">
      <c r="A249" s="15"/>
      <c r="B249" s="15"/>
    </row>
    <row r="250" spans="1:2">
      <c r="A250" s="15"/>
      <c r="B250" s="15"/>
    </row>
    <row r="251" spans="1:2">
      <c r="A251" s="15"/>
      <c r="B251" s="15"/>
    </row>
    <row r="252" spans="1:2">
      <c r="A252" s="15"/>
      <c r="B252" s="15"/>
    </row>
    <row r="253" spans="1:2">
      <c r="A253" s="15"/>
      <c r="B253" s="15"/>
    </row>
    <row r="254" spans="1:2">
      <c r="A254" s="15"/>
      <c r="B254" s="15"/>
    </row>
    <row r="255" spans="1:2">
      <c r="A255" s="15"/>
      <c r="B255" s="15"/>
    </row>
    <row r="256" spans="1:2">
      <c r="A256" s="15"/>
      <c r="B256" s="15"/>
    </row>
    <row r="257" spans="1:2">
      <c r="A257" s="15"/>
      <c r="B257" s="15"/>
    </row>
    <row r="258" spans="1:2">
      <c r="A258" s="15"/>
      <c r="B258" s="15"/>
    </row>
    <row r="259" spans="1:2">
      <c r="A259" s="15"/>
      <c r="B259" s="15"/>
    </row>
    <row r="260" spans="1:2">
      <c r="A260" s="15"/>
      <c r="B260" s="15"/>
    </row>
    <row r="261" spans="1:2">
      <c r="A261" s="15"/>
      <c r="B261" s="15"/>
    </row>
    <row r="262" spans="1:2">
      <c r="A262" s="15"/>
      <c r="B262" s="15"/>
    </row>
    <row r="263" spans="1:2">
      <c r="A263" s="15"/>
      <c r="B263" s="15"/>
    </row>
    <row r="264" spans="1:2">
      <c r="A264" s="15"/>
      <c r="B264" s="15"/>
    </row>
    <row r="265" spans="1:2">
      <c r="A265" s="15"/>
      <c r="B265" s="15"/>
    </row>
    <row r="266" spans="1:2">
      <c r="A266" s="15"/>
      <c r="B266" s="15"/>
    </row>
    <row r="267" spans="1:2">
      <c r="A267" s="15"/>
      <c r="B267" s="15"/>
    </row>
    <row r="268" spans="1:2">
      <c r="A268" s="15"/>
      <c r="B268" s="15"/>
    </row>
    <row r="269" spans="1:2">
      <c r="A269" s="15"/>
      <c r="B269" s="15"/>
    </row>
    <row r="270" spans="1:2">
      <c r="A270" s="15"/>
      <c r="B270" s="15"/>
    </row>
    <row r="271" spans="1:2">
      <c r="A271" s="15"/>
      <c r="B271" s="15"/>
    </row>
    <row r="272" spans="1:2">
      <c r="A272" s="15"/>
      <c r="B272" s="15"/>
    </row>
    <row r="273" spans="1:2">
      <c r="A273" s="15"/>
      <c r="B273" s="15"/>
    </row>
    <row r="274" spans="1:2">
      <c r="A274" s="15"/>
      <c r="B274" s="15"/>
    </row>
    <row r="275" spans="1:2">
      <c r="A275" s="15"/>
      <c r="B275" s="15"/>
    </row>
    <row r="276" spans="1:2">
      <c r="A276" s="15"/>
      <c r="B276" s="15"/>
    </row>
    <row r="277" spans="1:2">
      <c r="A277" s="15"/>
      <c r="B277" s="15"/>
    </row>
    <row r="278" spans="1:2">
      <c r="A278" s="15"/>
      <c r="B278" s="15"/>
    </row>
    <row r="279" spans="1:2">
      <c r="A279" s="15"/>
      <c r="B279" s="15"/>
    </row>
    <row r="280" spans="1:2">
      <c r="A280" s="15"/>
      <c r="B280" s="15"/>
    </row>
    <row r="281" spans="1:2">
      <c r="A281" s="15"/>
      <c r="B281" s="15"/>
    </row>
    <row r="282" spans="1:2">
      <c r="A282" s="15"/>
      <c r="B282" s="15"/>
    </row>
    <row r="283" spans="1:2">
      <c r="A283" s="15"/>
      <c r="B283" s="15"/>
    </row>
    <row r="284" spans="1:2">
      <c r="A284" s="15"/>
      <c r="B284" s="15"/>
    </row>
    <row r="285" spans="1:2">
      <c r="A285" s="15"/>
      <c r="B285" s="15"/>
    </row>
    <row r="286" spans="1:2">
      <c r="A286" s="15"/>
      <c r="B286" s="15"/>
    </row>
    <row r="287" spans="1:2">
      <c r="A287" s="15"/>
      <c r="B287" s="15"/>
    </row>
    <row r="288" spans="1:2">
      <c r="A288" s="15"/>
      <c r="B288" s="15"/>
    </row>
    <row r="289" spans="1:2">
      <c r="A289" s="15"/>
      <c r="B289" s="15"/>
    </row>
    <row r="290" spans="1:2">
      <c r="A290" s="15"/>
      <c r="B290" s="15"/>
    </row>
    <row r="291" spans="1:2">
      <c r="A291" s="15"/>
      <c r="B291" s="15"/>
    </row>
    <row r="292" spans="1:2">
      <c r="A292" s="15"/>
      <c r="B292" s="15"/>
    </row>
    <row r="293" spans="1:2">
      <c r="A293" s="15"/>
      <c r="B293" s="15"/>
    </row>
    <row r="294" spans="1:2">
      <c r="A294" s="15"/>
      <c r="B294" s="15"/>
    </row>
    <row r="295" spans="1:2">
      <c r="A295" s="15"/>
      <c r="B295" s="15"/>
    </row>
    <row r="296" spans="1:2">
      <c r="A296" s="15"/>
      <c r="B296" s="15"/>
    </row>
    <row r="297" spans="1:2">
      <c r="A297" s="15"/>
      <c r="B297" s="15"/>
    </row>
    <row r="298" spans="1:2">
      <c r="A298" s="15"/>
      <c r="B298" s="15"/>
    </row>
    <row r="299" spans="1:2">
      <c r="A299" s="15"/>
      <c r="B299" s="15"/>
    </row>
    <row r="300" spans="1:2">
      <c r="A300" s="15"/>
      <c r="B300" s="15"/>
    </row>
    <row r="301" spans="1:2">
      <c r="A301" s="15"/>
      <c r="B301" s="15"/>
    </row>
    <row r="302" spans="1:2">
      <c r="A302" s="15"/>
      <c r="B302" s="15"/>
    </row>
    <row r="303" spans="1:2">
      <c r="A303" s="15"/>
      <c r="B303" s="15"/>
    </row>
    <row r="304" spans="1:2">
      <c r="A304" s="15"/>
      <c r="B304" s="15"/>
    </row>
    <row r="305" spans="1:2">
      <c r="A305" s="15"/>
      <c r="B305" s="15"/>
    </row>
    <row r="306" spans="1:2">
      <c r="A306" s="15"/>
      <c r="B306" s="15"/>
    </row>
    <row r="307" spans="1:2">
      <c r="A307" s="15"/>
      <c r="B307" s="15"/>
    </row>
    <row r="308" spans="1:2">
      <c r="A308" s="15"/>
      <c r="B308" s="15"/>
    </row>
    <row r="309" spans="1:2">
      <c r="A309" s="15"/>
      <c r="B309" s="15"/>
    </row>
    <row r="310" spans="1:2">
      <c r="A310" s="15"/>
      <c r="B310" s="15"/>
    </row>
    <row r="311" spans="1:2">
      <c r="A311" s="15"/>
      <c r="B311" s="15"/>
    </row>
    <row r="312" spans="1:2">
      <c r="A312" s="15"/>
      <c r="B312" s="15"/>
    </row>
    <row r="313" spans="1:2">
      <c r="A313" s="15"/>
      <c r="B313" s="15"/>
    </row>
    <row r="314" spans="1:2">
      <c r="A314" s="15"/>
      <c r="B314" s="15"/>
    </row>
    <row r="315" spans="1:2">
      <c r="A315" s="15"/>
      <c r="B315" s="15"/>
    </row>
    <row r="316" spans="1:2">
      <c r="A316" s="15"/>
      <c r="B316" s="15"/>
    </row>
    <row r="317" spans="1:2">
      <c r="A317" s="15"/>
      <c r="B317" s="15"/>
    </row>
    <row r="318" spans="1:2">
      <c r="A318" s="15"/>
      <c r="B318" s="15"/>
    </row>
    <row r="319" spans="1:2">
      <c r="A319" s="15"/>
      <c r="B319" s="15"/>
    </row>
    <row r="320" spans="1:2">
      <c r="A320" s="15"/>
      <c r="B320" s="15"/>
    </row>
    <row r="321" spans="1:2">
      <c r="A321" s="15"/>
      <c r="B321" s="15"/>
    </row>
    <row r="322" spans="1:2">
      <c r="A322" s="15"/>
      <c r="B322" s="15"/>
    </row>
    <row r="323" spans="1:2">
      <c r="A323" s="15"/>
      <c r="B323" s="15"/>
    </row>
    <row r="324" spans="1:2">
      <c r="A324" s="15"/>
      <c r="B324" s="15"/>
    </row>
    <row r="325" spans="1:2">
      <c r="A325" s="15"/>
      <c r="B325" s="15"/>
    </row>
    <row r="326" spans="1:2">
      <c r="A326" s="15"/>
      <c r="B326" s="15"/>
    </row>
    <row r="327" spans="1:2">
      <c r="A327" s="15"/>
      <c r="B327" s="15"/>
    </row>
    <row r="328" spans="1:2">
      <c r="A328" s="15"/>
      <c r="B328" s="15"/>
    </row>
    <row r="329" spans="1:2">
      <c r="A329" s="15"/>
      <c r="B329" s="15"/>
    </row>
    <row r="330" spans="1:2">
      <c r="A330" s="15"/>
      <c r="B330" s="15"/>
    </row>
    <row r="331" spans="1:2">
      <c r="A331" s="15"/>
      <c r="B331" s="15"/>
    </row>
    <row r="332" spans="1:2">
      <c r="A332" s="15"/>
      <c r="B332" s="15"/>
    </row>
    <row r="333" spans="1:2">
      <c r="A333" s="15"/>
      <c r="B333" s="15"/>
    </row>
    <row r="334" spans="1:2">
      <c r="A334" s="15"/>
      <c r="B334" s="15"/>
    </row>
    <row r="335" spans="1:2">
      <c r="A335" s="15"/>
      <c r="B335" s="15"/>
    </row>
    <row r="336" spans="1:2">
      <c r="A336" s="15"/>
      <c r="B336" s="15"/>
    </row>
    <row r="337" spans="1:2">
      <c r="A337" s="15"/>
      <c r="B337" s="15"/>
    </row>
    <row r="338" spans="1:2">
      <c r="A338" s="15"/>
      <c r="B338" s="15"/>
    </row>
    <row r="339" spans="1:2">
      <c r="A339" s="15"/>
      <c r="B339" s="15"/>
    </row>
    <row r="340" spans="1:2">
      <c r="A340" s="15"/>
      <c r="B340" s="15"/>
    </row>
    <row r="341" spans="1:2">
      <c r="A341" s="15"/>
      <c r="B341" s="15"/>
    </row>
    <row r="342" spans="1:2">
      <c r="A342" s="15"/>
      <c r="B342" s="15"/>
    </row>
    <row r="343" spans="1:2">
      <c r="A343" s="15"/>
      <c r="B343" s="15"/>
    </row>
    <row r="344" spans="1:2">
      <c r="A344" s="15"/>
      <c r="B344" s="15"/>
    </row>
    <row r="345" spans="1:2">
      <c r="A345" s="15"/>
      <c r="B345" s="15"/>
    </row>
    <row r="346" spans="1:2">
      <c r="A346" s="15"/>
      <c r="B346" s="15"/>
    </row>
    <row r="347" spans="1:2">
      <c r="A347" s="15"/>
      <c r="B347" s="15"/>
    </row>
    <row r="348" spans="1:2">
      <c r="A348" s="15"/>
      <c r="B348" s="15"/>
    </row>
    <row r="349" spans="1:2">
      <c r="A349" s="15"/>
      <c r="B349" s="15"/>
    </row>
    <row r="350" spans="1:2">
      <c r="A350" s="15"/>
      <c r="B350" s="15"/>
    </row>
    <row r="351" spans="1:2">
      <c r="A351" s="15"/>
      <c r="B351" s="15"/>
    </row>
    <row r="352" spans="1:2">
      <c r="A352" s="15"/>
      <c r="B352" s="15"/>
    </row>
    <row r="353" spans="1:2">
      <c r="A353" s="15"/>
      <c r="B353" s="15"/>
    </row>
    <row r="354" spans="1:2">
      <c r="A354" s="15"/>
      <c r="B354" s="15"/>
    </row>
    <row r="355" spans="1:2">
      <c r="A355" s="15"/>
      <c r="B355" s="15"/>
    </row>
    <row r="356" spans="1:2">
      <c r="A356" s="15"/>
      <c r="B356" s="15"/>
    </row>
    <row r="357" spans="1:2">
      <c r="A357" s="15"/>
      <c r="B357" s="15"/>
    </row>
    <row r="358" spans="1:2">
      <c r="A358" s="15"/>
      <c r="B358" s="15"/>
    </row>
    <row r="359" spans="1:2">
      <c r="A359" s="15"/>
      <c r="B359" s="15"/>
    </row>
    <row r="360" spans="1:2">
      <c r="A360" s="15"/>
      <c r="B360" s="15"/>
    </row>
    <row r="361" spans="1:2">
      <c r="A361" s="15"/>
      <c r="B361" s="15"/>
    </row>
    <row r="362" spans="1:2">
      <c r="A362" s="15"/>
      <c r="B362" s="15"/>
    </row>
    <row r="363" spans="1:2">
      <c r="A363" s="15"/>
      <c r="B363" s="15"/>
    </row>
    <row r="364" spans="1:2">
      <c r="A364" s="15"/>
      <c r="B364" s="15"/>
    </row>
    <row r="365" spans="1:2">
      <c r="A365" s="15"/>
      <c r="B365" s="15"/>
    </row>
    <row r="366" spans="1:2">
      <c r="A366" s="15"/>
      <c r="B366" s="15"/>
    </row>
    <row r="367" spans="1:2">
      <c r="A367" s="15"/>
      <c r="B367" s="15"/>
    </row>
    <row r="368" spans="1:2">
      <c r="A368" s="15"/>
      <c r="B368" s="15"/>
    </row>
    <row r="369" spans="1:2">
      <c r="A369" s="15"/>
      <c r="B369" s="15"/>
    </row>
    <row r="370" spans="1:2">
      <c r="A370" s="15"/>
      <c r="B370" s="15"/>
    </row>
    <row r="371" spans="1:2">
      <c r="A371" s="15"/>
      <c r="B371" s="15"/>
    </row>
    <row r="372" spans="1:2">
      <c r="A372" s="15"/>
      <c r="B372" s="15"/>
    </row>
    <row r="373" spans="1:2">
      <c r="A373" s="15"/>
      <c r="B373" s="15"/>
    </row>
    <row r="374" spans="1:2">
      <c r="A374" s="15"/>
      <c r="B374" s="15"/>
    </row>
    <row r="375" spans="1:2">
      <c r="A375" s="15"/>
      <c r="B375" s="15"/>
    </row>
    <row r="376" spans="1:2">
      <c r="A376" s="15"/>
      <c r="B376" s="15"/>
    </row>
    <row r="377" spans="1:2">
      <c r="A377" s="15"/>
      <c r="B377" s="15"/>
    </row>
    <row r="378" spans="1:2">
      <c r="A378" s="15"/>
      <c r="B378" s="15"/>
    </row>
    <row r="379" spans="1:2">
      <c r="A379" s="15"/>
      <c r="B379" s="15"/>
    </row>
    <row r="380" spans="1:2">
      <c r="A380" s="15"/>
      <c r="B380" s="15"/>
    </row>
    <row r="381" spans="1:2">
      <c r="A381" s="15"/>
      <c r="B381" s="15"/>
    </row>
    <row r="382" spans="1:2">
      <c r="A382" s="15"/>
      <c r="B382" s="15"/>
    </row>
    <row r="383" spans="1:2">
      <c r="A383" s="15"/>
      <c r="B383" s="15"/>
    </row>
    <row r="384" spans="1:2">
      <c r="A384" s="15"/>
      <c r="B384" s="15"/>
    </row>
    <row r="385" spans="1:2">
      <c r="A385" s="15"/>
      <c r="B385" s="15"/>
    </row>
    <row r="386" spans="1:2">
      <c r="A386" s="15"/>
      <c r="B386" s="15"/>
    </row>
    <row r="387" spans="1:2">
      <c r="A387" s="15"/>
      <c r="B387" s="15"/>
    </row>
    <row r="388" spans="1:2">
      <c r="A388" s="15"/>
      <c r="B388" s="15"/>
    </row>
    <row r="389" spans="1:2">
      <c r="A389" s="15"/>
      <c r="B389" s="15"/>
    </row>
    <row r="390" spans="1:2">
      <c r="A390" s="15"/>
      <c r="B390" s="15"/>
    </row>
    <row r="391" spans="1:2">
      <c r="A391" s="15"/>
      <c r="B391" s="15"/>
    </row>
    <row r="392" spans="1:2">
      <c r="A392" s="15"/>
      <c r="B392" s="15"/>
    </row>
    <row r="393" spans="1:2">
      <c r="A393" s="15"/>
      <c r="B393" s="15"/>
    </row>
    <row r="394" spans="1:2">
      <c r="A394" s="15"/>
      <c r="B394" s="15"/>
    </row>
    <row r="395" spans="1:2">
      <c r="A395" s="15"/>
      <c r="B395" s="15"/>
    </row>
    <row r="396" spans="1:2">
      <c r="A396" s="15"/>
      <c r="B396" s="15"/>
    </row>
    <row r="397" spans="1:2">
      <c r="A397" s="15"/>
      <c r="B397" s="15"/>
    </row>
    <row r="398" spans="1:2">
      <c r="A398" s="15"/>
      <c r="B398" s="15"/>
    </row>
    <row r="399" spans="1:2">
      <c r="A399" s="15"/>
      <c r="B399" s="15"/>
    </row>
    <row r="400" spans="1:2">
      <c r="A400" s="15"/>
      <c r="B400" s="15"/>
    </row>
    <row r="401" spans="1:2">
      <c r="A401" s="15"/>
      <c r="B401" s="15"/>
    </row>
    <row r="402" spans="1:2">
      <c r="A402" s="15"/>
      <c r="B402" s="15"/>
    </row>
    <row r="403" spans="1:2">
      <c r="A403" s="15"/>
      <c r="B403" s="15"/>
    </row>
    <row r="404" spans="1:2">
      <c r="A404" s="15"/>
      <c r="B404" s="15"/>
    </row>
    <row r="405" spans="1:2">
      <c r="A405" s="15"/>
      <c r="B405" s="15"/>
    </row>
    <row r="406" spans="1:2">
      <c r="A406" s="15"/>
      <c r="B406" s="15"/>
    </row>
    <row r="407" spans="1:2">
      <c r="A407" s="15"/>
      <c r="B407" s="15"/>
    </row>
    <row r="408" spans="1:2">
      <c r="A408" s="15"/>
      <c r="B408" s="15"/>
    </row>
    <row r="409" spans="1:2">
      <c r="A409" s="15"/>
      <c r="B409" s="15"/>
    </row>
    <row r="410" spans="1:2">
      <c r="A410" s="15"/>
      <c r="B410" s="15"/>
    </row>
    <row r="411" spans="1:2">
      <c r="A411" s="15"/>
      <c r="B411" s="15"/>
    </row>
    <row r="412" spans="1:2">
      <c r="A412" s="15"/>
      <c r="B412" s="15"/>
    </row>
    <row r="413" spans="1:2">
      <c r="A413" s="15"/>
      <c r="B413" s="15"/>
    </row>
    <row r="414" spans="1:2">
      <c r="A414" s="15"/>
      <c r="B414" s="15"/>
    </row>
    <row r="415" spans="1:2">
      <c r="A415" s="15"/>
      <c r="B415" s="15"/>
    </row>
    <row r="416" spans="1:2">
      <c r="A416" s="15"/>
      <c r="B416" s="15"/>
    </row>
    <row r="417" spans="1:2">
      <c r="A417" s="15"/>
      <c r="B417" s="15"/>
    </row>
    <row r="418" spans="1:2">
      <c r="A418" s="15"/>
      <c r="B418" s="15"/>
    </row>
    <row r="419" spans="1:2">
      <c r="A419" s="15"/>
      <c r="B419" s="15"/>
    </row>
    <row r="420" spans="1:2">
      <c r="A420" s="15"/>
      <c r="B420" s="15"/>
    </row>
    <row r="421" spans="1:2">
      <c r="A421" s="15"/>
      <c r="B421" s="15"/>
    </row>
    <row r="422" spans="1:2">
      <c r="A422" s="15"/>
      <c r="B422" s="15"/>
    </row>
    <row r="423" spans="1:2">
      <c r="A423" s="15"/>
      <c r="B423" s="15"/>
    </row>
    <row r="424" spans="1:2">
      <c r="A424" s="15"/>
      <c r="B424" s="15"/>
    </row>
    <row r="425" spans="1:2">
      <c r="A425" s="15"/>
      <c r="B425" s="15"/>
    </row>
    <row r="426" spans="1:2">
      <c r="A426" s="15"/>
      <c r="B426" s="15"/>
    </row>
    <row r="427" spans="1:2">
      <c r="A427" s="15"/>
      <c r="B427" s="15"/>
    </row>
    <row r="428" spans="1:2">
      <c r="A428" s="15"/>
      <c r="B428" s="15"/>
    </row>
    <row r="429" spans="1:2">
      <c r="A429" s="15"/>
      <c r="B429" s="15"/>
    </row>
    <row r="430" spans="1:2">
      <c r="A430" s="15"/>
      <c r="B430" s="15"/>
    </row>
    <row r="431" spans="1:2">
      <c r="A431" s="15"/>
      <c r="B431" s="15"/>
    </row>
    <row r="432" spans="1:2">
      <c r="A432" s="15"/>
      <c r="B432" s="15"/>
    </row>
    <row r="433" spans="1:2">
      <c r="A433" s="15"/>
      <c r="B433" s="15"/>
    </row>
    <row r="434" spans="1:2">
      <c r="A434" s="15"/>
      <c r="B434" s="15"/>
    </row>
    <row r="435" spans="1:2">
      <c r="A435" s="15"/>
      <c r="B435" s="15"/>
    </row>
    <row r="436" spans="1:2">
      <c r="A436" s="15"/>
      <c r="B436" s="15"/>
    </row>
    <row r="437" spans="1:2">
      <c r="A437" s="15"/>
      <c r="B437" s="15"/>
    </row>
    <row r="438" spans="1:2">
      <c r="A438" s="15"/>
      <c r="B438" s="15"/>
    </row>
    <row r="439" spans="1:2">
      <c r="A439" s="15"/>
      <c r="B439" s="15"/>
    </row>
    <row r="440" spans="1:2">
      <c r="A440" s="15"/>
      <c r="B440" s="15"/>
    </row>
    <row r="441" spans="1:2">
      <c r="A441" s="15"/>
      <c r="B441" s="15"/>
    </row>
    <row r="442" spans="1:2">
      <c r="A442" s="15"/>
      <c r="B442" s="15"/>
    </row>
    <row r="443" spans="1:2">
      <c r="A443" s="15"/>
      <c r="B443" s="15"/>
    </row>
    <row r="444" spans="1:2">
      <c r="A444" s="15"/>
      <c r="B444" s="15"/>
    </row>
    <row r="445" spans="1:2">
      <c r="A445" s="15"/>
      <c r="B445" s="15"/>
    </row>
    <row r="446" spans="1:2">
      <c r="A446" s="15"/>
      <c r="B446" s="15"/>
    </row>
    <row r="447" spans="1:2">
      <c r="A447" s="15"/>
      <c r="B447" s="15"/>
    </row>
    <row r="448" spans="1:2">
      <c r="A448" s="15"/>
      <c r="B448" s="15"/>
    </row>
    <row r="449" spans="1:2">
      <c r="A449" s="15"/>
      <c r="B449" s="15"/>
    </row>
    <row r="450" spans="1:2">
      <c r="A450" s="15"/>
      <c r="B450" s="15"/>
    </row>
    <row r="451" spans="1:2">
      <c r="A451" s="15"/>
      <c r="B451" s="15"/>
    </row>
    <row r="452" spans="1:2">
      <c r="A452" s="15"/>
      <c r="B452" s="15"/>
    </row>
    <row r="453" spans="1:2">
      <c r="A453" s="15"/>
      <c r="B453" s="15"/>
    </row>
    <row r="454" spans="1:2">
      <c r="A454" s="15"/>
      <c r="B454" s="15"/>
    </row>
    <row r="455" spans="1:2">
      <c r="A455" s="15"/>
      <c r="B455" s="15"/>
    </row>
    <row r="456" spans="1:2">
      <c r="A456" s="15"/>
      <c r="B456" s="15"/>
    </row>
    <row r="457" spans="1:2">
      <c r="A457" s="15"/>
      <c r="B457" s="15"/>
    </row>
    <row r="458" spans="1:2">
      <c r="A458" s="15"/>
      <c r="B458" s="15"/>
    </row>
    <row r="459" spans="1:2">
      <c r="A459" s="15"/>
      <c r="B459" s="15"/>
    </row>
    <row r="460" spans="1:2">
      <c r="A460" s="15"/>
      <c r="B460" s="15"/>
    </row>
    <row r="461" spans="1:2">
      <c r="A461" s="15"/>
      <c r="B461" s="15"/>
    </row>
    <row r="462" spans="1:2">
      <c r="A462" s="15"/>
      <c r="B462" s="15"/>
    </row>
    <row r="463" spans="1:2">
      <c r="A463" s="15"/>
      <c r="B463" s="15"/>
    </row>
    <row r="464" spans="1:2">
      <c r="A464" s="15"/>
      <c r="B464" s="15"/>
    </row>
    <row r="465" spans="1:2">
      <c r="A465" s="15"/>
      <c r="B465" s="15"/>
    </row>
    <row r="466" spans="1:2">
      <c r="A466" s="15"/>
      <c r="B466" s="15"/>
    </row>
    <row r="467" spans="1:2">
      <c r="A467" s="15"/>
      <c r="B467" s="15"/>
    </row>
    <row r="468" spans="1:2">
      <c r="A468" s="15"/>
      <c r="B468" s="15"/>
    </row>
    <row r="469" spans="1:2">
      <c r="A469" s="15"/>
      <c r="B469" s="15"/>
    </row>
    <row r="470" spans="1:2">
      <c r="A470" s="15"/>
      <c r="B470" s="15"/>
    </row>
    <row r="471" spans="1:2">
      <c r="A471" s="15"/>
      <c r="B471" s="15"/>
    </row>
    <row r="472" spans="1:2">
      <c r="A472" s="15"/>
      <c r="B472" s="15"/>
    </row>
    <row r="473" spans="1:2">
      <c r="A473" s="15"/>
      <c r="B473" s="15"/>
    </row>
    <row r="474" spans="1:2">
      <c r="A474" s="15"/>
      <c r="B474" s="15"/>
    </row>
    <row r="475" spans="1:2">
      <c r="A475" s="15"/>
      <c r="B475" s="15"/>
    </row>
    <row r="476" spans="1:2">
      <c r="A476" s="15"/>
      <c r="B476" s="15"/>
    </row>
    <row r="477" spans="1:2">
      <c r="A477" s="15"/>
      <c r="B477" s="15"/>
    </row>
    <row r="478" spans="1:2">
      <c r="A478" s="15"/>
      <c r="B478" s="15"/>
    </row>
    <row r="479" spans="1:2">
      <c r="A479" s="15"/>
      <c r="B479" s="15"/>
    </row>
    <row r="480" spans="1:2">
      <c r="A480" s="15"/>
      <c r="B480" s="15"/>
    </row>
    <row r="481" spans="1:2">
      <c r="A481" s="15"/>
      <c r="B481" s="15"/>
    </row>
    <row r="482" spans="1:2">
      <c r="A482" s="15"/>
      <c r="B482" s="15"/>
    </row>
    <row r="483" spans="1:2">
      <c r="A483" s="15"/>
      <c r="B483" s="15"/>
    </row>
    <row r="484" spans="1:2">
      <c r="A484" s="15"/>
      <c r="B484" s="15"/>
    </row>
    <row r="485" spans="1:2">
      <c r="A485" s="15"/>
      <c r="B485" s="15"/>
    </row>
    <row r="486" spans="1:2">
      <c r="A486" s="15"/>
      <c r="B486" s="15"/>
    </row>
    <row r="487" spans="1:2">
      <c r="A487" s="15"/>
      <c r="B487" s="15"/>
    </row>
    <row r="488" spans="1:2">
      <c r="A488" s="15"/>
      <c r="B488" s="15"/>
    </row>
    <row r="489" spans="1:2">
      <c r="A489" s="15"/>
      <c r="B489" s="15"/>
    </row>
    <row r="490" spans="1:2">
      <c r="A490" s="15"/>
      <c r="B490" s="15"/>
    </row>
    <row r="491" spans="1:2">
      <c r="A491" s="15"/>
      <c r="B491" s="15"/>
    </row>
    <row r="492" spans="1:2">
      <c r="A492" s="15"/>
      <c r="B492" s="15"/>
    </row>
    <row r="493" spans="1:2">
      <c r="A493" s="15"/>
      <c r="B493" s="15"/>
    </row>
    <row r="494" spans="1:2">
      <c r="A494" s="15"/>
      <c r="B494" s="15"/>
    </row>
    <row r="495" spans="1:2">
      <c r="A495" s="15"/>
      <c r="B495" s="15"/>
    </row>
    <row r="496" spans="1:2">
      <c r="A496" s="15"/>
      <c r="B496" s="15"/>
    </row>
    <row r="497" spans="1:2">
      <c r="A497" s="15"/>
      <c r="B497" s="15"/>
    </row>
    <row r="498" spans="1:2">
      <c r="A498" s="15"/>
      <c r="B498" s="15"/>
    </row>
    <row r="499" spans="1:2">
      <c r="A499" s="15"/>
      <c r="B499" s="15"/>
    </row>
    <row r="500" spans="1:2">
      <c r="A500" s="15"/>
      <c r="B500" s="15"/>
    </row>
    <row r="501" spans="1:2">
      <c r="A501" s="15"/>
      <c r="B501" s="15"/>
    </row>
    <row r="502" spans="1:2">
      <c r="A502" s="15"/>
      <c r="B502" s="15"/>
    </row>
    <row r="503" spans="1:2">
      <c r="A503" s="15"/>
      <c r="B503" s="15"/>
    </row>
    <row r="504" spans="1:2">
      <c r="A504" s="15"/>
      <c r="B504" s="15"/>
    </row>
    <row r="505" spans="1:2">
      <c r="A505" s="15"/>
      <c r="B505" s="15"/>
    </row>
    <row r="506" spans="1:2">
      <c r="A506" s="15"/>
      <c r="B506" s="15"/>
    </row>
    <row r="507" spans="1:2">
      <c r="A507" s="15"/>
      <c r="B507" s="15"/>
    </row>
    <row r="508" spans="1:2">
      <c r="A508" s="15"/>
      <c r="B508" s="15"/>
    </row>
    <row r="509" spans="1:2">
      <c r="A509" s="15"/>
      <c r="B509" s="15"/>
    </row>
    <row r="510" spans="1:2">
      <c r="A510" s="15"/>
      <c r="B510" s="15"/>
    </row>
    <row r="511" spans="1:2">
      <c r="A511" s="15"/>
      <c r="B511" s="15"/>
    </row>
    <row r="512" spans="1:2">
      <c r="A512" s="15"/>
      <c r="B512" s="15"/>
    </row>
    <row r="513" spans="1:2">
      <c r="A513" s="15"/>
      <c r="B513" s="15"/>
    </row>
    <row r="514" spans="1:2">
      <c r="A514" s="15"/>
      <c r="B514" s="15"/>
    </row>
    <row r="515" spans="1:2">
      <c r="A515" s="15"/>
      <c r="B515" s="15"/>
    </row>
    <row r="516" spans="1:2">
      <c r="A516" s="15"/>
      <c r="B516" s="15"/>
    </row>
    <row r="517" spans="1:2">
      <c r="A517" s="15"/>
      <c r="B517" s="15"/>
    </row>
    <row r="518" spans="1:2">
      <c r="A518" s="15"/>
      <c r="B518" s="15"/>
    </row>
    <row r="519" spans="1:2">
      <c r="A519" s="15"/>
      <c r="B519" s="15"/>
    </row>
    <row r="520" spans="1:2">
      <c r="A520" s="15"/>
      <c r="B520" s="15"/>
    </row>
    <row r="521" spans="1:2">
      <c r="A521" s="15"/>
      <c r="B521" s="15"/>
    </row>
    <row r="522" spans="1:2">
      <c r="A522" s="15"/>
      <c r="B522" s="15"/>
    </row>
    <row r="523" spans="1:2">
      <c r="A523" s="15"/>
      <c r="B523" s="15"/>
    </row>
    <row r="524" spans="1:2">
      <c r="A524" s="15"/>
      <c r="B524" s="15"/>
    </row>
    <row r="525" spans="1:2">
      <c r="A525" s="15"/>
      <c r="B525" s="15"/>
    </row>
    <row r="526" spans="1:2">
      <c r="A526" s="15"/>
      <c r="B526" s="15"/>
    </row>
    <row r="527" spans="1:2">
      <c r="A527" s="15"/>
      <c r="B527" s="15"/>
    </row>
    <row r="528" spans="1:2">
      <c r="A528" s="15"/>
      <c r="B528" s="15"/>
    </row>
    <row r="529" spans="1:2">
      <c r="A529" s="15"/>
      <c r="B529" s="15"/>
    </row>
    <row r="530" spans="1:2">
      <c r="A530" s="15"/>
      <c r="B530" s="15"/>
    </row>
    <row r="531" spans="1:2">
      <c r="A531" s="15"/>
      <c r="B531" s="15"/>
    </row>
    <row r="532" spans="1:2">
      <c r="A532" s="15"/>
      <c r="B532" s="15"/>
    </row>
    <row r="533" spans="1:2">
      <c r="A533" s="15"/>
      <c r="B533" s="15"/>
    </row>
    <row r="534" spans="1:2">
      <c r="A534" s="15"/>
      <c r="B534" s="15"/>
    </row>
    <row r="535" spans="1:2">
      <c r="A535" s="15"/>
      <c r="B535" s="15"/>
    </row>
    <row r="536" spans="1:2">
      <c r="A536" s="15"/>
      <c r="B536" s="15"/>
    </row>
    <row r="537" spans="1:2">
      <c r="A537" s="15"/>
      <c r="B537" s="15"/>
    </row>
    <row r="538" spans="1:2">
      <c r="A538" s="15"/>
      <c r="B538" s="15"/>
    </row>
    <row r="539" spans="1:2">
      <c r="A539" s="15"/>
      <c r="B539" s="15"/>
    </row>
    <row r="540" spans="1:2">
      <c r="A540" s="15"/>
      <c r="B540" s="15"/>
    </row>
    <row r="541" spans="1:2">
      <c r="A541" s="15"/>
      <c r="B541" s="15"/>
    </row>
    <row r="542" spans="1:2">
      <c r="A542" s="15"/>
      <c r="B542" s="15"/>
    </row>
    <row r="543" spans="1:2">
      <c r="A543" s="15"/>
      <c r="B543" s="15"/>
    </row>
    <row r="544" spans="1:2">
      <c r="A544" s="15"/>
      <c r="B544" s="15"/>
    </row>
    <row r="545" spans="1:2">
      <c r="A545" s="15"/>
      <c r="B545" s="15"/>
    </row>
    <row r="546" spans="1:2">
      <c r="A546" s="15"/>
      <c r="B546" s="15"/>
    </row>
    <row r="547" spans="1:2">
      <c r="A547" s="15"/>
      <c r="B547" s="15"/>
    </row>
    <row r="548" spans="1:2">
      <c r="A548" s="15"/>
      <c r="B548" s="15"/>
    </row>
    <row r="549" spans="1:2">
      <c r="A549" s="15"/>
      <c r="B549" s="15"/>
    </row>
    <row r="550" spans="1:2">
      <c r="A550" s="15"/>
      <c r="B550" s="15"/>
    </row>
    <row r="551" spans="1:2">
      <c r="A551" s="15"/>
      <c r="B551" s="15"/>
    </row>
    <row r="552" spans="1:2">
      <c r="A552" s="15"/>
      <c r="B552" s="15"/>
    </row>
    <row r="553" spans="1:2">
      <c r="A553" s="15"/>
      <c r="B553" s="15"/>
    </row>
    <row r="554" spans="1:2">
      <c r="A554" s="15"/>
      <c r="B554" s="15"/>
    </row>
    <row r="555" spans="1:2">
      <c r="A555" s="15"/>
      <c r="B555" s="15"/>
    </row>
    <row r="556" spans="1:2">
      <c r="A556" s="15"/>
      <c r="B556" s="15"/>
    </row>
    <row r="557" spans="1:2">
      <c r="A557" s="15"/>
      <c r="B557" s="15"/>
    </row>
    <row r="558" spans="1:2">
      <c r="A558" s="15"/>
      <c r="B558" s="15"/>
    </row>
    <row r="559" spans="1:2">
      <c r="A559" s="15"/>
      <c r="B559" s="15"/>
    </row>
    <row r="560" spans="1:2">
      <c r="A560" s="15"/>
      <c r="B560" s="15"/>
    </row>
    <row r="561" spans="1:2">
      <c r="A561" s="15"/>
      <c r="B561" s="15"/>
    </row>
    <row r="562" spans="1:2">
      <c r="A562" s="15"/>
      <c r="B562" s="15"/>
    </row>
    <row r="563" spans="1:2">
      <c r="A563" s="15"/>
      <c r="B563" s="15"/>
    </row>
    <row r="564" spans="1:2">
      <c r="A564" s="15"/>
      <c r="B564" s="15"/>
    </row>
    <row r="565" spans="1:2">
      <c r="A565" s="15"/>
      <c r="B565" s="15"/>
    </row>
    <row r="566" spans="1:2">
      <c r="A566" s="15"/>
      <c r="B566" s="15"/>
    </row>
    <row r="567" spans="1:2">
      <c r="A567" s="15"/>
      <c r="B567" s="15"/>
    </row>
    <row r="568" spans="1:2">
      <c r="A568" s="15"/>
      <c r="B568" s="15"/>
    </row>
    <row r="569" spans="1:2">
      <c r="A569" s="15"/>
      <c r="B569" s="15"/>
    </row>
    <row r="570" spans="1:2">
      <c r="A570" s="15"/>
      <c r="B570" s="15"/>
    </row>
    <row r="571" spans="1:2">
      <c r="A571" s="15"/>
      <c r="B571" s="15"/>
    </row>
    <row r="572" spans="1:2">
      <c r="A572" s="15"/>
      <c r="B572" s="15"/>
    </row>
    <row r="573" spans="1:2">
      <c r="A573" s="15"/>
      <c r="B573" s="15"/>
    </row>
    <row r="574" spans="1:2">
      <c r="A574" s="15"/>
      <c r="B574" s="15"/>
    </row>
    <row r="575" spans="1:2">
      <c r="A575" s="15"/>
      <c r="B575" s="15"/>
    </row>
    <row r="576" spans="1:2">
      <c r="A576" s="15"/>
      <c r="B576" s="15"/>
    </row>
    <row r="577" spans="1:2">
      <c r="A577" s="15"/>
      <c r="B577" s="15"/>
    </row>
    <row r="578" spans="1:2">
      <c r="A578" s="15"/>
      <c r="B578" s="15"/>
    </row>
    <row r="579" spans="1:2">
      <c r="A579" s="15"/>
      <c r="B579" s="15"/>
    </row>
    <row r="580" spans="1:2">
      <c r="A580" s="15"/>
      <c r="B580" s="15"/>
    </row>
    <row r="581" spans="1:2">
      <c r="A581" s="15"/>
      <c r="B581" s="15"/>
    </row>
    <row r="582" spans="1:2">
      <c r="A582" s="15"/>
      <c r="B582" s="15"/>
    </row>
    <row r="583" spans="1:2">
      <c r="A583" s="15"/>
      <c r="B583" s="15"/>
    </row>
    <row r="584" spans="1:2">
      <c r="A584" s="15"/>
      <c r="B584" s="15"/>
    </row>
    <row r="585" spans="1:2">
      <c r="A585" s="15"/>
      <c r="B585" s="15"/>
    </row>
    <row r="586" spans="1:2">
      <c r="A586" s="15"/>
      <c r="B586" s="15"/>
    </row>
    <row r="587" spans="1:2">
      <c r="A587" s="15"/>
      <c r="B587" s="15"/>
    </row>
    <row r="588" spans="1:2">
      <c r="A588" s="15"/>
      <c r="B588" s="15"/>
    </row>
    <row r="589" spans="1:2">
      <c r="A589" s="15"/>
      <c r="B589" s="15"/>
    </row>
    <row r="590" spans="1:2">
      <c r="A590" s="15"/>
      <c r="B590" s="15"/>
    </row>
    <row r="591" spans="1:2">
      <c r="A591" s="15"/>
      <c r="B591" s="15"/>
    </row>
    <row r="592" spans="1:2">
      <c r="A592" s="15"/>
      <c r="B592" s="15"/>
    </row>
    <row r="593" spans="1:2">
      <c r="A593" s="15"/>
      <c r="B593" s="15"/>
    </row>
    <row r="594" spans="1:2">
      <c r="A594" s="15"/>
      <c r="B594" s="15"/>
    </row>
    <row r="595" spans="1:2">
      <c r="A595" s="15"/>
      <c r="B595" s="15"/>
    </row>
    <row r="596" spans="1:2">
      <c r="A596" s="15"/>
      <c r="B596" s="15"/>
    </row>
    <row r="597" spans="1:2">
      <c r="A597" s="15"/>
      <c r="B597" s="15"/>
    </row>
    <row r="598" spans="1:2">
      <c r="A598" s="15"/>
      <c r="B598" s="15"/>
    </row>
    <row r="599" spans="1:2">
      <c r="A599" s="15"/>
      <c r="B599" s="15"/>
    </row>
    <row r="600" spans="1:2">
      <c r="A600" s="15"/>
      <c r="B600" s="15"/>
    </row>
    <row r="601" spans="1:2">
      <c r="A601" s="15"/>
      <c r="B601" s="15"/>
    </row>
    <row r="602" spans="1:2">
      <c r="A602" s="15"/>
      <c r="B602" s="15"/>
    </row>
    <row r="603" spans="1:2">
      <c r="A603" s="15"/>
      <c r="B603" s="15"/>
    </row>
    <row r="604" spans="1:2">
      <c r="A604" s="15"/>
      <c r="B604" s="15"/>
    </row>
    <row r="605" spans="1:2">
      <c r="A605" s="15"/>
      <c r="B605" s="15"/>
    </row>
    <row r="606" spans="1:2">
      <c r="A606" s="15"/>
      <c r="B606" s="15"/>
    </row>
    <row r="607" spans="1:2">
      <c r="A607" s="15"/>
      <c r="B607" s="15"/>
    </row>
    <row r="608" spans="1:2">
      <c r="A608" s="15"/>
      <c r="B608" s="15"/>
    </row>
    <row r="609" spans="1:2">
      <c r="A609" s="15"/>
      <c r="B609" s="15"/>
    </row>
    <row r="610" spans="1:2">
      <c r="A610" s="15"/>
      <c r="B610" s="15"/>
    </row>
    <row r="611" spans="1:2">
      <c r="A611" s="15"/>
      <c r="B611" s="15"/>
    </row>
    <row r="612" spans="1:2">
      <c r="A612" s="15"/>
      <c r="B612" s="15"/>
    </row>
    <row r="613" spans="1:2">
      <c r="A613" s="15"/>
      <c r="B613" s="15"/>
    </row>
    <row r="614" spans="1:2">
      <c r="A614" s="15"/>
      <c r="B614" s="15"/>
    </row>
    <row r="615" spans="1:2">
      <c r="A615" s="15"/>
      <c r="B615" s="15"/>
    </row>
    <row r="616" spans="1:2">
      <c r="A616" s="15"/>
      <c r="B616" s="15"/>
    </row>
    <row r="617" spans="1:2">
      <c r="A617" s="15"/>
      <c r="B617" s="15"/>
    </row>
    <row r="618" spans="1:2">
      <c r="A618" s="15"/>
      <c r="B618" s="15"/>
    </row>
    <row r="619" spans="1:2">
      <c r="A619" s="15"/>
      <c r="B619" s="15"/>
    </row>
    <row r="620" spans="1:2">
      <c r="A620" s="15"/>
      <c r="B620" s="15"/>
    </row>
    <row r="621" spans="1:2">
      <c r="A621" s="15"/>
      <c r="B621" s="15"/>
    </row>
    <row r="622" spans="1:2">
      <c r="A622" s="15"/>
      <c r="B622" s="15"/>
    </row>
    <row r="623" spans="1:2">
      <c r="A623" s="15"/>
      <c r="B623" s="15"/>
    </row>
    <row r="624" spans="1:2">
      <c r="A624" s="15"/>
      <c r="B624" s="15"/>
    </row>
    <row r="625" spans="1:2">
      <c r="A625" s="15"/>
      <c r="B625" s="15"/>
    </row>
    <row r="626" spans="1:2">
      <c r="A626" s="15"/>
      <c r="B626" s="15"/>
    </row>
    <row r="627" spans="1:2">
      <c r="A627" s="15"/>
      <c r="B627" s="15"/>
    </row>
    <row r="628" spans="1:2">
      <c r="A628" s="15"/>
      <c r="B628" s="15"/>
    </row>
    <row r="629" spans="1:2">
      <c r="A629" s="15"/>
      <c r="B629" s="15"/>
    </row>
    <row r="630" spans="1:2">
      <c r="A630" s="15"/>
      <c r="B630" s="15"/>
    </row>
    <row r="631" spans="1:2">
      <c r="A631" s="15"/>
      <c r="B631" s="15"/>
    </row>
    <row r="632" spans="1:2">
      <c r="A632" s="15"/>
      <c r="B632" s="15"/>
    </row>
    <row r="633" spans="1:2">
      <c r="A633" s="15"/>
      <c r="B633" s="15"/>
    </row>
    <row r="634" spans="1:2">
      <c r="A634" s="15"/>
      <c r="B634" s="15"/>
    </row>
    <row r="635" spans="1:2">
      <c r="A635" s="15"/>
      <c r="B635" s="15"/>
    </row>
    <row r="636" spans="1:2">
      <c r="A636" s="15"/>
      <c r="B636" s="15"/>
    </row>
    <row r="637" spans="1:2">
      <c r="A637" s="15"/>
      <c r="B637" s="15"/>
    </row>
    <row r="638" spans="1:2">
      <c r="A638" s="15"/>
      <c r="B638" s="15"/>
    </row>
    <row r="639" spans="1:2">
      <c r="A639" s="15"/>
      <c r="B639" s="15"/>
    </row>
    <row r="640" spans="1:2">
      <c r="A640" s="15"/>
      <c r="B640" s="15"/>
    </row>
    <row r="641" spans="1:2">
      <c r="A641" s="15"/>
      <c r="B641" s="15"/>
    </row>
    <row r="642" spans="1:2">
      <c r="A642" s="15"/>
      <c r="B642" s="15"/>
    </row>
    <row r="643" spans="1:2">
      <c r="A643" s="15"/>
      <c r="B643" s="15"/>
    </row>
    <row r="644" spans="1:2">
      <c r="A644" s="15"/>
      <c r="B644" s="15"/>
    </row>
    <row r="645" spans="1:2">
      <c r="A645" s="15"/>
      <c r="B645" s="15"/>
    </row>
    <row r="646" spans="1:2">
      <c r="A646" s="15"/>
      <c r="B646" s="15"/>
    </row>
    <row r="647" spans="1:2">
      <c r="A647" s="15"/>
      <c r="B647" s="15"/>
    </row>
    <row r="648" spans="1:2">
      <c r="A648" s="15"/>
      <c r="B648" s="15"/>
    </row>
    <row r="649" spans="1:2">
      <c r="A649" s="15"/>
      <c r="B649" s="15"/>
    </row>
    <row r="650" spans="1:2">
      <c r="A650" s="15"/>
      <c r="B650" s="15"/>
    </row>
    <row r="651" spans="1:2">
      <c r="A651" s="15"/>
      <c r="B651" s="15"/>
    </row>
    <row r="652" spans="1:2">
      <c r="A652" s="15"/>
      <c r="B652" s="15"/>
    </row>
    <row r="653" spans="1:2">
      <c r="A653" s="15"/>
      <c r="B653" s="15"/>
    </row>
    <row r="654" spans="1:2">
      <c r="A654" s="15"/>
      <c r="B654" s="15"/>
    </row>
    <row r="655" spans="1:2">
      <c r="A655" s="15"/>
      <c r="B655" s="15"/>
    </row>
    <row r="656" spans="1:2">
      <c r="A656" s="15"/>
      <c r="B656" s="15"/>
    </row>
    <row r="657" spans="1:2">
      <c r="A657" s="15"/>
      <c r="B657" s="15"/>
    </row>
    <row r="658" spans="1:2">
      <c r="A658" s="15"/>
      <c r="B658" s="15"/>
    </row>
    <row r="659" spans="1:2">
      <c r="A659" s="15"/>
      <c r="B659" s="15"/>
    </row>
    <row r="660" spans="1:2">
      <c r="A660" s="15"/>
      <c r="B660" s="15"/>
    </row>
    <row r="661" spans="1:2">
      <c r="A661" s="15"/>
      <c r="B661" s="15"/>
    </row>
    <row r="662" spans="1:2">
      <c r="A662" s="15"/>
      <c r="B662" s="15"/>
    </row>
    <row r="663" spans="1:2">
      <c r="A663" s="15"/>
      <c r="B663" s="15"/>
    </row>
    <row r="664" spans="1:2">
      <c r="A664" s="15"/>
      <c r="B664" s="15"/>
    </row>
    <row r="665" spans="1:2">
      <c r="A665" s="15"/>
      <c r="B665" s="15"/>
    </row>
    <row r="666" spans="1:2">
      <c r="A666" s="15"/>
      <c r="B666" s="15"/>
    </row>
    <row r="667" spans="1:2">
      <c r="A667" s="15"/>
      <c r="B667" s="15"/>
    </row>
    <row r="668" spans="1:2">
      <c r="A668" s="15"/>
      <c r="B668" s="15"/>
    </row>
    <row r="669" spans="1:2">
      <c r="A669" s="15"/>
      <c r="B669" s="15"/>
    </row>
    <row r="670" spans="1:2">
      <c r="A670" s="15"/>
      <c r="B670" s="15"/>
    </row>
    <row r="671" spans="1:2">
      <c r="A671" s="15"/>
      <c r="B671" s="15"/>
    </row>
    <row r="672" spans="1:2">
      <c r="A672" s="15"/>
      <c r="B672" s="15"/>
    </row>
    <row r="673" spans="1:2">
      <c r="A673" s="15"/>
      <c r="B673" s="15"/>
    </row>
    <row r="674" spans="1:2">
      <c r="A674" s="15"/>
      <c r="B674" s="15"/>
    </row>
    <row r="675" spans="1:2">
      <c r="A675" s="15"/>
      <c r="B675" s="15"/>
    </row>
    <row r="676" spans="1:2">
      <c r="A676" s="15"/>
      <c r="B676" s="15"/>
    </row>
    <row r="677" spans="1:2">
      <c r="A677" s="15"/>
      <c r="B677" s="15"/>
    </row>
    <row r="678" spans="1:2">
      <c r="A678" s="15"/>
      <c r="B678" s="15"/>
    </row>
    <row r="679" spans="1:2">
      <c r="A679" s="15"/>
      <c r="B679" s="15"/>
    </row>
    <row r="680" spans="1:2">
      <c r="A680" s="15"/>
      <c r="B680" s="15"/>
    </row>
    <row r="681" spans="1:2">
      <c r="A681" s="15"/>
      <c r="B681" s="15"/>
    </row>
    <row r="682" spans="1:2">
      <c r="A682" s="15"/>
      <c r="B682" s="15"/>
    </row>
    <row r="683" spans="1:2">
      <c r="A683" s="15"/>
      <c r="B683" s="15"/>
    </row>
    <row r="684" spans="1:2">
      <c r="A684" s="15"/>
      <c r="B684" s="15"/>
    </row>
    <row r="685" spans="1:2">
      <c r="A685" s="15"/>
      <c r="B685" s="15"/>
    </row>
    <row r="686" spans="1:2">
      <c r="A686" s="15"/>
      <c r="B686" s="15"/>
    </row>
    <row r="687" spans="1:2">
      <c r="A687" s="15"/>
      <c r="B687" s="15"/>
    </row>
    <row r="688" spans="1:2">
      <c r="A688" s="15"/>
      <c r="B688" s="15"/>
    </row>
    <row r="689" spans="1:2">
      <c r="A689" s="15"/>
      <c r="B689" s="15"/>
    </row>
    <row r="690" spans="1:2">
      <c r="A690" s="15"/>
      <c r="B690" s="15"/>
    </row>
    <row r="691" spans="1:2">
      <c r="A691" s="15"/>
      <c r="B691" s="15"/>
    </row>
    <row r="692" spans="1:2">
      <c r="A692" s="15"/>
      <c r="B692" s="15"/>
    </row>
    <row r="693" spans="1:2">
      <c r="A693" s="15"/>
      <c r="B693" s="15"/>
    </row>
    <row r="694" spans="1:2">
      <c r="A694" s="15"/>
      <c r="B694" s="15"/>
    </row>
    <row r="695" spans="1:2">
      <c r="A695" s="15"/>
      <c r="B695" s="15"/>
    </row>
    <row r="696" spans="1:2">
      <c r="A696" s="15"/>
      <c r="B696" s="15"/>
    </row>
    <row r="697" spans="1:2">
      <c r="A697" s="15"/>
      <c r="B697" s="15"/>
    </row>
    <row r="698" spans="1:2">
      <c r="A698" s="15"/>
      <c r="B698" s="15"/>
    </row>
    <row r="699" spans="1:2">
      <c r="A699" s="15"/>
      <c r="B699" s="15"/>
    </row>
    <row r="700" spans="1:2">
      <c r="A700" s="15"/>
      <c r="B700" s="15"/>
    </row>
    <row r="701" spans="1:2">
      <c r="A701" s="15"/>
      <c r="B701" s="15"/>
    </row>
    <row r="702" spans="1:2">
      <c r="A702" s="15"/>
      <c r="B702" s="15"/>
    </row>
    <row r="703" spans="1:2">
      <c r="A703" s="15"/>
      <c r="B703" s="15"/>
    </row>
    <row r="704" spans="1:2">
      <c r="A704" s="15"/>
      <c r="B704" s="15"/>
    </row>
    <row r="705" spans="1:2">
      <c r="A705" s="15"/>
      <c r="B705" s="15"/>
    </row>
    <row r="706" spans="1:2">
      <c r="A706" s="15"/>
      <c r="B706" s="15"/>
    </row>
    <row r="707" spans="1:2">
      <c r="A707" s="15"/>
      <c r="B707" s="15"/>
    </row>
    <row r="708" spans="1:2">
      <c r="A708" s="15"/>
      <c r="B708" s="15"/>
    </row>
    <row r="709" spans="1:2">
      <c r="A709" s="15"/>
      <c r="B709" s="15"/>
    </row>
    <row r="710" spans="1:2">
      <c r="A710" s="15"/>
      <c r="B710" s="15"/>
    </row>
    <row r="711" spans="1:2">
      <c r="A711" s="15"/>
      <c r="B711" s="15"/>
    </row>
    <row r="712" spans="1:2">
      <c r="A712" s="15"/>
      <c r="B712" s="15"/>
    </row>
    <row r="713" spans="1:2">
      <c r="A713" s="15"/>
      <c r="B713" s="15"/>
    </row>
    <row r="714" spans="1:2">
      <c r="A714" s="15"/>
      <c r="B714" s="15"/>
    </row>
    <row r="715" spans="1:2">
      <c r="A715" s="15"/>
      <c r="B715" s="15"/>
    </row>
    <row r="716" spans="1:2">
      <c r="A716" s="15"/>
      <c r="B716" s="15"/>
    </row>
    <row r="717" spans="1:2">
      <c r="A717" s="15"/>
      <c r="B717" s="15"/>
    </row>
    <row r="718" spans="1:2">
      <c r="A718" s="15"/>
      <c r="B718" s="15"/>
    </row>
    <row r="719" spans="1:2">
      <c r="A719" s="15"/>
      <c r="B719" s="15"/>
    </row>
    <row r="720" spans="1:2">
      <c r="A720" s="15"/>
      <c r="B720" s="15"/>
    </row>
    <row r="721" spans="1:2">
      <c r="A721" s="15"/>
      <c r="B721" s="15"/>
    </row>
    <row r="722" spans="1:2">
      <c r="A722" s="15"/>
      <c r="B722" s="15"/>
    </row>
    <row r="723" spans="1:2">
      <c r="A723" s="15"/>
      <c r="B723" s="15"/>
    </row>
    <row r="724" spans="1:2">
      <c r="A724" s="15"/>
      <c r="B724" s="15"/>
    </row>
    <row r="725" spans="1:2">
      <c r="A725" s="15"/>
      <c r="B725" s="15"/>
    </row>
    <row r="726" spans="1:2">
      <c r="A726" s="15"/>
      <c r="B726" s="15"/>
    </row>
    <row r="727" spans="1:2">
      <c r="A727" s="15"/>
      <c r="B727" s="15"/>
    </row>
    <row r="728" spans="1:2">
      <c r="A728" s="15"/>
      <c r="B728" s="15"/>
    </row>
    <row r="729" spans="1:2">
      <c r="A729" s="15"/>
      <c r="B729" s="15"/>
    </row>
    <row r="730" spans="1:2">
      <c r="A730" s="15"/>
      <c r="B730" s="15"/>
    </row>
    <row r="731" spans="1:2">
      <c r="A731" s="15"/>
      <c r="B731" s="15"/>
    </row>
    <row r="732" spans="1:2">
      <c r="A732" s="15"/>
      <c r="B732" s="15"/>
    </row>
    <row r="733" spans="1:2">
      <c r="A733" s="15"/>
      <c r="B733" s="15"/>
    </row>
    <row r="734" spans="1:2">
      <c r="A734" s="15"/>
      <c r="B734" s="15"/>
    </row>
    <row r="735" spans="1:2">
      <c r="A735" s="15"/>
      <c r="B735" s="15"/>
    </row>
    <row r="736" spans="1:2">
      <c r="A736" s="15"/>
      <c r="B736" s="15"/>
    </row>
    <row r="737" spans="1:2">
      <c r="A737" s="15"/>
      <c r="B737" s="15"/>
    </row>
    <row r="738" spans="1:2">
      <c r="A738" s="15"/>
      <c r="B738" s="15"/>
    </row>
    <row r="739" spans="1:2">
      <c r="A739" s="15"/>
      <c r="B739" s="15"/>
    </row>
    <row r="740" spans="1:2">
      <c r="A740" s="15"/>
      <c r="B740" s="15"/>
    </row>
    <row r="741" spans="1:2">
      <c r="A741" s="15"/>
      <c r="B741" s="15"/>
    </row>
    <row r="742" spans="1:2">
      <c r="A742" s="15"/>
      <c r="B742" s="15"/>
    </row>
    <row r="743" spans="1:2">
      <c r="A743" s="15"/>
      <c r="B743" s="15"/>
    </row>
    <row r="744" spans="1:2">
      <c r="A744" s="15"/>
      <c r="B744" s="15"/>
    </row>
    <row r="745" spans="1:2">
      <c r="A745" s="15"/>
      <c r="B745" s="15"/>
    </row>
    <row r="746" spans="1:2">
      <c r="A746" s="15"/>
      <c r="B746" s="15"/>
    </row>
    <row r="747" spans="1:2">
      <c r="A747" s="15"/>
      <c r="B747" s="15"/>
    </row>
    <row r="748" spans="1:2">
      <c r="A748" s="15"/>
      <c r="B748" s="15"/>
    </row>
    <row r="749" spans="1:2">
      <c r="A749" s="15"/>
      <c r="B749" s="15"/>
    </row>
    <row r="750" spans="1:2">
      <c r="A750" s="15"/>
      <c r="B750" s="15"/>
    </row>
    <row r="751" spans="1:2">
      <c r="A751" s="15"/>
      <c r="B751" s="15"/>
    </row>
    <row r="752" spans="1:2">
      <c r="A752" s="15"/>
      <c r="B752" s="15"/>
    </row>
  </sheetData>
  <mergeCells count="1">
    <mergeCell ref="A2:B2"/>
  </mergeCells>
  <phoneticPr fontId="3" type="noConversion"/>
  <printOptions horizontalCentered="1"/>
  <pageMargins left="0.35" right="0.35" top="0.63" bottom="0" header="0.12" footer="0.28000000000000003"/>
  <pageSetup paperSize="9" orientation="portrait" useFirstPageNumber="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B757"/>
  <sheetViews>
    <sheetView workbookViewId="0">
      <selection activeCell="B28" sqref="B28"/>
    </sheetView>
  </sheetViews>
  <sheetFormatPr defaultRowHeight="14.25"/>
  <cols>
    <col min="1" max="1" width="50.75" style="16" customWidth="1"/>
    <col min="2" max="2" width="26.125" style="16" customWidth="1"/>
    <col min="3" max="16384" width="9" style="5"/>
  </cols>
  <sheetData>
    <row r="1" spans="1:2" s="1" customFormat="1" ht="17.25" customHeight="1">
      <c r="A1" s="120" t="s">
        <v>28</v>
      </c>
    </row>
    <row r="2" spans="1:2" s="2" customFormat="1" ht="21.75" customHeight="1">
      <c r="A2" s="173" t="s">
        <v>1237</v>
      </c>
      <c r="B2" s="173"/>
    </row>
    <row r="3" spans="1:2">
      <c r="B3" s="4" t="s">
        <v>1</v>
      </c>
    </row>
    <row r="4" spans="1:2" ht="21" customHeight="1">
      <c r="A4" s="6" t="s">
        <v>1078</v>
      </c>
      <c r="B4" s="6" t="s">
        <v>2</v>
      </c>
    </row>
    <row r="5" spans="1:2" s="14" customFormat="1" ht="21" customHeight="1">
      <c r="A5" s="7" t="s">
        <v>29</v>
      </c>
      <c r="B5" s="17">
        <f>SUM(B6:B25)</f>
        <v>587626</v>
      </c>
    </row>
    <row r="6" spans="1:2" s="14" customFormat="1" ht="21" customHeight="1">
      <c r="A6" s="18" t="s">
        <v>30</v>
      </c>
      <c r="B6" s="19">
        <v>59014</v>
      </c>
    </row>
    <row r="7" spans="1:2" s="14" customFormat="1" ht="21" customHeight="1">
      <c r="A7" s="18" t="s">
        <v>31</v>
      </c>
      <c r="B7" s="19">
        <v>63314</v>
      </c>
    </row>
    <row r="8" spans="1:2" s="14" customFormat="1" ht="21" customHeight="1">
      <c r="A8" s="18" t="s">
        <v>32</v>
      </c>
      <c r="B8" s="19">
        <v>67905</v>
      </c>
    </row>
    <row r="9" spans="1:2" s="14" customFormat="1" ht="21" customHeight="1">
      <c r="A9" s="18" t="s">
        <v>33</v>
      </c>
      <c r="B9" s="19">
        <v>8269</v>
      </c>
    </row>
    <row r="10" spans="1:2" s="14" customFormat="1" ht="21" customHeight="1">
      <c r="A10" s="18" t="s">
        <v>115</v>
      </c>
      <c r="B10" s="19">
        <v>16798</v>
      </c>
    </row>
    <row r="11" spans="1:2" s="14" customFormat="1" ht="21" customHeight="1">
      <c r="A11" s="18" t="s">
        <v>34</v>
      </c>
      <c r="B11" s="19">
        <v>103057</v>
      </c>
    </row>
    <row r="12" spans="1:2" s="14" customFormat="1" ht="21" customHeight="1">
      <c r="A12" s="18" t="s">
        <v>35</v>
      </c>
      <c r="B12" s="19">
        <v>26485</v>
      </c>
    </row>
    <row r="13" spans="1:2" s="14" customFormat="1" ht="21" customHeight="1">
      <c r="A13" s="18" t="s">
        <v>36</v>
      </c>
      <c r="B13" s="19">
        <v>22346</v>
      </c>
    </row>
    <row r="14" spans="1:2" s="14" customFormat="1" ht="21" customHeight="1">
      <c r="A14" s="18" t="s">
        <v>37</v>
      </c>
      <c r="B14" s="19">
        <v>37909</v>
      </c>
    </row>
    <row r="15" spans="1:2" s="14" customFormat="1" ht="21" customHeight="1">
      <c r="A15" s="18" t="s">
        <v>38</v>
      </c>
      <c r="B15" s="20">
        <v>20637</v>
      </c>
    </row>
    <row r="16" spans="1:2" s="14" customFormat="1" ht="21" customHeight="1">
      <c r="A16" s="18" t="s">
        <v>39</v>
      </c>
      <c r="B16" s="20">
        <v>12664</v>
      </c>
    </row>
    <row r="17" spans="1:2" s="14" customFormat="1" ht="21" customHeight="1">
      <c r="A17" s="18" t="s">
        <v>116</v>
      </c>
      <c r="B17" s="20">
        <v>23415</v>
      </c>
    </row>
    <row r="18" spans="1:2" s="14" customFormat="1" ht="21" customHeight="1">
      <c r="A18" s="18" t="s">
        <v>40</v>
      </c>
      <c r="B18" s="20">
        <v>618</v>
      </c>
    </row>
    <row r="19" spans="1:2" s="14" customFormat="1" ht="21" customHeight="1">
      <c r="A19" s="18" t="s">
        <v>41</v>
      </c>
      <c r="B19" s="20">
        <v>8120</v>
      </c>
    </row>
    <row r="20" spans="1:2" s="14" customFormat="1" ht="21" customHeight="1">
      <c r="A20" s="18" t="s">
        <v>42</v>
      </c>
      <c r="B20" s="20">
        <v>28576</v>
      </c>
    </row>
    <row r="21" spans="1:2" s="14" customFormat="1" ht="21" customHeight="1">
      <c r="A21" s="18" t="s">
        <v>43</v>
      </c>
      <c r="B21" s="20">
        <v>34</v>
      </c>
    </row>
    <row r="22" spans="1:2" s="14" customFormat="1" ht="21" customHeight="1">
      <c r="A22" s="18" t="s">
        <v>44</v>
      </c>
      <c r="B22" s="20">
        <v>3735</v>
      </c>
    </row>
    <row r="23" spans="1:2" s="14" customFormat="1" ht="21" customHeight="1">
      <c r="A23" s="18" t="s">
        <v>45</v>
      </c>
      <c r="B23" s="20">
        <v>6000</v>
      </c>
    </row>
    <row r="24" spans="1:2" s="14" customFormat="1" ht="21" customHeight="1">
      <c r="A24" s="18" t="s">
        <v>46</v>
      </c>
      <c r="B24" s="20">
        <v>54730</v>
      </c>
    </row>
    <row r="25" spans="1:2" s="14" customFormat="1" ht="21" customHeight="1">
      <c r="A25" s="18" t="s">
        <v>47</v>
      </c>
      <c r="B25" s="20">
        <v>24000</v>
      </c>
    </row>
    <row r="26" spans="1:2" s="14" customFormat="1" ht="21" customHeight="1">
      <c r="A26" s="18"/>
      <c r="B26" s="20"/>
    </row>
    <row r="27" spans="1:2" s="14" customFormat="1" ht="21" customHeight="1">
      <c r="A27" s="18"/>
      <c r="B27" s="20"/>
    </row>
    <row r="28" spans="1:2" s="14" customFormat="1" ht="21" customHeight="1">
      <c r="A28" s="21" t="s">
        <v>117</v>
      </c>
      <c r="B28" s="20">
        <f>B29+B30</f>
        <v>10138</v>
      </c>
    </row>
    <row r="29" spans="1:2" s="14" customFormat="1" ht="21" customHeight="1">
      <c r="A29" s="99" t="s">
        <v>118</v>
      </c>
      <c r="B29" s="20">
        <v>298</v>
      </c>
    </row>
    <row r="30" spans="1:2" s="14" customFormat="1" ht="21" customHeight="1">
      <c r="A30" s="99" t="s">
        <v>119</v>
      </c>
      <c r="B30" s="20">
        <f>300+9540</f>
        <v>9840</v>
      </c>
    </row>
    <row r="31" spans="1:2" s="14" customFormat="1" ht="21" customHeight="1">
      <c r="A31" s="21" t="s">
        <v>120</v>
      </c>
      <c r="B31" s="20">
        <v>12046</v>
      </c>
    </row>
    <row r="32" spans="1:2" s="14" customFormat="1" ht="21" customHeight="1">
      <c r="A32" s="21" t="s">
        <v>48</v>
      </c>
      <c r="B32" s="20">
        <v>118</v>
      </c>
    </row>
    <row r="33" spans="1:2" s="14" customFormat="1" ht="21" customHeight="1">
      <c r="A33" s="18" t="s">
        <v>49</v>
      </c>
      <c r="B33" s="20"/>
    </row>
    <row r="34" spans="1:2" s="14" customFormat="1" ht="21" customHeight="1">
      <c r="A34" s="18" t="s">
        <v>121</v>
      </c>
      <c r="B34" s="20">
        <v>118</v>
      </c>
    </row>
    <row r="35" spans="1:2" s="14" customFormat="1" ht="21" customHeight="1">
      <c r="A35" s="18"/>
      <c r="B35" s="20"/>
    </row>
    <row r="36" spans="1:2" s="14" customFormat="1" ht="21" customHeight="1">
      <c r="A36" s="13" t="s">
        <v>50</v>
      </c>
      <c r="B36" s="157">
        <f>B5+B28+B31+B32</f>
        <v>609928</v>
      </c>
    </row>
    <row r="37" spans="1:2">
      <c r="A37" s="22"/>
      <c r="B37" s="23"/>
    </row>
    <row r="38" spans="1:2">
      <c r="A38" s="22"/>
      <c r="B38" s="23"/>
    </row>
    <row r="39" spans="1:2">
      <c r="A39" s="22"/>
      <c r="B39" s="23"/>
    </row>
    <row r="40" spans="1:2">
      <c r="A40" s="22"/>
      <c r="B40" s="23"/>
    </row>
    <row r="41" spans="1:2">
      <c r="A41" s="22"/>
      <c r="B41" s="23"/>
    </row>
    <row r="42" spans="1:2">
      <c r="A42" s="22"/>
      <c r="B42" s="23"/>
    </row>
    <row r="43" spans="1:2">
      <c r="A43" s="22"/>
      <c r="B43" s="22"/>
    </row>
    <row r="44" spans="1:2">
      <c r="A44" s="22"/>
      <c r="B44" s="22"/>
    </row>
    <row r="45" spans="1:2">
      <c r="A45" s="22"/>
      <c r="B45" s="22"/>
    </row>
    <row r="46" spans="1:2">
      <c r="A46" s="22"/>
      <c r="B46" s="22"/>
    </row>
    <row r="47" spans="1:2">
      <c r="A47" s="22"/>
      <c r="B47" s="22"/>
    </row>
    <row r="48" spans="1:2">
      <c r="A48" s="22"/>
      <c r="B48" s="22"/>
    </row>
    <row r="49" spans="1:2">
      <c r="A49" s="22"/>
      <c r="B49" s="22"/>
    </row>
    <row r="50" spans="1:2">
      <c r="A50" s="22"/>
      <c r="B50" s="22"/>
    </row>
    <row r="51" spans="1:2">
      <c r="A51" s="22"/>
      <c r="B51" s="22"/>
    </row>
    <row r="52" spans="1:2">
      <c r="A52" s="22"/>
      <c r="B52" s="22"/>
    </row>
    <row r="53" spans="1:2">
      <c r="A53" s="22"/>
      <c r="B53" s="22"/>
    </row>
    <row r="54" spans="1:2">
      <c r="A54" s="22"/>
      <c r="B54" s="22"/>
    </row>
    <row r="55" spans="1:2">
      <c r="A55" s="22"/>
      <c r="B55" s="22"/>
    </row>
    <row r="56" spans="1:2">
      <c r="A56" s="22"/>
      <c r="B56" s="22"/>
    </row>
    <row r="57" spans="1:2">
      <c r="A57" s="22"/>
      <c r="B57" s="22"/>
    </row>
    <row r="58" spans="1:2">
      <c r="A58" s="22"/>
      <c r="B58" s="22"/>
    </row>
    <row r="59" spans="1:2">
      <c r="A59" s="22"/>
      <c r="B59" s="22"/>
    </row>
    <row r="60" spans="1:2">
      <c r="A60" s="22"/>
      <c r="B60" s="22"/>
    </row>
    <row r="61" spans="1:2">
      <c r="A61" s="22"/>
      <c r="B61" s="22"/>
    </row>
    <row r="62" spans="1:2">
      <c r="A62" s="22"/>
      <c r="B62" s="22"/>
    </row>
    <row r="63" spans="1:2">
      <c r="A63" s="22"/>
      <c r="B63" s="22"/>
    </row>
    <row r="64" spans="1:2">
      <c r="A64" s="22"/>
      <c r="B64" s="22"/>
    </row>
    <row r="65" spans="1:2">
      <c r="A65" s="22"/>
      <c r="B65" s="22"/>
    </row>
    <row r="66" spans="1:2">
      <c r="A66" s="22"/>
      <c r="B66" s="22"/>
    </row>
    <row r="67" spans="1:2">
      <c r="A67" s="22"/>
      <c r="B67" s="22"/>
    </row>
    <row r="68" spans="1:2">
      <c r="A68" s="22"/>
      <c r="B68" s="22"/>
    </row>
    <row r="69" spans="1:2">
      <c r="A69" s="22"/>
      <c r="B69" s="22"/>
    </row>
    <row r="70" spans="1:2">
      <c r="A70" s="22"/>
      <c r="B70" s="22"/>
    </row>
    <row r="71" spans="1:2">
      <c r="A71" s="22"/>
      <c r="B71" s="22"/>
    </row>
    <row r="72" spans="1:2">
      <c r="A72" s="22"/>
      <c r="B72" s="22"/>
    </row>
    <row r="73" spans="1:2">
      <c r="A73" s="22"/>
      <c r="B73" s="22"/>
    </row>
    <row r="74" spans="1:2">
      <c r="A74" s="22"/>
      <c r="B74" s="22"/>
    </row>
    <row r="75" spans="1:2">
      <c r="A75" s="22"/>
      <c r="B75" s="22"/>
    </row>
    <row r="76" spans="1:2">
      <c r="A76" s="22"/>
      <c r="B76" s="22"/>
    </row>
    <row r="77" spans="1:2">
      <c r="A77" s="22"/>
      <c r="B77" s="22"/>
    </row>
    <row r="78" spans="1:2">
      <c r="A78" s="22"/>
      <c r="B78" s="22"/>
    </row>
    <row r="79" spans="1:2">
      <c r="A79" s="22"/>
      <c r="B79" s="22"/>
    </row>
    <row r="80" spans="1:2">
      <c r="A80" s="22"/>
      <c r="B80" s="22"/>
    </row>
    <row r="81" spans="1:2">
      <c r="A81" s="22"/>
      <c r="B81" s="22"/>
    </row>
    <row r="82" spans="1:2">
      <c r="A82" s="22"/>
      <c r="B82" s="22"/>
    </row>
    <row r="83" spans="1:2">
      <c r="A83" s="22"/>
      <c r="B83" s="22"/>
    </row>
    <row r="84" spans="1:2">
      <c r="A84" s="22"/>
      <c r="B84" s="22"/>
    </row>
    <row r="85" spans="1:2">
      <c r="A85" s="22"/>
      <c r="B85" s="22"/>
    </row>
    <row r="86" spans="1:2">
      <c r="A86" s="22"/>
      <c r="B86" s="22"/>
    </row>
    <row r="87" spans="1:2">
      <c r="A87" s="22"/>
      <c r="B87" s="22"/>
    </row>
    <row r="88" spans="1:2">
      <c r="A88" s="22"/>
      <c r="B88" s="22"/>
    </row>
    <row r="89" spans="1:2">
      <c r="A89" s="22"/>
      <c r="B89" s="22"/>
    </row>
    <row r="90" spans="1:2">
      <c r="A90" s="22"/>
      <c r="B90" s="22"/>
    </row>
    <row r="91" spans="1:2">
      <c r="A91" s="22"/>
      <c r="B91" s="22"/>
    </row>
    <row r="92" spans="1:2">
      <c r="A92" s="22"/>
      <c r="B92" s="22"/>
    </row>
    <row r="93" spans="1:2">
      <c r="A93" s="22"/>
      <c r="B93" s="22"/>
    </row>
    <row r="94" spans="1:2">
      <c r="A94" s="22"/>
      <c r="B94" s="22"/>
    </row>
    <row r="95" spans="1:2">
      <c r="A95" s="22"/>
      <c r="B95" s="22"/>
    </row>
    <row r="96" spans="1:2">
      <c r="A96" s="22"/>
      <c r="B96" s="22"/>
    </row>
    <row r="97" spans="1:2">
      <c r="A97" s="22"/>
      <c r="B97" s="22"/>
    </row>
    <row r="98" spans="1:2">
      <c r="A98" s="22"/>
      <c r="B98" s="22"/>
    </row>
    <row r="99" spans="1:2">
      <c r="A99" s="22"/>
      <c r="B99" s="22"/>
    </row>
    <row r="100" spans="1:2">
      <c r="A100" s="22"/>
      <c r="B100" s="22"/>
    </row>
    <row r="101" spans="1:2">
      <c r="A101" s="22"/>
      <c r="B101" s="22"/>
    </row>
    <row r="102" spans="1:2">
      <c r="A102" s="22"/>
      <c r="B102" s="22"/>
    </row>
    <row r="103" spans="1:2">
      <c r="A103" s="22"/>
      <c r="B103" s="22"/>
    </row>
    <row r="104" spans="1:2">
      <c r="A104" s="22"/>
      <c r="B104" s="22"/>
    </row>
    <row r="105" spans="1:2">
      <c r="A105" s="22"/>
      <c r="B105" s="22"/>
    </row>
    <row r="106" spans="1:2">
      <c r="A106" s="22"/>
      <c r="B106" s="22"/>
    </row>
    <row r="107" spans="1:2">
      <c r="A107" s="22"/>
      <c r="B107" s="22"/>
    </row>
    <row r="108" spans="1:2">
      <c r="A108" s="22"/>
      <c r="B108" s="22"/>
    </row>
    <row r="109" spans="1:2">
      <c r="A109" s="22"/>
      <c r="B109" s="22"/>
    </row>
    <row r="110" spans="1:2">
      <c r="A110" s="22"/>
      <c r="B110" s="22"/>
    </row>
    <row r="111" spans="1:2">
      <c r="A111" s="22"/>
      <c r="B111" s="22"/>
    </row>
    <row r="112" spans="1:2">
      <c r="A112" s="22"/>
      <c r="B112" s="22"/>
    </row>
    <row r="113" spans="1:2">
      <c r="A113" s="22"/>
      <c r="B113" s="22"/>
    </row>
    <row r="114" spans="1:2">
      <c r="A114" s="22"/>
      <c r="B114" s="22"/>
    </row>
    <row r="115" spans="1:2">
      <c r="A115" s="22"/>
      <c r="B115" s="22"/>
    </row>
    <row r="116" spans="1:2">
      <c r="A116" s="22"/>
      <c r="B116" s="22"/>
    </row>
    <row r="117" spans="1:2">
      <c r="A117" s="22"/>
      <c r="B117" s="22"/>
    </row>
    <row r="118" spans="1:2">
      <c r="A118" s="22"/>
      <c r="B118" s="22"/>
    </row>
    <row r="119" spans="1:2">
      <c r="A119" s="22"/>
      <c r="B119" s="22"/>
    </row>
    <row r="120" spans="1:2">
      <c r="A120" s="22"/>
      <c r="B120" s="22"/>
    </row>
    <row r="121" spans="1:2">
      <c r="A121" s="22"/>
      <c r="B121" s="22"/>
    </row>
    <row r="122" spans="1:2">
      <c r="A122" s="22"/>
      <c r="B122" s="22"/>
    </row>
    <row r="123" spans="1:2">
      <c r="A123" s="22"/>
      <c r="B123" s="22"/>
    </row>
    <row r="124" spans="1:2">
      <c r="A124" s="22"/>
      <c r="B124" s="22"/>
    </row>
    <row r="125" spans="1:2">
      <c r="A125" s="22"/>
      <c r="B125" s="22"/>
    </row>
    <row r="126" spans="1:2">
      <c r="A126" s="22"/>
      <c r="B126" s="22"/>
    </row>
    <row r="127" spans="1:2">
      <c r="A127" s="22"/>
      <c r="B127" s="22"/>
    </row>
    <row r="128" spans="1:2">
      <c r="A128" s="22"/>
      <c r="B128" s="22"/>
    </row>
    <row r="129" spans="1:2">
      <c r="A129" s="22"/>
      <c r="B129" s="22"/>
    </row>
    <row r="130" spans="1:2">
      <c r="A130" s="22"/>
      <c r="B130" s="22"/>
    </row>
    <row r="131" spans="1:2">
      <c r="A131" s="22"/>
      <c r="B131" s="22"/>
    </row>
    <row r="132" spans="1:2">
      <c r="A132" s="22"/>
      <c r="B132" s="22"/>
    </row>
    <row r="133" spans="1:2">
      <c r="A133" s="22"/>
      <c r="B133" s="22"/>
    </row>
    <row r="134" spans="1:2">
      <c r="A134" s="22"/>
      <c r="B134" s="22"/>
    </row>
    <row r="135" spans="1:2">
      <c r="A135" s="22"/>
      <c r="B135" s="22"/>
    </row>
    <row r="136" spans="1:2">
      <c r="A136" s="22"/>
      <c r="B136" s="22"/>
    </row>
    <row r="137" spans="1:2">
      <c r="A137" s="22"/>
      <c r="B137" s="22"/>
    </row>
    <row r="138" spans="1:2">
      <c r="A138" s="22"/>
      <c r="B138" s="22"/>
    </row>
    <row r="139" spans="1:2">
      <c r="A139" s="22"/>
      <c r="B139" s="22"/>
    </row>
    <row r="140" spans="1:2">
      <c r="A140" s="22"/>
      <c r="B140" s="22"/>
    </row>
    <row r="141" spans="1:2">
      <c r="A141" s="22"/>
      <c r="B141" s="22"/>
    </row>
    <row r="142" spans="1:2">
      <c r="A142" s="22"/>
      <c r="B142" s="22"/>
    </row>
    <row r="143" spans="1:2">
      <c r="A143" s="22"/>
      <c r="B143" s="22"/>
    </row>
    <row r="144" spans="1:2">
      <c r="A144" s="22"/>
      <c r="B144" s="22"/>
    </row>
    <row r="145" spans="1:2">
      <c r="A145" s="22"/>
      <c r="B145" s="22"/>
    </row>
    <row r="146" spans="1:2">
      <c r="A146" s="22"/>
      <c r="B146" s="22"/>
    </row>
    <row r="147" spans="1:2">
      <c r="A147" s="22"/>
      <c r="B147" s="22"/>
    </row>
    <row r="148" spans="1:2">
      <c r="A148" s="22"/>
      <c r="B148" s="22"/>
    </row>
    <row r="149" spans="1:2">
      <c r="A149" s="22"/>
      <c r="B149" s="22"/>
    </row>
    <row r="150" spans="1:2">
      <c r="A150" s="22"/>
      <c r="B150" s="22"/>
    </row>
    <row r="151" spans="1:2">
      <c r="A151" s="22"/>
      <c r="B151" s="22"/>
    </row>
    <row r="152" spans="1:2">
      <c r="A152" s="22"/>
      <c r="B152" s="22"/>
    </row>
    <row r="153" spans="1:2">
      <c r="A153" s="22"/>
      <c r="B153" s="22"/>
    </row>
    <row r="154" spans="1:2">
      <c r="A154" s="22"/>
      <c r="B154" s="22"/>
    </row>
    <row r="155" spans="1:2">
      <c r="A155" s="22"/>
      <c r="B155" s="22"/>
    </row>
    <row r="156" spans="1:2">
      <c r="A156" s="22"/>
      <c r="B156" s="22"/>
    </row>
    <row r="157" spans="1:2">
      <c r="A157" s="22"/>
      <c r="B157" s="22"/>
    </row>
    <row r="158" spans="1:2">
      <c r="A158" s="22"/>
      <c r="B158" s="22"/>
    </row>
    <row r="159" spans="1:2">
      <c r="A159" s="22"/>
      <c r="B159" s="22"/>
    </row>
    <row r="160" spans="1:2">
      <c r="A160" s="22"/>
      <c r="B160" s="22"/>
    </row>
    <row r="161" spans="1:2">
      <c r="A161" s="22"/>
      <c r="B161" s="22"/>
    </row>
    <row r="162" spans="1:2">
      <c r="A162" s="22"/>
      <c r="B162" s="22"/>
    </row>
    <row r="163" spans="1:2">
      <c r="A163" s="22"/>
      <c r="B163" s="22"/>
    </row>
    <row r="164" spans="1:2">
      <c r="A164" s="22"/>
      <c r="B164" s="22"/>
    </row>
    <row r="165" spans="1:2">
      <c r="A165" s="22"/>
      <c r="B165" s="22"/>
    </row>
    <row r="166" spans="1:2">
      <c r="A166" s="22"/>
      <c r="B166" s="22"/>
    </row>
    <row r="167" spans="1:2">
      <c r="A167" s="22"/>
      <c r="B167" s="22"/>
    </row>
    <row r="168" spans="1:2">
      <c r="A168" s="22"/>
      <c r="B168" s="22"/>
    </row>
    <row r="169" spans="1:2">
      <c r="A169" s="22"/>
      <c r="B169" s="22"/>
    </row>
    <row r="170" spans="1:2">
      <c r="A170" s="22"/>
      <c r="B170" s="22"/>
    </row>
    <row r="171" spans="1:2">
      <c r="A171" s="22"/>
      <c r="B171" s="22"/>
    </row>
    <row r="172" spans="1:2">
      <c r="A172" s="22"/>
      <c r="B172" s="22"/>
    </row>
    <row r="173" spans="1:2">
      <c r="A173" s="22"/>
      <c r="B173" s="22"/>
    </row>
    <row r="174" spans="1:2">
      <c r="A174" s="22"/>
      <c r="B174" s="22"/>
    </row>
    <row r="175" spans="1:2">
      <c r="A175" s="22"/>
      <c r="B175" s="22"/>
    </row>
    <row r="176" spans="1:2">
      <c r="A176" s="22"/>
      <c r="B176" s="22"/>
    </row>
    <row r="177" spans="1:2">
      <c r="A177" s="22"/>
      <c r="B177" s="22"/>
    </row>
    <row r="178" spans="1:2">
      <c r="A178" s="22"/>
      <c r="B178" s="22"/>
    </row>
    <row r="179" spans="1:2">
      <c r="A179" s="22"/>
      <c r="B179" s="22"/>
    </row>
    <row r="180" spans="1:2">
      <c r="A180" s="22"/>
      <c r="B180" s="22"/>
    </row>
    <row r="181" spans="1:2">
      <c r="A181" s="22"/>
      <c r="B181" s="22"/>
    </row>
    <row r="182" spans="1:2">
      <c r="A182" s="22"/>
      <c r="B182" s="22"/>
    </row>
    <row r="183" spans="1:2">
      <c r="A183" s="22"/>
      <c r="B183" s="22"/>
    </row>
    <row r="184" spans="1:2">
      <c r="A184" s="22"/>
      <c r="B184" s="22"/>
    </row>
    <row r="185" spans="1:2">
      <c r="A185" s="22"/>
      <c r="B185" s="22"/>
    </row>
    <row r="186" spans="1:2">
      <c r="A186" s="22"/>
      <c r="B186" s="22"/>
    </row>
    <row r="187" spans="1:2">
      <c r="A187" s="22"/>
      <c r="B187" s="22"/>
    </row>
    <row r="188" spans="1:2">
      <c r="A188" s="22"/>
      <c r="B188" s="22"/>
    </row>
    <row r="189" spans="1:2">
      <c r="A189" s="22"/>
      <c r="B189" s="22"/>
    </row>
    <row r="190" spans="1:2">
      <c r="A190" s="22"/>
      <c r="B190" s="22"/>
    </row>
    <row r="191" spans="1:2">
      <c r="A191" s="22"/>
      <c r="B191" s="22"/>
    </row>
    <row r="192" spans="1:2">
      <c r="A192" s="22"/>
      <c r="B192" s="22"/>
    </row>
    <row r="193" spans="1:2">
      <c r="A193" s="22"/>
      <c r="B193" s="22"/>
    </row>
    <row r="194" spans="1:2">
      <c r="A194" s="22"/>
      <c r="B194" s="22"/>
    </row>
    <row r="195" spans="1:2">
      <c r="A195" s="22"/>
      <c r="B195" s="22"/>
    </row>
    <row r="196" spans="1:2">
      <c r="A196" s="22"/>
      <c r="B196" s="22"/>
    </row>
    <row r="197" spans="1:2">
      <c r="A197" s="22"/>
      <c r="B197" s="22"/>
    </row>
    <row r="198" spans="1:2">
      <c r="A198" s="22"/>
      <c r="B198" s="22"/>
    </row>
    <row r="199" spans="1:2">
      <c r="A199" s="22"/>
      <c r="B199" s="22"/>
    </row>
    <row r="200" spans="1:2">
      <c r="A200" s="22"/>
      <c r="B200" s="22"/>
    </row>
    <row r="201" spans="1:2">
      <c r="A201" s="22"/>
      <c r="B201" s="22"/>
    </row>
    <row r="202" spans="1:2">
      <c r="A202" s="22"/>
      <c r="B202" s="22"/>
    </row>
    <row r="203" spans="1:2">
      <c r="A203" s="22"/>
      <c r="B203" s="22"/>
    </row>
    <row r="204" spans="1:2">
      <c r="A204" s="22"/>
      <c r="B204" s="22"/>
    </row>
    <row r="205" spans="1:2">
      <c r="A205" s="22"/>
      <c r="B205" s="22"/>
    </row>
    <row r="206" spans="1:2">
      <c r="A206" s="22"/>
      <c r="B206" s="22"/>
    </row>
    <row r="207" spans="1:2">
      <c r="A207" s="22"/>
      <c r="B207" s="22"/>
    </row>
    <row r="208" spans="1:2">
      <c r="A208" s="22"/>
      <c r="B208" s="22"/>
    </row>
    <row r="209" spans="1:2">
      <c r="A209" s="22"/>
      <c r="B209" s="22"/>
    </row>
    <row r="210" spans="1:2">
      <c r="A210" s="22"/>
      <c r="B210" s="22"/>
    </row>
    <row r="211" spans="1:2">
      <c r="A211" s="22"/>
      <c r="B211" s="22"/>
    </row>
    <row r="212" spans="1:2">
      <c r="A212" s="22"/>
      <c r="B212" s="22"/>
    </row>
    <row r="213" spans="1:2">
      <c r="A213" s="22"/>
      <c r="B213" s="22"/>
    </row>
    <row r="214" spans="1:2">
      <c r="A214" s="22"/>
      <c r="B214" s="22"/>
    </row>
    <row r="215" spans="1:2">
      <c r="A215" s="22"/>
      <c r="B215" s="22"/>
    </row>
    <row r="216" spans="1:2">
      <c r="A216" s="22"/>
      <c r="B216" s="22"/>
    </row>
    <row r="217" spans="1:2">
      <c r="A217" s="22"/>
      <c r="B217" s="22"/>
    </row>
    <row r="218" spans="1:2">
      <c r="A218" s="22"/>
      <c r="B218" s="22"/>
    </row>
    <row r="219" spans="1:2">
      <c r="A219" s="22"/>
      <c r="B219" s="22"/>
    </row>
    <row r="220" spans="1:2">
      <c r="A220" s="22"/>
      <c r="B220" s="22"/>
    </row>
    <row r="221" spans="1:2">
      <c r="A221" s="22"/>
      <c r="B221" s="22"/>
    </row>
    <row r="222" spans="1:2">
      <c r="A222" s="22"/>
      <c r="B222" s="22"/>
    </row>
    <row r="223" spans="1:2">
      <c r="A223" s="22"/>
      <c r="B223" s="22"/>
    </row>
    <row r="224" spans="1:2">
      <c r="A224" s="22"/>
      <c r="B224" s="22"/>
    </row>
    <row r="225" spans="1:2">
      <c r="A225" s="22"/>
      <c r="B225" s="22"/>
    </row>
    <row r="226" spans="1:2">
      <c r="A226" s="22"/>
      <c r="B226" s="22"/>
    </row>
    <row r="227" spans="1:2">
      <c r="A227" s="22"/>
      <c r="B227" s="22"/>
    </row>
    <row r="228" spans="1:2">
      <c r="A228" s="22"/>
      <c r="B228" s="22"/>
    </row>
    <row r="229" spans="1:2">
      <c r="A229" s="22"/>
      <c r="B229" s="22"/>
    </row>
    <row r="230" spans="1:2">
      <c r="A230" s="22"/>
      <c r="B230" s="22"/>
    </row>
    <row r="231" spans="1:2">
      <c r="A231" s="22"/>
      <c r="B231" s="22"/>
    </row>
    <row r="232" spans="1:2">
      <c r="A232" s="22"/>
      <c r="B232" s="22"/>
    </row>
    <row r="233" spans="1:2">
      <c r="A233" s="22"/>
      <c r="B233" s="22"/>
    </row>
    <row r="234" spans="1:2">
      <c r="A234" s="22"/>
      <c r="B234" s="22"/>
    </row>
    <row r="235" spans="1:2">
      <c r="A235" s="22"/>
      <c r="B235" s="22"/>
    </row>
    <row r="236" spans="1:2">
      <c r="A236" s="22"/>
      <c r="B236" s="22"/>
    </row>
    <row r="237" spans="1:2">
      <c r="A237" s="22"/>
      <c r="B237" s="22"/>
    </row>
    <row r="238" spans="1:2">
      <c r="A238" s="22"/>
      <c r="B238" s="22"/>
    </row>
    <row r="239" spans="1:2">
      <c r="A239" s="22"/>
      <c r="B239" s="22"/>
    </row>
    <row r="240" spans="1:2">
      <c r="A240" s="22"/>
      <c r="B240" s="22"/>
    </row>
    <row r="241" spans="1:2">
      <c r="A241" s="22"/>
      <c r="B241" s="22"/>
    </row>
    <row r="242" spans="1:2">
      <c r="A242" s="22"/>
      <c r="B242" s="22"/>
    </row>
    <row r="243" spans="1:2">
      <c r="A243" s="22"/>
      <c r="B243" s="22"/>
    </row>
    <row r="244" spans="1:2">
      <c r="A244" s="22"/>
      <c r="B244" s="22"/>
    </row>
    <row r="245" spans="1:2">
      <c r="A245" s="22"/>
      <c r="B245" s="22"/>
    </row>
    <row r="246" spans="1:2">
      <c r="A246" s="22"/>
      <c r="B246" s="22"/>
    </row>
    <row r="247" spans="1:2">
      <c r="A247" s="22"/>
      <c r="B247" s="22"/>
    </row>
    <row r="248" spans="1:2">
      <c r="A248" s="22"/>
      <c r="B248" s="22"/>
    </row>
    <row r="249" spans="1:2">
      <c r="A249" s="22"/>
      <c r="B249" s="22"/>
    </row>
    <row r="250" spans="1:2">
      <c r="A250" s="22"/>
      <c r="B250" s="22"/>
    </row>
    <row r="251" spans="1:2">
      <c r="A251" s="22"/>
      <c r="B251" s="22"/>
    </row>
    <row r="252" spans="1:2">
      <c r="A252" s="22"/>
      <c r="B252" s="22"/>
    </row>
    <row r="253" spans="1:2">
      <c r="A253" s="22"/>
      <c r="B253" s="22"/>
    </row>
    <row r="254" spans="1:2">
      <c r="A254" s="22"/>
      <c r="B254" s="22"/>
    </row>
    <row r="255" spans="1:2">
      <c r="A255" s="22"/>
      <c r="B255" s="22"/>
    </row>
    <row r="256" spans="1:2">
      <c r="A256" s="22"/>
      <c r="B256" s="22"/>
    </row>
    <row r="257" spans="1:2">
      <c r="A257" s="22"/>
      <c r="B257" s="22"/>
    </row>
    <row r="258" spans="1:2">
      <c r="A258" s="22"/>
      <c r="B258" s="22"/>
    </row>
    <row r="259" spans="1:2">
      <c r="A259" s="22"/>
      <c r="B259" s="22"/>
    </row>
    <row r="260" spans="1:2">
      <c r="A260" s="22"/>
      <c r="B260" s="22"/>
    </row>
    <row r="261" spans="1:2">
      <c r="A261" s="22"/>
      <c r="B261" s="22"/>
    </row>
    <row r="262" spans="1:2">
      <c r="A262" s="22"/>
      <c r="B262" s="22"/>
    </row>
    <row r="263" spans="1:2">
      <c r="A263" s="22"/>
      <c r="B263" s="22"/>
    </row>
    <row r="264" spans="1:2">
      <c r="A264" s="22"/>
      <c r="B264" s="22"/>
    </row>
    <row r="265" spans="1:2">
      <c r="A265" s="22"/>
      <c r="B265" s="22"/>
    </row>
    <row r="266" spans="1:2">
      <c r="A266" s="22"/>
      <c r="B266" s="22"/>
    </row>
    <row r="267" spans="1:2">
      <c r="A267" s="22"/>
      <c r="B267" s="22"/>
    </row>
    <row r="268" spans="1:2">
      <c r="A268" s="22"/>
      <c r="B268" s="22"/>
    </row>
    <row r="269" spans="1:2">
      <c r="A269" s="22"/>
      <c r="B269" s="22"/>
    </row>
    <row r="270" spans="1:2">
      <c r="A270" s="22"/>
      <c r="B270" s="22"/>
    </row>
    <row r="271" spans="1:2">
      <c r="A271" s="22"/>
      <c r="B271" s="22"/>
    </row>
    <row r="272" spans="1:2">
      <c r="A272" s="22"/>
      <c r="B272" s="22"/>
    </row>
    <row r="273" spans="1:2">
      <c r="A273" s="22"/>
      <c r="B273" s="22"/>
    </row>
    <row r="274" spans="1:2">
      <c r="A274" s="22"/>
      <c r="B274" s="22"/>
    </row>
    <row r="275" spans="1:2">
      <c r="A275" s="22"/>
      <c r="B275" s="22"/>
    </row>
    <row r="276" spans="1:2">
      <c r="A276" s="22"/>
      <c r="B276" s="22"/>
    </row>
    <row r="277" spans="1:2">
      <c r="A277" s="22"/>
      <c r="B277" s="22"/>
    </row>
    <row r="278" spans="1:2">
      <c r="A278" s="22"/>
      <c r="B278" s="22"/>
    </row>
    <row r="279" spans="1:2">
      <c r="A279" s="22"/>
      <c r="B279" s="22"/>
    </row>
    <row r="280" spans="1:2">
      <c r="A280" s="22"/>
      <c r="B280" s="22"/>
    </row>
    <row r="281" spans="1:2">
      <c r="A281" s="22"/>
      <c r="B281" s="22"/>
    </row>
    <row r="282" spans="1:2">
      <c r="A282" s="22"/>
      <c r="B282" s="22"/>
    </row>
    <row r="283" spans="1:2">
      <c r="A283" s="22"/>
      <c r="B283" s="22"/>
    </row>
    <row r="284" spans="1:2">
      <c r="A284" s="22"/>
      <c r="B284" s="22"/>
    </row>
    <row r="285" spans="1:2">
      <c r="A285" s="22"/>
      <c r="B285" s="22"/>
    </row>
    <row r="286" spans="1:2">
      <c r="A286" s="22"/>
      <c r="B286" s="22"/>
    </row>
    <row r="287" spans="1:2">
      <c r="A287" s="22"/>
      <c r="B287" s="22"/>
    </row>
    <row r="288" spans="1:2">
      <c r="A288" s="22"/>
      <c r="B288" s="22"/>
    </row>
    <row r="289" spans="1:2">
      <c r="A289" s="22"/>
      <c r="B289" s="22"/>
    </row>
    <row r="290" spans="1:2">
      <c r="A290" s="22"/>
      <c r="B290" s="22"/>
    </row>
    <row r="291" spans="1:2">
      <c r="A291" s="22"/>
      <c r="B291" s="22"/>
    </row>
    <row r="292" spans="1:2">
      <c r="A292" s="22"/>
      <c r="B292" s="22"/>
    </row>
    <row r="293" spans="1:2">
      <c r="A293" s="22"/>
      <c r="B293" s="22"/>
    </row>
    <row r="294" spans="1:2">
      <c r="A294" s="22"/>
      <c r="B294" s="22"/>
    </row>
    <row r="295" spans="1:2">
      <c r="A295" s="22"/>
      <c r="B295" s="22"/>
    </row>
    <row r="296" spans="1:2">
      <c r="A296" s="22"/>
      <c r="B296" s="22"/>
    </row>
    <row r="297" spans="1:2">
      <c r="A297" s="22"/>
      <c r="B297" s="22"/>
    </row>
    <row r="298" spans="1:2">
      <c r="A298" s="22"/>
      <c r="B298" s="22"/>
    </row>
    <row r="299" spans="1:2">
      <c r="A299" s="22"/>
      <c r="B299" s="22"/>
    </row>
    <row r="300" spans="1:2">
      <c r="A300" s="22"/>
      <c r="B300" s="22"/>
    </row>
    <row r="301" spans="1:2">
      <c r="A301" s="22"/>
      <c r="B301" s="22"/>
    </row>
    <row r="302" spans="1:2">
      <c r="A302" s="22"/>
      <c r="B302" s="22"/>
    </row>
    <row r="303" spans="1:2">
      <c r="A303" s="22"/>
      <c r="B303" s="22"/>
    </row>
    <row r="304" spans="1:2">
      <c r="A304" s="22"/>
      <c r="B304" s="22"/>
    </row>
    <row r="305" spans="1:2">
      <c r="A305" s="22"/>
      <c r="B305" s="22"/>
    </row>
    <row r="306" spans="1:2">
      <c r="A306" s="22"/>
      <c r="B306" s="22"/>
    </row>
    <row r="307" spans="1:2">
      <c r="A307" s="22"/>
      <c r="B307" s="22"/>
    </row>
    <row r="308" spans="1:2">
      <c r="A308" s="22"/>
      <c r="B308" s="22"/>
    </row>
    <row r="309" spans="1:2">
      <c r="A309" s="22"/>
      <c r="B309" s="22"/>
    </row>
    <row r="310" spans="1:2">
      <c r="A310" s="22"/>
      <c r="B310" s="22"/>
    </row>
    <row r="311" spans="1:2">
      <c r="A311" s="22"/>
      <c r="B311" s="22"/>
    </row>
    <row r="312" spans="1:2">
      <c r="A312" s="22"/>
      <c r="B312" s="22"/>
    </row>
    <row r="313" spans="1:2">
      <c r="A313" s="22"/>
      <c r="B313" s="22"/>
    </row>
    <row r="314" spans="1:2">
      <c r="A314" s="22"/>
      <c r="B314" s="22"/>
    </row>
    <row r="315" spans="1:2">
      <c r="A315" s="22"/>
      <c r="B315" s="22"/>
    </row>
    <row r="316" spans="1:2">
      <c r="A316" s="22"/>
      <c r="B316" s="22"/>
    </row>
    <row r="317" spans="1:2">
      <c r="A317" s="22"/>
      <c r="B317" s="22"/>
    </row>
    <row r="318" spans="1:2">
      <c r="A318" s="22"/>
      <c r="B318" s="22"/>
    </row>
    <row r="319" spans="1:2">
      <c r="A319" s="22"/>
      <c r="B319" s="22"/>
    </row>
    <row r="320" spans="1:2">
      <c r="A320" s="22"/>
      <c r="B320" s="22"/>
    </row>
    <row r="321" spans="1:2">
      <c r="A321" s="22"/>
      <c r="B321" s="22"/>
    </row>
    <row r="322" spans="1:2">
      <c r="A322" s="22"/>
      <c r="B322" s="22"/>
    </row>
    <row r="323" spans="1:2">
      <c r="A323" s="22"/>
      <c r="B323" s="22"/>
    </row>
    <row r="324" spans="1:2">
      <c r="A324" s="22"/>
      <c r="B324" s="22"/>
    </row>
    <row r="325" spans="1:2">
      <c r="A325" s="22"/>
      <c r="B325" s="22"/>
    </row>
    <row r="326" spans="1:2">
      <c r="A326" s="22"/>
      <c r="B326" s="22"/>
    </row>
    <row r="327" spans="1:2">
      <c r="A327" s="22"/>
      <c r="B327" s="22"/>
    </row>
    <row r="328" spans="1:2">
      <c r="A328" s="22"/>
      <c r="B328" s="22"/>
    </row>
    <row r="329" spans="1:2">
      <c r="A329" s="22"/>
      <c r="B329" s="22"/>
    </row>
    <row r="330" spans="1:2">
      <c r="A330" s="22"/>
      <c r="B330" s="22"/>
    </row>
    <row r="331" spans="1:2">
      <c r="A331" s="22"/>
      <c r="B331" s="22"/>
    </row>
    <row r="332" spans="1:2">
      <c r="A332" s="22"/>
      <c r="B332" s="22"/>
    </row>
    <row r="333" spans="1:2">
      <c r="A333" s="22"/>
      <c r="B333" s="22"/>
    </row>
    <row r="334" spans="1:2">
      <c r="A334" s="22"/>
      <c r="B334" s="22"/>
    </row>
    <row r="335" spans="1:2">
      <c r="A335" s="22"/>
      <c r="B335" s="22"/>
    </row>
    <row r="336" spans="1:2">
      <c r="A336" s="22"/>
      <c r="B336" s="22"/>
    </row>
    <row r="337" spans="1:2">
      <c r="A337" s="22"/>
      <c r="B337" s="22"/>
    </row>
    <row r="338" spans="1:2">
      <c r="A338" s="22"/>
      <c r="B338" s="22"/>
    </row>
    <row r="339" spans="1:2">
      <c r="A339" s="22"/>
      <c r="B339" s="22"/>
    </row>
    <row r="340" spans="1:2">
      <c r="A340" s="22"/>
      <c r="B340" s="22"/>
    </row>
    <row r="341" spans="1:2">
      <c r="A341" s="22"/>
      <c r="B341" s="22"/>
    </row>
    <row r="342" spans="1:2">
      <c r="A342" s="22"/>
      <c r="B342" s="22"/>
    </row>
    <row r="343" spans="1:2">
      <c r="A343" s="22"/>
      <c r="B343" s="22"/>
    </row>
    <row r="344" spans="1:2">
      <c r="A344" s="22"/>
      <c r="B344" s="22"/>
    </row>
    <row r="345" spans="1:2">
      <c r="A345" s="22"/>
      <c r="B345" s="22"/>
    </row>
    <row r="346" spans="1:2">
      <c r="A346" s="22"/>
      <c r="B346" s="22"/>
    </row>
    <row r="347" spans="1:2">
      <c r="A347" s="22"/>
      <c r="B347" s="22"/>
    </row>
    <row r="348" spans="1:2">
      <c r="A348" s="22"/>
      <c r="B348" s="22"/>
    </row>
    <row r="349" spans="1:2">
      <c r="A349" s="22"/>
      <c r="B349" s="22"/>
    </row>
    <row r="350" spans="1:2">
      <c r="A350" s="22"/>
      <c r="B350" s="22"/>
    </row>
    <row r="351" spans="1:2">
      <c r="A351" s="22"/>
      <c r="B351" s="22"/>
    </row>
    <row r="352" spans="1:2">
      <c r="A352" s="22"/>
      <c r="B352" s="22"/>
    </row>
    <row r="353" spans="1:2">
      <c r="A353" s="22"/>
      <c r="B353" s="22"/>
    </row>
    <row r="354" spans="1:2">
      <c r="A354" s="22"/>
      <c r="B354" s="22"/>
    </row>
    <row r="355" spans="1:2">
      <c r="A355" s="22"/>
      <c r="B355" s="22"/>
    </row>
    <row r="356" spans="1:2">
      <c r="A356" s="22"/>
      <c r="B356" s="22"/>
    </row>
    <row r="357" spans="1:2">
      <c r="A357" s="22"/>
      <c r="B357" s="22"/>
    </row>
    <row r="358" spans="1:2">
      <c r="A358" s="22"/>
      <c r="B358" s="22"/>
    </row>
    <row r="359" spans="1:2">
      <c r="A359" s="22"/>
      <c r="B359" s="22"/>
    </row>
    <row r="360" spans="1:2">
      <c r="A360" s="22"/>
      <c r="B360" s="22"/>
    </row>
    <row r="361" spans="1:2">
      <c r="A361" s="22"/>
      <c r="B361" s="22"/>
    </row>
    <row r="362" spans="1:2">
      <c r="A362" s="22"/>
      <c r="B362" s="22"/>
    </row>
    <row r="363" spans="1:2">
      <c r="A363" s="22"/>
      <c r="B363" s="22"/>
    </row>
    <row r="364" spans="1:2">
      <c r="A364" s="22"/>
      <c r="B364" s="22"/>
    </row>
    <row r="365" spans="1:2">
      <c r="A365" s="22"/>
      <c r="B365" s="22"/>
    </row>
    <row r="366" spans="1:2">
      <c r="A366" s="22"/>
      <c r="B366" s="22"/>
    </row>
    <row r="367" spans="1:2">
      <c r="A367" s="22"/>
      <c r="B367" s="22"/>
    </row>
    <row r="368" spans="1:2">
      <c r="A368" s="22"/>
      <c r="B368" s="22"/>
    </row>
    <row r="369" spans="1:2">
      <c r="A369" s="22"/>
      <c r="B369" s="22"/>
    </row>
    <row r="370" spans="1:2">
      <c r="A370" s="22"/>
      <c r="B370" s="22"/>
    </row>
    <row r="371" spans="1:2">
      <c r="A371" s="22"/>
      <c r="B371" s="22"/>
    </row>
    <row r="372" spans="1:2">
      <c r="A372" s="22"/>
      <c r="B372" s="22"/>
    </row>
    <row r="373" spans="1:2">
      <c r="A373" s="22"/>
      <c r="B373" s="22"/>
    </row>
    <row r="374" spans="1:2">
      <c r="A374" s="22"/>
      <c r="B374" s="22"/>
    </row>
    <row r="375" spans="1:2">
      <c r="A375" s="22"/>
      <c r="B375" s="22"/>
    </row>
    <row r="376" spans="1:2">
      <c r="A376" s="22"/>
      <c r="B376" s="22"/>
    </row>
    <row r="377" spans="1:2">
      <c r="A377" s="22"/>
      <c r="B377" s="22"/>
    </row>
    <row r="378" spans="1:2">
      <c r="A378" s="22"/>
      <c r="B378" s="22"/>
    </row>
    <row r="379" spans="1:2">
      <c r="A379" s="22"/>
      <c r="B379" s="22"/>
    </row>
    <row r="380" spans="1:2">
      <c r="A380" s="22"/>
      <c r="B380" s="22"/>
    </row>
    <row r="381" spans="1:2">
      <c r="A381" s="22"/>
      <c r="B381" s="22"/>
    </row>
    <row r="382" spans="1:2">
      <c r="A382" s="22"/>
      <c r="B382" s="22"/>
    </row>
    <row r="383" spans="1:2">
      <c r="A383" s="22"/>
      <c r="B383" s="22"/>
    </row>
    <row r="384" spans="1:2">
      <c r="A384" s="22"/>
      <c r="B384" s="22"/>
    </row>
    <row r="385" spans="1:2">
      <c r="A385" s="22"/>
      <c r="B385" s="22"/>
    </row>
    <row r="386" spans="1:2">
      <c r="A386" s="22"/>
      <c r="B386" s="22"/>
    </row>
    <row r="387" spans="1:2">
      <c r="A387" s="22"/>
      <c r="B387" s="22"/>
    </row>
    <row r="388" spans="1:2">
      <c r="A388" s="22"/>
      <c r="B388" s="22"/>
    </row>
    <row r="389" spans="1:2">
      <c r="A389" s="22"/>
      <c r="B389" s="22"/>
    </row>
    <row r="390" spans="1:2">
      <c r="A390" s="22"/>
      <c r="B390" s="22"/>
    </row>
    <row r="391" spans="1:2">
      <c r="A391" s="22"/>
      <c r="B391" s="22"/>
    </row>
    <row r="392" spans="1:2">
      <c r="A392" s="22"/>
      <c r="B392" s="22"/>
    </row>
    <row r="393" spans="1:2">
      <c r="A393" s="22"/>
      <c r="B393" s="22"/>
    </row>
    <row r="394" spans="1:2">
      <c r="A394" s="22"/>
      <c r="B394" s="22"/>
    </row>
    <row r="395" spans="1:2">
      <c r="A395" s="22"/>
      <c r="B395" s="22"/>
    </row>
    <row r="396" spans="1:2">
      <c r="A396" s="22"/>
      <c r="B396" s="22"/>
    </row>
    <row r="397" spans="1:2">
      <c r="A397" s="22"/>
      <c r="B397" s="22"/>
    </row>
    <row r="398" spans="1:2">
      <c r="A398" s="22"/>
      <c r="B398" s="22"/>
    </row>
    <row r="399" spans="1:2">
      <c r="A399" s="22"/>
      <c r="B399" s="22"/>
    </row>
    <row r="400" spans="1:2">
      <c r="A400" s="22"/>
      <c r="B400" s="22"/>
    </row>
    <row r="401" spans="1:2">
      <c r="A401" s="22"/>
      <c r="B401" s="22"/>
    </row>
    <row r="402" spans="1:2">
      <c r="A402" s="22"/>
      <c r="B402" s="22"/>
    </row>
    <row r="403" spans="1:2">
      <c r="A403" s="22"/>
      <c r="B403" s="22"/>
    </row>
    <row r="404" spans="1:2">
      <c r="A404" s="22"/>
      <c r="B404" s="22"/>
    </row>
    <row r="405" spans="1:2">
      <c r="A405" s="22"/>
      <c r="B405" s="22"/>
    </row>
    <row r="406" spans="1:2">
      <c r="A406" s="22"/>
      <c r="B406" s="22"/>
    </row>
    <row r="407" spans="1:2">
      <c r="A407" s="22"/>
      <c r="B407" s="22"/>
    </row>
    <row r="408" spans="1:2">
      <c r="A408" s="22"/>
      <c r="B408" s="22"/>
    </row>
    <row r="409" spans="1:2">
      <c r="A409" s="22"/>
      <c r="B409" s="22"/>
    </row>
    <row r="410" spans="1:2">
      <c r="A410" s="22"/>
      <c r="B410" s="22"/>
    </row>
    <row r="411" spans="1:2">
      <c r="A411" s="22"/>
      <c r="B411" s="22"/>
    </row>
    <row r="412" spans="1:2">
      <c r="A412" s="22"/>
      <c r="B412" s="22"/>
    </row>
    <row r="413" spans="1:2">
      <c r="A413" s="22"/>
      <c r="B413" s="22"/>
    </row>
    <row r="414" spans="1:2">
      <c r="A414" s="22"/>
      <c r="B414" s="22"/>
    </row>
    <row r="415" spans="1:2">
      <c r="A415" s="22"/>
      <c r="B415" s="22"/>
    </row>
    <row r="416" spans="1:2">
      <c r="A416" s="22"/>
      <c r="B416" s="22"/>
    </row>
    <row r="417" spans="1:2">
      <c r="A417" s="22"/>
      <c r="B417" s="22"/>
    </row>
    <row r="418" spans="1:2">
      <c r="A418" s="22"/>
      <c r="B418" s="22"/>
    </row>
    <row r="419" spans="1:2">
      <c r="A419" s="22"/>
      <c r="B419" s="22"/>
    </row>
    <row r="420" spans="1:2">
      <c r="A420" s="22"/>
      <c r="B420" s="22"/>
    </row>
    <row r="421" spans="1:2">
      <c r="A421" s="22"/>
      <c r="B421" s="22"/>
    </row>
    <row r="422" spans="1:2">
      <c r="A422" s="22"/>
      <c r="B422" s="22"/>
    </row>
    <row r="423" spans="1:2">
      <c r="A423" s="22"/>
      <c r="B423" s="22"/>
    </row>
    <row r="424" spans="1:2">
      <c r="A424" s="22"/>
      <c r="B424" s="22"/>
    </row>
    <row r="425" spans="1:2">
      <c r="A425" s="22"/>
      <c r="B425" s="22"/>
    </row>
    <row r="426" spans="1:2">
      <c r="A426" s="22"/>
      <c r="B426" s="22"/>
    </row>
    <row r="427" spans="1:2">
      <c r="A427" s="22"/>
      <c r="B427" s="22"/>
    </row>
    <row r="428" spans="1:2">
      <c r="A428" s="22"/>
      <c r="B428" s="22"/>
    </row>
    <row r="429" spans="1:2">
      <c r="A429" s="22"/>
      <c r="B429" s="22"/>
    </row>
    <row r="430" spans="1:2">
      <c r="A430" s="22"/>
      <c r="B430" s="22"/>
    </row>
    <row r="431" spans="1:2">
      <c r="A431" s="22"/>
      <c r="B431" s="22"/>
    </row>
    <row r="432" spans="1:2">
      <c r="A432" s="22"/>
      <c r="B432" s="22"/>
    </row>
    <row r="433" spans="1:2">
      <c r="A433" s="22"/>
      <c r="B433" s="22"/>
    </row>
    <row r="434" spans="1:2">
      <c r="A434" s="22"/>
      <c r="B434" s="22"/>
    </row>
    <row r="435" spans="1:2">
      <c r="A435" s="22"/>
      <c r="B435" s="22"/>
    </row>
    <row r="436" spans="1:2">
      <c r="A436" s="22"/>
      <c r="B436" s="22"/>
    </row>
    <row r="437" spans="1:2">
      <c r="A437" s="22"/>
      <c r="B437" s="22"/>
    </row>
    <row r="438" spans="1:2">
      <c r="A438" s="22"/>
      <c r="B438" s="22"/>
    </row>
    <row r="439" spans="1:2">
      <c r="A439" s="22"/>
      <c r="B439" s="22"/>
    </row>
    <row r="440" spans="1:2">
      <c r="A440" s="22"/>
      <c r="B440" s="22"/>
    </row>
    <row r="441" spans="1:2">
      <c r="A441" s="22"/>
      <c r="B441" s="22"/>
    </row>
    <row r="442" spans="1:2">
      <c r="A442" s="22"/>
      <c r="B442" s="22"/>
    </row>
    <row r="443" spans="1:2">
      <c r="A443" s="22"/>
      <c r="B443" s="22"/>
    </row>
    <row r="444" spans="1:2">
      <c r="A444" s="22"/>
      <c r="B444" s="22"/>
    </row>
    <row r="445" spans="1:2">
      <c r="A445" s="22"/>
      <c r="B445" s="22"/>
    </row>
    <row r="446" spans="1:2">
      <c r="A446" s="22"/>
      <c r="B446" s="22"/>
    </row>
    <row r="447" spans="1:2">
      <c r="A447" s="22"/>
      <c r="B447" s="22"/>
    </row>
    <row r="448" spans="1:2">
      <c r="A448" s="22"/>
      <c r="B448" s="22"/>
    </row>
    <row r="449" spans="1:2">
      <c r="A449" s="22"/>
      <c r="B449" s="22"/>
    </row>
    <row r="450" spans="1:2">
      <c r="A450" s="22"/>
      <c r="B450" s="22"/>
    </row>
    <row r="451" spans="1:2">
      <c r="A451" s="22"/>
      <c r="B451" s="22"/>
    </row>
    <row r="452" spans="1:2">
      <c r="A452" s="22"/>
      <c r="B452" s="22"/>
    </row>
    <row r="453" spans="1:2">
      <c r="A453" s="22"/>
      <c r="B453" s="22"/>
    </row>
    <row r="454" spans="1:2">
      <c r="A454" s="22"/>
      <c r="B454" s="22"/>
    </row>
    <row r="455" spans="1:2">
      <c r="A455" s="22"/>
      <c r="B455" s="22"/>
    </row>
    <row r="456" spans="1:2">
      <c r="A456" s="22"/>
      <c r="B456" s="22"/>
    </row>
    <row r="457" spans="1:2">
      <c r="A457" s="22"/>
      <c r="B457" s="22"/>
    </row>
    <row r="458" spans="1:2">
      <c r="A458" s="22"/>
      <c r="B458" s="22"/>
    </row>
    <row r="459" spans="1:2">
      <c r="A459" s="22"/>
      <c r="B459" s="22"/>
    </row>
    <row r="460" spans="1:2">
      <c r="A460" s="22"/>
      <c r="B460" s="22"/>
    </row>
    <row r="461" spans="1:2">
      <c r="A461" s="22"/>
      <c r="B461" s="22"/>
    </row>
    <row r="462" spans="1:2">
      <c r="A462" s="22"/>
      <c r="B462" s="22"/>
    </row>
    <row r="463" spans="1:2">
      <c r="A463" s="22"/>
      <c r="B463" s="22"/>
    </row>
    <row r="464" spans="1:2">
      <c r="A464" s="22"/>
      <c r="B464" s="22"/>
    </row>
    <row r="465" spans="1:2">
      <c r="A465" s="22"/>
      <c r="B465" s="22"/>
    </row>
    <row r="466" spans="1:2">
      <c r="A466" s="22"/>
      <c r="B466" s="22"/>
    </row>
    <row r="467" spans="1:2">
      <c r="A467" s="22"/>
      <c r="B467" s="22"/>
    </row>
    <row r="468" spans="1:2">
      <c r="A468" s="22"/>
      <c r="B468" s="22"/>
    </row>
    <row r="469" spans="1:2">
      <c r="A469" s="22"/>
      <c r="B469" s="22"/>
    </row>
    <row r="470" spans="1:2">
      <c r="A470" s="22"/>
      <c r="B470" s="22"/>
    </row>
    <row r="471" spans="1:2">
      <c r="A471" s="22"/>
      <c r="B471" s="22"/>
    </row>
    <row r="472" spans="1:2">
      <c r="A472" s="22"/>
      <c r="B472" s="22"/>
    </row>
    <row r="473" spans="1:2">
      <c r="A473" s="22"/>
      <c r="B473" s="22"/>
    </row>
    <row r="474" spans="1:2">
      <c r="A474" s="22"/>
      <c r="B474" s="22"/>
    </row>
    <row r="475" spans="1:2">
      <c r="A475" s="22"/>
      <c r="B475" s="22"/>
    </row>
    <row r="476" spans="1:2">
      <c r="A476" s="22"/>
      <c r="B476" s="22"/>
    </row>
    <row r="477" spans="1:2">
      <c r="A477" s="22"/>
      <c r="B477" s="22"/>
    </row>
    <row r="478" spans="1:2">
      <c r="A478" s="22"/>
      <c r="B478" s="22"/>
    </row>
    <row r="479" spans="1:2">
      <c r="A479" s="22"/>
      <c r="B479" s="22"/>
    </row>
    <row r="480" spans="1:2">
      <c r="A480" s="22"/>
      <c r="B480" s="22"/>
    </row>
    <row r="481" spans="1:2">
      <c r="A481" s="22"/>
      <c r="B481" s="22"/>
    </row>
    <row r="482" spans="1:2">
      <c r="A482" s="22"/>
      <c r="B482" s="22"/>
    </row>
    <row r="483" spans="1:2">
      <c r="A483" s="22"/>
      <c r="B483" s="22"/>
    </row>
    <row r="484" spans="1:2">
      <c r="A484" s="22"/>
      <c r="B484" s="22"/>
    </row>
    <row r="485" spans="1:2">
      <c r="A485" s="22"/>
      <c r="B485" s="22"/>
    </row>
    <row r="486" spans="1:2">
      <c r="A486" s="22"/>
      <c r="B486" s="22"/>
    </row>
    <row r="487" spans="1:2">
      <c r="A487" s="22"/>
      <c r="B487" s="22"/>
    </row>
    <row r="488" spans="1:2">
      <c r="A488" s="22"/>
      <c r="B488" s="22"/>
    </row>
    <row r="489" spans="1:2">
      <c r="A489" s="22"/>
      <c r="B489" s="22"/>
    </row>
    <row r="490" spans="1:2">
      <c r="A490" s="22"/>
      <c r="B490" s="22"/>
    </row>
    <row r="491" spans="1:2">
      <c r="A491" s="22"/>
      <c r="B491" s="22"/>
    </row>
    <row r="492" spans="1:2">
      <c r="A492" s="22"/>
      <c r="B492" s="22"/>
    </row>
    <row r="493" spans="1:2">
      <c r="A493" s="22"/>
      <c r="B493" s="22"/>
    </row>
    <row r="494" spans="1:2">
      <c r="A494" s="22"/>
      <c r="B494" s="22"/>
    </row>
    <row r="495" spans="1:2">
      <c r="A495" s="22"/>
      <c r="B495" s="22"/>
    </row>
    <row r="496" spans="1:2">
      <c r="A496" s="22"/>
      <c r="B496" s="22"/>
    </row>
    <row r="497" spans="1:2">
      <c r="A497" s="22"/>
      <c r="B497" s="22"/>
    </row>
    <row r="498" spans="1:2">
      <c r="A498" s="22"/>
      <c r="B498" s="22"/>
    </row>
    <row r="499" spans="1:2">
      <c r="A499" s="22"/>
      <c r="B499" s="22"/>
    </row>
    <row r="500" spans="1:2">
      <c r="A500" s="22"/>
      <c r="B500" s="22"/>
    </row>
    <row r="501" spans="1:2">
      <c r="A501" s="22"/>
      <c r="B501" s="22"/>
    </row>
    <row r="502" spans="1:2">
      <c r="A502" s="22"/>
      <c r="B502" s="22"/>
    </row>
    <row r="503" spans="1:2">
      <c r="A503" s="22"/>
      <c r="B503" s="22"/>
    </row>
    <row r="504" spans="1:2">
      <c r="A504" s="22"/>
      <c r="B504" s="22"/>
    </row>
    <row r="505" spans="1:2">
      <c r="A505" s="22"/>
      <c r="B505" s="22"/>
    </row>
    <row r="506" spans="1:2">
      <c r="A506" s="22"/>
      <c r="B506" s="22"/>
    </row>
    <row r="507" spans="1:2">
      <c r="A507" s="22"/>
      <c r="B507" s="22"/>
    </row>
    <row r="508" spans="1:2">
      <c r="A508" s="22"/>
      <c r="B508" s="22"/>
    </row>
    <row r="509" spans="1:2">
      <c r="A509" s="22"/>
      <c r="B509" s="22"/>
    </row>
    <row r="510" spans="1:2">
      <c r="A510" s="22"/>
      <c r="B510" s="22"/>
    </row>
    <row r="511" spans="1:2">
      <c r="A511" s="22"/>
      <c r="B511" s="22"/>
    </row>
    <row r="512" spans="1:2">
      <c r="A512" s="22"/>
      <c r="B512" s="22"/>
    </row>
    <row r="513" spans="1:2">
      <c r="A513" s="22"/>
      <c r="B513" s="22"/>
    </row>
    <row r="514" spans="1:2">
      <c r="A514" s="22"/>
      <c r="B514" s="22"/>
    </row>
    <row r="515" spans="1:2">
      <c r="A515" s="22"/>
      <c r="B515" s="22"/>
    </row>
    <row r="516" spans="1:2">
      <c r="A516" s="22"/>
      <c r="B516" s="22"/>
    </row>
    <row r="517" spans="1:2">
      <c r="A517" s="22"/>
      <c r="B517" s="22"/>
    </row>
    <row r="518" spans="1:2">
      <c r="A518" s="22"/>
      <c r="B518" s="22"/>
    </row>
    <row r="519" spans="1:2">
      <c r="A519" s="22"/>
      <c r="B519" s="22"/>
    </row>
    <row r="520" spans="1:2">
      <c r="A520" s="22"/>
      <c r="B520" s="22"/>
    </row>
    <row r="521" spans="1:2">
      <c r="A521" s="22"/>
      <c r="B521" s="22"/>
    </row>
    <row r="522" spans="1:2">
      <c r="A522" s="22"/>
      <c r="B522" s="22"/>
    </row>
    <row r="523" spans="1:2">
      <c r="A523" s="22"/>
      <c r="B523" s="22"/>
    </row>
    <row r="524" spans="1:2">
      <c r="A524" s="22"/>
      <c r="B524" s="22"/>
    </row>
    <row r="525" spans="1:2">
      <c r="A525" s="22"/>
      <c r="B525" s="22"/>
    </row>
    <row r="526" spans="1:2">
      <c r="A526" s="22"/>
      <c r="B526" s="22"/>
    </row>
    <row r="527" spans="1:2">
      <c r="A527" s="22"/>
      <c r="B527" s="22"/>
    </row>
    <row r="528" spans="1:2">
      <c r="A528" s="22"/>
      <c r="B528" s="22"/>
    </row>
    <row r="529" spans="1:2">
      <c r="A529" s="22"/>
      <c r="B529" s="22"/>
    </row>
    <row r="530" spans="1:2">
      <c r="A530" s="22"/>
      <c r="B530" s="22"/>
    </row>
    <row r="531" spans="1:2">
      <c r="A531" s="22"/>
      <c r="B531" s="22"/>
    </row>
    <row r="532" spans="1:2">
      <c r="A532" s="22"/>
      <c r="B532" s="22"/>
    </row>
    <row r="533" spans="1:2">
      <c r="A533" s="22"/>
      <c r="B533" s="22"/>
    </row>
    <row r="534" spans="1:2">
      <c r="A534" s="22"/>
      <c r="B534" s="22"/>
    </row>
    <row r="535" spans="1:2">
      <c r="A535" s="22"/>
      <c r="B535" s="22"/>
    </row>
    <row r="536" spans="1:2">
      <c r="A536" s="22"/>
      <c r="B536" s="22"/>
    </row>
    <row r="537" spans="1:2">
      <c r="A537" s="22"/>
      <c r="B537" s="22"/>
    </row>
    <row r="538" spans="1:2">
      <c r="A538" s="22"/>
      <c r="B538" s="22"/>
    </row>
    <row r="539" spans="1:2">
      <c r="A539" s="22"/>
      <c r="B539" s="22"/>
    </row>
    <row r="540" spans="1:2">
      <c r="A540" s="22"/>
      <c r="B540" s="22"/>
    </row>
    <row r="541" spans="1:2">
      <c r="A541" s="22"/>
      <c r="B541" s="22"/>
    </row>
    <row r="542" spans="1:2">
      <c r="A542" s="22"/>
      <c r="B542" s="22"/>
    </row>
    <row r="543" spans="1:2">
      <c r="A543" s="22"/>
      <c r="B543" s="22"/>
    </row>
    <row r="544" spans="1:2">
      <c r="A544" s="22"/>
      <c r="B544" s="22"/>
    </row>
    <row r="545" spans="1:2">
      <c r="A545" s="22"/>
      <c r="B545" s="22"/>
    </row>
    <row r="546" spans="1:2">
      <c r="A546" s="22"/>
      <c r="B546" s="22"/>
    </row>
    <row r="547" spans="1:2">
      <c r="A547" s="22"/>
      <c r="B547" s="22"/>
    </row>
    <row r="548" spans="1:2">
      <c r="A548" s="22"/>
      <c r="B548" s="22"/>
    </row>
    <row r="549" spans="1:2">
      <c r="A549" s="22"/>
      <c r="B549" s="22"/>
    </row>
    <row r="550" spans="1:2">
      <c r="A550" s="22"/>
      <c r="B550" s="22"/>
    </row>
    <row r="551" spans="1:2">
      <c r="A551" s="22"/>
      <c r="B551" s="22"/>
    </row>
    <row r="552" spans="1:2">
      <c r="A552" s="22"/>
      <c r="B552" s="22"/>
    </row>
    <row r="553" spans="1:2">
      <c r="A553" s="22"/>
      <c r="B553" s="22"/>
    </row>
    <row r="554" spans="1:2">
      <c r="A554" s="22"/>
      <c r="B554" s="22"/>
    </row>
    <row r="555" spans="1:2">
      <c r="A555" s="22"/>
      <c r="B555" s="22"/>
    </row>
    <row r="556" spans="1:2">
      <c r="A556" s="22"/>
      <c r="B556" s="22"/>
    </row>
    <row r="557" spans="1:2">
      <c r="A557" s="22"/>
      <c r="B557" s="22"/>
    </row>
    <row r="558" spans="1:2">
      <c r="A558" s="22"/>
      <c r="B558" s="22"/>
    </row>
    <row r="559" spans="1:2">
      <c r="A559" s="22"/>
      <c r="B559" s="22"/>
    </row>
    <row r="560" spans="1:2">
      <c r="A560" s="22"/>
      <c r="B560" s="22"/>
    </row>
    <row r="561" spans="1:2">
      <c r="A561" s="22"/>
      <c r="B561" s="22"/>
    </row>
    <row r="562" spans="1:2">
      <c r="A562" s="22"/>
      <c r="B562" s="22"/>
    </row>
    <row r="563" spans="1:2">
      <c r="A563" s="22"/>
      <c r="B563" s="22"/>
    </row>
    <row r="564" spans="1:2">
      <c r="A564" s="22"/>
      <c r="B564" s="22"/>
    </row>
    <row r="565" spans="1:2">
      <c r="A565" s="22"/>
      <c r="B565" s="22"/>
    </row>
    <row r="566" spans="1:2">
      <c r="A566" s="22"/>
      <c r="B566" s="22"/>
    </row>
    <row r="567" spans="1:2">
      <c r="A567" s="22"/>
      <c r="B567" s="22"/>
    </row>
    <row r="568" spans="1:2">
      <c r="A568" s="22"/>
      <c r="B568" s="22"/>
    </row>
    <row r="569" spans="1:2">
      <c r="A569" s="22"/>
      <c r="B569" s="22"/>
    </row>
    <row r="570" spans="1:2">
      <c r="A570" s="22"/>
      <c r="B570" s="22"/>
    </row>
    <row r="571" spans="1:2">
      <c r="A571" s="22"/>
      <c r="B571" s="22"/>
    </row>
    <row r="572" spans="1:2">
      <c r="A572" s="22"/>
      <c r="B572" s="22"/>
    </row>
    <row r="573" spans="1:2">
      <c r="A573" s="22"/>
      <c r="B573" s="22"/>
    </row>
    <row r="574" spans="1:2">
      <c r="A574" s="22"/>
      <c r="B574" s="22"/>
    </row>
    <row r="575" spans="1:2">
      <c r="A575" s="22"/>
      <c r="B575" s="22"/>
    </row>
    <row r="576" spans="1:2">
      <c r="A576" s="22"/>
      <c r="B576" s="22"/>
    </row>
    <row r="577" spans="1:2">
      <c r="A577" s="22"/>
      <c r="B577" s="22"/>
    </row>
    <row r="578" spans="1:2">
      <c r="A578" s="22"/>
      <c r="B578" s="22"/>
    </row>
    <row r="579" spans="1:2">
      <c r="A579" s="22"/>
      <c r="B579" s="22"/>
    </row>
    <row r="580" spans="1:2">
      <c r="A580" s="22"/>
      <c r="B580" s="22"/>
    </row>
    <row r="581" spans="1:2">
      <c r="A581" s="22"/>
      <c r="B581" s="22"/>
    </row>
    <row r="582" spans="1:2">
      <c r="A582" s="22"/>
      <c r="B582" s="22"/>
    </row>
    <row r="583" spans="1:2">
      <c r="A583" s="22"/>
      <c r="B583" s="22"/>
    </row>
    <row r="584" spans="1:2">
      <c r="A584" s="22"/>
      <c r="B584" s="22"/>
    </row>
    <row r="585" spans="1:2">
      <c r="A585" s="22"/>
      <c r="B585" s="22"/>
    </row>
    <row r="586" spans="1:2">
      <c r="A586" s="22"/>
      <c r="B586" s="22"/>
    </row>
    <row r="587" spans="1:2">
      <c r="A587" s="22"/>
      <c r="B587" s="22"/>
    </row>
    <row r="588" spans="1:2">
      <c r="A588" s="22"/>
      <c r="B588" s="22"/>
    </row>
    <row r="589" spans="1:2">
      <c r="A589" s="22"/>
      <c r="B589" s="22"/>
    </row>
    <row r="590" spans="1:2">
      <c r="A590" s="22"/>
      <c r="B590" s="22"/>
    </row>
    <row r="591" spans="1:2">
      <c r="A591" s="22"/>
      <c r="B591" s="22"/>
    </row>
    <row r="592" spans="1:2">
      <c r="A592" s="22"/>
      <c r="B592" s="22"/>
    </row>
    <row r="593" spans="1:2">
      <c r="A593" s="22"/>
      <c r="B593" s="22"/>
    </row>
    <row r="594" spans="1:2">
      <c r="A594" s="22"/>
      <c r="B594" s="22"/>
    </row>
    <row r="595" spans="1:2">
      <c r="A595" s="22"/>
      <c r="B595" s="22"/>
    </row>
    <row r="596" spans="1:2">
      <c r="A596" s="22"/>
      <c r="B596" s="22"/>
    </row>
    <row r="597" spans="1:2">
      <c r="A597" s="22"/>
      <c r="B597" s="22"/>
    </row>
    <row r="598" spans="1:2">
      <c r="A598" s="22"/>
      <c r="B598" s="22"/>
    </row>
    <row r="599" spans="1:2">
      <c r="A599" s="22"/>
      <c r="B599" s="22"/>
    </row>
    <row r="600" spans="1:2">
      <c r="A600" s="22"/>
      <c r="B600" s="22"/>
    </row>
    <row r="601" spans="1:2">
      <c r="A601" s="22"/>
      <c r="B601" s="22"/>
    </row>
    <row r="602" spans="1:2">
      <c r="A602" s="22"/>
      <c r="B602" s="22"/>
    </row>
    <row r="603" spans="1:2">
      <c r="A603" s="22"/>
      <c r="B603" s="22"/>
    </row>
    <row r="604" spans="1:2">
      <c r="A604" s="22"/>
      <c r="B604" s="22"/>
    </row>
    <row r="605" spans="1:2">
      <c r="A605" s="22"/>
      <c r="B605" s="22"/>
    </row>
    <row r="606" spans="1:2">
      <c r="A606" s="22"/>
      <c r="B606" s="22"/>
    </row>
    <row r="607" spans="1:2">
      <c r="A607" s="22"/>
      <c r="B607" s="22"/>
    </row>
    <row r="608" spans="1:2">
      <c r="A608" s="22"/>
      <c r="B608" s="22"/>
    </row>
    <row r="609" spans="1:2">
      <c r="A609" s="22"/>
      <c r="B609" s="22"/>
    </row>
    <row r="610" spans="1:2">
      <c r="A610" s="22"/>
      <c r="B610" s="22"/>
    </row>
    <row r="611" spans="1:2">
      <c r="A611" s="22"/>
      <c r="B611" s="22"/>
    </row>
    <row r="612" spans="1:2">
      <c r="A612" s="22"/>
      <c r="B612" s="22"/>
    </row>
    <row r="613" spans="1:2">
      <c r="A613" s="22"/>
      <c r="B613" s="22"/>
    </row>
    <row r="614" spans="1:2">
      <c r="A614" s="22"/>
      <c r="B614" s="22"/>
    </row>
    <row r="615" spans="1:2">
      <c r="A615" s="22"/>
      <c r="B615" s="22"/>
    </row>
    <row r="616" spans="1:2">
      <c r="A616" s="22"/>
      <c r="B616" s="22"/>
    </row>
    <row r="617" spans="1:2">
      <c r="A617" s="22"/>
      <c r="B617" s="22"/>
    </row>
    <row r="618" spans="1:2">
      <c r="A618" s="22"/>
      <c r="B618" s="22"/>
    </row>
    <row r="619" spans="1:2">
      <c r="A619" s="22"/>
      <c r="B619" s="22"/>
    </row>
    <row r="620" spans="1:2">
      <c r="A620" s="22"/>
      <c r="B620" s="22"/>
    </row>
    <row r="621" spans="1:2">
      <c r="A621" s="22"/>
      <c r="B621" s="22"/>
    </row>
    <row r="622" spans="1:2">
      <c r="A622" s="22"/>
      <c r="B622" s="22"/>
    </row>
    <row r="623" spans="1:2">
      <c r="A623" s="22"/>
      <c r="B623" s="22"/>
    </row>
    <row r="624" spans="1:2">
      <c r="A624" s="22"/>
      <c r="B624" s="22"/>
    </row>
    <row r="625" spans="1:2">
      <c r="A625" s="22"/>
      <c r="B625" s="22"/>
    </row>
    <row r="626" spans="1:2">
      <c r="A626" s="22"/>
      <c r="B626" s="22"/>
    </row>
    <row r="627" spans="1:2">
      <c r="A627" s="22"/>
      <c r="B627" s="22"/>
    </row>
    <row r="628" spans="1:2">
      <c r="A628" s="22"/>
      <c r="B628" s="22"/>
    </row>
    <row r="629" spans="1:2">
      <c r="A629" s="22"/>
      <c r="B629" s="22"/>
    </row>
    <row r="630" spans="1:2">
      <c r="A630" s="22"/>
      <c r="B630" s="22"/>
    </row>
    <row r="631" spans="1:2">
      <c r="A631" s="22"/>
      <c r="B631" s="22"/>
    </row>
    <row r="632" spans="1:2">
      <c r="A632" s="22"/>
      <c r="B632" s="22"/>
    </row>
    <row r="633" spans="1:2">
      <c r="A633" s="22"/>
      <c r="B633" s="22"/>
    </row>
    <row r="634" spans="1:2">
      <c r="A634" s="22"/>
      <c r="B634" s="22"/>
    </row>
    <row r="635" spans="1:2">
      <c r="A635" s="22"/>
      <c r="B635" s="22"/>
    </row>
    <row r="636" spans="1:2">
      <c r="A636" s="22"/>
      <c r="B636" s="22"/>
    </row>
    <row r="637" spans="1:2">
      <c r="A637" s="22"/>
      <c r="B637" s="22"/>
    </row>
    <row r="638" spans="1:2">
      <c r="A638" s="22"/>
      <c r="B638" s="22"/>
    </row>
    <row r="639" spans="1:2">
      <c r="A639" s="22"/>
      <c r="B639" s="22"/>
    </row>
    <row r="640" spans="1:2">
      <c r="A640" s="22"/>
      <c r="B640" s="22"/>
    </row>
    <row r="641" spans="1:2">
      <c r="A641" s="22"/>
      <c r="B641" s="22"/>
    </row>
    <row r="642" spans="1:2">
      <c r="A642" s="22"/>
      <c r="B642" s="22"/>
    </row>
    <row r="643" spans="1:2">
      <c r="A643" s="22"/>
      <c r="B643" s="22"/>
    </row>
    <row r="644" spans="1:2">
      <c r="A644" s="22"/>
      <c r="B644" s="22"/>
    </row>
    <row r="645" spans="1:2">
      <c r="A645" s="22"/>
      <c r="B645" s="22"/>
    </row>
    <row r="646" spans="1:2">
      <c r="A646" s="22"/>
      <c r="B646" s="22"/>
    </row>
    <row r="647" spans="1:2">
      <c r="A647" s="22"/>
      <c r="B647" s="22"/>
    </row>
    <row r="648" spans="1:2">
      <c r="A648" s="22"/>
      <c r="B648" s="22"/>
    </row>
    <row r="649" spans="1:2">
      <c r="A649" s="22"/>
      <c r="B649" s="22"/>
    </row>
    <row r="650" spans="1:2">
      <c r="A650" s="22"/>
      <c r="B650" s="22"/>
    </row>
    <row r="651" spans="1:2">
      <c r="A651" s="22"/>
      <c r="B651" s="22"/>
    </row>
    <row r="652" spans="1:2">
      <c r="A652" s="22"/>
      <c r="B652" s="22"/>
    </row>
    <row r="653" spans="1:2">
      <c r="A653" s="22"/>
      <c r="B653" s="22"/>
    </row>
    <row r="654" spans="1:2">
      <c r="A654" s="22"/>
      <c r="B654" s="22"/>
    </row>
    <row r="655" spans="1:2">
      <c r="A655" s="22"/>
      <c r="B655" s="22"/>
    </row>
    <row r="656" spans="1:2">
      <c r="A656" s="22"/>
      <c r="B656" s="22"/>
    </row>
    <row r="657" spans="1:2">
      <c r="A657" s="22"/>
      <c r="B657" s="22"/>
    </row>
    <row r="658" spans="1:2">
      <c r="A658" s="22"/>
      <c r="B658" s="22"/>
    </row>
    <row r="659" spans="1:2">
      <c r="A659" s="22"/>
      <c r="B659" s="22"/>
    </row>
    <row r="660" spans="1:2">
      <c r="A660" s="22"/>
      <c r="B660" s="22"/>
    </row>
    <row r="661" spans="1:2">
      <c r="A661" s="22"/>
      <c r="B661" s="22"/>
    </row>
    <row r="662" spans="1:2">
      <c r="A662" s="22"/>
      <c r="B662" s="22"/>
    </row>
    <row r="663" spans="1:2">
      <c r="A663" s="22"/>
      <c r="B663" s="22"/>
    </row>
    <row r="664" spans="1:2">
      <c r="A664" s="22"/>
      <c r="B664" s="22"/>
    </row>
    <row r="665" spans="1:2">
      <c r="A665" s="22"/>
      <c r="B665" s="22"/>
    </row>
    <row r="666" spans="1:2">
      <c r="A666" s="22"/>
      <c r="B666" s="22"/>
    </row>
    <row r="667" spans="1:2">
      <c r="A667" s="22"/>
      <c r="B667" s="22"/>
    </row>
    <row r="668" spans="1:2">
      <c r="A668" s="22"/>
      <c r="B668" s="22"/>
    </row>
    <row r="669" spans="1:2">
      <c r="A669" s="22"/>
      <c r="B669" s="22"/>
    </row>
    <row r="670" spans="1:2">
      <c r="A670" s="22"/>
      <c r="B670" s="22"/>
    </row>
    <row r="671" spans="1:2">
      <c r="A671" s="22"/>
      <c r="B671" s="22"/>
    </row>
    <row r="672" spans="1:2">
      <c r="A672" s="22"/>
      <c r="B672" s="22"/>
    </row>
    <row r="673" spans="1:2">
      <c r="A673" s="22"/>
      <c r="B673" s="22"/>
    </row>
    <row r="674" spans="1:2">
      <c r="A674" s="22"/>
      <c r="B674" s="22"/>
    </row>
    <row r="675" spans="1:2">
      <c r="A675" s="22"/>
      <c r="B675" s="22"/>
    </row>
    <row r="676" spans="1:2">
      <c r="A676" s="22"/>
      <c r="B676" s="22"/>
    </row>
    <row r="677" spans="1:2">
      <c r="A677" s="22"/>
      <c r="B677" s="22"/>
    </row>
    <row r="678" spans="1:2">
      <c r="A678" s="22"/>
      <c r="B678" s="22"/>
    </row>
    <row r="679" spans="1:2">
      <c r="A679" s="22"/>
      <c r="B679" s="22"/>
    </row>
    <row r="680" spans="1:2">
      <c r="A680" s="22"/>
      <c r="B680" s="22"/>
    </row>
    <row r="681" spans="1:2">
      <c r="A681" s="22"/>
      <c r="B681" s="22"/>
    </row>
    <row r="682" spans="1:2">
      <c r="A682" s="22"/>
      <c r="B682" s="22"/>
    </row>
    <row r="683" spans="1:2">
      <c r="A683" s="22"/>
      <c r="B683" s="22"/>
    </row>
    <row r="684" spans="1:2">
      <c r="A684" s="22"/>
      <c r="B684" s="22"/>
    </row>
    <row r="685" spans="1:2">
      <c r="A685" s="22"/>
      <c r="B685" s="22"/>
    </row>
    <row r="686" spans="1:2">
      <c r="A686" s="22"/>
      <c r="B686" s="22"/>
    </row>
    <row r="687" spans="1:2">
      <c r="A687" s="22"/>
      <c r="B687" s="22"/>
    </row>
    <row r="688" spans="1:2">
      <c r="A688" s="22"/>
      <c r="B688" s="22"/>
    </row>
    <row r="689" spans="1:2">
      <c r="A689" s="22"/>
      <c r="B689" s="22"/>
    </row>
    <row r="690" spans="1:2">
      <c r="A690" s="22"/>
      <c r="B690" s="22"/>
    </row>
    <row r="691" spans="1:2">
      <c r="A691" s="22"/>
      <c r="B691" s="22"/>
    </row>
    <row r="692" spans="1:2">
      <c r="A692" s="22"/>
      <c r="B692" s="22"/>
    </row>
    <row r="693" spans="1:2">
      <c r="A693" s="22"/>
      <c r="B693" s="22"/>
    </row>
    <row r="694" spans="1:2">
      <c r="A694" s="22"/>
      <c r="B694" s="22"/>
    </row>
    <row r="695" spans="1:2">
      <c r="A695" s="22"/>
      <c r="B695" s="22"/>
    </row>
    <row r="696" spans="1:2">
      <c r="A696" s="22"/>
      <c r="B696" s="22"/>
    </row>
    <row r="697" spans="1:2">
      <c r="A697" s="22"/>
      <c r="B697" s="22"/>
    </row>
    <row r="698" spans="1:2">
      <c r="A698" s="22"/>
      <c r="B698" s="22"/>
    </row>
    <row r="699" spans="1:2">
      <c r="A699" s="22"/>
      <c r="B699" s="22"/>
    </row>
    <row r="700" spans="1:2">
      <c r="A700" s="22"/>
      <c r="B700" s="22"/>
    </row>
    <row r="701" spans="1:2">
      <c r="A701" s="22"/>
      <c r="B701" s="22"/>
    </row>
    <row r="702" spans="1:2">
      <c r="A702" s="22"/>
      <c r="B702" s="22"/>
    </row>
    <row r="703" spans="1:2">
      <c r="A703" s="22"/>
      <c r="B703" s="22"/>
    </row>
    <row r="704" spans="1:2">
      <c r="A704" s="22"/>
      <c r="B704" s="22"/>
    </row>
    <row r="705" spans="1:2">
      <c r="A705" s="22"/>
      <c r="B705" s="22"/>
    </row>
    <row r="706" spans="1:2">
      <c r="A706" s="22"/>
      <c r="B706" s="22"/>
    </row>
    <row r="707" spans="1:2">
      <c r="A707" s="22"/>
      <c r="B707" s="22"/>
    </row>
    <row r="708" spans="1:2">
      <c r="A708" s="22"/>
      <c r="B708" s="22"/>
    </row>
    <row r="709" spans="1:2">
      <c r="A709" s="22"/>
      <c r="B709" s="22"/>
    </row>
    <row r="710" spans="1:2">
      <c r="A710" s="22"/>
      <c r="B710" s="22"/>
    </row>
    <row r="711" spans="1:2">
      <c r="A711" s="22"/>
      <c r="B711" s="22"/>
    </row>
    <row r="712" spans="1:2">
      <c r="A712" s="22"/>
      <c r="B712" s="22"/>
    </row>
    <row r="713" spans="1:2">
      <c r="A713" s="22"/>
      <c r="B713" s="22"/>
    </row>
    <row r="714" spans="1:2">
      <c r="A714" s="22"/>
      <c r="B714" s="22"/>
    </row>
    <row r="715" spans="1:2">
      <c r="A715" s="22"/>
      <c r="B715" s="22"/>
    </row>
    <row r="716" spans="1:2">
      <c r="A716" s="22"/>
      <c r="B716" s="22"/>
    </row>
    <row r="717" spans="1:2">
      <c r="A717" s="22"/>
      <c r="B717" s="22"/>
    </row>
    <row r="718" spans="1:2">
      <c r="A718" s="22"/>
      <c r="B718" s="22"/>
    </row>
    <row r="719" spans="1:2">
      <c r="A719" s="22"/>
      <c r="B719" s="22"/>
    </row>
    <row r="720" spans="1:2">
      <c r="A720" s="22"/>
      <c r="B720" s="22"/>
    </row>
    <row r="721" spans="1:2">
      <c r="A721" s="22"/>
      <c r="B721" s="22"/>
    </row>
    <row r="722" spans="1:2">
      <c r="A722" s="22"/>
      <c r="B722" s="22"/>
    </row>
    <row r="723" spans="1:2">
      <c r="A723" s="22"/>
      <c r="B723" s="22"/>
    </row>
    <row r="724" spans="1:2">
      <c r="A724" s="22"/>
      <c r="B724" s="22"/>
    </row>
    <row r="725" spans="1:2">
      <c r="A725" s="22"/>
      <c r="B725" s="22"/>
    </row>
    <row r="726" spans="1:2">
      <c r="A726" s="22"/>
      <c r="B726" s="22"/>
    </row>
    <row r="727" spans="1:2">
      <c r="A727" s="22"/>
      <c r="B727" s="22"/>
    </row>
    <row r="728" spans="1:2">
      <c r="A728" s="22"/>
      <c r="B728" s="22"/>
    </row>
    <row r="729" spans="1:2">
      <c r="A729" s="22"/>
      <c r="B729" s="22"/>
    </row>
    <row r="730" spans="1:2">
      <c r="A730" s="22"/>
      <c r="B730" s="22"/>
    </row>
    <row r="731" spans="1:2">
      <c r="A731" s="22"/>
      <c r="B731" s="22"/>
    </row>
    <row r="732" spans="1:2">
      <c r="A732" s="22"/>
      <c r="B732" s="22"/>
    </row>
    <row r="733" spans="1:2">
      <c r="A733" s="22"/>
      <c r="B733" s="22"/>
    </row>
    <row r="734" spans="1:2">
      <c r="A734" s="22"/>
      <c r="B734" s="22"/>
    </row>
    <row r="735" spans="1:2">
      <c r="A735" s="22"/>
      <c r="B735" s="22"/>
    </row>
    <row r="736" spans="1:2">
      <c r="A736" s="22"/>
      <c r="B736" s="22"/>
    </row>
    <row r="737" spans="1:2">
      <c r="A737" s="22"/>
      <c r="B737" s="22"/>
    </row>
    <row r="738" spans="1:2">
      <c r="A738" s="22"/>
      <c r="B738" s="22"/>
    </row>
    <row r="739" spans="1:2">
      <c r="A739" s="22"/>
      <c r="B739" s="22"/>
    </row>
    <row r="740" spans="1:2">
      <c r="A740" s="22"/>
      <c r="B740" s="22"/>
    </row>
    <row r="741" spans="1:2">
      <c r="A741" s="22"/>
      <c r="B741" s="22"/>
    </row>
    <row r="742" spans="1:2">
      <c r="A742" s="22"/>
      <c r="B742" s="22"/>
    </row>
    <row r="743" spans="1:2">
      <c r="A743" s="22"/>
      <c r="B743" s="22"/>
    </row>
    <row r="744" spans="1:2">
      <c r="A744" s="22"/>
      <c r="B744" s="22"/>
    </row>
    <row r="745" spans="1:2">
      <c r="A745" s="22"/>
      <c r="B745" s="22"/>
    </row>
    <row r="746" spans="1:2">
      <c r="A746" s="22"/>
      <c r="B746" s="22"/>
    </row>
    <row r="747" spans="1:2">
      <c r="A747" s="22"/>
      <c r="B747" s="22"/>
    </row>
    <row r="748" spans="1:2">
      <c r="A748" s="22"/>
      <c r="B748" s="22"/>
    </row>
    <row r="749" spans="1:2">
      <c r="A749" s="22"/>
      <c r="B749" s="22"/>
    </row>
    <row r="750" spans="1:2">
      <c r="A750" s="22"/>
      <c r="B750" s="22"/>
    </row>
    <row r="751" spans="1:2">
      <c r="A751" s="22"/>
      <c r="B751" s="22"/>
    </row>
    <row r="752" spans="1:2">
      <c r="A752" s="22"/>
      <c r="B752" s="22"/>
    </row>
    <row r="753" spans="1:2">
      <c r="A753" s="22"/>
      <c r="B753" s="22"/>
    </row>
    <row r="754" spans="1:2">
      <c r="A754" s="22"/>
      <c r="B754" s="22"/>
    </row>
    <row r="755" spans="1:2">
      <c r="A755" s="22"/>
      <c r="B755" s="22"/>
    </row>
    <row r="756" spans="1:2">
      <c r="A756" s="22"/>
      <c r="B756" s="22"/>
    </row>
    <row r="757" spans="1:2">
      <c r="A757" s="22"/>
      <c r="B757" s="22"/>
    </row>
  </sheetData>
  <mergeCells count="1">
    <mergeCell ref="A2:B2"/>
  </mergeCells>
  <phoneticPr fontId="3" type="noConversion"/>
  <printOptions horizontalCentered="1"/>
  <pageMargins left="0.35" right="0.35" top="0.63" bottom="0" header="0.12" footer="0.28000000000000003"/>
  <pageSetup paperSize="9" orientation="portrait" useFirstPageNumber="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D1261"/>
  <sheetViews>
    <sheetView showGridLines="0" showZeros="0" tabSelected="1" topLeftCell="B262" zoomScale="120" zoomScaleNormal="120" workbookViewId="0">
      <selection activeCell="F11" sqref="F11"/>
    </sheetView>
  </sheetViews>
  <sheetFormatPr defaultColWidth="12.125" defaultRowHeight="17.100000000000001" customHeight="1"/>
  <cols>
    <col min="1" max="1" width="9.875" style="29" hidden="1" customWidth="1"/>
    <col min="2" max="2" width="9.875" style="29" customWidth="1"/>
    <col min="3" max="3" width="54.25" style="107" customWidth="1"/>
    <col min="4" max="4" width="26" style="107" customWidth="1"/>
    <col min="5" max="16384" width="12.125" style="29"/>
  </cols>
  <sheetData>
    <row r="1" spans="1:4" ht="33.950000000000003" customHeight="1">
      <c r="A1" s="24"/>
      <c r="B1" s="190" t="s">
        <v>51</v>
      </c>
      <c r="C1" s="190"/>
      <c r="D1" s="24"/>
    </row>
    <row r="2" spans="1:4" ht="21.75" customHeight="1">
      <c r="A2" s="174" t="s">
        <v>1238</v>
      </c>
      <c r="B2" s="174"/>
      <c r="C2" s="174"/>
      <c r="D2" s="174"/>
    </row>
    <row r="3" spans="1:4" ht="17.100000000000001" customHeight="1">
      <c r="A3" s="175" t="s">
        <v>1</v>
      </c>
      <c r="B3" s="175"/>
      <c r="C3" s="175"/>
      <c r="D3" s="175"/>
    </row>
    <row r="4" spans="1:4" ht="17.100000000000001" customHeight="1">
      <c r="A4" s="25" t="s">
        <v>52</v>
      </c>
      <c r="B4" s="176" t="s">
        <v>1316</v>
      </c>
      <c r="C4" s="25" t="s">
        <v>53</v>
      </c>
      <c r="D4" s="25" t="s">
        <v>2</v>
      </c>
    </row>
    <row r="5" spans="1:4" ht="17.100000000000001" customHeight="1">
      <c r="A5" s="28"/>
      <c r="B5" s="177"/>
      <c r="C5" s="25" t="s">
        <v>54</v>
      </c>
      <c r="D5" s="26">
        <f>SUM(D6,D249,D254,D266,D355,D409,D466,D523,D640,D711,D784,D803,D913,D977,D1043,D1063,D1078,D1088,D1121,D1140,D1193,D1250,D1251,D1257,D1259)</f>
        <v>587626</v>
      </c>
    </row>
    <row r="6" spans="1:4" ht="17.100000000000001" customHeight="1">
      <c r="A6" s="28">
        <v>201</v>
      </c>
      <c r="B6" s="169">
        <v>201</v>
      </c>
      <c r="C6" s="27" t="s">
        <v>122</v>
      </c>
      <c r="D6" s="104">
        <f>D7+D19+D28+D39+D50+D61+D72+D84+D93+D106+D116+D125+D136+D150+D157+D165+D171+D178+D185+D192+D199+D205+D213+D219+D225+D231+D246</f>
        <v>59014</v>
      </c>
    </row>
    <row r="7" spans="1:4" ht="17.100000000000001" customHeight="1">
      <c r="A7" s="28">
        <v>20101</v>
      </c>
      <c r="B7" s="169">
        <v>20101</v>
      </c>
      <c r="C7" s="27" t="s">
        <v>123</v>
      </c>
      <c r="D7" s="105">
        <f>SUM(D8:D18)</f>
        <v>1554</v>
      </c>
    </row>
    <row r="8" spans="1:4" ht="17.100000000000001" customHeight="1">
      <c r="A8" s="28">
        <v>2010101</v>
      </c>
      <c r="B8" s="170">
        <v>2010101</v>
      </c>
      <c r="C8" s="28" t="s">
        <v>124</v>
      </c>
      <c r="D8" s="100">
        <v>1093</v>
      </c>
    </row>
    <row r="9" spans="1:4" ht="17.100000000000001" customHeight="1">
      <c r="A9" s="28">
        <v>2010102</v>
      </c>
      <c r="B9" s="170">
        <v>2010102</v>
      </c>
      <c r="C9" s="28" t="s">
        <v>125</v>
      </c>
      <c r="D9" s="100"/>
    </row>
    <row r="10" spans="1:4" ht="17.100000000000001" customHeight="1">
      <c r="A10" s="28">
        <v>2010103</v>
      </c>
      <c r="B10" s="170">
        <v>2010103</v>
      </c>
      <c r="C10" s="28" t="s">
        <v>126</v>
      </c>
      <c r="D10" s="100"/>
    </row>
    <row r="11" spans="1:4" ht="17.100000000000001" customHeight="1">
      <c r="A11" s="28">
        <v>2010104</v>
      </c>
      <c r="B11" s="170">
        <v>2010104</v>
      </c>
      <c r="C11" s="28" t="s">
        <v>127</v>
      </c>
      <c r="D11" s="100">
        <v>260</v>
      </c>
    </row>
    <row r="12" spans="1:4" ht="17.100000000000001" customHeight="1">
      <c r="A12" s="28">
        <v>2010105</v>
      </c>
      <c r="B12" s="170">
        <v>2010105</v>
      </c>
      <c r="C12" s="28" t="s">
        <v>128</v>
      </c>
      <c r="D12" s="100"/>
    </row>
    <row r="13" spans="1:4" ht="17.100000000000001" customHeight="1">
      <c r="A13" s="28">
        <v>2010106</v>
      </c>
      <c r="B13" s="170">
        <v>2010106</v>
      </c>
      <c r="C13" s="28" t="s">
        <v>129</v>
      </c>
      <c r="D13" s="100"/>
    </row>
    <row r="14" spans="1:4" ht="17.100000000000001" customHeight="1">
      <c r="A14" s="28">
        <v>2010107</v>
      </c>
      <c r="B14" s="170">
        <v>2010107</v>
      </c>
      <c r="C14" s="28" t="s">
        <v>130</v>
      </c>
      <c r="D14" s="100"/>
    </row>
    <row r="15" spans="1:4" ht="17.100000000000001" customHeight="1">
      <c r="A15" s="28">
        <v>2010108</v>
      </c>
      <c r="B15" s="170">
        <v>2010108</v>
      </c>
      <c r="C15" s="28" t="s">
        <v>131</v>
      </c>
      <c r="D15" s="100"/>
    </row>
    <row r="16" spans="1:4" ht="17.100000000000001" customHeight="1">
      <c r="A16" s="28">
        <v>2010109</v>
      </c>
      <c r="B16" s="170">
        <v>2010109</v>
      </c>
      <c r="C16" s="28" t="s">
        <v>132</v>
      </c>
      <c r="D16" s="100"/>
    </row>
    <row r="17" spans="1:4" ht="17.100000000000001" customHeight="1">
      <c r="A17" s="28">
        <v>2010150</v>
      </c>
      <c r="B17" s="170">
        <v>2010150</v>
      </c>
      <c r="C17" s="28" t="s">
        <v>133</v>
      </c>
      <c r="D17" s="100"/>
    </row>
    <row r="18" spans="1:4" ht="17.100000000000001" customHeight="1">
      <c r="A18" s="28">
        <v>2010199</v>
      </c>
      <c r="B18" s="170">
        <v>2010199</v>
      </c>
      <c r="C18" s="28" t="s">
        <v>134</v>
      </c>
      <c r="D18" s="100">
        <v>201</v>
      </c>
    </row>
    <row r="19" spans="1:4" ht="17.100000000000001" customHeight="1">
      <c r="A19" s="28">
        <v>20102</v>
      </c>
      <c r="B19" s="169">
        <v>20102</v>
      </c>
      <c r="C19" s="27" t="s">
        <v>135</v>
      </c>
      <c r="D19" s="105">
        <f>SUM(D20:D27)</f>
        <v>1436</v>
      </c>
    </row>
    <row r="20" spans="1:4" ht="17.100000000000001" customHeight="1">
      <c r="A20" s="28">
        <v>2010201</v>
      </c>
      <c r="B20" s="170">
        <v>2010201</v>
      </c>
      <c r="C20" s="28" t="s">
        <v>124</v>
      </c>
      <c r="D20" s="100">
        <v>993</v>
      </c>
    </row>
    <row r="21" spans="1:4" ht="17.100000000000001" customHeight="1">
      <c r="A21" s="28">
        <v>2010202</v>
      </c>
      <c r="B21" s="170">
        <v>2010202</v>
      </c>
      <c r="C21" s="28" t="s">
        <v>125</v>
      </c>
      <c r="D21" s="100"/>
    </row>
    <row r="22" spans="1:4" ht="17.100000000000001" customHeight="1">
      <c r="A22" s="28">
        <v>2010203</v>
      </c>
      <c r="B22" s="170">
        <v>2010203</v>
      </c>
      <c r="C22" s="28" t="s">
        <v>126</v>
      </c>
      <c r="D22" s="100"/>
    </row>
    <row r="23" spans="1:4" ht="17.100000000000001" customHeight="1">
      <c r="A23" s="28">
        <v>2010204</v>
      </c>
      <c r="B23" s="170">
        <v>2010204</v>
      </c>
      <c r="C23" s="28" t="s">
        <v>136</v>
      </c>
      <c r="D23" s="100">
        <v>200</v>
      </c>
    </row>
    <row r="24" spans="1:4" ht="17.100000000000001" customHeight="1">
      <c r="A24" s="28">
        <v>2010205</v>
      </c>
      <c r="B24" s="170">
        <v>2010205</v>
      </c>
      <c r="C24" s="28" t="s">
        <v>137</v>
      </c>
      <c r="D24" s="100"/>
    </row>
    <row r="25" spans="1:4" ht="17.100000000000001" customHeight="1">
      <c r="A25" s="28">
        <v>2010206</v>
      </c>
      <c r="B25" s="170">
        <v>2010206</v>
      </c>
      <c r="C25" s="28" t="s">
        <v>138</v>
      </c>
      <c r="D25" s="100">
        <v>198</v>
      </c>
    </row>
    <row r="26" spans="1:4" ht="17.100000000000001" customHeight="1">
      <c r="A26" s="28">
        <v>2010250</v>
      </c>
      <c r="B26" s="170">
        <v>2010250</v>
      </c>
      <c r="C26" s="28" t="s">
        <v>133</v>
      </c>
      <c r="D26" s="100"/>
    </row>
    <row r="27" spans="1:4" ht="17.100000000000001" customHeight="1">
      <c r="A27" s="28">
        <v>2010299</v>
      </c>
      <c r="B27" s="170">
        <v>2010299</v>
      </c>
      <c r="C27" s="28" t="s">
        <v>139</v>
      </c>
      <c r="D27" s="100">
        <v>45</v>
      </c>
    </row>
    <row r="28" spans="1:4" ht="17.100000000000001" customHeight="1">
      <c r="A28" s="28">
        <v>20103</v>
      </c>
      <c r="B28" s="169">
        <v>20103</v>
      </c>
      <c r="C28" s="27" t="s">
        <v>140</v>
      </c>
      <c r="D28" s="105">
        <f>SUM(D29:D38)</f>
        <v>8984</v>
      </c>
    </row>
    <row r="29" spans="1:4" ht="17.100000000000001" customHeight="1">
      <c r="A29" s="28">
        <v>2010301</v>
      </c>
      <c r="B29" s="170">
        <v>2010301</v>
      </c>
      <c r="C29" s="28" t="s">
        <v>124</v>
      </c>
      <c r="D29" s="100">
        <v>6118</v>
      </c>
    </row>
    <row r="30" spans="1:4" ht="17.100000000000001" customHeight="1">
      <c r="A30" s="28">
        <v>2010302</v>
      </c>
      <c r="B30" s="170">
        <v>2010302</v>
      </c>
      <c r="C30" s="28" t="s">
        <v>125</v>
      </c>
      <c r="D30" s="100"/>
    </row>
    <row r="31" spans="1:4" ht="17.100000000000001" customHeight="1">
      <c r="A31" s="28">
        <v>2010303</v>
      </c>
      <c r="B31" s="170">
        <v>2010303</v>
      </c>
      <c r="C31" s="28" t="s">
        <v>126</v>
      </c>
      <c r="D31" s="100"/>
    </row>
    <row r="32" spans="1:4" ht="17.100000000000001" customHeight="1">
      <c r="A32" s="28">
        <v>2010304</v>
      </c>
      <c r="B32" s="170">
        <v>2010304</v>
      </c>
      <c r="C32" s="28" t="s">
        <v>141</v>
      </c>
      <c r="D32" s="100"/>
    </row>
    <row r="33" spans="1:4" ht="17.100000000000001" customHeight="1">
      <c r="A33" s="28">
        <v>2010305</v>
      </c>
      <c r="B33" s="170">
        <v>2010305</v>
      </c>
      <c r="C33" s="28" t="s">
        <v>142</v>
      </c>
      <c r="D33" s="100"/>
    </row>
    <row r="34" spans="1:4" ht="17.100000000000001" customHeight="1">
      <c r="A34" s="28">
        <v>2010306</v>
      </c>
      <c r="B34" s="170">
        <v>2010306</v>
      </c>
      <c r="C34" s="28" t="s">
        <v>143</v>
      </c>
      <c r="D34" s="100"/>
    </row>
    <row r="35" spans="1:4" ht="17.100000000000001" customHeight="1">
      <c r="A35" s="28">
        <v>2010307</v>
      </c>
      <c r="B35" s="170">
        <v>2010308</v>
      </c>
      <c r="C35" s="28" t="s">
        <v>144</v>
      </c>
      <c r="D35" s="100"/>
    </row>
    <row r="36" spans="1:4" ht="17.100000000000001" customHeight="1">
      <c r="A36" s="28">
        <v>2010308</v>
      </c>
      <c r="B36" s="170">
        <v>2010309</v>
      </c>
      <c r="C36" s="28" t="s">
        <v>145</v>
      </c>
      <c r="D36" s="100"/>
    </row>
    <row r="37" spans="1:4" ht="17.100000000000001" customHeight="1">
      <c r="A37" s="28">
        <v>2010309</v>
      </c>
      <c r="B37" s="170">
        <v>2010350</v>
      </c>
      <c r="C37" s="28" t="s">
        <v>133</v>
      </c>
      <c r="D37" s="100">
        <v>791</v>
      </c>
    </row>
    <row r="38" spans="1:4" ht="17.100000000000001" customHeight="1">
      <c r="A38" s="28">
        <v>2010350</v>
      </c>
      <c r="B38" s="170">
        <v>2010399</v>
      </c>
      <c r="C38" s="28" t="s">
        <v>146</v>
      </c>
      <c r="D38" s="100">
        <v>2075</v>
      </c>
    </row>
    <row r="39" spans="1:4" ht="17.100000000000001" customHeight="1">
      <c r="A39" s="28">
        <v>2010399</v>
      </c>
      <c r="B39" s="169">
        <v>20104</v>
      </c>
      <c r="C39" s="27" t="s">
        <v>147</v>
      </c>
      <c r="D39" s="105">
        <f>SUM(D40:D49)</f>
        <v>1695</v>
      </c>
    </row>
    <row r="40" spans="1:4" ht="17.100000000000001" customHeight="1">
      <c r="A40" s="28">
        <v>20104</v>
      </c>
      <c r="B40" s="170">
        <v>2010401</v>
      </c>
      <c r="C40" s="28" t="s">
        <v>124</v>
      </c>
      <c r="D40" s="100">
        <v>1138</v>
      </c>
    </row>
    <row r="41" spans="1:4" ht="17.100000000000001" customHeight="1">
      <c r="A41" s="28">
        <v>2010401</v>
      </c>
      <c r="B41" s="170">
        <v>2010402</v>
      </c>
      <c r="C41" s="28" t="s">
        <v>125</v>
      </c>
      <c r="D41" s="100"/>
    </row>
    <row r="42" spans="1:4" ht="17.100000000000001" customHeight="1">
      <c r="A42" s="28">
        <v>2010402</v>
      </c>
      <c r="B42" s="170">
        <v>2010403</v>
      </c>
      <c r="C42" s="28" t="s">
        <v>126</v>
      </c>
      <c r="D42" s="100"/>
    </row>
    <row r="43" spans="1:4" ht="17.100000000000001" customHeight="1">
      <c r="A43" s="28">
        <v>2010403</v>
      </c>
      <c r="B43" s="170">
        <v>2010404</v>
      </c>
      <c r="C43" s="28" t="s">
        <v>148</v>
      </c>
      <c r="D43" s="100">
        <v>400</v>
      </c>
    </row>
    <row r="44" spans="1:4" ht="17.100000000000001" customHeight="1">
      <c r="A44" s="28">
        <v>2010404</v>
      </c>
      <c r="B44" s="170">
        <v>2010405</v>
      </c>
      <c r="C44" s="28" t="s">
        <v>149</v>
      </c>
      <c r="D44" s="100"/>
    </row>
    <row r="45" spans="1:4" ht="17.100000000000001" customHeight="1">
      <c r="A45" s="28">
        <v>2010405</v>
      </c>
      <c r="B45" s="170">
        <v>2010406</v>
      </c>
      <c r="C45" s="28" t="s">
        <v>150</v>
      </c>
      <c r="D45" s="100"/>
    </row>
    <row r="46" spans="1:4" ht="17.100000000000001" customHeight="1">
      <c r="A46" s="28">
        <v>2010406</v>
      </c>
      <c r="B46" s="170">
        <v>2010407</v>
      </c>
      <c r="C46" s="28" t="s">
        <v>151</v>
      </c>
      <c r="D46" s="100"/>
    </row>
    <row r="47" spans="1:4" ht="17.100000000000001" customHeight="1">
      <c r="A47" s="28">
        <v>2010407</v>
      </c>
      <c r="B47" s="170">
        <v>2010408</v>
      </c>
      <c r="C47" s="28" t="s">
        <v>152</v>
      </c>
      <c r="D47" s="100"/>
    </row>
    <row r="48" spans="1:4" ht="17.100000000000001" customHeight="1">
      <c r="A48" s="28">
        <v>2010409</v>
      </c>
      <c r="B48" s="170">
        <v>2010450</v>
      </c>
      <c r="C48" s="28" t="s">
        <v>133</v>
      </c>
      <c r="D48" s="100"/>
    </row>
    <row r="49" spans="1:4" ht="17.100000000000001" customHeight="1">
      <c r="A49" s="28">
        <v>2010450</v>
      </c>
      <c r="B49" s="170">
        <v>2010499</v>
      </c>
      <c r="C49" s="28" t="s">
        <v>153</v>
      </c>
      <c r="D49" s="100">
        <v>157</v>
      </c>
    </row>
    <row r="50" spans="1:4" ht="17.100000000000001" customHeight="1">
      <c r="A50" s="28">
        <v>2010499</v>
      </c>
      <c r="B50" s="169">
        <v>20105</v>
      </c>
      <c r="C50" s="27" t="s">
        <v>154</v>
      </c>
      <c r="D50" s="105">
        <f>SUM(D51:D60)</f>
        <v>1061</v>
      </c>
    </row>
    <row r="51" spans="1:4" ht="17.100000000000001" customHeight="1">
      <c r="A51" s="28">
        <v>20105</v>
      </c>
      <c r="B51" s="170">
        <v>2010501</v>
      </c>
      <c r="C51" s="28" t="s">
        <v>124</v>
      </c>
      <c r="D51" s="100">
        <v>641</v>
      </c>
    </row>
    <row r="52" spans="1:4" ht="17.100000000000001" customHeight="1">
      <c r="A52" s="28">
        <v>2010501</v>
      </c>
      <c r="B52" s="170">
        <v>2010502</v>
      </c>
      <c r="C52" s="28" t="s">
        <v>125</v>
      </c>
      <c r="D52" s="100"/>
    </row>
    <row r="53" spans="1:4" ht="17.100000000000001" customHeight="1">
      <c r="A53" s="28">
        <v>2010502</v>
      </c>
      <c r="B53" s="170">
        <v>2010503</v>
      </c>
      <c r="C53" s="28" t="s">
        <v>126</v>
      </c>
      <c r="D53" s="100"/>
    </row>
    <row r="54" spans="1:4" ht="17.100000000000001" customHeight="1">
      <c r="A54" s="28">
        <v>2010503</v>
      </c>
      <c r="B54" s="170">
        <v>2010504</v>
      </c>
      <c r="C54" s="28" t="s">
        <v>155</v>
      </c>
      <c r="D54" s="100"/>
    </row>
    <row r="55" spans="1:4" ht="17.100000000000001" customHeight="1">
      <c r="A55" s="28">
        <v>2010504</v>
      </c>
      <c r="B55" s="170">
        <v>2010505</v>
      </c>
      <c r="C55" s="28" t="s">
        <v>156</v>
      </c>
      <c r="D55" s="100">
        <v>57</v>
      </c>
    </row>
    <row r="56" spans="1:4" ht="17.100000000000001" customHeight="1">
      <c r="A56" s="28">
        <v>2010505</v>
      </c>
      <c r="B56" s="170">
        <v>2010506</v>
      </c>
      <c r="C56" s="28" t="s">
        <v>157</v>
      </c>
      <c r="D56" s="100"/>
    </row>
    <row r="57" spans="1:4" ht="17.100000000000001" customHeight="1">
      <c r="A57" s="28">
        <v>2010506</v>
      </c>
      <c r="B57" s="170">
        <v>2010507</v>
      </c>
      <c r="C57" s="28" t="s">
        <v>158</v>
      </c>
      <c r="D57" s="100">
        <v>342</v>
      </c>
    </row>
    <row r="58" spans="1:4" ht="17.100000000000001" customHeight="1">
      <c r="A58" s="28">
        <v>2010507</v>
      </c>
      <c r="B58" s="170">
        <v>2010508</v>
      </c>
      <c r="C58" s="28" t="s">
        <v>159</v>
      </c>
      <c r="D58" s="100"/>
    </row>
    <row r="59" spans="1:4" ht="17.100000000000001" customHeight="1">
      <c r="A59" s="28">
        <v>2010508</v>
      </c>
      <c r="B59" s="170">
        <v>2010508</v>
      </c>
      <c r="C59" s="28" t="s">
        <v>133</v>
      </c>
      <c r="D59" s="100"/>
    </row>
    <row r="60" spans="1:4" ht="17.100000000000001" customHeight="1">
      <c r="A60" s="28">
        <v>2010550</v>
      </c>
      <c r="B60" s="170">
        <v>2010550</v>
      </c>
      <c r="C60" s="28" t="s">
        <v>160</v>
      </c>
      <c r="D60" s="100">
        <v>21</v>
      </c>
    </row>
    <row r="61" spans="1:4" ht="17.100000000000001" customHeight="1">
      <c r="A61" s="28">
        <v>2010599</v>
      </c>
      <c r="B61" s="169">
        <v>20106</v>
      </c>
      <c r="C61" s="27" t="s">
        <v>161</v>
      </c>
      <c r="D61" s="105">
        <f>SUM(D62:D71)</f>
        <v>2454</v>
      </c>
    </row>
    <row r="62" spans="1:4" ht="17.100000000000001" customHeight="1">
      <c r="A62" s="28">
        <v>20106</v>
      </c>
      <c r="B62" s="170">
        <v>2010601</v>
      </c>
      <c r="C62" s="28" t="s">
        <v>124</v>
      </c>
      <c r="D62" s="100">
        <v>1862</v>
      </c>
    </row>
    <row r="63" spans="1:4" ht="17.100000000000001" customHeight="1">
      <c r="A63" s="28">
        <v>2010601</v>
      </c>
      <c r="B63" s="170">
        <v>2010602</v>
      </c>
      <c r="C63" s="28" t="s">
        <v>125</v>
      </c>
      <c r="D63" s="100"/>
    </row>
    <row r="64" spans="1:4" ht="17.100000000000001" customHeight="1">
      <c r="A64" s="28">
        <v>2010602</v>
      </c>
      <c r="B64" s="170">
        <v>2010603</v>
      </c>
      <c r="C64" s="28" t="s">
        <v>126</v>
      </c>
      <c r="D64" s="100"/>
    </row>
    <row r="65" spans="1:4" ht="17.100000000000001" customHeight="1">
      <c r="A65" s="28">
        <v>2010603</v>
      </c>
      <c r="B65" s="170">
        <v>2010604</v>
      </c>
      <c r="C65" s="28" t="s">
        <v>162</v>
      </c>
      <c r="D65" s="100"/>
    </row>
    <row r="66" spans="1:4" ht="17.100000000000001" customHeight="1">
      <c r="A66" s="28">
        <v>2010604</v>
      </c>
      <c r="B66" s="170">
        <v>2010605</v>
      </c>
      <c r="C66" s="28" t="s">
        <v>163</v>
      </c>
      <c r="D66" s="100"/>
    </row>
    <row r="67" spans="1:4" ht="17.100000000000001" customHeight="1">
      <c r="A67" s="28">
        <v>2010605</v>
      </c>
      <c r="B67" s="170">
        <v>2010606</v>
      </c>
      <c r="C67" s="28" t="s">
        <v>164</v>
      </c>
      <c r="D67" s="100"/>
    </row>
    <row r="68" spans="1:4" ht="17.100000000000001" customHeight="1">
      <c r="A68" s="28">
        <v>2010606</v>
      </c>
      <c r="B68" s="170">
        <v>2010607</v>
      </c>
      <c r="C68" s="28" t="s">
        <v>165</v>
      </c>
      <c r="D68" s="100"/>
    </row>
    <row r="69" spans="1:4" ht="17.100000000000001" customHeight="1">
      <c r="A69" s="28">
        <v>2010607</v>
      </c>
      <c r="B69" s="170">
        <v>2010608</v>
      </c>
      <c r="C69" s="28" t="s">
        <v>166</v>
      </c>
      <c r="D69" s="100"/>
    </row>
    <row r="70" spans="1:4" ht="17.100000000000001" customHeight="1">
      <c r="A70" s="28">
        <v>2010608</v>
      </c>
      <c r="B70" s="170">
        <v>2010650</v>
      </c>
      <c r="C70" s="28" t="s">
        <v>133</v>
      </c>
      <c r="D70" s="100">
        <v>179</v>
      </c>
    </row>
    <row r="71" spans="1:4" ht="17.100000000000001" customHeight="1">
      <c r="A71" s="28">
        <v>2010650</v>
      </c>
      <c r="B71" s="170">
        <v>2010699</v>
      </c>
      <c r="C71" s="28" t="s">
        <v>167</v>
      </c>
      <c r="D71" s="100">
        <v>413</v>
      </c>
    </row>
    <row r="72" spans="1:4" ht="17.100000000000001" customHeight="1">
      <c r="A72" s="28">
        <v>2010699</v>
      </c>
      <c r="B72" s="169">
        <v>20107</v>
      </c>
      <c r="C72" s="27" t="s">
        <v>168</v>
      </c>
      <c r="D72" s="105">
        <f>SUM(D73:D83)</f>
        <v>5300</v>
      </c>
    </row>
    <row r="73" spans="1:4" ht="17.100000000000001" customHeight="1">
      <c r="A73" s="28">
        <v>20107</v>
      </c>
      <c r="B73" s="170">
        <v>2010701</v>
      </c>
      <c r="C73" s="28" t="s">
        <v>124</v>
      </c>
      <c r="D73" s="100"/>
    </row>
    <row r="74" spans="1:4" ht="17.100000000000001" customHeight="1">
      <c r="A74" s="28">
        <v>2010701</v>
      </c>
      <c r="B74" s="170">
        <v>2010702</v>
      </c>
      <c r="C74" s="28" t="s">
        <v>125</v>
      </c>
      <c r="D74" s="100"/>
    </row>
    <row r="75" spans="1:4" ht="17.100000000000001" customHeight="1">
      <c r="A75" s="28">
        <v>2010702</v>
      </c>
      <c r="B75" s="170">
        <v>2010703</v>
      </c>
      <c r="C75" s="28" t="s">
        <v>126</v>
      </c>
      <c r="D75" s="100"/>
    </row>
    <row r="76" spans="1:4" ht="17.100000000000001" customHeight="1">
      <c r="A76" s="28">
        <v>2010703</v>
      </c>
      <c r="B76" s="170">
        <v>2010704</v>
      </c>
      <c r="C76" s="28" t="s">
        <v>169</v>
      </c>
      <c r="D76" s="100"/>
    </row>
    <row r="77" spans="1:4" ht="17.100000000000001" customHeight="1">
      <c r="A77" s="28">
        <v>2010704</v>
      </c>
      <c r="B77" s="170">
        <v>2010705</v>
      </c>
      <c r="C77" s="28" t="s">
        <v>170</v>
      </c>
      <c r="D77" s="100"/>
    </row>
    <row r="78" spans="1:4" ht="17.100000000000001" customHeight="1">
      <c r="A78" s="28">
        <v>2010705</v>
      </c>
      <c r="B78" s="170">
        <v>2010706</v>
      </c>
      <c r="C78" s="28" t="s">
        <v>171</v>
      </c>
      <c r="D78" s="100"/>
    </row>
    <row r="79" spans="1:4" ht="17.100000000000001" customHeight="1">
      <c r="A79" s="28">
        <v>2010706</v>
      </c>
      <c r="B79" s="170">
        <v>2010707</v>
      </c>
      <c r="C79" s="28" t="s">
        <v>172</v>
      </c>
      <c r="D79" s="100"/>
    </row>
    <row r="80" spans="1:4" ht="17.100000000000001" customHeight="1">
      <c r="A80" s="28">
        <v>2010707</v>
      </c>
      <c r="B80" s="170">
        <v>2010708</v>
      </c>
      <c r="C80" s="28" t="s">
        <v>173</v>
      </c>
      <c r="D80" s="100"/>
    </row>
    <row r="81" spans="1:4" ht="17.100000000000001" customHeight="1">
      <c r="A81" s="28">
        <v>2010708</v>
      </c>
      <c r="B81" s="170">
        <v>2010709</v>
      </c>
      <c r="C81" s="28" t="s">
        <v>165</v>
      </c>
      <c r="D81" s="100"/>
    </row>
    <row r="82" spans="1:4" ht="17.100000000000001" customHeight="1">
      <c r="A82" s="28">
        <v>2010709</v>
      </c>
      <c r="B82" s="170">
        <v>2010750</v>
      </c>
      <c r="C82" s="28" t="s">
        <v>133</v>
      </c>
      <c r="D82" s="100"/>
    </row>
    <row r="83" spans="1:4" ht="17.100000000000001" customHeight="1">
      <c r="A83" s="28">
        <v>2010750</v>
      </c>
      <c r="B83" s="170">
        <v>2010799</v>
      </c>
      <c r="C83" s="28" t="s">
        <v>174</v>
      </c>
      <c r="D83" s="100">
        <v>5300</v>
      </c>
    </row>
    <row r="84" spans="1:4" ht="17.100000000000001" customHeight="1">
      <c r="A84" s="28">
        <v>2010799</v>
      </c>
      <c r="B84" s="169">
        <v>20108</v>
      </c>
      <c r="C84" s="27" t="s">
        <v>175</v>
      </c>
      <c r="D84" s="105">
        <f>SUM(D85:D92)</f>
        <v>1011</v>
      </c>
    </row>
    <row r="85" spans="1:4" ht="17.100000000000001" customHeight="1">
      <c r="A85" s="28">
        <v>20108</v>
      </c>
      <c r="B85" s="170">
        <v>2010801</v>
      </c>
      <c r="C85" s="28" t="s">
        <v>124</v>
      </c>
      <c r="D85" s="100">
        <v>721</v>
      </c>
    </row>
    <row r="86" spans="1:4" ht="17.100000000000001" customHeight="1">
      <c r="A86" s="28">
        <v>2010801</v>
      </c>
      <c r="B86" s="170">
        <v>2010802</v>
      </c>
      <c r="C86" s="28" t="s">
        <v>125</v>
      </c>
      <c r="D86" s="100"/>
    </row>
    <row r="87" spans="1:4" ht="17.100000000000001" customHeight="1">
      <c r="A87" s="28">
        <v>2010802</v>
      </c>
      <c r="B87" s="170">
        <v>2010803</v>
      </c>
      <c r="C87" s="28" t="s">
        <v>126</v>
      </c>
      <c r="D87" s="100"/>
    </row>
    <row r="88" spans="1:4" ht="17.100000000000001" customHeight="1">
      <c r="A88" s="28">
        <v>2010803</v>
      </c>
      <c r="B88" s="170">
        <v>2010804</v>
      </c>
      <c r="C88" s="28" t="s">
        <v>176</v>
      </c>
      <c r="D88" s="100">
        <v>290</v>
      </c>
    </row>
    <row r="89" spans="1:4" ht="17.100000000000001" customHeight="1">
      <c r="A89" s="28">
        <v>2010804</v>
      </c>
      <c r="B89" s="170">
        <v>2010805</v>
      </c>
      <c r="C89" s="28" t="s">
        <v>177</v>
      </c>
      <c r="D89" s="100"/>
    </row>
    <row r="90" spans="1:4" ht="17.100000000000001" customHeight="1">
      <c r="A90" s="28">
        <v>2010805</v>
      </c>
      <c r="B90" s="170">
        <v>2010806</v>
      </c>
      <c r="C90" s="28" t="s">
        <v>165</v>
      </c>
      <c r="D90" s="100"/>
    </row>
    <row r="91" spans="1:4" ht="17.100000000000001" customHeight="1">
      <c r="A91" s="28">
        <v>2010806</v>
      </c>
      <c r="B91" s="170">
        <v>2010850</v>
      </c>
      <c r="C91" s="28" t="s">
        <v>133</v>
      </c>
      <c r="D91" s="100"/>
    </row>
    <row r="92" spans="1:4" ht="17.100000000000001" customHeight="1">
      <c r="A92" s="28">
        <v>2010850</v>
      </c>
      <c r="B92" s="170">
        <v>2010899</v>
      </c>
      <c r="C92" s="28" t="s">
        <v>178</v>
      </c>
      <c r="D92" s="100"/>
    </row>
    <row r="93" spans="1:4" ht="17.100000000000001" customHeight="1">
      <c r="A93" s="28">
        <v>2010899</v>
      </c>
      <c r="B93" s="169">
        <v>20109</v>
      </c>
      <c r="C93" s="27" t="s">
        <v>179</v>
      </c>
      <c r="D93" s="105">
        <f>SUM(D94:D105)</f>
        <v>450</v>
      </c>
    </row>
    <row r="94" spans="1:4" ht="17.100000000000001" customHeight="1">
      <c r="A94" s="28">
        <v>20109</v>
      </c>
      <c r="B94" s="170">
        <v>2010901</v>
      </c>
      <c r="C94" s="28" t="s">
        <v>124</v>
      </c>
      <c r="D94" s="100"/>
    </row>
    <row r="95" spans="1:4" ht="17.100000000000001" customHeight="1">
      <c r="A95" s="28">
        <v>2010901</v>
      </c>
      <c r="B95" s="170">
        <v>2010902</v>
      </c>
      <c r="C95" s="28" t="s">
        <v>125</v>
      </c>
      <c r="D95" s="100"/>
    </row>
    <row r="96" spans="1:4" ht="17.100000000000001" customHeight="1">
      <c r="A96" s="28">
        <v>2010902</v>
      </c>
      <c r="B96" s="170">
        <v>2010903</v>
      </c>
      <c r="C96" s="28" t="s">
        <v>126</v>
      </c>
      <c r="D96" s="100"/>
    </row>
    <row r="97" spans="1:4" ht="17.100000000000001" customHeight="1">
      <c r="A97" s="28">
        <v>2010903</v>
      </c>
      <c r="B97" s="170">
        <v>2010905</v>
      </c>
      <c r="C97" s="28" t="s">
        <v>180</v>
      </c>
      <c r="D97" s="100"/>
    </row>
    <row r="98" spans="1:4" ht="17.100000000000001" customHeight="1">
      <c r="A98" s="28">
        <v>2010904</v>
      </c>
      <c r="B98" s="170">
        <v>2010907</v>
      </c>
      <c r="C98" s="28" t="s">
        <v>181</v>
      </c>
      <c r="D98" s="100"/>
    </row>
    <row r="99" spans="1:4" ht="17.100000000000001" customHeight="1">
      <c r="A99" s="28">
        <v>2010905</v>
      </c>
      <c r="B99" s="170">
        <v>2010908</v>
      </c>
      <c r="C99" s="28" t="s">
        <v>165</v>
      </c>
      <c r="D99" s="100"/>
    </row>
    <row r="100" spans="1:4" ht="17.100000000000001" customHeight="1">
      <c r="A100" s="28">
        <v>2010907</v>
      </c>
      <c r="B100" s="170">
        <v>2010909</v>
      </c>
      <c r="C100" s="28" t="s">
        <v>182</v>
      </c>
      <c r="D100" s="100"/>
    </row>
    <row r="101" spans="1:4" ht="17.100000000000001" customHeight="1">
      <c r="A101" s="28">
        <v>2010908</v>
      </c>
      <c r="B101" s="170">
        <v>2010910</v>
      </c>
      <c r="C101" s="28" t="s">
        <v>183</v>
      </c>
      <c r="D101" s="100"/>
    </row>
    <row r="102" spans="1:4" ht="17.100000000000001" customHeight="1">
      <c r="A102" s="28">
        <v>2010950</v>
      </c>
      <c r="B102" s="170">
        <v>2010911</v>
      </c>
      <c r="C102" s="28" t="s">
        <v>184</v>
      </c>
      <c r="D102" s="100"/>
    </row>
    <row r="103" spans="1:4" ht="17.100000000000001" customHeight="1">
      <c r="A103" s="28">
        <v>2010999</v>
      </c>
      <c r="B103" s="170">
        <v>2010912</v>
      </c>
      <c r="C103" s="28" t="s">
        <v>185</v>
      </c>
      <c r="D103" s="100"/>
    </row>
    <row r="104" spans="1:4" ht="17.100000000000001" customHeight="1">
      <c r="A104" s="28">
        <v>20110</v>
      </c>
      <c r="B104" s="170">
        <v>2010950</v>
      </c>
      <c r="C104" s="28" t="s">
        <v>133</v>
      </c>
      <c r="D104" s="100"/>
    </row>
    <row r="105" spans="1:4" ht="17.100000000000001" customHeight="1">
      <c r="A105" s="28">
        <v>2011001</v>
      </c>
      <c r="B105" s="170">
        <v>2010999</v>
      </c>
      <c r="C105" s="28" t="s">
        <v>186</v>
      </c>
      <c r="D105" s="100">
        <v>450</v>
      </c>
    </row>
    <row r="106" spans="1:4" ht="17.100000000000001" customHeight="1">
      <c r="A106" s="28">
        <v>2011002</v>
      </c>
      <c r="B106" s="169">
        <v>20110</v>
      </c>
      <c r="C106" s="27" t="s">
        <v>187</v>
      </c>
      <c r="D106" s="105">
        <f>SUM(D107:D115)</f>
        <v>411</v>
      </c>
    </row>
    <row r="107" spans="1:4" ht="17.100000000000001" customHeight="1">
      <c r="A107" s="28">
        <v>2011003</v>
      </c>
      <c r="B107" s="170">
        <v>2011001</v>
      </c>
      <c r="C107" s="28" t="s">
        <v>124</v>
      </c>
      <c r="D107" s="100">
        <v>346</v>
      </c>
    </row>
    <row r="108" spans="1:4" ht="17.100000000000001" customHeight="1">
      <c r="A108" s="28">
        <v>2011004</v>
      </c>
      <c r="B108" s="170">
        <v>2011002</v>
      </c>
      <c r="C108" s="28" t="s">
        <v>125</v>
      </c>
      <c r="D108" s="100"/>
    </row>
    <row r="109" spans="1:4" ht="17.100000000000001" customHeight="1">
      <c r="A109" s="28">
        <v>2011005</v>
      </c>
      <c r="B109" s="170">
        <v>2011003</v>
      </c>
      <c r="C109" s="28" t="s">
        <v>126</v>
      </c>
      <c r="D109" s="100"/>
    </row>
    <row r="110" spans="1:4" ht="17.100000000000001" customHeight="1">
      <c r="A110" s="28">
        <v>2011006</v>
      </c>
      <c r="B110" s="170">
        <v>2011004</v>
      </c>
      <c r="C110" s="28" t="s">
        <v>188</v>
      </c>
      <c r="D110" s="100"/>
    </row>
    <row r="111" spans="1:4" ht="17.100000000000001" customHeight="1">
      <c r="A111" s="28">
        <v>2011007</v>
      </c>
      <c r="B111" s="170">
        <v>2011005</v>
      </c>
      <c r="C111" s="28" t="s">
        <v>189</v>
      </c>
      <c r="D111" s="100"/>
    </row>
    <row r="112" spans="1:4" ht="17.100000000000001" customHeight="1">
      <c r="A112" s="28">
        <v>2011008</v>
      </c>
      <c r="B112" s="170">
        <v>2011007</v>
      </c>
      <c r="C112" s="28" t="s">
        <v>190</v>
      </c>
      <c r="D112" s="100"/>
    </row>
    <row r="113" spans="1:4" ht="17.100000000000001" customHeight="1">
      <c r="A113" s="28">
        <v>2011009</v>
      </c>
      <c r="B113" s="170">
        <v>2011008</v>
      </c>
      <c r="C113" s="28" t="s">
        <v>191</v>
      </c>
      <c r="D113" s="100"/>
    </row>
    <row r="114" spans="1:4" ht="17.100000000000001" customHeight="1">
      <c r="A114" s="28">
        <v>2011010</v>
      </c>
      <c r="B114" s="170">
        <v>2011050</v>
      </c>
      <c r="C114" s="28" t="s">
        <v>133</v>
      </c>
      <c r="D114" s="100"/>
    </row>
    <row r="115" spans="1:4" ht="17.100000000000001" customHeight="1">
      <c r="A115" s="28">
        <v>2011011</v>
      </c>
      <c r="B115" s="170">
        <v>2011099</v>
      </c>
      <c r="C115" s="28" t="s">
        <v>192</v>
      </c>
      <c r="D115" s="100">
        <v>65</v>
      </c>
    </row>
    <row r="116" spans="1:4" ht="17.100000000000001" customHeight="1">
      <c r="A116" s="28">
        <v>2011012</v>
      </c>
      <c r="B116" s="169">
        <v>20111</v>
      </c>
      <c r="C116" s="27" t="s">
        <v>193</v>
      </c>
      <c r="D116" s="105">
        <f>SUM(D117:D124)</f>
        <v>6485</v>
      </c>
    </row>
    <row r="117" spans="1:4" ht="17.100000000000001" customHeight="1">
      <c r="A117" s="28">
        <v>2011050</v>
      </c>
      <c r="B117" s="170">
        <v>2011101</v>
      </c>
      <c r="C117" s="28" t="s">
        <v>124</v>
      </c>
      <c r="D117" s="100">
        <v>3961</v>
      </c>
    </row>
    <row r="118" spans="1:4" ht="17.100000000000001" customHeight="1">
      <c r="A118" s="28">
        <v>2011099</v>
      </c>
      <c r="B118" s="170">
        <v>2011102</v>
      </c>
      <c r="C118" s="28" t="s">
        <v>125</v>
      </c>
      <c r="D118" s="100"/>
    </row>
    <row r="119" spans="1:4" ht="17.100000000000001" customHeight="1">
      <c r="A119" s="28">
        <v>20111</v>
      </c>
      <c r="B119" s="170">
        <v>2011103</v>
      </c>
      <c r="C119" s="28" t="s">
        <v>126</v>
      </c>
      <c r="D119" s="100"/>
    </row>
    <row r="120" spans="1:4" ht="17.100000000000001" customHeight="1">
      <c r="A120" s="28">
        <v>2011101</v>
      </c>
      <c r="B120" s="170">
        <v>2011104</v>
      </c>
      <c r="C120" s="28" t="s">
        <v>194</v>
      </c>
      <c r="D120" s="100"/>
    </row>
    <row r="121" spans="1:4" ht="17.100000000000001" customHeight="1">
      <c r="A121" s="28">
        <v>2011102</v>
      </c>
      <c r="B121" s="170">
        <v>2011105</v>
      </c>
      <c r="C121" s="28" t="s">
        <v>195</v>
      </c>
      <c r="D121" s="100"/>
    </row>
    <row r="122" spans="1:4" ht="17.100000000000001" customHeight="1">
      <c r="A122" s="28">
        <v>2011103</v>
      </c>
      <c r="B122" s="170">
        <v>2011106</v>
      </c>
      <c r="C122" s="28" t="s">
        <v>196</v>
      </c>
      <c r="D122" s="100"/>
    </row>
    <row r="123" spans="1:4" ht="17.100000000000001" customHeight="1">
      <c r="A123" s="28">
        <v>2011104</v>
      </c>
      <c r="B123" s="170">
        <v>2011150</v>
      </c>
      <c r="C123" s="28" t="s">
        <v>133</v>
      </c>
      <c r="D123" s="100">
        <v>194</v>
      </c>
    </row>
    <row r="124" spans="1:4" ht="17.100000000000001" customHeight="1">
      <c r="A124" s="28">
        <v>2011105</v>
      </c>
      <c r="B124" s="170">
        <v>2011199</v>
      </c>
      <c r="C124" s="28" t="s">
        <v>197</v>
      </c>
      <c r="D124" s="100">
        <v>2330</v>
      </c>
    </row>
    <row r="125" spans="1:4" ht="17.100000000000001" customHeight="1">
      <c r="A125" s="28">
        <v>2011106</v>
      </c>
      <c r="B125" s="169">
        <v>20113</v>
      </c>
      <c r="C125" s="27" t="s">
        <v>198</v>
      </c>
      <c r="D125" s="105">
        <f>SUM(D126:D135)</f>
        <v>1184</v>
      </c>
    </row>
    <row r="126" spans="1:4" ht="17.100000000000001" customHeight="1">
      <c r="A126" s="28">
        <v>2011150</v>
      </c>
      <c r="B126" s="170">
        <v>2011301</v>
      </c>
      <c r="C126" s="28" t="s">
        <v>124</v>
      </c>
      <c r="D126" s="100">
        <v>1041</v>
      </c>
    </row>
    <row r="127" spans="1:4" ht="17.100000000000001" customHeight="1">
      <c r="A127" s="28">
        <v>2011199</v>
      </c>
      <c r="B127" s="170">
        <v>2011302</v>
      </c>
      <c r="C127" s="28" t="s">
        <v>125</v>
      </c>
      <c r="D127" s="100"/>
    </row>
    <row r="128" spans="1:4" ht="17.100000000000001" customHeight="1">
      <c r="A128" s="28">
        <v>20113</v>
      </c>
      <c r="B128" s="170">
        <v>2011303</v>
      </c>
      <c r="C128" s="28" t="s">
        <v>126</v>
      </c>
      <c r="D128" s="100"/>
    </row>
    <row r="129" spans="1:4" ht="17.100000000000001" customHeight="1">
      <c r="A129" s="28">
        <v>2011301</v>
      </c>
      <c r="B129" s="170">
        <v>2011304</v>
      </c>
      <c r="C129" s="28" t="s">
        <v>199</v>
      </c>
      <c r="D129" s="100"/>
    </row>
    <row r="130" spans="1:4" ht="17.100000000000001" customHeight="1">
      <c r="A130" s="28">
        <v>2011302</v>
      </c>
      <c r="B130" s="170">
        <v>2011305</v>
      </c>
      <c r="C130" s="28" t="s">
        <v>200</v>
      </c>
      <c r="D130" s="100"/>
    </row>
    <row r="131" spans="1:4" ht="17.100000000000001" customHeight="1">
      <c r="A131" s="28">
        <v>2011303</v>
      </c>
      <c r="B131" s="170">
        <v>2011306</v>
      </c>
      <c r="C131" s="28" t="s">
        <v>201</v>
      </c>
      <c r="D131" s="100"/>
    </row>
    <row r="132" spans="1:4" ht="17.100000000000001" customHeight="1">
      <c r="A132" s="28">
        <v>2011304</v>
      </c>
      <c r="B132" s="170">
        <v>2011307</v>
      </c>
      <c r="C132" s="28" t="s">
        <v>202</v>
      </c>
      <c r="D132" s="100"/>
    </row>
    <row r="133" spans="1:4" ht="17.100000000000001" customHeight="1">
      <c r="A133" s="28">
        <v>2011305</v>
      </c>
      <c r="B133" s="170">
        <v>2011308</v>
      </c>
      <c r="C133" s="28" t="s">
        <v>203</v>
      </c>
      <c r="D133" s="100">
        <v>60</v>
      </c>
    </row>
    <row r="134" spans="1:4" ht="17.100000000000001" customHeight="1">
      <c r="A134" s="28">
        <v>2011306</v>
      </c>
      <c r="B134" s="170">
        <v>2011350</v>
      </c>
      <c r="C134" s="28" t="s">
        <v>133</v>
      </c>
      <c r="D134" s="100"/>
    </row>
    <row r="135" spans="1:4" ht="17.100000000000001" customHeight="1">
      <c r="A135" s="28">
        <v>2011307</v>
      </c>
      <c r="B135" s="170">
        <v>2011399</v>
      </c>
      <c r="C135" s="28" t="s">
        <v>204</v>
      </c>
      <c r="D135" s="100">
        <v>83</v>
      </c>
    </row>
    <row r="136" spans="1:4" ht="17.100000000000001" customHeight="1">
      <c r="A136" s="28">
        <v>2011308</v>
      </c>
      <c r="B136" s="169">
        <v>20114</v>
      </c>
      <c r="C136" s="27" t="s">
        <v>205</v>
      </c>
      <c r="D136" s="105">
        <f>SUM(D137:D149)</f>
        <v>0</v>
      </c>
    </row>
    <row r="137" spans="1:4" ht="17.100000000000001" customHeight="1">
      <c r="A137" s="28">
        <v>2011350</v>
      </c>
      <c r="B137" s="170">
        <v>2011401</v>
      </c>
      <c r="C137" s="28" t="s">
        <v>124</v>
      </c>
      <c r="D137" s="100"/>
    </row>
    <row r="138" spans="1:4" ht="17.100000000000001" customHeight="1">
      <c r="A138" s="28">
        <v>2011399</v>
      </c>
      <c r="B138" s="170">
        <v>2011402</v>
      </c>
      <c r="C138" s="28" t="s">
        <v>125</v>
      </c>
      <c r="D138" s="100"/>
    </row>
    <row r="139" spans="1:4" ht="17.100000000000001" customHeight="1">
      <c r="A139" s="28">
        <v>20114</v>
      </c>
      <c r="B139" s="170">
        <v>2011403</v>
      </c>
      <c r="C139" s="28" t="s">
        <v>126</v>
      </c>
      <c r="D139" s="100"/>
    </row>
    <row r="140" spans="1:4" ht="17.100000000000001" customHeight="1">
      <c r="A140" s="28">
        <v>2011401</v>
      </c>
      <c r="B140" s="170">
        <v>2011404</v>
      </c>
      <c r="C140" s="28" t="s">
        <v>206</v>
      </c>
      <c r="D140" s="100"/>
    </row>
    <row r="141" spans="1:4" ht="17.100000000000001" customHeight="1">
      <c r="A141" s="28">
        <v>2011402</v>
      </c>
      <c r="B141" s="170">
        <v>2011405</v>
      </c>
      <c r="C141" s="28" t="s">
        <v>207</v>
      </c>
      <c r="D141" s="100"/>
    </row>
    <row r="142" spans="1:4" ht="17.100000000000001" customHeight="1">
      <c r="A142" s="28">
        <v>2011403</v>
      </c>
      <c r="B142" s="170">
        <v>2011406</v>
      </c>
      <c r="C142" s="28" t="s">
        <v>208</v>
      </c>
      <c r="D142" s="100"/>
    </row>
    <row r="143" spans="1:4" ht="17.100000000000001" customHeight="1">
      <c r="A143" s="28">
        <v>2011404</v>
      </c>
      <c r="B143" s="170">
        <v>2011407</v>
      </c>
      <c r="C143" s="28" t="s">
        <v>209</v>
      </c>
      <c r="D143" s="100"/>
    </row>
    <row r="144" spans="1:4" ht="17.100000000000001" customHeight="1">
      <c r="A144" s="28">
        <v>2011405</v>
      </c>
      <c r="B144" s="170">
        <v>2011408</v>
      </c>
      <c r="C144" s="28" t="s">
        <v>210</v>
      </c>
      <c r="D144" s="100"/>
    </row>
    <row r="145" spans="1:4" ht="17.100000000000001" customHeight="1">
      <c r="A145" s="28">
        <v>2011406</v>
      </c>
      <c r="B145" s="170">
        <v>2011409</v>
      </c>
      <c r="C145" s="28" t="s">
        <v>211</v>
      </c>
      <c r="D145" s="100"/>
    </row>
    <row r="146" spans="1:4" ht="17.100000000000001" customHeight="1">
      <c r="A146" s="28">
        <v>2011407</v>
      </c>
      <c r="B146" s="170">
        <v>2011410</v>
      </c>
      <c r="C146" s="28" t="s">
        <v>212</v>
      </c>
      <c r="D146" s="100"/>
    </row>
    <row r="147" spans="1:4" ht="17.100000000000001" customHeight="1">
      <c r="A147" s="28">
        <v>2011408</v>
      </c>
      <c r="B147" s="170">
        <v>2011411</v>
      </c>
      <c r="C147" s="28" t="s">
        <v>213</v>
      </c>
      <c r="D147" s="100"/>
    </row>
    <row r="148" spans="1:4" ht="17.100000000000001" customHeight="1">
      <c r="A148" s="28">
        <v>2011409</v>
      </c>
      <c r="B148" s="170">
        <v>2011450</v>
      </c>
      <c r="C148" s="28" t="s">
        <v>133</v>
      </c>
      <c r="D148" s="100"/>
    </row>
    <row r="149" spans="1:4" ht="17.100000000000001" customHeight="1">
      <c r="A149" s="28">
        <v>2011450</v>
      </c>
      <c r="B149" s="170">
        <v>2011499</v>
      </c>
      <c r="C149" s="28" t="s">
        <v>214</v>
      </c>
      <c r="D149" s="100"/>
    </row>
    <row r="150" spans="1:4" ht="17.100000000000001" customHeight="1">
      <c r="A150" s="28">
        <v>2011499</v>
      </c>
      <c r="B150" s="169">
        <v>20123</v>
      </c>
      <c r="C150" s="27" t="s">
        <v>215</v>
      </c>
      <c r="D150" s="105">
        <f>SUM(D151:D156)</f>
        <v>84</v>
      </c>
    </row>
    <row r="151" spans="1:4" ht="17.100000000000001" customHeight="1">
      <c r="A151" s="28">
        <v>20115</v>
      </c>
      <c r="B151" s="170">
        <v>2012301</v>
      </c>
      <c r="C151" s="28" t="s">
        <v>124</v>
      </c>
      <c r="D151" s="100"/>
    </row>
    <row r="152" spans="1:4" ht="17.100000000000001" customHeight="1">
      <c r="A152" s="28">
        <v>2011501</v>
      </c>
      <c r="B152" s="170">
        <v>2012302</v>
      </c>
      <c r="C152" s="28" t="s">
        <v>125</v>
      </c>
      <c r="D152" s="100"/>
    </row>
    <row r="153" spans="1:4" ht="17.100000000000001" customHeight="1">
      <c r="A153" s="28">
        <v>2011502</v>
      </c>
      <c r="B153" s="170">
        <v>2012303</v>
      </c>
      <c r="C153" s="28" t="s">
        <v>126</v>
      </c>
      <c r="D153" s="100"/>
    </row>
    <row r="154" spans="1:4" ht="17.100000000000001" customHeight="1">
      <c r="A154" s="28">
        <v>2011503</v>
      </c>
      <c r="B154" s="170">
        <v>2012304</v>
      </c>
      <c r="C154" s="28" t="s">
        <v>216</v>
      </c>
      <c r="D154" s="100"/>
    </row>
    <row r="155" spans="1:4" ht="17.100000000000001" customHeight="1">
      <c r="A155" s="28">
        <v>2011504</v>
      </c>
      <c r="B155" s="170">
        <v>2012350</v>
      </c>
      <c r="C155" s="28" t="s">
        <v>133</v>
      </c>
      <c r="D155" s="100"/>
    </row>
    <row r="156" spans="1:4" ht="17.100000000000001" customHeight="1">
      <c r="A156" s="28">
        <v>2011505</v>
      </c>
      <c r="B156" s="170">
        <v>2012399</v>
      </c>
      <c r="C156" s="28" t="s">
        <v>217</v>
      </c>
      <c r="D156" s="100">
        <v>84</v>
      </c>
    </row>
    <row r="157" spans="1:4" ht="17.100000000000001" customHeight="1">
      <c r="A157" s="28">
        <v>2011506</v>
      </c>
      <c r="B157" s="169">
        <v>20125</v>
      </c>
      <c r="C157" s="27" t="s">
        <v>218</v>
      </c>
      <c r="D157" s="105">
        <f>SUM(D158:D164)</f>
        <v>0</v>
      </c>
    </row>
    <row r="158" spans="1:4" ht="17.100000000000001" customHeight="1">
      <c r="A158" s="28">
        <v>2011507</v>
      </c>
      <c r="B158" s="170">
        <v>2012501</v>
      </c>
      <c r="C158" s="28" t="s">
        <v>124</v>
      </c>
      <c r="D158" s="100"/>
    </row>
    <row r="159" spans="1:4" ht="17.100000000000001" customHeight="1">
      <c r="A159" s="28">
        <v>2011550</v>
      </c>
      <c r="B159" s="170">
        <v>2012502</v>
      </c>
      <c r="C159" s="28" t="s">
        <v>125</v>
      </c>
      <c r="D159" s="100"/>
    </row>
    <row r="160" spans="1:4" ht="17.100000000000001" customHeight="1">
      <c r="A160" s="28">
        <v>2011599</v>
      </c>
      <c r="B160" s="170">
        <v>2012503</v>
      </c>
      <c r="C160" s="28" t="s">
        <v>126</v>
      </c>
      <c r="D160" s="100"/>
    </row>
    <row r="161" spans="1:4" ht="17.100000000000001" customHeight="1">
      <c r="A161" s="28">
        <v>20117</v>
      </c>
      <c r="B161" s="170">
        <v>2012504</v>
      </c>
      <c r="C161" s="28" t="s">
        <v>219</v>
      </c>
      <c r="D161" s="100"/>
    </row>
    <row r="162" spans="1:4" ht="17.100000000000001" customHeight="1">
      <c r="A162" s="28">
        <v>2011701</v>
      </c>
      <c r="B162" s="170">
        <v>2012505</v>
      </c>
      <c r="C162" s="28" t="s">
        <v>220</v>
      </c>
      <c r="D162" s="100"/>
    </row>
    <row r="163" spans="1:4" ht="17.100000000000001" customHeight="1">
      <c r="A163" s="28">
        <v>2011702</v>
      </c>
      <c r="B163" s="170">
        <v>2012550</v>
      </c>
      <c r="C163" s="28" t="s">
        <v>133</v>
      </c>
      <c r="D163" s="100"/>
    </row>
    <row r="164" spans="1:4" ht="17.100000000000001" customHeight="1">
      <c r="A164" s="28">
        <v>2011703</v>
      </c>
      <c r="B164" s="170">
        <v>2012599</v>
      </c>
      <c r="C164" s="28" t="s">
        <v>221</v>
      </c>
      <c r="D164" s="100"/>
    </row>
    <row r="165" spans="1:4" ht="17.100000000000001" customHeight="1">
      <c r="A165" s="28">
        <v>2011704</v>
      </c>
      <c r="B165" s="169">
        <v>20126</v>
      </c>
      <c r="C165" s="27" t="s">
        <v>222</v>
      </c>
      <c r="D165" s="105">
        <f>SUM(D166:D170)</f>
        <v>0</v>
      </c>
    </row>
    <row r="166" spans="1:4" ht="17.100000000000001" customHeight="1">
      <c r="A166" s="28">
        <v>2011705</v>
      </c>
      <c r="B166" s="170">
        <v>2012601</v>
      </c>
      <c r="C166" s="28" t="s">
        <v>124</v>
      </c>
      <c r="D166" s="100"/>
    </row>
    <row r="167" spans="1:4" ht="17.100000000000001" customHeight="1">
      <c r="A167" s="28">
        <v>2011706</v>
      </c>
      <c r="B167" s="170">
        <v>2012602</v>
      </c>
      <c r="C167" s="28" t="s">
        <v>125</v>
      </c>
      <c r="D167" s="100"/>
    </row>
    <row r="168" spans="1:4" ht="17.100000000000001" customHeight="1">
      <c r="A168" s="28">
        <v>2011707</v>
      </c>
      <c r="B168" s="170">
        <v>2012603</v>
      </c>
      <c r="C168" s="28" t="s">
        <v>126</v>
      </c>
      <c r="D168" s="100"/>
    </row>
    <row r="169" spans="1:4" ht="17.100000000000001" customHeight="1">
      <c r="A169" s="28">
        <v>2011708</v>
      </c>
      <c r="B169" s="170">
        <v>2012604</v>
      </c>
      <c r="C169" s="28" t="s">
        <v>223</v>
      </c>
      <c r="D169" s="100"/>
    </row>
    <row r="170" spans="1:4" ht="17.100000000000001" customHeight="1">
      <c r="A170" s="28">
        <v>2011709</v>
      </c>
      <c r="B170" s="170">
        <v>2012699</v>
      </c>
      <c r="C170" s="28" t="s">
        <v>224</v>
      </c>
      <c r="D170" s="100"/>
    </row>
    <row r="171" spans="1:4" ht="17.100000000000001" customHeight="1">
      <c r="A171" s="28">
        <v>2011710</v>
      </c>
      <c r="B171" s="169">
        <v>20128</v>
      </c>
      <c r="C171" s="27" t="s">
        <v>225</v>
      </c>
      <c r="D171" s="105">
        <f>SUM(D172:D177)</f>
        <v>529</v>
      </c>
    </row>
    <row r="172" spans="1:4" ht="17.100000000000001" customHeight="1">
      <c r="A172" s="28">
        <v>2011750</v>
      </c>
      <c r="B172" s="170">
        <v>2012801</v>
      </c>
      <c r="C172" s="28" t="s">
        <v>124</v>
      </c>
      <c r="D172" s="100">
        <v>377</v>
      </c>
    </row>
    <row r="173" spans="1:4" ht="17.100000000000001" customHeight="1">
      <c r="A173" s="28">
        <v>2011799</v>
      </c>
      <c r="B173" s="170">
        <v>2012802</v>
      </c>
      <c r="C173" s="28" t="s">
        <v>125</v>
      </c>
      <c r="D173" s="100"/>
    </row>
    <row r="174" spans="1:4" ht="17.100000000000001" customHeight="1">
      <c r="A174" s="28">
        <v>20123</v>
      </c>
      <c r="B174" s="170">
        <v>2012803</v>
      </c>
      <c r="C174" s="28" t="s">
        <v>126</v>
      </c>
      <c r="D174" s="100"/>
    </row>
    <row r="175" spans="1:4" ht="17.100000000000001" customHeight="1">
      <c r="A175" s="28">
        <v>2012301</v>
      </c>
      <c r="B175" s="170">
        <v>2012804</v>
      </c>
      <c r="C175" s="28" t="s">
        <v>138</v>
      </c>
      <c r="D175" s="101"/>
    </row>
    <row r="176" spans="1:4" ht="17.100000000000001" customHeight="1">
      <c r="A176" s="28">
        <v>2012302</v>
      </c>
      <c r="B176" s="170">
        <v>2012850</v>
      </c>
      <c r="C176" s="28" t="s">
        <v>133</v>
      </c>
      <c r="D176" s="100"/>
    </row>
    <row r="177" spans="1:4" ht="17.100000000000001" customHeight="1">
      <c r="A177" s="28">
        <v>2012303</v>
      </c>
      <c r="B177" s="170">
        <v>2012899</v>
      </c>
      <c r="C177" s="28" t="s">
        <v>226</v>
      </c>
      <c r="D177" s="100">
        <v>152</v>
      </c>
    </row>
    <row r="178" spans="1:4" ht="17.100000000000001" customHeight="1">
      <c r="A178" s="28">
        <v>2012304</v>
      </c>
      <c r="B178" s="169">
        <v>20129</v>
      </c>
      <c r="C178" s="27" t="s">
        <v>227</v>
      </c>
      <c r="D178" s="105">
        <f>SUM(D179:D184)</f>
        <v>749</v>
      </c>
    </row>
    <row r="179" spans="1:4" ht="17.100000000000001" customHeight="1">
      <c r="A179" s="28">
        <v>2012350</v>
      </c>
      <c r="B179" s="170">
        <v>2012901</v>
      </c>
      <c r="C179" s="28" t="s">
        <v>124</v>
      </c>
      <c r="D179" s="100">
        <v>399</v>
      </c>
    </row>
    <row r="180" spans="1:4" ht="17.100000000000001" customHeight="1">
      <c r="A180" s="28">
        <v>2012399</v>
      </c>
      <c r="B180" s="170">
        <v>2012902</v>
      </c>
      <c r="C180" s="28" t="s">
        <v>125</v>
      </c>
      <c r="D180" s="100"/>
    </row>
    <row r="181" spans="1:4" ht="17.100000000000001" customHeight="1">
      <c r="A181" s="28">
        <v>20124</v>
      </c>
      <c r="B181" s="170">
        <v>2012903</v>
      </c>
      <c r="C181" s="28" t="s">
        <v>126</v>
      </c>
      <c r="D181" s="100"/>
    </row>
    <row r="182" spans="1:4" ht="17.100000000000001" customHeight="1">
      <c r="A182" s="28">
        <v>2012401</v>
      </c>
      <c r="B182" s="170">
        <v>2012906</v>
      </c>
      <c r="C182" s="28" t="s">
        <v>228</v>
      </c>
      <c r="D182" s="100"/>
    </row>
    <row r="183" spans="1:4" ht="17.100000000000001" customHeight="1">
      <c r="A183" s="28">
        <v>2012402</v>
      </c>
      <c r="B183" s="170">
        <v>2012950</v>
      </c>
      <c r="C183" s="28" t="s">
        <v>133</v>
      </c>
      <c r="D183" s="100"/>
    </row>
    <row r="184" spans="1:4" ht="17.100000000000001" customHeight="1">
      <c r="A184" s="28">
        <v>2012403</v>
      </c>
      <c r="B184" s="170">
        <v>2012999</v>
      </c>
      <c r="C184" s="28" t="s">
        <v>229</v>
      </c>
      <c r="D184" s="100">
        <v>350</v>
      </c>
    </row>
    <row r="185" spans="1:4" ht="17.100000000000001" customHeight="1">
      <c r="A185" s="28">
        <v>2012404</v>
      </c>
      <c r="B185" s="169">
        <v>20131</v>
      </c>
      <c r="C185" s="27" t="s">
        <v>230</v>
      </c>
      <c r="D185" s="105">
        <f>SUM(D186:D191)</f>
        <v>2287</v>
      </c>
    </row>
    <row r="186" spans="1:4" ht="17.100000000000001" customHeight="1">
      <c r="A186" s="28">
        <v>2012450</v>
      </c>
      <c r="B186" s="170">
        <v>2013101</v>
      </c>
      <c r="C186" s="28" t="s">
        <v>124</v>
      </c>
      <c r="D186" s="100">
        <v>1837</v>
      </c>
    </row>
    <row r="187" spans="1:4" ht="17.100000000000001" customHeight="1">
      <c r="A187" s="28">
        <v>2012499</v>
      </c>
      <c r="B187" s="170">
        <v>2013102</v>
      </c>
      <c r="C187" s="28" t="s">
        <v>125</v>
      </c>
      <c r="D187" s="100"/>
    </row>
    <row r="188" spans="1:4" ht="17.100000000000001" customHeight="1">
      <c r="A188" s="28">
        <v>20125</v>
      </c>
      <c r="B188" s="170">
        <v>2013103</v>
      </c>
      <c r="C188" s="28" t="s">
        <v>126</v>
      </c>
      <c r="D188" s="100"/>
    </row>
    <row r="189" spans="1:4" ht="17.100000000000001" customHeight="1">
      <c r="A189" s="28">
        <v>2012501</v>
      </c>
      <c r="B189" s="170">
        <v>2013105</v>
      </c>
      <c r="C189" s="28" t="s">
        <v>231</v>
      </c>
      <c r="D189" s="100"/>
    </row>
    <row r="190" spans="1:4" ht="17.100000000000001" customHeight="1">
      <c r="A190" s="28">
        <v>2012502</v>
      </c>
      <c r="B190" s="170">
        <v>2013150</v>
      </c>
      <c r="C190" s="28" t="s">
        <v>133</v>
      </c>
      <c r="D190" s="100"/>
    </row>
    <row r="191" spans="1:4" ht="17.100000000000001" customHeight="1">
      <c r="A191" s="28">
        <v>2012503</v>
      </c>
      <c r="B191" s="170">
        <v>2013199</v>
      </c>
      <c r="C191" s="28" t="s">
        <v>232</v>
      </c>
      <c r="D191" s="100">
        <v>450</v>
      </c>
    </row>
    <row r="192" spans="1:4" ht="17.100000000000001" customHeight="1">
      <c r="A192" s="28">
        <v>2012504</v>
      </c>
      <c r="B192" s="169">
        <v>20132</v>
      </c>
      <c r="C192" s="27" t="s">
        <v>233</v>
      </c>
      <c r="D192" s="105">
        <f>SUM(D193:D198)</f>
        <v>979</v>
      </c>
    </row>
    <row r="193" spans="1:4" ht="17.100000000000001" customHeight="1">
      <c r="A193" s="28">
        <v>2012505</v>
      </c>
      <c r="B193" s="170">
        <v>2013201</v>
      </c>
      <c r="C193" s="28" t="s">
        <v>124</v>
      </c>
      <c r="D193" s="100">
        <v>840</v>
      </c>
    </row>
    <row r="194" spans="1:4" ht="17.100000000000001" customHeight="1">
      <c r="A194" s="28">
        <v>2012506</v>
      </c>
      <c r="B194" s="170">
        <v>2013202</v>
      </c>
      <c r="C194" s="28" t="s">
        <v>125</v>
      </c>
      <c r="D194" s="100"/>
    </row>
    <row r="195" spans="1:4" ht="17.100000000000001" customHeight="1">
      <c r="A195" s="28">
        <v>2012550</v>
      </c>
      <c r="B195" s="170">
        <v>2013203</v>
      </c>
      <c r="C195" s="28" t="s">
        <v>126</v>
      </c>
      <c r="D195" s="100"/>
    </row>
    <row r="196" spans="1:4" ht="17.100000000000001" customHeight="1">
      <c r="A196" s="28">
        <v>2012599</v>
      </c>
      <c r="B196" s="170">
        <v>2013204</v>
      </c>
      <c r="C196" s="28" t="s">
        <v>234</v>
      </c>
      <c r="D196" s="100"/>
    </row>
    <row r="197" spans="1:4" ht="17.100000000000001" customHeight="1">
      <c r="A197" s="28">
        <v>20126</v>
      </c>
      <c r="B197" s="170">
        <v>2013250</v>
      </c>
      <c r="C197" s="28" t="s">
        <v>133</v>
      </c>
      <c r="D197" s="100"/>
    </row>
    <row r="198" spans="1:4" ht="17.100000000000001" customHeight="1">
      <c r="A198" s="28">
        <v>2012601</v>
      </c>
      <c r="B198" s="170">
        <v>2013299</v>
      </c>
      <c r="C198" s="28" t="s">
        <v>235</v>
      </c>
      <c r="D198" s="100">
        <v>139</v>
      </c>
    </row>
    <row r="199" spans="1:4" ht="17.100000000000001" customHeight="1">
      <c r="A199" s="28">
        <v>2012602</v>
      </c>
      <c r="B199" s="169">
        <v>20133</v>
      </c>
      <c r="C199" s="27" t="s">
        <v>236</v>
      </c>
      <c r="D199" s="105">
        <f>SUM(D200:D204)</f>
        <v>716</v>
      </c>
    </row>
    <row r="200" spans="1:4" ht="17.100000000000001" customHeight="1">
      <c r="A200" s="28">
        <v>2012603</v>
      </c>
      <c r="B200" s="170">
        <v>2013301</v>
      </c>
      <c r="C200" s="28" t="s">
        <v>124</v>
      </c>
      <c r="D200" s="100">
        <v>616</v>
      </c>
    </row>
    <row r="201" spans="1:4" ht="17.100000000000001" customHeight="1">
      <c r="A201" s="28">
        <v>2012604</v>
      </c>
      <c r="B201" s="170">
        <v>2013302</v>
      </c>
      <c r="C201" s="28" t="s">
        <v>125</v>
      </c>
      <c r="D201" s="100"/>
    </row>
    <row r="202" spans="1:4" ht="17.100000000000001" customHeight="1">
      <c r="A202" s="28">
        <v>2012699</v>
      </c>
      <c r="B202" s="170">
        <v>2013303</v>
      </c>
      <c r="C202" s="28" t="s">
        <v>126</v>
      </c>
      <c r="D202" s="100"/>
    </row>
    <row r="203" spans="1:4" ht="17.100000000000001" customHeight="1">
      <c r="A203" s="28">
        <v>20128</v>
      </c>
      <c r="B203" s="170">
        <v>2013350</v>
      </c>
      <c r="C203" s="28" t="s">
        <v>133</v>
      </c>
      <c r="D203" s="100"/>
    </row>
    <row r="204" spans="1:4" ht="17.100000000000001" customHeight="1">
      <c r="A204" s="28">
        <v>2012801</v>
      </c>
      <c r="B204" s="170">
        <v>2013399</v>
      </c>
      <c r="C204" s="28" t="s">
        <v>237</v>
      </c>
      <c r="D204" s="100">
        <v>100</v>
      </c>
    </row>
    <row r="205" spans="1:4" ht="17.100000000000001" customHeight="1">
      <c r="A205" s="28">
        <v>2012802</v>
      </c>
      <c r="B205" s="169">
        <v>20134</v>
      </c>
      <c r="C205" s="27" t="s">
        <v>238</v>
      </c>
      <c r="D205" s="105">
        <f>SUM(D206:D212)</f>
        <v>710</v>
      </c>
    </row>
    <row r="206" spans="1:4" ht="17.100000000000001" customHeight="1">
      <c r="A206" s="28">
        <v>2012803</v>
      </c>
      <c r="B206" s="170">
        <v>2013401</v>
      </c>
      <c r="C206" s="28" t="s">
        <v>124</v>
      </c>
      <c r="D206" s="100">
        <v>493</v>
      </c>
    </row>
    <row r="207" spans="1:4" ht="17.100000000000001" customHeight="1">
      <c r="A207" s="28">
        <v>2012804</v>
      </c>
      <c r="B207" s="170">
        <v>2013402</v>
      </c>
      <c r="C207" s="28" t="s">
        <v>125</v>
      </c>
      <c r="D207" s="100"/>
    </row>
    <row r="208" spans="1:4" ht="17.100000000000001" customHeight="1">
      <c r="A208" s="28">
        <v>2012850</v>
      </c>
      <c r="B208" s="170">
        <v>2013403</v>
      </c>
      <c r="C208" s="28" t="s">
        <v>126</v>
      </c>
      <c r="D208" s="100"/>
    </row>
    <row r="209" spans="1:4" ht="17.100000000000001" customHeight="1">
      <c r="A209" s="28">
        <v>2012899</v>
      </c>
      <c r="B209" s="170">
        <v>2013404</v>
      </c>
      <c r="C209" s="28" t="s">
        <v>239</v>
      </c>
      <c r="D209" s="100">
        <v>117</v>
      </c>
    </row>
    <row r="210" spans="1:4" ht="17.100000000000001" customHeight="1">
      <c r="A210" s="28">
        <v>20129</v>
      </c>
      <c r="B210" s="170">
        <v>2013405</v>
      </c>
      <c r="C210" s="28" t="s">
        <v>240</v>
      </c>
      <c r="D210" s="100"/>
    </row>
    <row r="211" spans="1:4" ht="17.100000000000001" customHeight="1">
      <c r="A211" s="28">
        <v>2012901</v>
      </c>
      <c r="B211" s="170">
        <v>2013450</v>
      </c>
      <c r="C211" s="28" t="s">
        <v>133</v>
      </c>
      <c r="D211" s="101"/>
    </row>
    <row r="212" spans="1:4" ht="17.100000000000001" customHeight="1">
      <c r="A212" s="28">
        <v>2012902</v>
      </c>
      <c r="B212" s="170">
        <v>2013499</v>
      </c>
      <c r="C212" s="28" t="s">
        <v>241</v>
      </c>
      <c r="D212" s="100">
        <v>100</v>
      </c>
    </row>
    <row r="213" spans="1:4" ht="17.100000000000001" customHeight="1">
      <c r="A213" s="28">
        <v>2012903</v>
      </c>
      <c r="B213" s="169">
        <v>20135</v>
      </c>
      <c r="C213" s="27" t="s">
        <v>242</v>
      </c>
      <c r="D213" s="106">
        <f>SUM(D214:D218)</f>
        <v>0</v>
      </c>
    </row>
    <row r="214" spans="1:4" ht="17.100000000000001" customHeight="1">
      <c r="A214" s="28">
        <v>2012904</v>
      </c>
      <c r="B214" s="170">
        <v>2013501</v>
      </c>
      <c r="C214" s="28" t="s">
        <v>124</v>
      </c>
      <c r="D214" s="100"/>
    </row>
    <row r="215" spans="1:4" ht="17.100000000000001" customHeight="1">
      <c r="A215" s="28">
        <v>2012905</v>
      </c>
      <c r="B215" s="170">
        <v>2013502</v>
      </c>
      <c r="C215" s="28" t="s">
        <v>125</v>
      </c>
      <c r="D215" s="100"/>
    </row>
    <row r="216" spans="1:4" ht="17.100000000000001" customHeight="1">
      <c r="A216" s="28">
        <v>2012950</v>
      </c>
      <c r="B216" s="170">
        <v>2013503</v>
      </c>
      <c r="C216" s="28" t="s">
        <v>126</v>
      </c>
      <c r="D216" s="102"/>
    </row>
    <row r="217" spans="1:4" ht="17.100000000000001" customHeight="1">
      <c r="A217" s="28">
        <v>2012999</v>
      </c>
      <c r="B217" s="170">
        <v>2013550</v>
      </c>
      <c r="C217" s="28" t="s">
        <v>133</v>
      </c>
      <c r="D217" s="102"/>
    </row>
    <row r="218" spans="1:4" ht="17.100000000000001" customHeight="1">
      <c r="A218" s="28">
        <v>20131</v>
      </c>
      <c r="B218" s="170">
        <v>2013599</v>
      </c>
      <c r="C218" s="28" t="s">
        <v>243</v>
      </c>
      <c r="D218" s="102"/>
    </row>
    <row r="219" spans="1:4" ht="17.100000000000001" customHeight="1">
      <c r="A219" s="28">
        <v>2013101</v>
      </c>
      <c r="B219" s="169">
        <v>20136</v>
      </c>
      <c r="C219" s="27" t="s">
        <v>244</v>
      </c>
      <c r="D219" s="102">
        <f>SUM(D220:D224)</f>
        <v>2730</v>
      </c>
    </row>
    <row r="220" spans="1:4" ht="17.100000000000001" customHeight="1">
      <c r="A220" s="28">
        <v>2013102</v>
      </c>
      <c r="B220" s="170">
        <v>2013601</v>
      </c>
      <c r="C220" s="28" t="s">
        <v>124</v>
      </c>
      <c r="D220" s="103">
        <v>1657</v>
      </c>
    </row>
    <row r="221" spans="1:4" ht="17.100000000000001" customHeight="1">
      <c r="A221" s="28">
        <v>2013103</v>
      </c>
      <c r="B221" s="170">
        <v>2013602</v>
      </c>
      <c r="C221" s="28" t="s">
        <v>125</v>
      </c>
      <c r="D221" s="103"/>
    </row>
    <row r="222" spans="1:4" ht="17.100000000000001" customHeight="1">
      <c r="A222" s="28">
        <v>2013105</v>
      </c>
      <c r="B222" s="170">
        <v>2013603</v>
      </c>
      <c r="C222" s="28" t="s">
        <v>126</v>
      </c>
      <c r="D222" s="103"/>
    </row>
    <row r="223" spans="1:4" ht="17.100000000000001" customHeight="1">
      <c r="A223" s="28">
        <v>2013150</v>
      </c>
      <c r="B223" s="170">
        <v>2013650</v>
      </c>
      <c r="C223" s="28" t="s">
        <v>133</v>
      </c>
      <c r="D223" s="103">
        <v>261</v>
      </c>
    </row>
    <row r="224" spans="1:4" ht="17.100000000000001" customHeight="1">
      <c r="A224" s="28">
        <v>2013199</v>
      </c>
      <c r="B224" s="170">
        <v>2013699</v>
      </c>
      <c r="C224" s="28" t="s">
        <v>245</v>
      </c>
      <c r="D224" s="103">
        <v>812</v>
      </c>
    </row>
    <row r="225" spans="1:4" ht="17.100000000000001" customHeight="1">
      <c r="A225" s="28">
        <v>20132</v>
      </c>
      <c r="B225" s="169">
        <v>20137</v>
      </c>
      <c r="C225" s="27" t="s">
        <v>246</v>
      </c>
      <c r="D225" s="103">
        <f>SUM(D226:D230)</f>
        <v>321</v>
      </c>
    </row>
    <row r="226" spans="1:4" ht="17.100000000000001" customHeight="1">
      <c r="A226" s="28">
        <v>2013201</v>
      </c>
      <c r="B226" s="170">
        <v>2013701</v>
      </c>
      <c r="C226" s="28" t="s">
        <v>124</v>
      </c>
      <c r="D226" s="103">
        <v>201</v>
      </c>
    </row>
    <row r="227" spans="1:4" ht="17.100000000000001" customHeight="1">
      <c r="A227" s="28">
        <v>2013202</v>
      </c>
      <c r="B227" s="170">
        <v>2013702</v>
      </c>
      <c r="C227" s="28" t="s">
        <v>125</v>
      </c>
      <c r="D227" s="103"/>
    </row>
    <row r="228" spans="1:4" ht="17.100000000000001" customHeight="1">
      <c r="A228" s="28">
        <v>2013203</v>
      </c>
      <c r="B228" s="170">
        <v>2013703</v>
      </c>
      <c r="C228" s="28" t="s">
        <v>126</v>
      </c>
      <c r="D228" s="102"/>
    </row>
    <row r="229" spans="1:4" ht="17.100000000000001" customHeight="1">
      <c r="A229" s="28">
        <v>2013250</v>
      </c>
      <c r="B229" s="170">
        <v>2013750</v>
      </c>
      <c r="C229" s="28" t="s">
        <v>133</v>
      </c>
      <c r="D229" s="102"/>
    </row>
    <row r="230" spans="1:4" ht="17.100000000000001" customHeight="1">
      <c r="A230" s="28">
        <v>2013299</v>
      </c>
      <c r="B230" s="170">
        <v>2013799</v>
      </c>
      <c r="C230" s="28" t="s">
        <v>247</v>
      </c>
      <c r="D230" s="102">
        <v>120</v>
      </c>
    </row>
    <row r="231" spans="1:4" ht="17.100000000000001" customHeight="1">
      <c r="A231" s="28">
        <v>20133</v>
      </c>
      <c r="B231" s="169">
        <v>20138</v>
      </c>
      <c r="C231" s="27" t="s">
        <v>248</v>
      </c>
      <c r="D231" s="102">
        <f>SUM(D232:D245)</f>
        <v>9934</v>
      </c>
    </row>
    <row r="232" spans="1:4" ht="17.100000000000001" customHeight="1">
      <c r="A232" s="28">
        <v>2013301</v>
      </c>
      <c r="B232" s="170">
        <v>2013801</v>
      </c>
      <c r="C232" s="28" t="s">
        <v>124</v>
      </c>
      <c r="D232" s="100">
        <v>8171</v>
      </c>
    </row>
    <row r="233" spans="1:4" ht="17.100000000000001" customHeight="1">
      <c r="A233" s="28">
        <v>2013302</v>
      </c>
      <c r="B233" s="170">
        <v>2013802</v>
      </c>
      <c r="C233" s="28" t="s">
        <v>125</v>
      </c>
      <c r="D233" s="100"/>
    </row>
    <row r="234" spans="1:4" ht="17.100000000000001" customHeight="1">
      <c r="A234" s="28">
        <v>2013303</v>
      </c>
      <c r="B234" s="170">
        <v>2013803</v>
      </c>
      <c r="C234" s="28" t="s">
        <v>126</v>
      </c>
      <c r="D234" s="100"/>
    </row>
    <row r="235" spans="1:4" ht="17.100000000000001" customHeight="1">
      <c r="A235" s="28">
        <v>2013350</v>
      </c>
      <c r="B235" s="170">
        <v>2013804</v>
      </c>
      <c r="C235" s="28" t="s">
        <v>249</v>
      </c>
      <c r="D235" s="100"/>
    </row>
    <row r="236" spans="1:4" ht="17.100000000000001" customHeight="1">
      <c r="A236" s="28">
        <v>2013399</v>
      </c>
      <c r="B236" s="170">
        <v>2013805</v>
      </c>
      <c r="C236" s="28" t="s">
        <v>1317</v>
      </c>
      <c r="D236" s="100"/>
    </row>
    <row r="237" spans="1:4" ht="17.100000000000001" customHeight="1">
      <c r="A237" s="28">
        <v>2013402</v>
      </c>
      <c r="B237" s="170">
        <v>2013808</v>
      </c>
      <c r="C237" s="28" t="s">
        <v>165</v>
      </c>
      <c r="D237" s="100"/>
    </row>
    <row r="238" spans="1:4" ht="17.100000000000001" customHeight="1">
      <c r="A238" s="28">
        <v>2013450</v>
      </c>
      <c r="B238" s="170">
        <v>2013810</v>
      </c>
      <c r="C238" s="28" t="s">
        <v>1318</v>
      </c>
      <c r="D238" s="100"/>
    </row>
    <row r="239" spans="1:4" ht="17.100000000000001" customHeight="1">
      <c r="A239" s="28">
        <v>20135</v>
      </c>
      <c r="B239" s="170">
        <v>2013812</v>
      </c>
      <c r="C239" s="28" t="s">
        <v>250</v>
      </c>
      <c r="D239" s="100"/>
    </row>
    <row r="240" spans="1:4" ht="17.100000000000001" customHeight="1">
      <c r="A240" s="28">
        <v>2013501</v>
      </c>
      <c r="B240" s="170">
        <v>2013813</v>
      </c>
      <c r="C240" s="28" t="s">
        <v>251</v>
      </c>
      <c r="D240" s="100"/>
    </row>
    <row r="241" spans="1:4" ht="17.100000000000001" customHeight="1">
      <c r="A241" s="28">
        <v>2013502</v>
      </c>
      <c r="B241" s="170">
        <v>2013814</v>
      </c>
      <c r="C241" s="28" t="s">
        <v>252</v>
      </c>
      <c r="D241" s="100"/>
    </row>
    <row r="242" spans="1:4" ht="17.100000000000001" customHeight="1">
      <c r="A242" s="168"/>
      <c r="B242" s="170">
        <v>2013815</v>
      </c>
      <c r="C242" s="168" t="s">
        <v>1319</v>
      </c>
      <c r="D242" s="171"/>
    </row>
    <row r="243" spans="1:4" ht="17.100000000000001" customHeight="1">
      <c r="A243" s="168"/>
      <c r="B243" s="170">
        <v>2013816</v>
      </c>
      <c r="C243" s="168" t="s">
        <v>1320</v>
      </c>
      <c r="D243" s="171"/>
    </row>
    <row r="244" spans="1:4" ht="17.100000000000001" customHeight="1">
      <c r="A244" s="28">
        <v>2013503</v>
      </c>
      <c r="B244" s="170">
        <v>2013850</v>
      </c>
      <c r="C244" s="28" t="s">
        <v>133</v>
      </c>
      <c r="D244" s="100">
        <v>890</v>
      </c>
    </row>
    <row r="245" spans="1:4" ht="17.100000000000001" customHeight="1">
      <c r="A245" s="28">
        <v>2013550</v>
      </c>
      <c r="B245" s="170">
        <v>2013899</v>
      </c>
      <c r="C245" s="28" t="s">
        <v>253</v>
      </c>
      <c r="D245" s="100">
        <v>873</v>
      </c>
    </row>
    <row r="246" spans="1:4" ht="17.100000000000001" customHeight="1">
      <c r="A246" s="28">
        <v>2013599</v>
      </c>
      <c r="B246" s="168"/>
      <c r="C246" s="27" t="s">
        <v>254</v>
      </c>
      <c r="D246" s="105">
        <f>SUM(D247:D248)</f>
        <v>7950</v>
      </c>
    </row>
    <row r="247" spans="1:4" ht="17.100000000000001" customHeight="1">
      <c r="A247" s="28">
        <v>20136</v>
      </c>
      <c r="B247" s="168"/>
      <c r="C247" s="28" t="s">
        <v>255</v>
      </c>
      <c r="D247" s="100">
        <v>60</v>
      </c>
    </row>
    <row r="248" spans="1:4" ht="17.100000000000001" customHeight="1">
      <c r="A248" s="28">
        <v>2013601</v>
      </c>
      <c r="B248" s="168"/>
      <c r="C248" s="28" t="s">
        <v>256</v>
      </c>
      <c r="D248" s="100">
        <v>7890</v>
      </c>
    </row>
    <row r="249" spans="1:4" ht="17.100000000000001" customHeight="1">
      <c r="A249" s="28">
        <v>2013602</v>
      </c>
      <c r="B249" s="169">
        <v>202</v>
      </c>
      <c r="C249" s="27" t="s">
        <v>257</v>
      </c>
      <c r="D249" s="105">
        <f>D250+D252</f>
        <v>0</v>
      </c>
    </row>
    <row r="250" spans="1:4" ht="17.100000000000001" customHeight="1">
      <c r="A250" s="28">
        <v>2013603</v>
      </c>
      <c r="B250" s="169">
        <v>20105</v>
      </c>
      <c r="C250" s="28" t="s">
        <v>258</v>
      </c>
      <c r="D250" s="100"/>
    </row>
    <row r="251" spans="1:4" ht="17.100000000000001" customHeight="1">
      <c r="A251" s="168"/>
      <c r="B251" s="170">
        <v>2010505</v>
      </c>
      <c r="C251" s="168" t="s">
        <v>1323</v>
      </c>
      <c r="D251" s="171"/>
    </row>
    <row r="252" spans="1:4" ht="17.100000000000001" customHeight="1">
      <c r="A252" s="28">
        <v>2013650</v>
      </c>
      <c r="B252" s="169">
        <v>20199</v>
      </c>
      <c r="C252" s="28" t="s">
        <v>1321</v>
      </c>
      <c r="D252" s="100"/>
    </row>
    <row r="253" spans="1:4" ht="17.100000000000001" customHeight="1">
      <c r="A253" s="168"/>
      <c r="B253" s="170">
        <v>2019901</v>
      </c>
      <c r="C253" s="168" t="s">
        <v>1322</v>
      </c>
      <c r="D253" s="171"/>
    </row>
    <row r="254" spans="1:4" ht="17.100000000000001" customHeight="1">
      <c r="A254" s="28">
        <v>2013699</v>
      </c>
      <c r="B254" s="169">
        <v>203</v>
      </c>
      <c r="C254" s="27" t="s">
        <v>259</v>
      </c>
      <c r="D254" s="105">
        <f>D255+D265</f>
        <v>0</v>
      </c>
    </row>
    <row r="255" spans="1:4" ht="17.100000000000001" customHeight="1">
      <c r="A255" s="28">
        <v>20199</v>
      </c>
      <c r="B255" s="169">
        <v>20306</v>
      </c>
      <c r="C255" s="27" t="s">
        <v>260</v>
      </c>
      <c r="D255" s="105">
        <f>SUM(D256:D264)</f>
        <v>0</v>
      </c>
    </row>
    <row r="256" spans="1:4" ht="17.100000000000001" customHeight="1">
      <c r="A256" s="28">
        <v>2019901</v>
      </c>
      <c r="B256" s="170">
        <v>2030601</v>
      </c>
      <c r="C256" s="28" t="s">
        <v>261</v>
      </c>
      <c r="D256" s="100"/>
    </row>
    <row r="257" spans="1:4" ht="17.100000000000001" customHeight="1">
      <c r="A257" s="28">
        <v>2019999</v>
      </c>
      <c r="B257" s="170">
        <v>2030602</v>
      </c>
      <c r="C257" s="28" t="s">
        <v>262</v>
      </c>
      <c r="D257" s="100"/>
    </row>
    <row r="258" spans="1:4" ht="17.100000000000001" customHeight="1">
      <c r="A258" s="28">
        <v>202</v>
      </c>
      <c r="B258" s="170">
        <v>2030603</v>
      </c>
      <c r="C258" s="28" t="s">
        <v>263</v>
      </c>
      <c r="D258" s="100"/>
    </row>
    <row r="259" spans="1:4" ht="17.100000000000001" customHeight="1">
      <c r="A259" s="28">
        <v>20201</v>
      </c>
      <c r="B259" s="170">
        <v>2030604</v>
      </c>
      <c r="C259" s="28" t="s">
        <v>264</v>
      </c>
      <c r="D259" s="100"/>
    </row>
    <row r="260" spans="1:4" ht="17.100000000000001" customHeight="1">
      <c r="A260" s="28">
        <v>2020101</v>
      </c>
      <c r="B260" s="170">
        <v>2030605</v>
      </c>
      <c r="C260" s="28" t="s">
        <v>265</v>
      </c>
      <c r="D260" s="100"/>
    </row>
    <row r="261" spans="1:4" ht="17.100000000000001" customHeight="1">
      <c r="A261" s="28">
        <v>2020102</v>
      </c>
      <c r="B261" s="170">
        <v>2030606</v>
      </c>
      <c r="C261" s="28" t="s">
        <v>266</v>
      </c>
      <c r="D261" s="100"/>
    </row>
    <row r="262" spans="1:4" ht="17.100000000000001" customHeight="1">
      <c r="A262" s="28">
        <v>2020103</v>
      </c>
      <c r="B262" s="170">
        <v>2030607</v>
      </c>
      <c r="C262" s="28" t="s">
        <v>267</v>
      </c>
      <c r="D262" s="100"/>
    </row>
    <row r="263" spans="1:4" ht="17.100000000000001" customHeight="1">
      <c r="A263" s="28">
        <v>2020104</v>
      </c>
      <c r="B263" s="170">
        <v>2030608</v>
      </c>
      <c r="C263" s="28" t="s">
        <v>268</v>
      </c>
      <c r="D263" s="100"/>
    </row>
    <row r="264" spans="1:4" ht="17.100000000000001" customHeight="1">
      <c r="A264" s="28">
        <v>2020150</v>
      </c>
      <c r="B264" s="170">
        <v>2030699</v>
      </c>
      <c r="C264" s="28" t="s">
        <v>269</v>
      </c>
      <c r="D264" s="100"/>
    </row>
    <row r="265" spans="1:4" ht="17.100000000000001" customHeight="1">
      <c r="A265" s="28">
        <v>2020199</v>
      </c>
      <c r="B265" s="169">
        <v>2039901</v>
      </c>
      <c r="C265" s="27" t="s">
        <v>270</v>
      </c>
      <c r="D265" s="100"/>
    </row>
    <row r="266" spans="1:4" ht="17.100000000000001" customHeight="1">
      <c r="A266" s="28">
        <v>20202</v>
      </c>
      <c r="B266" s="169">
        <v>204</v>
      </c>
      <c r="C266" s="27" t="s">
        <v>271</v>
      </c>
      <c r="D266" s="105">
        <f>D267+D270+D279+D286+D294+D303+D319+D329+D339+D347+D353</f>
        <v>63314</v>
      </c>
    </row>
    <row r="267" spans="1:4" ht="17.100000000000001" customHeight="1">
      <c r="A267" s="28">
        <v>2020201</v>
      </c>
      <c r="B267" s="169">
        <v>20401</v>
      </c>
      <c r="C267" s="27" t="s">
        <v>272</v>
      </c>
      <c r="D267" s="105">
        <f>SUM(D268:D269)</f>
        <v>461</v>
      </c>
    </row>
    <row r="268" spans="1:4" ht="17.100000000000001" customHeight="1">
      <c r="A268" s="28">
        <v>2020202</v>
      </c>
      <c r="B268" s="170">
        <v>2040101</v>
      </c>
      <c r="C268" s="28" t="s">
        <v>273</v>
      </c>
      <c r="D268" s="100">
        <v>461</v>
      </c>
    </row>
    <row r="269" spans="1:4" ht="17.100000000000001" customHeight="1">
      <c r="A269" s="28">
        <v>20203</v>
      </c>
      <c r="B269" s="170">
        <v>2040199</v>
      </c>
      <c r="C269" s="28" t="s">
        <v>274</v>
      </c>
      <c r="D269" s="100"/>
    </row>
    <row r="270" spans="1:4" ht="17.100000000000001" customHeight="1">
      <c r="A270" s="28">
        <v>2020301</v>
      </c>
      <c r="B270" s="169">
        <v>20402</v>
      </c>
      <c r="C270" s="27" t="s">
        <v>275</v>
      </c>
      <c r="D270" s="105">
        <f>SUM(D271:D278)</f>
        <v>48372</v>
      </c>
    </row>
    <row r="271" spans="1:4" ht="17.100000000000001" customHeight="1">
      <c r="A271" s="28">
        <v>2020302</v>
      </c>
      <c r="B271" s="170">
        <v>2040201</v>
      </c>
      <c r="C271" s="28" t="s">
        <v>124</v>
      </c>
      <c r="D271" s="100">
        <v>33393</v>
      </c>
    </row>
    <row r="272" spans="1:4" ht="17.100000000000001" customHeight="1">
      <c r="A272" s="28">
        <v>2020303</v>
      </c>
      <c r="B272" s="170">
        <v>2040202</v>
      </c>
      <c r="C272" s="28" t="s">
        <v>125</v>
      </c>
      <c r="D272" s="100">
        <v>451</v>
      </c>
    </row>
    <row r="273" spans="1:4" ht="17.100000000000001" customHeight="1">
      <c r="A273" s="28">
        <v>2020304</v>
      </c>
      <c r="B273" s="170">
        <v>2040203</v>
      </c>
      <c r="C273" s="28" t="s">
        <v>126</v>
      </c>
      <c r="D273" s="100"/>
    </row>
    <row r="274" spans="1:4" ht="17.100000000000001" customHeight="1">
      <c r="A274" s="28">
        <v>2020305</v>
      </c>
      <c r="B274" s="170">
        <v>2040204</v>
      </c>
      <c r="C274" s="28" t="s">
        <v>165</v>
      </c>
      <c r="D274" s="100"/>
    </row>
    <row r="275" spans="1:4" ht="17.100000000000001" customHeight="1">
      <c r="A275" s="28">
        <v>2020399</v>
      </c>
      <c r="B275" s="170">
        <v>2040205</v>
      </c>
      <c r="C275" s="28" t="s">
        <v>276</v>
      </c>
      <c r="D275" s="100">
        <v>2980</v>
      </c>
    </row>
    <row r="276" spans="1:4" ht="17.100000000000001" customHeight="1">
      <c r="A276" s="28">
        <v>20204</v>
      </c>
      <c r="B276" s="170">
        <v>2040206</v>
      </c>
      <c r="C276" s="28" t="s">
        <v>277</v>
      </c>
      <c r="D276" s="100">
        <v>650</v>
      </c>
    </row>
    <row r="277" spans="1:4" ht="17.100000000000001" customHeight="1">
      <c r="A277" s="28">
        <v>2020401</v>
      </c>
      <c r="B277" s="170">
        <v>2040250</v>
      </c>
      <c r="C277" s="28" t="s">
        <v>133</v>
      </c>
      <c r="D277" s="100">
        <v>810</v>
      </c>
    </row>
    <row r="278" spans="1:4" ht="17.100000000000001" customHeight="1">
      <c r="A278" s="28">
        <v>2020402</v>
      </c>
      <c r="B278" s="170">
        <v>2040299</v>
      </c>
      <c r="C278" s="28" t="s">
        <v>278</v>
      </c>
      <c r="D278" s="100">
        <v>10088</v>
      </c>
    </row>
    <row r="279" spans="1:4" ht="17.100000000000001" customHeight="1">
      <c r="A279" s="28">
        <v>2020403</v>
      </c>
      <c r="B279" s="169">
        <v>20403</v>
      </c>
      <c r="C279" s="27" t="s">
        <v>279</v>
      </c>
      <c r="D279" s="105">
        <f>SUM(D280:D285)</f>
        <v>170</v>
      </c>
    </row>
    <row r="280" spans="1:4" ht="17.100000000000001" customHeight="1">
      <c r="A280" s="28">
        <v>2020404</v>
      </c>
      <c r="B280" s="170">
        <v>2040301</v>
      </c>
      <c r="C280" s="28" t="s">
        <v>124</v>
      </c>
      <c r="D280" s="100"/>
    </row>
    <row r="281" spans="1:4" ht="17.100000000000001" customHeight="1">
      <c r="A281" s="28">
        <v>2020499</v>
      </c>
      <c r="B281" s="170">
        <v>2040302</v>
      </c>
      <c r="C281" s="28" t="s">
        <v>125</v>
      </c>
      <c r="D281" s="100"/>
    </row>
    <row r="282" spans="1:4" ht="17.100000000000001" customHeight="1">
      <c r="A282" s="28">
        <v>20205</v>
      </c>
      <c r="B282" s="170">
        <v>2040303</v>
      </c>
      <c r="C282" s="28" t="s">
        <v>126</v>
      </c>
      <c r="D282" s="100"/>
    </row>
    <row r="283" spans="1:4" ht="17.100000000000001" customHeight="1">
      <c r="A283" s="28">
        <v>2020503</v>
      </c>
      <c r="B283" s="170">
        <v>2040304</v>
      </c>
      <c r="C283" s="28" t="s">
        <v>280</v>
      </c>
      <c r="D283" s="100"/>
    </row>
    <row r="284" spans="1:4" ht="17.100000000000001" customHeight="1">
      <c r="A284" s="28">
        <v>2020504</v>
      </c>
      <c r="B284" s="170">
        <v>2040350</v>
      </c>
      <c r="C284" s="28" t="s">
        <v>133</v>
      </c>
      <c r="D284" s="100"/>
    </row>
    <row r="285" spans="1:4" ht="17.100000000000001" customHeight="1">
      <c r="A285" s="28">
        <v>2020599</v>
      </c>
      <c r="B285" s="170">
        <v>2040399</v>
      </c>
      <c r="C285" s="28" t="s">
        <v>281</v>
      </c>
      <c r="D285" s="100">
        <v>170</v>
      </c>
    </row>
    <row r="286" spans="1:4" ht="17.100000000000001" customHeight="1">
      <c r="A286" s="28">
        <v>20206</v>
      </c>
      <c r="B286" s="169">
        <v>20404</v>
      </c>
      <c r="C286" s="27" t="s">
        <v>282</v>
      </c>
      <c r="D286" s="105">
        <f>SUM(D287:D293)</f>
        <v>232</v>
      </c>
    </row>
    <row r="287" spans="1:4" ht="17.100000000000001" customHeight="1">
      <c r="A287" s="28">
        <v>2020601</v>
      </c>
      <c r="B287" s="170">
        <v>2040401</v>
      </c>
      <c r="C287" s="28" t="s">
        <v>124</v>
      </c>
      <c r="D287" s="100">
        <v>232</v>
      </c>
    </row>
    <row r="288" spans="1:4" ht="17.100000000000001" customHeight="1">
      <c r="A288" s="28">
        <v>20207</v>
      </c>
      <c r="B288" s="170">
        <v>2040402</v>
      </c>
      <c r="C288" s="28" t="s">
        <v>125</v>
      </c>
      <c r="D288" s="100"/>
    </row>
    <row r="289" spans="1:4" ht="17.100000000000001" customHeight="1">
      <c r="A289" s="28">
        <v>2020701</v>
      </c>
      <c r="B289" s="170">
        <v>2040403</v>
      </c>
      <c r="C289" s="28" t="s">
        <v>126</v>
      </c>
      <c r="D289" s="100"/>
    </row>
    <row r="290" spans="1:4" ht="17.100000000000001" customHeight="1">
      <c r="A290" s="28">
        <v>2020702</v>
      </c>
      <c r="B290" s="170">
        <v>2040409</v>
      </c>
      <c r="C290" s="28" t="s">
        <v>283</v>
      </c>
      <c r="D290" s="100"/>
    </row>
    <row r="291" spans="1:4" ht="17.100000000000001" customHeight="1">
      <c r="A291" s="28">
        <v>2020703</v>
      </c>
      <c r="B291" s="170">
        <v>2040410</v>
      </c>
      <c r="C291" s="28" t="s">
        <v>284</v>
      </c>
      <c r="D291" s="100"/>
    </row>
    <row r="292" spans="1:4" ht="17.100000000000001" customHeight="1">
      <c r="A292" s="28">
        <v>2020799</v>
      </c>
      <c r="B292" s="170">
        <v>2040450</v>
      </c>
      <c r="C292" s="28" t="s">
        <v>133</v>
      </c>
      <c r="D292" s="100"/>
    </row>
    <row r="293" spans="1:4" ht="17.100000000000001" customHeight="1">
      <c r="A293" s="28">
        <v>20299</v>
      </c>
      <c r="B293" s="170">
        <v>2040499</v>
      </c>
      <c r="C293" s="28" t="s">
        <v>285</v>
      </c>
      <c r="D293" s="100"/>
    </row>
    <row r="294" spans="1:4" ht="17.100000000000001" customHeight="1">
      <c r="A294" s="28">
        <v>2029901</v>
      </c>
      <c r="B294" s="169">
        <v>20405</v>
      </c>
      <c r="C294" s="27" t="s">
        <v>286</v>
      </c>
      <c r="D294" s="105">
        <f>SUM(D295:D302)</f>
        <v>386</v>
      </c>
    </row>
    <row r="295" spans="1:4" ht="17.100000000000001" customHeight="1">
      <c r="A295" s="28">
        <v>203</v>
      </c>
      <c r="B295" s="170">
        <v>2040501</v>
      </c>
      <c r="C295" s="28" t="s">
        <v>124</v>
      </c>
      <c r="D295" s="100">
        <v>386</v>
      </c>
    </row>
    <row r="296" spans="1:4" ht="17.100000000000001" customHeight="1">
      <c r="A296" s="28">
        <v>20301</v>
      </c>
      <c r="B296" s="170">
        <v>2040502</v>
      </c>
      <c r="C296" s="28" t="s">
        <v>125</v>
      </c>
      <c r="D296" s="100"/>
    </row>
    <row r="297" spans="1:4" ht="17.100000000000001" customHeight="1">
      <c r="A297" s="28">
        <v>2030101</v>
      </c>
      <c r="B297" s="170">
        <v>2040503</v>
      </c>
      <c r="C297" s="28" t="s">
        <v>126</v>
      </c>
      <c r="D297" s="100"/>
    </row>
    <row r="298" spans="1:4" ht="17.100000000000001" customHeight="1">
      <c r="A298" s="28">
        <v>20304</v>
      </c>
      <c r="B298" s="170">
        <v>2040504</v>
      </c>
      <c r="C298" s="28" t="s">
        <v>287</v>
      </c>
      <c r="D298" s="100"/>
    </row>
    <row r="299" spans="1:4" ht="17.100000000000001" customHeight="1">
      <c r="A299" s="28">
        <v>2030401</v>
      </c>
      <c r="B299" s="170">
        <v>2040505</v>
      </c>
      <c r="C299" s="28" t="s">
        <v>288</v>
      </c>
      <c r="D299" s="100"/>
    </row>
    <row r="300" spans="1:4" ht="17.100000000000001" customHeight="1">
      <c r="A300" s="28">
        <v>20305</v>
      </c>
      <c r="B300" s="170">
        <v>2040506</v>
      </c>
      <c r="C300" s="28" t="s">
        <v>289</v>
      </c>
      <c r="D300" s="100"/>
    </row>
    <row r="301" spans="1:4" ht="17.100000000000001" customHeight="1">
      <c r="A301" s="28">
        <v>2030501</v>
      </c>
      <c r="B301" s="170">
        <v>2040550</v>
      </c>
      <c r="C301" s="28" t="s">
        <v>133</v>
      </c>
      <c r="D301" s="100"/>
    </row>
    <row r="302" spans="1:4" ht="17.100000000000001" customHeight="1">
      <c r="A302" s="28">
        <v>20306</v>
      </c>
      <c r="B302" s="170">
        <v>2040599</v>
      </c>
      <c r="C302" s="28" t="s">
        <v>290</v>
      </c>
      <c r="D302" s="100"/>
    </row>
    <row r="303" spans="1:4" ht="17.100000000000001" customHeight="1">
      <c r="A303" s="28">
        <v>2030601</v>
      </c>
      <c r="B303" s="169">
        <v>20406</v>
      </c>
      <c r="C303" s="27" t="s">
        <v>291</v>
      </c>
      <c r="D303" s="105">
        <f>SUM(D304:D318)</f>
        <v>1238</v>
      </c>
    </row>
    <row r="304" spans="1:4" ht="17.100000000000001" customHeight="1">
      <c r="A304" s="28">
        <v>2030602</v>
      </c>
      <c r="B304" s="170">
        <v>2040601</v>
      </c>
      <c r="C304" s="28" t="s">
        <v>124</v>
      </c>
      <c r="D304" s="100">
        <v>996</v>
      </c>
    </row>
    <row r="305" spans="1:4" ht="17.100000000000001" customHeight="1">
      <c r="A305" s="28">
        <v>2030603</v>
      </c>
      <c r="B305" s="170">
        <v>2040602</v>
      </c>
      <c r="C305" s="28" t="s">
        <v>125</v>
      </c>
      <c r="D305" s="100"/>
    </row>
    <row r="306" spans="1:4" ht="17.100000000000001" customHeight="1">
      <c r="A306" s="28">
        <v>2030604</v>
      </c>
      <c r="B306" s="170">
        <v>2040603</v>
      </c>
      <c r="C306" s="28" t="s">
        <v>126</v>
      </c>
      <c r="D306" s="100"/>
    </row>
    <row r="307" spans="1:4" ht="17.100000000000001" customHeight="1">
      <c r="A307" s="28">
        <v>2030605</v>
      </c>
      <c r="B307" s="170">
        <v>2040604</v>
      </c>
      <c r="C307" s="28" t="s">
        <v>292</v>
      </c>
      <c r="D307" s="100"/>
    </row>
    <row r="308" spans="1:4" ht="17.100000000000001" customHeight="1">
      <c r="A308" s="28">
        <v>2030606</v>
      </c>
      <c r="B308" s="170">
        <v>2040605</v>
      </c>
      <c r="C308" s="28" t="s">
        <v>293</v>
      </c>
      <c r="D308" s="100">
        <v>242</v>
      </c>
    </row>
    <row r="309" spans="1:4" ht="17.100000000000001" customHeight="1">
      <c r="A309" s="28">
        <v>2030607</v>
      </c>
      <c r="B309" s="170">
        <v>2040606</v>
      </c>
      <c r="C309" s="28" t="s">
        <v>294</v>
      </c>
      <c r="D309" s="100"/>
    </row>
    <row r="310" spans="1:4" ht="17.100000000000001" customHeight="1">
      <c r="A310" s="28">
        <v>2030699</v>
      </c>
      <c r="B310" s="170">
        <v>2040607</v>
      </c>
      <c r="C310" s="28" t="s">
        <v>295</v>
      </c>
      <c r="D310" s="100"/>
    </row>
    <row r="311" spans="1:4" ht="17.100000000000001" customHeight="1">
      <c r="A311" s="28">
        <v>20399</v>
      </c>
      <c r="B311" s="170">
        <v>2040608</v>
      </c>
      <c r="C311" s="28" t="s">
        <v>296</v>
      </c>
      <c r="D311" s="100"/>
    </row>
    <row r="312" spans="1:4" ht="17.100000000000001" customHeight="1">
      <c r="A312" s="28">
        <v>2039901</v>
      </c>
      <c r="B312" s="170">
        <v>2040609</v>
      </c>
      <c r="C312" s="28" t="s">
        <v>297</v>
      </c>
      <c r="D312" s="100"/>
    </row>
    <row r="313" spans="1:4" ht="17.100000000000001" customHeight="1">
      <c r="A313" s="28">
        <v>204</v>
      </c>
      <c r="B313" s="170">
        <v>2040610</v>
      </c>
      <c r="C313" s="28" t="s">
        <v>298</v>
      </c>
      <c r="D313" s="100"/>
    </row>
    <row r="314" spans="1:4" ht="17.100000000000001" customHeight="1">
      <c r="A314" s="28">
        <v>20401</v>
      </c>
      <c r="B314" s="170">
        <v>2040611</v>
      </c>
      <c r="C314" s="28" t="s">
        <v>299</v>
      </c>
      <c r="D314" s="100"/>
    </row>
    <row r="315" spans="1:4" ht="17.100000000000001" customHeight="1">
      <c r="A315" s="28">
        <v>2040101</v>
      </c>
      <c r="B315" s="170">
        <v>2040612</v>
      </c>
      <c r="C315" s="28" t="s">
        <v>300</v>
      </c>
      <c r="D315" s="100"/>
    </row>
    <row r="316" spans="1:4" ht="17.100000000000001" customHeight="1">
      <c r="A316" s="28">
        <v>2040102</v>
      </c>
      <c r="B316" s="170">
        <v>2040613</v>
      </c>
      <c r="C316" s="28" t="s">
        <v>165</v>
      </c>
      <c r="D316" s="100"/>
    </row>
    <row r="317" spans="1:4" ht="17.100000000000001" customHeight="1">
      <c r="A317" s="28">
        <v>2040103</v>
      </c>
      <c r="B317" s="170">
        <v>2040650</v>
      </c>
      <c r="C317" s="28" t="s">
        <v>133</v>
      </c>
      <c r="D317" s="100"/>
    </row>
    <row r="318" spans="1:4" ht="17.100000000000001" customHeight="1">
      <c r="A318" s="28">
        <v>2040104</v>
      </c>
      <c r="B318" s="170">
        <v>2040699</v>
      </c>
      <c r="C318" s="28" t="s">
        <v>301</v>
      </c>
      <c r="D318" s="100"/>
    </row>
    <row r="319" spans="1:4" ht="17.100000000000001" customHeight="1">
      <c r="A319" s="28">
        <v>2040105</v>
      </c>
      <c r="B319" s="169">
        <v>20407</v>
      </c>
      <c r="C319" s="27" t="s">
        <v>302</v>
      </c>
      <c r="D319" s="105">
        <f>SUM(D320:D328)</f>
        <v>0</v>
      </c>
    </row>
    <row r="320" spans="1:4" ht="17.100000000000001" customHeight="1">
      <c r="A320" s="28">
        <v>2040106</v>
      </c>
      <c r="B320" s="170">
        <v>2040701</v>
      </c>
      <c r="C320" s="28" t="s">
        <v>124</v>
      </c>
      <c r="D320" s="100"/>
    </row>
    <row r="321" spans="1:4" ht="17.100000000000001" customHeight="1">
      <c r="A321" s="28">
        <v>2040107</v>
      </c>
      <c r="B321" s="170">
        <v>2040702</v>
      </c>
      <c r="C321" s="28" t="s">
        <v>125</v>
      </c>
      <c r="D321" s="100"/>
    </row>
    <row r="322" spans="1:4" ht="17.100000000000001" customHeight="1">
      <c r="A322" s="28">
        <v>2040108</v>
      </c>
      <c r="B322" s="170">
        <v>2040703</v>
      </c>
      <c r="C322" s="28" t="s">
        <v>126</v>
      </c>
      <c r="D322" s="100"/>
    </row>
    <row r="323" spans="1:4" ht="17.100000000000001" customHeight="1">
      <c r="A323" s="28">
        <v>2040199</v>
      </c>
      <c r="B323" s="170">
        <v>2040704</v>
      </c>
      <c r="C323" s="28" t="s">
        <v>303</v>
      </c>
      <c r="D323" s="100"/>
    </row>
    <row r="324" spans="1:4" ht="17.100000000000001" customHeight="1">
      <c r="A324" s="28">
        <v>20402</v>
      </c>
      <c r="B324" s="170">
        <v>2040705</v>
      </c>
      <c r="C324" s="28" t="s">
        <v>304</v>
      </c>
      <c r="D324" s="100"/>
    </row>
    <row r="325" spans="1:4" ht="17.100000000000001" customHeight="1">
      <c r="A325" s="28">
        <v>2040201</v>
      </c>
      <c r="B325" s="170">
        <v>2040706</v>
      </c>
      <c r="C325" s="28" t="s">
        <v>305</v>
      </c>
      <c r="D325" s="100"/>
    </row>
    <row r="326" spans="1:4" ht="17.100000000000001" customHeight="1">
      <c r="A326" s="28">
        <v>2040202</v>
      </c>
      <c r="B326" s="170">
        <v>2040707</v>
      </c>
      <c r="C326" s="28" t="s">
        <v>165</v>
      </c>
      <c r="D326" s="100"/>
    </row>
    <row r="327" spans="1:4" ht="17.100000000000001" customHeight="1">
      <c r="A327" s="28">
        <v>2040203</v>
      </c>
      <c r="B327" s="170">
        <v>2040750</v>
      </c>
      <c r="C327" s="28" t="s">
        <v>133</v>
      </c>
      <c r="D327" s="100"/>
    </row>
    <row r="328" spans="1:4" ht="17.100000000000001" customHeight="1">
      <c r="A328" s="28">
        <v>2040204</v>
      </c>
      <c r="B328" s="170">
        <v>2040799</v>
      </c>
      <c r="C328" s="28" t="s">
        <v>306</v>
      </c>
      <c r="D328" s="100"/>
    </row>
    <row r="329" spans="1:4" ht="17.100000000000001" customHeight="1">
      <c r="A329" s="28">
        <v>2040205</v>
      </c>
      <c r="B329" s="169">
        <v>20408</v>
      </c>
      <c r="C329" s="27" t="s">
        <v>307</v>
      </c>
      <c r="D329" s="105">
        <f>SUM(D330:D338)</f>
        <v>6355</v>
      </c>
    </row>
    <row r="330" spans="1:4" ht="17.100000000000001" customHeight="1">
      <c r="A330" s="28">
        <v>2040206</v>
      </c>
      <c r="B330" s="170">
        <v>2040801</v>
      </c>
      <c r="C330" s="28" t="s">
        <v>124</v>
      </c>
      <c r="D330" s="100">
        <v>2358</v>
      </c>
    </row>
    <row r="331" spans="1:4" ht="17.100000000000001" customHeight="1">
      <c r="A331" s="28">
        <v>2040207</v>
      </c>
      <c r="B331" s="170">
        <v>2040802</v>
      </c>
      <c r="C331" s="28" t="s">
        <v>125</v>
      </c>
      <c r="D331" s="100"/>
    </row>
    <row r="332" spans="1:4" ht="17.100000000000001" customHeight="1">
      <c r="A332" s="28">
        <v>2040208</v>
      </c>
      <c r="B332" s="170">
        <v>2040803</v>
      </c>
      <c r="C332" s="28" t="s">
        <v>126</v>
      </c>
      <c r="D332" s="100"/>
    </row>
    <row r="333" spans="1:4" ht="17.100000000000001" customHeight="1">
      <c r="A333" s="28">
        <v>2040209</v>
      </c>
      <c r="B333" s="170">
        <v>2040804</v>
      </c>
      <c r="C333" s="28" t="s">
        <v>308</v>
      </c>
      <c r="D333" s="100">
        <v>429</v>
      </c>
    </row>
    <row r="334" spans="1:4" ht="17.100000000000001" customHeight="1">
      <c r="A334" s="28">
        <v>2040210</v>
      </c>
      <c r="B334" s="170">
        <v>2040805</v>
      </c>
      <c r="C334" s="28" t="s">
        <v>309</v>
      </c>
      <c r="D334" s="100"/>
    </row>
    <row r="335" spans="1:4" ht="17.100000000000001" customHeight="1">
      <c r="A335" s="28">
        <v>2040211</v>
      </c>
      <c r="B335" s="170">
        <v>2040806</v>
      </c>
      <c r="C335" s="28" t="s">
        <v>310</v>
      </c>
      <c r="D335" s="100"/>
    </row>
    <row r="336" spans="1:4" ht="17.100000000000001" customHeight="1">
      <c r="A336" s="28">
        <v>2040212</v>
      </c>
      <c r="B336" s="170">
        <v>2040807</v>
      </c>
      <c r="C336" s="28" t="s">
        <v>165</v>
      </c>
      <c r="D336" s="100"/>
    </row>
    <row r="337" spans="1:4" ht="17.100000000000001" customHeight="1">
      <c r="A337" s="28">
        <v>2040213</v>
      </c>
      <c r="B337" s="170">
        <v>2040850</v>
      </c>
      <c r="C337" s="28" t="s">
        <v>133</v>
      </c>
      <c r="D337" s="100"/>
    </row>
    <row r="338" spans="1:4" ht="17.100000000000001" customHeight="1">
      <c r="A338" s="28">
        <v>2040214</v>
      </c>
      <c r="B338" s="170">
        <v>2040899</v>
      </c>
      <c r="C338" s="28" t="s">
        <v>311</v>
      </c>
      <c r="D338" s="100">
        <v>3568</v>
      </c>
    </row>
    <row r="339" spans="1:4" ht="17.100000000000001" customHeight="1">
      <c r="A339" s="28">
        <v>2040215</v>
      </c>
      <c r="B339" s="169">
        <v>20409</v>
      </c>
      <c r="C339" s="27" t="s">
        <v>312</v>
      </c>
      <c r="D339" s="105">
        <f>SUM(D340:D346)</f>
        <v>0</v>
      </c>
    </row>
    <row r="340" spans="1:4" ht="17.100000000000001" customHeight="1">
      <c r="A340" s="28">
        <v>2040216</v>
      </c>
      <c r="B340" s="170">
        <v>2040901</v>
      </c>
      <c r="C340" s="28" t="s">
        <v>124</v>
      </c>
      <c r="D340" s="100"/>
    </row>
    <row r="341" spans="1:4" ht="17.100000000000001" customHeight="1">
      <c r="A341" s="28">
        <v>2040217</v>
      </c>
      <c r="B341" s="170">
        <v>2040902</v>
      </c>
      <c r="C341" s="28" t="s">
        <v>125</v>
      </c>
      <c r="D341" s="100"/>
    </row>
    <row r="342" spans="1:4" ht="17.100000000000001" customHeight="1">
      <c r="A342" s="28">
        <v>2040218</v>
      </c>
      <c r="B342" s="170">
        <v>2040903</v>
      </c>
      <c r="C342" s="28" t="s">
        <v>126</v>
      </c>
      <c r="D342" s="100"/>
    </row>
    <row r="343" spans="1:4" ht="17.100000000000001" customHeight="1">
      <c r="A343" s="28">
        <v>2040219</v>
      </c>
      <c r="B343" s="170">
        <v>2040904</v>
      </c>
      <c r="C343" s="28" t="s">
        <v>313</v>
      </c>
      <c r="D343" s="100"/>
    </row>
    <row r="344" spans="1:4" ht="17.100000000000001" customHeight="1">
      <c r="A344" s="28">
        <v>2040250</v>
      </c>
      <c r="B344" s="170">
        <v>2040905</v>
      </c>
      <c r="C344" s="28" t="s">
        <v>314</v>
      </c>
      <c r="D344" s="100"/>
    </row>
    <row r="345" spans="1:4" ht="17.100000000000001" customHeight="1">
      <c r="A345" s="28">
        <v>2040299</v>
      </c>
      <c r="B345" s="170">
        <v>2040950</v>
      </c>
      <c r="C345" s="28" t="s">
        <v>133</v>
      </c>
      <c r="D345" s="100"/>
    </row>
    <row r="346" spans="1:4" ht="17.100000000000001" customHeight="1">
      <c r="A346" s="28">
        <v>20403</v>
      </c>
      <c r="B346" s="170">
        <v>2040999</v>
      </c>
      <c r="C346" s="28" t="s">
        <v>315</v>
      </c>
      <c r="D346" s="100"/>
    </row>
    <row r="347" spans="1:4" ht="17.100000000000001" customHeight="1">
      <c r="A347" s="28">
        <v>2040301</v>
      </c>
      <c r="B347" s="169">
        <v>20410</v>
      </c>
      <c r="C347" s="27" t="s">
        <v>316</v>
      </c>
      <c r="D347" s="105">
        <f>SUM(D348:D352)</f>
        <v>0</v>
      </c>
    </row>
    <row r="348" spans="1:4" ht="17.100000000000001" customHeight="1">
      <c r="A348" s="28">
        <v>2040302</v>
      </c>
      <c r="B348" s="170">
        <v>2041001</v>
      </c>
      <c r="C348" s="28" t="s">
        <v>124</v>
      </c>
      <c r="D348" s="100"/>
    </row>
    <row r="349" spans="1:4" ht="17.100000000000001" customHeight="1">
      <c r="A349" s="28">
        <v>2040303</v>
      </c>
      <c r="B349" s="170">
        <v>2041002</v>
      </c>
      <c r="C349" s="28" t="s">
        <v>125</v>
      </c>
      <c r="D349" s="100"/>
    </row>
    <row r="350" spans="1:4" ht="17.100000000000001" customHeight="1">
      <c r="A350" s="28">
        <v>2040304</v>
      </c>
      <c r="B350" s="170">
        <v>2041006</v>
      </c>
      <c r="C350" s="28" t="s">
        <v>165</v>
      </c>
      <c r="D350" s="100"/>
    </row>
    <row r="351" spans="1:4" ht="17.100000000000001" customHeight="1">
      <c r="A351" s="28">
        <v>2040350</v>
      </c>
      <c r="B351" s="170">
        <v>2041007</v>
      </c>
      <c r="C351" s="28" t="s">
        <v>317</v>
      </c>
      <c r="D351" s="100"/>
    </row>
    <row r="352" spans="1:4" ht="17.100000000000001" customHeight="1">
      <c r="A352" s="28">
        <v>2040399</v>
      </c>
      <c r="B352" s="170">
        <v>2041099</v>
      </c>
      <c r="C352" s="28" t="s">
        <v>318</v>
      </c>
      <c r="D352" s="100"/>
    </row>
    <row r="353" spans="1:4" ht="17.100000000000001" customHeight="1">
      <c r="A353" s="28">
        <v>20404</v>
      </c>
      <c r="B353" s="169">
        <v>20499</v>
      </c>
      <c r="C353" s="27" t="s">
        <v>319</v>
      </c>
      <c r="D353" s="105">
        <f>D354</f>
        <v>6100</v>
      </c>
    </row>
    <row r="354" spans="1:4" ht="17.100000000000001" customHeight="1">
      <c r="A354" s="28">
        <v>2040401</v>
      </c>
      <c r="B354" s="170">
        <v>2049901</v>
      </c>
      <c r="C354" s="28" t="s">
        <v>320</v>
      </c>
      <c r="D354" s="100">
        <v>6100</v>
      </c>
    </row>
    <row r="355" spans="1:4" ht="17.100000000000001" customHeight="1">
      <c r="A355" s="28">
        <v>2040402</v>
      </c>
      <c r="B355" s="169">
        <v>205</v>
      </c>
      <c r="C355" s="27" t="s">
        <v>321</v>
      </c>
      <c r="D355" s="105">
        <f>D356+D361+D370+D377+D383+D387+D391+D395+D401+D408</f>
        <v>67905</v>
      </c>
    </row>
    <row r="356" spans="1:4" ht="17.100000000000001" customHeight="1">
      <c r="A356" s="28">
        <v>2040403</v>
      </c>
      <c r="B356" s="169">
        <v>20501</v>
      </c>
      <c r="C356" s="27" t="s">
        <v>322</v>
      </c>
      <c r="D356" s="105">
        <f>SUM(D357:D360)</f>
        <v>1644</v>
      </c>
    </row>
    <row r="357" spans="1:4" ht="17.100000000000001" customHeight="1">
      <c r="A357" s="28">
        <v>2040404</v>
      </c>
      <c r="B357" s="170">
        <v>2050101</v>
      </c>
      <c r="C357" s="28" t="s">
        <v>124</v>
      </c>
      <c r="D357" s="100">
        <v>770</v>
      </c>
    </row>
    <row r="358" spans="1:4" ht="17.100000000000001" customHeight="1">
      <c r="A358" s="28">
        <v>2040405</v>
      </c>
      <c r="B358" s="170">
        <v>2050102</v>
      </c>
      <c r="C358" s="28" t="s">
        <v>125</v>
      </c>
      <c r="D358" s="100"/>
    </row>
    <row r="359" spans="1:4" ht="17.100000000000001" customHeight="1">
      <c r="A359" s="28">
        <v>2040406</v>
      </c>
      <c r="B359" s="170">
        <v>2050103</v>
      </c>
      <c r="C359" s="28" t="s">
        <v>126</v>
      </c>
      <c r="D359" s="100"/>
    </row>
    <row r="360" spans="1:4" ht="17.100000000000001" customHeight="1">
      <c r="A360" s="28">
        <v>2040407</v>
      </c>
      <c r="B360" s="170">
        <v>2050199</v>
      </c>
      <c r="C360" s="28" t="s">
        <v>323</v>
      </c>
      <c r="D360" s="100">
        <v>874</v>
      </c>
    </row>
    <row r="361" spans="1:4" ht="17.100000000000001" customHeight="1">
      <c r="A361" s="28">
        <v>2040408</v>
      </c>
      <c r="B361" s="169">
        <v>20502</v>
      </c>
      <c r="C361" s="27" t="s">
        <v>324</v>
      </c>
      <c r="D361" s="105">
        <f>SUM(D362:D369)</f>
        <v>21603</v>
      </c>
    </row>
    <row r="362" spans="1:4" ht="17.100000000000001" customHeight="1">
      <c r="A362" s="28">
        <v>2040409</v>
      </c>
      <c r="B362" s="170">
        <v>2050201</v>
      </c>
      <c r="C362" s="28" t="s">
        <v>325</v>
      </c>
      <c r="D362" s="100">
        <v>723</v>
      </c>
    </row>
    <row r="363" spans="1:4" ht="17.100000000000001" customHeight="1">
      <c r="A363" s="28">
        <v>2040450</v>
      </c>
      <c r="B363" s="170">
        <v>2050202</v>
      </c>
      <c r="C363" s="28" t="s">
        <v>326</v>
      </c>
      <c r="D363" s="100">
        <v>2192</v>
      </c>
    </row>
    <row r="364" spans="1:4" ht="17.100000000000001" customHeight="1">
      <c r="A364" s="28">
        <v>2040499</v>
      </c>
      <c r="B364" s="170">
        <v>2050203</v>
      </c>
      <c r="C364" s="28" t="s">
        <v>327</v>
      </c>
      <c r="D364" s="100">
        <v>7433</v>
      </c>
    </row>
    <row r="365" spans="1:4" ht="17.100000000000001" customHeight="1">
      <c r="A365" s="28">
        <v>20405</v>
      </c>
      <c r="B365" s="170">
        <v>2050204</v>
      </c>
      <c r="C365" s="28" t="s">
        <v>328</v>
      </c>
      <c r="D365" s="100">
        <v>11155</v>
      </c>
    </row>
    <row r="366" spans="1:4" ht="17.100000000000001" customHeight="1">
      <c r="A366" s="28">
        <v>2040501</v>
      </c>
      <c r="B366" s="170">
        <v>2050205</v>
      </c>
      <c r="C366" s="28" t="s">
        <v>329</v>
      </c>
      <c r="D366" s="100"/>
    </row>
    <row r="367" spans="1:4" ht="17.100000000000001" customHeight="1">
      <c r="A367" s="28">
        <v>2040502</v>
      </c>
      <c r="B367" s="170">
        <v>2050206</v>
      </c>
      <c r="C367" s="28" t="s">
        <v>330</v>
      </c>
      <c r="D367" s="100"/>
    </row>
    <row r="368" spans="1:4" ht="17.100000000000001" customHeight="1">
      <c r="A368" s="28">
        <v>2040503</v>
      </c>
      <c r="B368" s="170">
        <v>2050207</v>
      </c>
      <c r="C368" s="28" t="s">
        <v>331</v>
      </c>
      <c r="D368" s="100"/>
    </row>
    <row r="369" spans="1:4" ht="17.100000000000001" customHeight="1">
      <c r="A369" s="28">
        <v>2040504</v>
      </c>
      <c r="B369" s="170">
        <v>2050299</v>
      </c>
      <c r="C369" s="28" t="s">
        <v>332</v>
      </c>
      <c r="D369" s="100">
        <v>100</v>
      </c>
    </row>
    <row r="370" spans="1:4" ht="17.100000000000001" customHeight="1">
      <c r="A370" s="28">
        <v>2040505</v>
      </c>
      <c r="B370" s="169">
        <v>20503</v>
      </c>
      <c r="C370" s="27" t="s">
        <v>333</v>
      </c>
      <c r="D370" s="105">
        <f>SUM(D371:D376)</f>
        <v>21571</v>
      </c>
    </row>
    <row r="371" spans="1:4" ht="17.100000000000001" customHeight="1">
      <c r="A371" s="28">
        <v>2040506</v>
      </c>
      <c r="B371" s="170">
        <v>2050301</v>
      </c>
      <c r="C371" s="28" t="s">
        <v>334</v>
      </c>
      <c r="D371" s="100"/>
    </row>
    <row r="372" spans="1:4" ht="17.100000000000001" customHeight="1">
      <c r="A372" s="28">
        <v>2040550</v>
      </c>
      <c r="B372" s="170">
        <v>2050302</v>
      </c>
      <c r="C372" s="28" t="s">
        <v>335</v>
      </c>
      <c r="D372" s="100">
        <v>5681</v>
      </c>
    </row>
    <row r="373" spans="1:4" ht="17.100000000000001" customHeight="1">
      <c r="A373" s="28">
        <v>2040599</v>
      </c>
      <c r="B373" s="170">
        <v>2050303</v>
      </c>
      <c r="C373" s="28" t="s">
        <v>336</v>
      </c>
      <c r="D373" s="100"/>
    </row>
    <row r="374" spans="1:4" ht="17.100000000000001" customHeight="1">
      <c r="A374" s="28">
        <v>20406</v>
      </c>
      <c r="B374" s="170">
        <v>2050304</v>
      </c>
      <c r="C374" s="28" t="s">
        <v>337</v>
      </c>
      <c r="D374" s="100"/>
    </row>
    <row r="375" spans="1:4" ht="17.100000000000001" customHeight="1">
      <c r="A375" s="28">
        <v>2040601</v>
      </c>
      <c r="B375" s="170">
        <v>2050305</v>
      </c>
      <c r="C375" s="28" t="s">
        <v>338</v>
      </c>
      <c r="D375" s="100">
        <v>12693</v>
      </c>
    </row>
    <row r="376" spans="1:4" ht="17.100000000000001" customHeight="1">
      <c r="A376" s="28">
        <v>2040602</v>
      </c>
      <c r="B376" s="170">
        <v>2050399</v>
      </c>
      <c r="C376" s="28" t="s">
        <v>339</v>
      </c>
      <c r="D376" s="100">
        <v>3197</v>
      </c>
    </row>
    <row r="377" spans="1:4" ht="17.100000000000001" customHeight="1">
      <c r="A377" s="28">
        <v>2040603</v>
      </c>
      <c r="B377" s="169">
        <v>20504</v>
      </c>
      <c r="C377" s="27" t="s">
        <v>340</v>
      </c>
      <c r="D377" s="105">
        <f>SUM(D378:D382)</f>
        <v>0</v>
      </c>
    </row>
    <row r="378" spans="1:4" ht="17.100000000000001" customHeight="1">
      <c r="A378" s="28">
        <v>2040604</v>
      </c>
      <c r="B378" s="170">
        <v>2050401</v>
      </c>
      <c r="C378" s="28" t="s">
        <v>341</v>
      </c>
      <c r="D378" s="100"/>
    </row>
    <row r="379" spans="1:4" ht="17.100000000000001" customHeight="1">
      <c r="A379" s="28">
        <v>2040605</v>
      </c>
      <c r="B379" s="170">
        <v>2050402</v>
      </c>
      <c r="C379" s="28" t="s">
        <v>342</v>
      </c>
      <c r="D379" s="100"/>
    </row>
    <row r="380" spans="1:4" ht="17.100000000000001" customHeight="1">
      <c r="A380" s="28">
        <v>2040606</v>
      </c>
      <c r="B380" s="170">
        <v>2050403</v>
      </c>
      <c r="C380" s="28" t="s">
        <v>343</v>
      </c>
      <c r="D380" s="100"/>
    </row>
    <row r="381" spans="1:4" ht="17.100000000000001" customHeight="1">
      <c r="A381" s="28">
        <v>2040607</v>
      </c>
      <c r="B381" s="170">
        <v>2050404</v>
      </c>
      <c r="C381" s="28" t="s">
        <v>344</v>
      </c>
      <c r="D381" s="100"/>
    </row>
    <row r="382" spans="1:4" ht="17.100000000000001" customHeight="1">
      <c r="A382" s="28">
        <v>2040608</v>
      </c>
      <c r="B382" s="170">
        <v>2050499</v>
      </c>
      <c r="C382" s="28" t="s">
        <v>345</v>
      </c>
      <c r="D382" s="100"/>
    </row>
    <row r="383" spans="1:4" ht="17.100000000000001" customHeight="1">
      <c r="A383" s="28">
        <v>2040609</v>
      </c>
      <c r="B383" s="169">
        <v>20505</v>
      </c>
      <c r="C383" s="27" t="s">
        <v>346</v>
      </c>
      <c r="D383" s="105">
        <f>SUM(D384:D386)</f>
        <v>460</v>
      </c>
    </row>
    <row r="384" spans="1:4" ht="17.100000000000001" customHeight="1">
      <c r="A384" s="28">
        <v>2040610</v>
      </c>
      <c r="B384" s="170">
        <v>2050501</v>
      </c>
      <c r="C384" s="28" t="s">
        <v>347</v>
      </c>
      <c r="D384" s="100">
        <v>460</v>
      </c>
    </row>
    <row r="385" spans="1:4" ht="17.100000000000001" customHeight="1">
      <c r="A385" s="28">
        <v>2040611</v>
      </c>
      <c r="B385" s="170">
        <v>2050502</v>
      </c>
      <c r="C385" s="28" t="s">
        <v>348</v>
      </c>
      <c r="D385" s="100"/>
    </row>
    <row r="386" spans="1:4" ht="17.100000000000001" customHeight="1">
      <c r="A386" s="28">
        <v>2040650</v>
      </c>
      <c r="B386" s="170">
        <v>2050599</v>
      </c>
      <c r="C386" s="28" t="s">
        <v>349</v>
      </c>
      <c r="D386" s="100"/>
    </row>
    <row r="387" spans="1:4" ht="17.100000000000001" customHeight="1">
      <c r="A387" s="28">
        <v>2040699</v>
      </c>
      <c r="B387" s="169">
        <v>20506</v>
      </c>
      <c r="C387" s="27" t="s">
        <v>350</v>
      </c>
      <c r="D387" s="105">
        <f>SUM(D388:D390)</f>
        <v>0</v>
      </c>
    </row>
    <row r="388" spans="1:4" ht="17.100000000000001" customHeight="1">
      <c r="A388" s="28">
        <v>20407</v>
      </c>
      <c r="B388" s="170">
        <v>2050601</v>
      </c>
      <c r="C388" s="28" t="s">
        <v>351</v>
      </c>
      <c r="D388" s="100"/>
    </row>
    <row r="389" spans="1:4" ht="17.100000000000001" customHeight="1">
      <c r="A389" s="28">
        <v>2040701</v>
      </c>
      <c r="B389" s="170">
        <v>2050602</v>
      </c>
      <c r="C389" s="28" t="s">
        <v>352</v>
      </c>
      <c r="D389" s="100"/>
    </row>
    <row r="390" spans="1:4" ht="17.100000000000001" customHeight="1">
      <c r="A390" s="28">
        <v>2040702</v>
      </c>
      <c r="B390" s="170">
        <v>2050699</v>
      </c>
      <c r="C390" s="28" t="s">
        <v>353</v>
      </c>
      <c r="D390" s="100"/>
    </row>
    <row r="391" spans="1:4" ht="17.100000000000001" customHeight="1">
      <c r="A391" s="28">
        <v>2040703</v>
      </c>
      <c r="B391" s="169">
        <v>20507</v>
      </c>
      <c r="C391" s="27" t="s">
        <v>354</v>
      </c>
      <c r="D391" s="105">
        <f>SUM(D392:D394)</f>
        <v>752</v>
      </c>
    </row>
    <row r="392" spans="1:4" ht="17.100000000000001" customHeight="1">
      <c r="A392" s="28">
        <v>2040704</v>
      </c>
      <c r="B392" s="170">
        <v>2050701</v>
      </c>
      <c r="C392" s="28" t="s">
        <v>355</v>
      </c>
      <c r="D392" s="100">
        <v>752</v>
      </c>
    </row>
    <row r="393" spans="1:4" ht="17.100000000000001" customHeight="1">
      <c r="A393" s="28">
        <v>2040705</v>
      </c>
      <c r="B393" s="170">
        <v>2050702</v>
      </c>
      <c r="C393" s="28" t="s">
        <v>356</v>
      </c>
      <c r="D393" s="100"/>
    </row>
    <row r="394" spans="1:4" ht="17.100000000000001" customHeight="1">
      <c r="A394" s="28">
        <v>2040706</v>
      </c>
      <c r="B394" s="170">
        <v>2050799</v>
      </c>
      <c r="C394" s="28" t="s">
        <v>357</v>
      </c>
      <c r="D394" s="100"/>
    </row>
    <row r="395" spans="1:4" ht="17.100000000000001" customHeight="1">
      <c r="A395" s="28">
        <v>2040750</v>
      </c>
      <c r="B395" s="169">
        <v>20508</v>
      </c>
      <c r="C395" s="27" t="s">
        <v>358</v>
      </c>
      <c r="D395" s="105">
        <f>SUM(D396:D400)</f>
        <v>1524</v>
      </c>
    </row>
    <row r="396" spans="1:4" ht="17.100000000000001" customHeight="1">
      <c r="A396" s="28">
        <v>2040799</v>
      </c>
      <c r="B396" s="170">
        <v>2050801</v>
      </c>
      <c r="C396" s="28" t="s">
        <v>359</v>
      </c>
      <c r="D396" s="100"/>
    </row>
    <row r="397" spans="1:4" ht="17.100000000000001" customHeight="1">
      <c r="A397" s="28">
        <v>20408</v>
      </c>
      <c r="B397" s="170">
        <v>2050802</v>
      </c>
      <c r="C397" s="28" t="s">
        <v>360</v>
      </c>
      <c r="D397" s="100">
        <v>1296</v>
      </c>
    </row>
    <row r="398" spans="1:4" ht="17.100000000000001" customHeight="1">
      <c r="A398" s="28">
        <v>2040801</v>
      </c>
      <c r="B398" s="170">
        <v>2050803</v>
      </c>
      <c r="C398" s="28" t="s">
        <v>361</v>
      </c>
      <c r="D398" s="100"/>
    </row>
    <row r="399" spans="1:4" ht="17.100000000000001" customHeight="1">
      <c r="A399" s="28">
        <v>2040802</v>
      </c>
      <c r="B399" s="170">
        <v>2050804</v>
      </c>
      <c r="C399" s="28" t="s">
        <v>362</v>
      </c>
      <c r="D399" s="100"/>
    </row>
    <row r="400" spans="1:4" ht="17.100000000000001" customHeight="1">
      <c r="A400" s="28">
        <v>2040803</v>
      </c>
      <c r="B400" s="170">
        <v>2050899</v>
      </c>
      <c r="C400" s="28" t="s">
        <v>363</v>
      </c>
      <c r="D400" s="100">
        <v>228</v>
      </c>
    </row>
    <row r="401" spans="1:4" ht="17.100000000000001" customHeight="1">
      <c r="A401" s="28">
        <v>2040804</v>
      </c>
      <c r="B401" s="169">
        <v>20509</v>
      </c>
      <c r="C401" s="27" t="s">
        <v>364</v>
      </c>
      <c r="D401" s="105">
        <f>SUM(D402:D407)</f>
        <v>19674</v>
      </c>
    </row>
    <row r="402" spans="1:4" ht="17.100000000000001" customHeight="1">
      <c r="A402" s="28">
        <v>2040805</v>
      </c>
      <c r="B402" s="170">
        <v>2050901</v>
      </c>
      <c r="C402" s="28" t="s">
        <v>365</v>
      </c>
      <c r="D402" s="100"/>
    </row>
    <row r="403" spans="1:4" ht="17.100000000000001" customHeight="1">
      <c r="A403" s="28">
        <v>2040806</v>
      </c>
      <c r="B403" s="170">
        <v>2050902</v>
      </c>
      <c r="C403" s="28" t="s">
        <v>366</v>
      </c>
      <c r="D403" s="100"/>
    </row>
    <row r="404" spans="1:4" ht="17.100000000000001" customHeight="1">
      <c r="A404" s="28">
        <v>2040850</v>
      </c>
      <c r="B404" s="170">
        <v>2050903</v>
      </c>
      <c r="C404" s="28" t="s">
        <v>367</v>
      </c>
      <c r="D404" s="100"/>
    </row>
    <row r="405" spans="1:4" ht="17.100000000000001" customHeight="1">
      <c r="A405" s="28">
        <v>2040899</v>
      </c>
      <c r="B405" s="170">
        <v>2050904</v>
      </c>
      <c r="C405" s="28" t="s">
        <v>368</v>
      </c>
      <c r="D405" s="100"/>
    </row>
    <row r="406" spans="1:4" ht="17.100000000000001" customHeight="1">
      <c r="A406" s="28">
        <v>20409</v>
      </c>
      <c r="B406" s="170">
        <v>2050905</v>
      </c>
      <c r="C406" s="28" t="s">
        <v>369</v>
      </c>
      <c r="D406" s="100"/>
    </row>
    <row r="407" spans="1:4" ht="17.100000000000001" customHeight="1">
      <c r="A407" s="28">
        <v>2040901</v>
      </c>
      <c r="B407" s="170">
        <v>2050999</v>
      </c>
      <c r="C407" s="28" t="s">
        <v>370</v>
      </c>
      <c r="D407" s="100">
        <v>19674</v>
      </c>
    </row>
    <row r="408" spans="1:4" ht="17.100000000000001" customHeight="1">
      <c r="A408" s="28">
        <v>2040902</v>
      </c>
      <c r="B408" s="168">
        <v>2059999</v>
      </c>
      <c r="C408" s="27" t="s">
        <v>371</v>
      </c>
      <c r="D408" s="100">
        <v>677</v>
      </c>
    </row>
    <row r="409" spans="1:4" ht="17.100000000000001" customHeight="1">
      <c r="A409" s="28">
        <v>2040903</v>
      </c>
      <c r="B409" s="169">
        <v>206</v>
      </c>
      <c r="C409" s="27" t="s">
        <v>372</v>
      </c>
      <c r="D409" s="105">
        <f>D410+D415+D424+D430+D436+D441+D446+D453+D457+D461</f>
        <v>8269</v>
      </c>
    </row>
    <row r="410" spans="1:4" ht="17.100000000000001" customHeight="1">
      <c r="A410" s="28">
        <v>2040904</v>
      </c>
      <c r="B410" s="169">
        <v>20601</v>
      </c>
      <c r="C410" s="27" t="s">
        <v>373</v>
      </c>
      <c r="D410" s="105">
        <f>SUM(D411:D414)</f>
        <v>318</v>
      </c>
    </row>
    <row r="411" spans="1:4" ht="17.100000000000001" customHeight="1">
      <c r="A411" s="28">
        <v>2040905</v>
      </c>
      <c r="B411" s="170">
        <v>2060101</v>
      </c>
      <c r="C411" s="28" t="s">
        <v>124</v>
      </c>
      <c r="D411" s="100">
        <v>318</v>
      </c>
    </row>
    <row r="412" spans="1:4" ht="17.100000000000001" customHeight="1">
      <c r="A412" s="28">
        <v>2040950</v>
      </c>
      <c r="B412" s="170">
        <v>2060102</v>
      </c>
      <c r="C412" s="28" t="s">
        <v>125</v>
      </c>
      <c r="D412" s="100"/>
    </row>
    <row r="413" spans="1:4" ht="17.100000000000001" customHeight="1">
      <c r="A413" s="28">
        <v>2040999</v>
      </c>
      <c r="B413" s="170">
        <v>2060103</v>
      </c>
      <c r="C413" s="28" t="s">
        <v>126</v>
      </c>
      <c r="D413" s="100"/>
    </row>
    <row r="414" spans="1:4" ht="17.100000000000001" customHeight="1">
      <c r="A414" s="28">
        <v>20410</v>
      </c>
      <c r="B414" s="170">
        <v>2060199</v>
      </c>
      <c r="C414" s="28" t="s">
        <v>374</v>
      </c>
      <c r="D414" s="100"/>
    </row>
    <row r="415" spans="1:4" ht="17.100000000000001" customHeight="1">
      <c r="A415" s="28">
        <v>2041001</v>
      </c>
      <c r="B415" s="169">
        <v>20602</v>
      </c>
      <c r="C415" s="27" t="s">
        <v>375</v>
      </c>
      <c r="D415" s="105">
        <f>SUM(D416:D423)</f>
        <v>0</v>
      </c>
    </row>
    <row r="416" spans="1:4" ht="17.100000000000001" customHeight="1">
      <c r="A416" s="28">
        <v>2041002</v>
      </c>
      <c r="B416" s="170">
        <v>2060201</v>
      </c>
      <c r="C416" s="28" t="s">
        <v>376</v>
      </c>
      <c r="D416" s="100"/>
    </row>
    <row r="417" spans="1:4" ht="17.100000000000001" customHeight="1">
      <c r="A417" s="28">
        <v>2041003</v>
      </c>
      <c r="B417" s="170">
        <v>2060202</v>
      </c>
      <c r="C417" s="28" t="s">
        <v>377</v>
      </c>
      <c r="D417" s="100"/>
    </row>
    <row r="418" spans="1:4" ht="17.100000000000001" customHeight="1">
      <c r="A418" s="28">
        <v>2041004</v>
      </c>
      <c r="B418" s="170">
        <v>2060203</v>
      </c>
      <c r="C418" s="28" t="s">
        <v>378</v>
      </c>
      <c r="D418" s="100"/>
    </row>
    <row r="419" spans="1:4" ht="17.100000000000001" customHeight="1">
      <c r="A419" s="28">
        <v>2041005</v>
      </c>
      <c r="B419" s="170">
        <v>2060204</v>
      </c>
      <c r="C419" s="28" t="s">
        <v>379</v>
      </c>
      <c r="D419" s="100"/>
    </row>
    <row r="420" spans="1:4" ht="17.100000000000001" customHeight="1">
      <c r="A420" s="28">
        <v>2041006</v>
      </c>
      <c r="B420" s="170">
        <v>2060205</v>
      </c>
      <c r="C420" s="28" t="s">
        <v>380</v>
      </c>
      <c r="D420" s="100"/>
    </row>
    <row r="421" spans="1:4" ht="17.100000000000001" customHeight="1">
      <c r="A421" s="28">
        <v>2041099</v>
      </c>
      <c r="B421" s="170">
        <v>2060206</v>
      </c>
      <c r="C421" s="28" t="s">
        <v>381</v>
      </c>
      <c r="D421" s="100"/>
    </row>
    <row r="422" spans="1:4" ht="17.100000000000001" customHeight="1">
      <c r="A422" s="28">
        <v>20411</v>
      </c>
      <c r="B422" s="170">
        <v>2060207</v>
      </c>
      <c r="C422" s="28" t="s">
        <v>382</v>
      </c>
      <c r="D422" s="100"/>
    </row>
    <row r="423" spans="1:4" ht="17.100000000000001" customHeight="1">
      <c r="A423" s="28">
        <v>2041101</v>
      </c>
      <c r="B423" s="170">
        <v>2060299</v>
      </c>
      <c r="C423" s="28" t="s">
        <v>383</v>
      </c>
      <c r="D423" s="100"/>
    </row>
    <row r="424" spans="1:4" ht="17.100000000000001" customHeight="1">
      <c r="A424" s="28">
        <v>2041102</v>
      </c>
      <c r="B424" s="169">
        <v>20603</v>
      </c>
      <c r="C424" s="27" t="s">
        <v>384</v>
      </c>
      <c r="D424" s="105">
        <f>SUM(D425:D429)</f>
        <v>2335</v>
      </c>
    </row>
    <row r="425" spans="1:4" ht="17.100000000000001" customHeight="1">
      <c r="A425" s="28">
        <v>2041103</v>
      </c>
      <c r="B425" s="170">
        <v>2060301</v>
      </c>
      <c r="C425" s="28" t="s">
        <v>376</v>
      </c>
      <c r="D425" s="100">
        <v>2335</v>
      </c>
    </row>
    <row r="426" spans="1:4" ht="17.100000000000001" customHeight="1">
      <c r="A426" s="28">
        <v>2041104</v>
      </c>
      <c r="B426" s="170">
        <v>2060302</v>
      </c>
      <c r="C426" s="28" t="s">
        <v>385</v>
      </c>
      <c r="D426" s="100"/>
    </row>
    <row r="427" spans="1:4" ht="17.100000000000001" customHeight="1">
      <c r="A427" s="28">
        <v>2041105</v>
      </c>
      <c r="B427" s="170">
        <v>2060303</v>
      </c>
      <c r="C427" s="28" t="s">
        <v>386</v>
      </c>
      <c r="D427" s="100"/>
    </row>
    <row r="428" spans="1:4" ht="17.100000000000001" customHeight="1">
      <c r="A428" s="28">
        <v>2041106</v>
      </c>
      <c r="B428" s="170">
        <v>2060304</v>
      </c>
      <c r="C428" s="28" t="s">
        <v>387</v>
      </c>
      <c r="D428" s="100"/>
    </row>
    <row r="429" spans="1:4" ht="17.100000000000001" customHeight="1">
      <c r="A429" s="28">
        <v>2041107</v>
      </c>
      <c r="B429" s="170">
        <v>2060399</v>
      </c>
      <c r="C429" s="28" t="s">
        <v>388</v>
      </c>
      <c r="D429" s="100"/>
    </row>
    <row r="430" spans="1:4" ht="17.100000000000001" customHeight="1">
      <c r="A430" s="28">
        <v>2041108</v>
      </c>
      <c r="B430" s="169">
        <v>20604</v>
      </c>
      <c r="C430" s="27" t="s">
        <v>389</v>
      </c>
      <c r="D430" s="105">
        <f>SUM(D431:D435)</f>
        <v>0</v>
      </c>
    </row>
    <row r="431" spans="1:4" ht="17.100000000000001" customHeight="1">
      <c r="A431" s="28">
        <v>20499</v>
      </c>
      <c r="B431" s="170">
        <v>2060401</v>
      </c>
      <c r="C431" s="28" t="s">
        <v>376</v>
      </c>
      <c r="D431" s="100"/>
    </row>
    <row r="432" spans="1:4" ht="17.100000000000001" customHeight="1">
      <c r="A432" s="28">
        <v>2049901</v>
      </c>
      <c r="B432" s="170">
        <v>2060402</v>
      </c>
      <c r="C432" s="28" t="s">
        <v>390</v>
      </c>
      <c r="D432" s="100"/>
    </row>
    <row r="433" spans="1:4" ht="17.100000000000001" customHeight="1">
      <c r="A433" s="28">
        <v>2049902</v>
      </c>
      <c r="B433" s="170">
        <v>2060403</v>
      </c>
      <c r="C433" s="28" t="s">
        <v>391</v>
      </c>
      <c r="D433" s="100"/>
    </row>
    <row r="434" spans="1:4" ht="17.100000000000001" customHeight="1">
      <c r="A434" s="28">
        <v>205</v>
      </c>
      <c r="B434" s="170">
        <v>2060404</v>
      </c>
      <c r="C434" s="28" t="s">
        <v>392</v>
      </c>
      <c r="D434" s="100"/>
    </row>
    <row r="435" spans="1:4" ht="17.100000000000001" customHeight="1">
      <c r="A435" s="28">
        <v>20501</v>
      </c>
      <c r="B435" s="170">
        <v>2060499</v>
      </c>
      <c r="C435" s="28" t="s">
        <v>393</v>
      </c>
      <c r="D435" s="100"/>
    </row>
    <row r="436" spans="1:4" ht="17.100000000000001" customHeight="1">
      <c r="A436" s="28">
        <v>2050101</v>
      </c>
      <c r="B436" s="169">
        <v>20605</v>
      </c>
      <c r="C436" s="27" t="s">
        <v>394</v>
      </c>
      <c r="D436" s="105">
        <f>SUM(D437:D440)</f>
        <v>0</v>
      </c>
    </row>
    <row r="437" spans="1:4" ht="17.100000000000001" customHeight="1">
      <c r="A437" s="28">
        <v>2050102</v>
      </c>
      <c r="B437" s="170">
        <v>2060501</v>
      </c>
      <c r="C437" s="28" t="s">
        <v>376</v>
      </c>
      <c r="D437" s="100"/>
    </row>
    <row r="438" spans="1:4" ht="17.100000000000001" customHeight="1">
      <c r="A438" s="28">
        <v>2050103</v>
      </c>
      <c r="B438" s="170">
        <v>2060502</v>
      </c>
      <c r="C438" s="28" t="s">
        <v>395</v>
      </c>
      <c r="D438" s="100"/>
    </row>
    <row r="439" spans="1:4" ht="17.100000000000001" customHeight="1">
      <c r="A439" s="28">
        <v>2050199</v>
      </c>
      <c r="B439" s="170">
        <v>2060503</v>
      </c>
      <c r="C439" s="28" t="s">
        <v>396</v>
      </c>
      <c r="D439" s="100"/>
    </row>
    <row r="440" spans="1:4" ht="17.100000000000001" customHeight="1">
      <c r="A440" s="28">
        <v>20502</v>
      </c>
      <c r="B440" s="170">
        <v>2060599</v>
      </c>
      <c r="C440" s="28" t="s">
        <v>397</v>
      </c>
      <c r="D440" s="100"/>
    </row>
    <row r="441" spans="1:4" ht="17.100000000000001" customHeight="1">
      <c r="A441" s="28">
        <v>2050201</v>
      </c>
      <c r="B441" s="169">
        <v>20606</v>
      </c>
      <c r="C441" s="27" t="s">
        <v>398</v>
      </c>
      <c r="D441" s="105">
        <f>SUM(D442:D445)</f>
        <v>0</v>
      </c>
    </row>
    <row r="442" spans="1:4" ht="17.100000000000001" customHeight="1">
      <c r="A442" s="28">
        <v>2050202</v>
      </c>
      <c r="B442" s="170">
        <v>2060601</v>
      </c>
      <c r="C442" s="28" t="s">
        <v>399</v>
      </c>
      <c r="D442" s="100"/>
    </row>
    <row r="443" spans="1:4" ht="17.100000000000001" customHeight="1">
      <c r="A443" s="28">
        <v>2050203</v>
      </c>
      <c r="B443" s="170">
        <v>2060602</v>
      </c>
      <c r="C443" s="28" t="s">
        <v>400</v>
      </c>
      <c r="D443" s="100"/>
    </row>
    <row r="444" spans="1:4" ht="17.100000000000001" customHeight="1">
      <c r="A444" s="28">
        <v>2050204</v>
      </c>
      <c r="B444" s="170">
        <v>2060603</v>
      </c>
      <c r="C444" s="28" t="s">
        <v>401</v>
      </c>
      <c r="D444" s="100"/>
    </row>
    <row r="445" spans="1:4" ht="17.100000000000001" customHeight="1">
      <c r="A445" s="28">
        <v>2050205</v>
      </c>
      <c r="B445" s="170">
        <v>2060699</v>
      </c>
      <c r="C445" s="28" t="s">
        <v>402</v>
      </c>
      <c r="D445" s="100"/>
    </row>
    <row r="446" spans="1:4" ht="17.100000000000001" customHeight="1">
      <c r="A446" s="28">
        <v>2050206</v>
      </c>
      <c r="B446" s="169">
        <v>20607</v>
      </c>
      <c r="C446" s="27" t="s">
        <v>403</v>
      </c>
      <c r="D446" s="105">
        <f>SUM(D447:D452)</f>
        <v>616</v>
      </c>
    </row>
    <row r="447" spans="1:4" ht="17.100000000000001" customHeight="1">
      <c r="A447" s="28">
        <v>2050207</v>
      </c>
      <c r="B447" s="170">
        <v>2060701</v>
      </c>
      <c r="C447" s="28" t="s">
        <v>376</v>
      </c>
      <c r="D447" s="100">
        <v>246</v>
      </c>
    </row>
    <row r="448" spans="1:4" ht="17.100000000000001" customHeight="1">
      <c r="A448" s="28">
        <v>2050299</v>
      </c>
      <c r="B448" s="170">
        <v>2060702</v>
      </c>
      <c r="C448" s="28" t="s">
        <v>404</v>
      </c>
      <c r="D448" s="100">
        <v>370</v>
      </c>
    </row>
    <row r="449" spans="1:4" ht="17.100000000000001" customHeight="1">
      <c r="A449" s="28">
        <v>20503</v>
      </c>
      <c r="B449" s="170">
        <v>2060703</v>
      </c>
      <c r="C449" s="28" t="s">
        <v>405</v>
      </c>
      <c r="D449" s="100"/>
    </row>
    <row r="450" spans="1:4" ht="17.100000000000001" customHeight="1">
      <c r="A450" s="28">
        <v>2050301</v>
      </c>
      <c r="B450" s="170">
        <v>2060704</v>
      </c>
      <c r="C450" s="28" t="s">
        <v>406</v>
      </c>
      <c r="D450" s="100"/>
    </row>
    <row r="451" spans="1:4" ht="17.100000000000001" customHeight="1">
      <c r="A451" s="28">
        <v>2050302</v>
      </c>
      <c r="B451" s="170">
        <v>2060705</v>
      </c>
      <c r="C451" s="28" t="s">
        <v>407</v>
      </c>
      <c r="D451" s="100"/>
    </row>
    <row r="452" spans="1:4" ht="17.100000000000001" customHeight="1">
      <c r="A452" s="28">
        <v>2050303</v>
      </c>
      <c r="B452" s="170">
        <v>2060799</v>
      </c>
      <c r="C452" s="28" t="s">
        <v>408</v>
      </c>
      <c r="D452" s="100"/>
    </row>
    <row r="453" spans="1:4" ht="17.100000000000001" customHeight="1">
      <c r="A453" s="28">
        <v>2050304</v>
      </c>
      <c r="B453" s="169">
        <v>20608</v>
      </c>
      <c r="C453" s="27" t="s">
        <v>409</v>
      </c>
      <c r="D453" s="105">
        <f>SUM(D454:D456)</f>
        <v>0</v>
      </c>
    </row>
    <row r="454" spans="1:4" ht="17.100000000000001" customHeight="1">
      <c r="A454" s="28">
        <v>2050305</v>
      </c>
      <c r="B454" s="170">
        <v>2060801</v>
      </c>
      <c r="C454" s="28" t="s">
        <v>410</v>
      </c>
      <c r="D454" s="100"/>
    </row>
    <row r="455" spans="1:4" ht="17.100000000000001" customHeight="1">
      <c r="A455" s="28">
        <v>2050399</v>
      </c>
      <c r="B455" s="170">
        <v>2060802</v>
      </c>
      <c r="C455" s="28" t="s">
        <v>411</v>
      </c>
      <c r="D455" s="100"/>
    </row>
    <row r="456" spans="1:4" ht="17.100000000000001" customHeight="1">
      <c r="A456" s="28">
        <v>20504</v>
      </c>
      <c r="B456" s="170">
        <v>2060899</v>
      </c>
      <c r="C456" s="28" t="s">
        <v>412</v>
      </c>
      <c r="D456" s="100"/>
    </row>
    <row r="457" spans="1:4" ht="17.100000000000001" customHeight="1">
      <c r="A457" s="28">
        <v>2050401</v>
      </c>
      <c r="B457" s="169">
        <v>20609</v>
      </c>
      <c r="C457" s="27" t="s">
        <v>413</v>
      </c>
      <c r="D457" s="105">
        <f>SUM(D458:D459)</f>
        <v>0</v>
      </c>
    </row>
    <row r="458" spans="1:4" ht="17.100000000000001" customHeight="1">
      <c r="A458" s="28">
        <v>2050402</v>
      </c>
      <c r="B458" s="170">
        <v>2060901</v>
      </c>
      <c r="C458" s="28" t="s">
        <v>414</v>
      </c>
      <c r="D458" s="100"/>
    </row>
    <row r="459" spans="1:4" ht="17.100000000000001" customHeight="1">
      <c r="A459" s="28">
        <v>2050403</v>
      </c>
      <c r="B459" s="170">
        <v>2060902</v>
      </c>
      <c r="C459" s="28" t="s">
        <v>415</v>
      </c>
      <c r="D459" s="100"/>
    </row>
    <row r="460" spans="1:4" ht="17.100000000000001" customHeight="1">
      <c r="A460" s="168"/>
      <c r="B460" s="170">
        <v>2060999</v>
      </c>
      <c r="C460" s="168" t="s">
        <v>1324</v>
      </c>
      <c r="D460" s="171"/>
    </row>
    <row r="461" spans="1:4" ht="17.100000000000001" customHeight="1">
      <c r="A461" s="28">
        <v>2050404</v>
      </c>
      <c r="B461" s="169">
        <v>20699</v>
      </c>
      <c r="C461" s="27" t="s">
        <v>416</v>
      </c>
      <c r="D461" s="105">
        <f>SUM(D462:D465)</f>
        <v>5000</v>
      </c>
    </row>
    <row r="462" spans="1:4" ht="17.100000000000001" customHeight="1">
      <c r="A462" s="28">
        <v>2050499</v>
      </c>
      <c r="B462" s="170">
        <v>2069901</v>
      </c>
      <c r="C462" s="28" t="s">
        <v>417</v>
      </c>
      <c r="D462" s="100"/>
    </row>
    <row r="463" spans="1:4" ht="17.100000000000001" customHeight="1">
      <c r="A463" s="28">
        <v>20505</v>
      </c>
      <c r="B463" s="170">
        <v>2069902</v>
      </c>
      <c r="C463" s="28" t="s">
        <v>418</v>
      </c>
      <c r="D463" s="100"/>
    </row>
    <row r="464" spans="1:4" ht="17.100000000000001" customHeight="1">
      <c r="A464" s="28">
        <v>2050501</v>
      </c>
      <c r="B464" s="170">
        <v>2069903</v>
      </c>
      <c r="C464" s="28" t="s">
        <v>419</v>
      </c>
      <c r="D464" s="100"/>
    </row>
    <row r="465" spans="1:4" ht="17.100000000000001" customHeight="1">
      <c r="A465" s="28">
        <v>2050502</v>
      </c>
      <c r="B465" s="170">
        <v>2069999</v>
      </c>
      <c r="C465" s="28" t="s">
        <v>420</v>
      </c>
      <c r="D465" s="100">
        <v>5000</v>
      </c>
    </row>
    <row r="466" spans="1:4" ht="17.100000000000001" customHeight="1">
      <c r="A466" s="28">
        <v>2050599</v>
      </c>
      <c r="B466" s="169">
        <v>207</v>
      </c>
      <c r="C466" s="27" t="s">
        <v>421</v>
      </c>
      <c r="D466" s="105">
        <f>D467+D483+D491+D502+D511+D519</f>
        <v>16798</v>
      </c>
    </row>
    <row r="467" spans="1:4" ht="17.100000000000001" customHeight="1">
      <c r="A467" s="28">
        <v>20506</v>
      </c>
      <c r="B467" s="169">
        <v>20701</v>
      </c>
      <c r="C467" s="27" t="s">
        <v>422</v>
      </c>
      <c r="D467" s="105">
        <f>SUM(D468:D482)</f>
        <v>2821</v>
      </c>
    </row>
    <row r="468" spans="1:4" ht="17.100000000000001" customHeight="1">
      <c r="A468" s="28">
        <v>2050601</v>
      </c>
      <c r="B468" s="170">
        <v>2070101</v>
      </c>
      <c r="C468" s="28" t="s">
        <v>124</v>
      </c>
      <c r="D468" s="100">
        <v>2044</v>
      </c>
    </row>
    <row r="469" spans="1:4" ht="17.100000000000001" customHeight="1">
      <c r="A469" s="28">
        <v>2050602</v>
      </c>
      <c r="B469" s="170">
        <v>2070102</v>
      </c>
      <c r="C469" s="28" t="s">
        <v>125</v>
      </c>
      <c r="D469" s="100"/>
    </row>
    <row r="470" spans="1:4" ht="17.100000000000001" customHeight="1">
      <c r="A470" s="28">
        <v>2050699</v>
      </c>
      <c r="B470" s="170">
        <v>2070103</v>
      </c>
      <c r="C470" s="28" t="s">
        <v>126</v>
      </c>
      <c r="D470" s="100"/>
    </row>
    <row r="471" spans="1:4" ht="17.100000000000001" customHeight="1">
      <c r="A471" s="28">
        <v>20507</v>
      </c>
      <c r="B471" s="170">
        <v>2070104</v>
      </c>
      <c r="C471" s="28" t="s">
        <v>423</v>
      </c>
      <c r="D471" s="100"/>
    </row>
    <row r="472" spans="1:4" ht="17.100000000000001" customHeight="1">
      <c r="A472" s="28">
        <v>2050701</v>
      </c>
      <c r="B472" s="170">
        <v>2070105</v>
      </c>
      <c r="C472" s="28" t="s">
        <v>424</v>
      </c>
      <c r="D472" s="100"/>
    </row>
    <row r="473" spans="1:4" ht="17.100000000000001" customHeight="1">
      <c r="A473" s="28">
        <v>2050702</v>
      </c>
      <c r="B473" s="170">
        <v>2070106</v>
      </c>
      <c r="C473" s="28" t="s">
        <v>425</v>
      </c>
      <c r="D473" s="100"/>
    </row>
    <row r="474" spans="1:4" ht="17.100000000000001" customHeight="1">
      <c r="A474" s="28">
        <v>2050799</v>
      </c>
      <c r="B474" s="170">
        <v>2070107</v>
      </c>
      <c r="C474" s="28" t="s">
        <v>426</v>
      </c>
      <c r="D474" s="100"/>
    </row>
    <row r="475" spans="1:4" ht="17.100000000000001" customHeight="1">
      <c r="A475" s="28">
        <v>20508</v>
      </c>
      <c r="B475" s="170">
        <v>2070108</v>
      </c>
      <c r="C475" s="28" t="s">
        <v>427</v>
      </c>
      <c r="D475" s="100"/>
    </row>
    <row r="476" spans="1:4" ht="17.100000000000001" customHeight="1">
      <c r="A476" s="28">
        <v>2050801</v>
      </c>
      <c r="B476" s="170">
        <v>2070109</v>
      </c>
      <c r="C476" s="28" t="s">
        <v>428</v>
      </c>
      <c r="D476" s="100">
        <v>292</v>
      </c>
    </row>
    <row r="477" spans="1:4" ht="17.100000000000001" customHeight="1">
      <c r="A477" s="28">
        <v>2050802</v>
      </c>
      <c r="B477" s="170">
        <v>2070110</v>
      </c>
      <c r="C477" s="28" t="s">
        <v>429</v>
      </c>
      <c r="D477" s="100"/>
    </row>
    <row r="478" spans="1:4" ht="17.100000000000001" customHeight="1">
      <c r="A478" s="28">
        <v>2050803</v>
      </c>
      <c r="B478" s="170">
        <v>2070111</v>
      </c>
      <c r="C478" s="28" t="s">
        <v>430</v>
      </c>
      <c r="D478" s="100">
        <v>343</v>
      </c>
    </row>
    <row r="479" spans="1:4" ht="17.100000000000001" customHeight="1">
      <c r="A479" s="28">
        <v>2050804</v>
      </c>
      <c r="B479" s="170">
        <v>2070112</v>
      </c>
      <c r="C479" s="28" t="s">
        <v>431</v>
      </c>
      <c r="D479" s="100">
        <v>36</v>
      </c>
    </row>
    <row r="480" spans="1:4" ht="17.100000000000001" customHeight="1">
      <c r="A480" s="28">
        <v>2050899</v>
      </c>
      <c r="B480" s="170">
        <v>2070113</v>
      </c>
      <c r="C480" s="28" t="s">
        <v>432</v>
      </c>
      <c r="D480" s="100"/>
    </row>
    <row r="481" spans="1:4" ht="17.100000000000001" customHeight="1">
      <c r="A481" s="28">
        <v>20509</v>
      </c>
      <c r="B481" s="170">
        <v>2070114</v>
      </c>
      <c r="C481" s="28" t="s">
        <v>433</v>
      </c>
      <c r="D481" s="100"/>
    </row>
    <row r="482" spans="1:4" ht="17.100000000000001" customHeight="1">
      <c r="A482" s="28">
        <v>2050901</v>
      </c>
      <c r="B482" s="170">
        <v>2070199</v>
      </c>
      <c r="C482" s="28" t="s">
        <v>434</v>
      </c>
      <c r="D482" s="100">
        <v>106</v>
      </c>
    </row>
    <row r="483" spans="1:4" ht="17.100000000000001" customHeight="1">
      <c r="A483" s="28">
        <v>2050902</v>
      </c>
      <c r="B483" s="169">
        <v>20702</v>
      </c>
      <c r="C483" s="27" t="s">
        <v>435</v>
      </c>
      <c r="D483" s="105">
        <f>SUM(D484:D490)</f>
        <v>541</v>
      </c>
    </row>
    <row r="484" spans="1:4" ht="17.100000000000001" customHeight="1">
      <c r="A484" s="28">
        <v>2050903</v>
      </c>
      <c r="B484" s="170">
        <v>2070201</v>
      </c>
      <c r="C484" s="28" t="s">
        <v>124</v>
      </c>
      <c r="D484" s="100">
        <v>182</v>
      </c>
    </row>
    <row r="485" spans="1:4" ht="17.100000000000001" customHeight="1">
      <c r="A485" s="28">
        <v>2050904</v>
      </c>
      <c r="B485" s="170">
        <v>2070202</v>
      </c>
      <c r="C485" s="28" t="s">
        <v>125</v>
      </c>
      <c r="D485" s="100"/>
    </row>
    <row r="486" spans="1:4" ht="17.100000000000001" customHeight="1">
      <c r="A486" s="28">
        <v>2050905</v>
      </c>
      <c r="B486" s="170">
        <v>2070203</v>
      </c>
      <c r="C486" s="28" t="s">
        <v>126</v>
      </c>
      <c r="D486" s="100"/>
    </row>
    <row r="487" spans="1:4" ht="17.100000000000001" customHeight="1">
      <c r="A487" s="28">
        <v>2050999</v>
      </c>
      <c r="B487" s="170">
        <v>2070204</v>
      </c>
      <c r="C487" s="28" t="s">
        <v>436</v>
      </c>
      <c r="D487" s="100">
        <v>100</v>
      </c>
    </row>
    <row r="488" spans="1:4" ht="17.100000000000001" customHeight="1">
      <c r="A488" s="28">
        <v>20599</v>
      </c>
      <c r="B488" s="170">
        <v>2070205</v>
      </c>
      <c r="C488" s="28" t="s">
        <v>437</v>
      </c>
      <c r="D488" s="100">
        <v>259</v>
      </c>
    </row>
    <row r="489" spans="1:4" ht="17.100000000000001" customHeight="1">
      <c r="A489" s="28">
        <v>2059999</v>
      </c>
      <c r="B489" s="170">
        <v>2070206</v>
      </c>
      <c r="C489" s="28" t="s">
        <v>438</v>
      </c>
      <c r="D489" s="100"/>
    </row>
    <row r="490" spans="1:4" ht="17.100000000000001" customHeight="1">
      <c r="A490" s="28">
        <v>206</v>
      </c>
      <c r="B490" s="170">
        <v>2070299</v>
      </c>
      <c r="C490" s="28" t="s">
        <v>439</v>
      </c>
      <c r="D490" s="100"/>
    </row>
    <row r="491" spans="1:4" ht="17.100000000000001" customHeight="1">
      <c r="A491" s="28">
        <v>20601</v>
      </c>
      <c r="B491" s="169">
        <v>20703</v>
      </c>
      <c r="C491" s="27" t="s">
        <v>440</v>
      </c>
      <c r="D491" s="105">
        <f>SUM(D492:D501)</f>
        <v>1139</v>
      </c>
    </row>
    <row r="492" spans="1:4" ht="17.100000000000001" customHeight="1">
      <c r="A492" s="28">
        <v>2060101</v>
      </c>
      <c r="B492" s="170">
        <v>2070301</v>
      </c>
      <c r="C492" s="28" t="s">
        <v>124</v>
      </c>
      <c r="D492" s="100"/>
    </row>
    <row r="493" spans="1:4" ht="17.100000000000001" customHeight="1">
      <c r="A493" s="28">
        <v>2060102</v>
      </c>
      <c r="B493" s="170">
        <v>2070302</v>
      </c>
      <c r="C493" s="28" t="s">
        <v>125</v>
      </c>
      <c r="D493" s="100"/>
    </row>
    <row r="494" spans="1:4" ht="17.100000000000001" customHeight="1">
      <c r="A494" s="28">
        <v>2060103</v>
      </c>
      <c r="B494" s="170">
        <v>2070303</v>
      </c>
      <c r="C494" s="28" t="s">
        <v>126</v>
      </c>
      <c r="D494" s="100"/>
    </row>
    <row r="495" spans="1:4" ht="17.100000000000001" customHeight="1">
      <c r="A495" s="28">
        <v>2060199</v>
      </c>
      <c r="B495" s="170">
        <v>2070304</v>
      </c>
      <c r="C495" s="28" t="s">
        <v>441</v>
      </c>
      <c r="D495" s="100">
        <v>427</v>
      </c>
    </row>
    <row r="496" spans="1:4" ht="17.100000000000001" customHeight="1">
      <c r="A496" s="28">
        <v>20602</v>
      </c>
      <c r="B496" s="170">
        <v>2070305</v>
      </c>
      <c r="C496" s="28" t="s">
        <v>442</v>
      </c>
      <c r="D496" s="100"/>
    </row>
    <row r="497" spans="1:4" ht="17.100000000000001" customHeight="1">
      <c r="A497" s="28">
        <v>2060201</v>
      </c>
      <c r="B497" s="170">
        <v>2070306</v>
      </c>
      <c r="C497" s="28" t="s">
        <v>443</v>
      </c>
      <c r="D497" s="100">
        <v>165</v>
      </c>
    </row>
    <row r="498" spans="1:4" ht="17.100000000000001" customHeight="1">
      <c r="A498" s="28">
        <v>2060202</v>
      </c>
      <c r="B498" s="170">
        <v>2070307</v>
      </c>
      <c r="C498" s="28" t="s">
        <v>444</v>
      </c>
      <c r="D498" s="100">
        <v>257</v>
      </c>
    </row>
    <row r="499" spans="1:4" ht="17.100000000000001" customHeight="1">
      <c r="A499" s="28">
        <v>2060203</v>
      </c>
      <c r="B499" s="170">
        <v>2070308</v>
      </c>
      <c r="C499" s="28" t="s">
        <v>445</v>
      </c>
      <c r="D499" s="100">
        <v>64</v>
      </c>
    </row>
    <row r="500" spans="1:4" ht="17.100000000000001" customHeight="1">
      <c r="A500" s="28">
        <v>2060204</v>
      </c>
      <c r="B500" s="170">
        <v>2070309</v>
      </c>
      <c r="C500" s="28" t="s">
        <v>446</v>
      </c>
      <c r="D500" s="100"/>
    </row>
    <row r="501" spans="1:4" ht="17.100000000000001" customHeight="1">
      <c r="A501" s="28">
        <v>2060205</v>
      </c>
      <c r="B501" s="170">
        <v>2070399</v>
      </c>
      <c r="C501" s="28" t="s">
        <v>447</v>
      </c>
      <c r="D501" s="100">
        <v>226</v>
      </c>
    </row>
    <row r="502" spans="1:4" ht="17.100000000000001" customHeight="1">
      <c r="A502" s="28">
        <v>2060206</v>
      </c>
      <c r="B502" s="169">
        <v>20706</v>
      </c>
      <c r="C502" s="27" t="s">
        <v>448</v>
      </c>
      <c r="D502" s="105">
        <f>SUM(D503:D510)</f>
        <v>154</v>
      </c>
    </row>
    <row r="503" spans="1:4" ht="17.100000000000001" customHeight="1">
      <c r="A503" s="28">
        <v>2060207</v>
      </c>
      <c r="B503" s="170">
        <v>2070601</v>
      </c>
      <c r="C503" s="28" t="s">
        <v>124</v>
      </c>
      <c r="D503" s="100"/>
    </row>
    <row r="504" spans="1:4" ht="17.100000000000001" customHeight="1">
      <c r="A504" s="28">
        <v>2060299</v>
      </c>
      <c r="B504" s="170">
        <v>2070602</v>
      </c>
      <c r="C504" s="28" t="s">
        <v>449</v>
      </c>
      <c r="D504" s="100"/>
    </row>
    <row r="505" spans="1:4" ht="17.100000000000001" customHeight="1">
      <c r="A505" s="28">
        <v>20603</v>
      </c>
      <c r="B505" s="170">
        <v>2070603</v>
      </c>
      <c r="C505" s="28" t="s">
        <v>126</v>
      </c>
      <c r="D505" s="100"/>
    </row>
    <row r="506" spans="1:4" ht="17.100000000000001" customHeight="1">
      <c r="A506" s="28">
        <v>2060301</v>
      </c>
      <c r="B506" s="170">
        <v>2070604</v>
      </c>
      <c r="C506" s="28" t="s">
        <v>450</v>
      </c>
      <c r="D506" s="100">
        <v>44</v>
      </c>
    </row>
    <row r="507" spans="1:4" ht="17.100000000000001" customHeight="1">
      <c r="A507" s="28">
        <v>2060302</v>
      </c>
      <c r="B507" s="170">
        <v>2070605</v>
      </c>
      <c r="C507" s="28" t="s">
        <v>451</v>
      </c>
      <c r="D507" s="100"/>
    </row>
    <row r="508" spans="1:4" ht="17.100000000000001" customHeight="1">
      <c r="A508" s="28">
        <v>2060303</v>
      </c>
      <c r="B508" s="170">
        <v>2070606</v>
      </c>
      <c r="C508" s="28" t="s">
        <v>452</v>
      </c>
      <c r="D508" s="100"/>
    </row>
    <row r="509" spans="1:4" ht="17.100000000000001" customHeight="1">
      <c r="A509" s="28">
        <v>2060304</v>
      </c>
      <c r="B509" s="170">
        <v>2070607</v>
      </c>
      <c r="C509" s="28" t="s">
        <v>453</v>
      </c>
      <c r="D509" s="100">
        <v>12</v>
      </c>
    </row>
    <row r="510" spans="1:4" ht="17.100000000000001" customHeight="1">
      <c r="A510" s="28">
        <v>2060399</v>
      </c>
      <c r="B510" s="170">
        <v>2070699</v>
      </c>
      <c r="C510" s="28" t="s">
        <v>454</v>
      </c>
      <c r="D510" s="100">
        <v>98</v>
      </c>
    </row>
    <row r="511" spans="1:4" ht="17.100000000000001" customHeight="1">
      <c r="A511" s="28">
        <v>20604</v>
      </c>
      <c r="B511" s="169">
        <v>20708</v>
      </c>
      <c r="C511" s="27" t="s">
        <v>455</v>
      </c>
      <c r="D511" s="105">
        <f>SUM(D512:D518)</f>
        <v>5948</v>
      </c>
    </row>
    <row r="512" spans="1:4" ht="17.100000000000001" customHeight="1">
      <c r="A512" s="28">
        <v>2060401</v>
      </c>
      <c r="B512" s="170">
        <v>2070801</v>
      </c>
      <c r="C512" s="28" t="s">
        <v>124</v>
      </c>
      <c r="D512" s="100"/>
    </row>
    <row r="513" spans="1:4" ht="17.100000000000001" customHeight="1">
      <c r="A513" s="28">
        <v>2060402</v>
      </c>
      <c r="B513" s="170">
        <v>2070802</v>
      </c>
      <c r="C513" s="28" t="s">
        <v>125</v>
      </c>
      <c r="D513" s="100"/>
    </row>
    <row r="514" spans="1:4" ht="17.100000000000001" customHeight="1">
      <c r="A514" s="28">
        <v>2060403</v>
      </c>
      <c r="B514" s="170">
        <v>2070803</v>
      </c>
      <c r="C514" s="28" t="s">
        <v>126</v>
      </c>
      <c r="D514" s="100"/>
    </row>
    <row r="515" spans="1:4" ht="17.100000000000001" customHeight="1">
      <c r="A515" s="28">
        <v>2060404</v>
      </c>
      <c r="B515" s="170">
        <v>2070804</v>
      </c>
      <c r="C515" s="28" t="s">
        <v>456</v>
      </c>
      <c r="D515" s="100">
        <v>4493</v>
      </c>
    </row>
    <row r="516" spans="1:4" ht="17.100000000000001" customHeight="1">
      <c r="A516" s="28">
        <v>2060499</v>
      </c>
      <c r="B516" s="170">
        <v>2070805</v>
      </c>
      <c r="C516" s="28" t="s">
        <v>457</v>
      </c>
      <c r="D516" s="100">
        <v>1416</v>
      </c>
    </row>
    <row r="517" spans="1:4" ht="17.100000000000001" customHeight="1">
      <c r="A517" s="168"/>
      <c r="B517" s="170">
        <v>2070806</v>
      </c>
      <c r="C517" s="168" t="s">
        <v>1325</v>
      </c>
      <c r="D517" s="171"/>
    </row>
    <row r="518" spans="1:4" ht="17.100000000000001" customHeight="1">
      <c r="A518" s="28">
        <v>20605</v>
      </c>
      <c r="B518" s="170">
        <v>2070899</v>
      </c>
      <c r="C518" s="28" t="s">
        <v>458</v>
      </c>
      <c r="D518" s="100">
        <v>39</v>
      </c>
    </row>
    <row r="519" spans="1:4" ht="17.100000000000001" customHeight="1">
      <c r="A519" s="28">
        <v>2060501</v>
      </c>
      <c r="B519" s="169">
        <v>20799</v>
      </c>
      <c r="C519" s="27" t="s">
        <v>459</v>
      </c>
      <c r="D519" s="105">
        <f>SUM(D520:D522)</f>
        <v>6195</v>
      </c>
    </row>
    <row r="520" spans="1:4" ht="17.100000000000001" customHeight="1">
      <c r="A520" s="28">
        <v>2060502</v>
      </c>
      <c r="B520" s="170">
        <v>2079902</v>
      </c>
      <c r="C520" s="28" t="s">
        <v>460</v>
      </c>
      <c r="D520" s="100"/>
    </row>
    <row r="521" spans="1:4" ht="17.100000000000001" customHeight="1">
      <c r="A521" s="28">
        <v>2060503</v>
      </c>
      <c r="B521" s="170">
        <v>2079903</v>
      </c>
      <c r="C521" s="28" t="s">
        <v>461</v>
      </c>
      <c r="D521" s="100"/>
    </row>
    <row r="522" spans="1:4" ht="17.100000000000001" customHeight="1">
      <c r="A522" s="28">
        <v>2060599</v>
      </c>
      <c r="B522" s="170">
        <v>2079999</v>
      </c>
      <c r="C522" s="28" t="s">
        <v>462</v>
      </c>
      <c r="D522" s="100">
        <v>6195</v>
      </c>
    </row>
    <row r="523" spans="1:4" ht="17.100000000000001" customHeight="1">
      <c r="A523" s="28">
        <v>20606</v>
      </c>
      <c r="B523" s="169">
        <v>208</v>
      </c>
      <c r="C523" s="27" t="s">
        <v>463</v>
      </c>
      <c r="D523" s="105">
        <f>D524+D538+D546+D548+D557+D561+D571+D579+D586+D593+D602+D607+D610+D613+D616+D619+D622+D626+D631+D639</f>
        <v>103057</v>
      </c>
    </row>
    <row r="524" spans="1:4" ht="17.100000000000001" customHeight="1">
      <c r="A524" s="28">
        <v>2060601</v>
      </c>
      <c r="B524" s="169">
        <v>20801</v>
      </c>
      <c r="C524" s="27" t="s">
        <v>464</v>
      </c>
      <c r="D524" s="105">
        <f>SUM(D525:D537)</f>
        <v>2806</v>
      </c>
    </row>
    <row r="525" spans="1:4" ht="17.100000000000001" customHeight="1">
      <c r="A525" s="28">
        <v>2060602</v>
      </c>
      <c r="B525" s="170">
        <v>2080101</v>
      </c>
      <c r="C525" s="28" t="s">
        <v>124</v>
      </c>
      <c r="D525" s="100">
        <v>1302</v>
      </c>
    </row>
    <row r="526" spans="1:4" ht="17.100000000000001" customHeight="1">
      <c r="A526" s="28">
        <v>2060603</v>
      </c>
      <c r="B526" s="170">
        <v>2080102</v>
      </c>
      <c r="C526" s="28" t="s">
        <v>125</v>
      </c>
      <c r="D526" s="100"/>
    </row>
    <row r="527" spans="1:4" ht="17.100000000000001" customHeight="1">
      <c r="A527" s="28">
        <v>2060699</v>
      </c>
      <c r="B527" s="170">
        <v>2080103</v>
      </c>
      <c r="C527" s="28" t="s">
        <v>126</v>
      </c>
      <c r="D527" s="100"/>
    </row>
    <row r="528" spans="1:4" ht="17.100000000000001" customHeight="1">
      <c r="A528" s="28">
        <v>20607</v>
      </c>
      <c r="B528" s="170">
        <v>2080104</v>
      </c>
      <c r="C528" s="28" t="s">
        <v>465</v>
      </c>
      <c r="D528" s="100">
        <v>20</v>
      </c>
    </row>
    <row r="529" spans="1:4" ht="17.100000000000001" customHeight="1">
      <c r="A529" s="28">
        <v>2060701</v>
      </c>
      <c r="B529" s="170">
        <v>2080105</v>
      </c>
      <c r="C529" s="28" t="s">
        <v>466</v>
      </c>
      <c r="D529" s="100"/>
    </row>
    <row r="530" spans="1:4" ht="17.100000000000001" customHeight="1">
      <c r="A530" s="28">
        <v>2060702</v>
      </c>
      <c r="B530" s="170">
        <v>2080106</v>
      </c>
      <c r="C530" s="28" t="s">
        <v>467</v>
      </c>
      <c r="D530" s="100">
        <v>246</v>
      </c>
    </row>
    <row r="531" spans="1:4" ht="17.100000000000001" customHeight="1">
      <c r="A531" s="28">
        <v>2060703</v>
      </c>
      <c r="B531" s="170">
        <v>2080107</v>
      </c>
      <c r="C531" s="28" t="s">
        <v>468</v>
      </c>
      <c r="D531" s="100">
        <v>489</v>
      </c>
    </row>
    <row r="532" spans="1:4" ht="17.100000000000001" customHeight="1">
      <c r="A532" s="28">
        <v>2060704</v>
      </c>
      <c r="B532" s="170">
        <v>2080108</v>
      </c>
      <c r="C532" s="28" t="s">
        <v>165</v>
      </c>
      <c r="D532" s="100">
        <v>178</v>
      </c>
    </row>
    <row r="533" spans="1:4" ht="17.100000000000001" customHeight="1">
      <c r="A533" s="28">
        <v>2060705</v>
      </c>
      <c r="B533" s="170">
        <v>2080109</v>
      </c>
      <c r="C533" s="28" t="s">
        <v>469</v>
      </c>
      <c r="D533" s="100">
        <v>110</v>
      </c>
    </row>
    <row r="534" spans="1:4" ht="17.100000000000001" customHeight="1">
      <c r="A534" s="28">
        <v>2060799</v>
      </c>
      <c r="B534" s="170">
        <v>2080110</v>
      </c>
      <c r="C534" s="28" t="s">
        <v>470</v>
      </c>
      <c r="D534" s="100"/>
    </row>
    <row r="535" spans="1:4" ht="17.100000000000001" customHeight="1">
      <c r="A535" s="28">
        <v>20608</v>
      </c>
      <c r="B535" s="170">
        <v>2080111</v>
      </c>
      <c r="C535" s="28" t="s">
        <v>471</v>
      </c>
      <c r="D535" s="100"/>
    </row>
    <row r="536" spans="1:4" ht="17.100000000000001" customHeight="1">
      <c r="A536" s="28">
        <v>2060801</v>
      </c>
      <c r="B536" s="170">
        <v>2080112</v>
      </c>
      <c r="C536" s="28" t="s">
        <v>472</v>
      </c>
      <c r="D536" s="100"/>
    </row>
    <row r="537" spans="1:4" ht="17.100000000000001" customHeight="1">
      <c r="A537" s="28">
        <v>2060802</v>
      </c>
      <c r="B537" s="170">
        <v>2080199</v>
      </c>
      <c r="C537" s="28" t="s">
        <v>473</v>
      </c>
      <c r="D537" s="100">
        <v>461</v>
      </c>
    </row>
    <row r="538" spans="1:4" ht="17.100000000000001" customHeight="1">
      <c r="A538" s="28">
        <v>2060899</v>
      </c>
      <c r="B538" s="169">
        <v>20802</v>
      </c>
      <c r="C538" s="27" t="s">
        <v>474</v>
      </c>
      <c r="D538" s="105">
        <f>SUM(D539:D545)</f>
        <v>2108</v>
      </c>
    </row>
    <row r="539" spans="1:4" ht="17.100000000000001" customHeight="1">
      <c r="A539" s="28">
        <v>20609</v>
      </c>
      <c r="B539" s="170">
        <v>2080201</v>
      </c>
      <c r="C539" s="28" t="s">
        <v>124</v>
      </c>
      <c r="D539" s="100">
        <v>502</v>
      </c>
    </row>
    <row r="540" spans="1:4" ht="17.100000000000001" customHeight="1">
      <c r="A540" s="28">
        <v>2060901</v>
      </c>
      <c r="B540" s="170">
        <v>2080202</v>
      </c>
      <c r="C540" s="28" t="s">
        <v>125</v>
      </c>
      <c r="D540" s="100"/>
    </row>
    <row r="541" spans="1:4" ht="17.100000000000001" customHeight="1">
      <c r="A541" s="28">
        <v>2060902</v>
      </c>
      <c r="B541" s="170">
        <v>2080203</v>
      </c>
      <c r="C541" s="28" t="s">
        <v>126</v>
      </c>
      <c r="D541" s="100"/>
    </row>
    <row r="542" spans="1:4" ht="17.100000000000001" customHeight="1">
      <c r="A542" s="28">
        <v>20699</v>
      </c>
      <c r="B542" s="170">
        <v>2080206</v>
      </c>
      <c r="C542" s="28" t="s">
        <v>1326</v>
      </c>
      <c r="D542" s="100"/>
    </row>
    <row r="543" spans="1:4" ht="17.100000000000001" customHeight="1">
      <c r="A543" s="28">
        <v>2069901</v>
      </c>
      <c r="B543" s="170">
        <v>2080207</v>
      </c>
      <c r="C543" s="28" t="s">
        <v>475</v>
      </c>
      <c r="D543" s="100"/>
    </row>
    <row r="544" spans="1:4" ht="17.100000000000001" customHeight="1">
      <c r="A544" s="28">
        <v>2069902</v>
      </c>
      <c r="B544" s="170">
        <v>2080208</v>
      </c>
      <c r="C544" s="28" t="s">
        <v>476</v>
      </c>
      <c r="D544" s="100">
        <v>400</v>
      </c>
    </row>
    <row r="545" spans="1:4" ht="17.100000000000001" customHeight="1">
      <c r="A545" s="28">
        <v>2069903</v>
      </c>
      <c r="B545" s="170">
        <v>2080299</v>
      </c>
      <c r="C545" s="28" t="s">
        <v>477</v>
      </c>
      <c r="D545" s="100">
        <v>1206</v>
      </c>
    </row>
    <row r="546" spans="1:4" ht="17.100000000000001" customHeight="1">
      <c r="A546" s="28">
        <v>2069999</v>
      </c>
      <c r="B546" s="169">
        <v>20804</v>
      </c>
      <c r="C546" s="27" t="s">
        <v>478</v>
      </c>
      <c r="D546" s="105">
        <f>D547</f>
        <v>0</v>
      </c>
    </row>
    <row r="547" spans="1:4" ht="17.100000000000001" customHeight="1">
      <c r="A547" s="28">
        <v>207</v>
      </c>
      <c r="B547" s="170">
        <v>2080402</v>
      </c>
      <c r="C547" s="28" t="s">
        <v>479</v>
      </c>
      <c r="D547" s="100"/>
    </row>
    <row r="548" spans="1:4" ht="17.100000000000001" customHeight="1">
      <c r="A548" s="28">
        <v>20701</v>
      </c>
      <c r="B548" s="169">
        <v>20805</v>
      </c>
      <c r="C548" s="27" t="s">
        <v>480</v>
      </c>
      <c r="D548" s="105">
        <f>SUM(D549:D556)</f>
        <v>43400</v>
      </c>
    </row>
    <row r="549" spans="1:4" ht="17.100000000000001" customHeight="1">
      <c r="A549" s="28">
        <v>2070101</v>
      </c>
      <c r="B549" s="170">
        <v>2080501</v>
      </c>
      <c r="C549" s="28" t="s">
        <v>1327</v>
      </c>
      <c r="D549" s="100"/>
    </row>
    <row r="550" spans="1:4" ht="17.100000000000001" customHeight="1">
      <c r="A550" s="28">
        <v>2070102</v>
      </c>
      <c r="B550" s="170">
        <v>2080502</v>
      </c>
      <c r="C550" s="28" t="s">
        <v>481</v>
      </c>
      <c r="D550" s="100"/>
    </row>
    <row r="551" spans="1:4" ht="17.100000000000001" customHeight="1">
      <c r="A551" s="28">
        <v>2070103</v>
      </c>
      <c r="B551" s="170">
        <v>2080503</v>
      </c>
      <c r="C551" s="28" t="s">
        <v>482</v>
      </c>
      <c r="D551" s="100"/>
    </row>
    <row r="552" spans="1:4" ht="17.100000000000001" customHeight="1">
      <c r="A552" s="28">
        <v>2070104</v>
      </c>
      <c r="B552" s="170">
        <v>2080504</v>
      </c>
      <c r="C552" s="28" t="s">
        <v>483</v>
      </c>
      <c r="D552" s="100"/>
    </row>
    <row r="553" spans="1:4" ht="17.100000000000001" customHeight="1">
      <c r="A553" s="28">
        <v>2070105</v>
      </c>
      <c r="B553" s="170">
        <v>2080505</v>
      </c>
      <c r="C553" s="28" t="s">
        <v>484</v>
      </c>
      <c r="D553" s="100">
        <v>14400</v>
      </c>
    </row>
    <row r="554" spans="1:4" ht="17.100000000000001" customHeight="1">
      <c r="A554" s="28">
        <v>2070106</v>
      </c>
      <c r="B554" s="170">
        <v>2080506</v>
      </c>
      <c r="C554" s="28" t="s">
        <v>485</v>
      </c>
      <c r="D554" s="100">
        <v>3300</v>
      </c>
    </row>
    <row r="555" spans="1:4" ht="17.100000000000001" customHeight="1">
      <c r="A555" s="28">
        <v>2070107</v>
      </c>
      <c r="B555" s="170">
        <v>2080507</v>
      </c>
      <c r="C555" s="28" t="s">
        <v>486</v>
      </c>
      <c r="D555" s="100">
        <v>15700</v>
      </c>
    </row>
    <row r="556" spans="1:4" ht="17.100000000000001" customHeight="1">
      <c r="A556" s="28">
        <v>2070108</v>
      </c>
      <c r="B556" s="170">
        <v>2080599</v>
      </c>
      <c r="C556" s="28" t="s">
        <v>487</v>
      </c>
      <c r="D556" s="100">
        <v>10000</v>
      </c>
    </row>
    <row r="557" spans="1:4" ht="17.100000000000001" customHeight="1">
      <c r="A557" s="28">
        <v>2070109</v>
      </c>
      <c r="B557" s="169">
        <v>20806</v>
      </c>
      <c r="C557" s="27" t="s">
        <v>488</v>
      </c>
      <c r="D557" s="105">
        <f>SUM(D558:D560)</f>
        <v>0</v>
      </c>
    </row>
    <row r="558" spans="1:4" ht="17.100000000000001" customHeight="1">
      <c r="A558" s="28">
        <v>2070110</v>
      </c>
      <c r="B558" s="170">
        <v>2080601</v>
      </c>
      <c r="C558" s="28" t="s">
        <v>489</v>
      </c>
      <c r="D558" s="100"/>
    </row>
    <row r="559" spans="1:4" ht="17.100000000000001" customHeight="1">
      <c r="A559" s="28">
        <v>2070111</v>
      </c>
      <c r="B559" s="170">
        <v>2080602</v>
      </c>
      <c r="C559" s="28" t="s">
        <v>490</v>
      </c>
      <c r="D559" s="100"/>
    </row>
    <row r="560" spans="1:4" ht="17.100000000000001" customHeight="1">
      <c r="A560" s="28">
        <v>2070112</v>
      </c>
      <c r="B560" s="170">
        <v>2080603</v>
      </c>
      <c r="C560" s="28" t="s">
        <v>491</v>
      </c>
      <c r="D560" s="100"/>
    </row>
    <row r="561" spans="1:4" ht="17.100000000000001" customHeight="1">
      <c r="A561" s="28">
        <v>2070199</v>
      </c>
      <c r="B561" s="169">
        <v>20807</v>
      </c>
      <c r="C561" s="27" t="s">
        <v>492</v>
      </c>
      <c r="D561" s="105">
        <f>SUM(D562:D570)</f>
        <v>3200</v>
      </c>
    </row>
    <row r="562" spans="1:4" ht="17.100000000000001" customHeight="1">
      <c r="A562" s="28">
        <v>20702</v>
      </c>
      <c r="B562" s="170">
        <v>2080701</v>
      </c>
      <c r="C562" s="28" t="s">
        <v>493</v>
      </c>
      <c r="D562" s="100"/>
    </row>
    <row r="563" spans="1:4" ht="17.100000000000001" customHeight="1">
      <c r="A563" s="28">
        <v>2070201</v>
      </c>
      <c r="B563" s="170">
        <v>2080702</v>
      </c>
      <c r="C563" s="28" t="s">
        <v>494</v>
      </c>
      <c r="D563" s="100"/>
    </row>
    <row r="564" spans="1:4" ht="17.100000000000001" customHeight="1">
      <c r="A564" s="28">
        <v>2070202</v>
      </c>
      <c r="B564" s="170">
        <v>2080703</v>
      </c>
      <c r="C564" s="28" t="s">
        <v>495</v>
      </c>
      <c r="D564" s="100"/>
    </row>
    <row r="565" spans="1:4" ht="17.100000000000001" customHeight="1">
      <c r="A565" s="28">
        <v>2070203</v>
      </c>
      <c r="B565" s="170">
        <v>2080704</v>
      </c>
      <c r="C565" s="28" t="s">
        <v>496</v>
      </c>
      <c r="D565" s="100"/>
    </row>
    <row r="566" spans="1:4" ht="17.100000000000001" customHeight="1">
      <c r="A566" s="28">
        <v>2070204</v>
      </c>
      <c r="B566" s="170">
        <v>2080705</v>
      </c>
      <c r="C566" s="28" t="s">
        <v>497</v>
      </c>
      <c r="D566" s="100"/>
    </row>
    <row r="567" spans="1:4" ht="17.100000000000001" customHeight="1">
      <c r="A567" s="28">
        <v>2070205</v>
      </c>
      <c r="B567" s="170">
        <v>2080706</v>
      </c>
      <c r="C567" s="28" t="s">
        <v>498</v>
      </c>
      <c r="D567" s="100"/>
    </row>
    <row r="568" spans="1:4" ht="17.100000000000001" customHeight="1">
      <c r="A568" s="28">
        <v>2070206</v>
      </c>
      <c r="B568" s="170">
        <v>2080707</v>
      </c>
      <c r="C568" s="28" t="s">
        <v>499</v>
      </c>
      <c r="D568" s="100"/>
    </row>
    <row r="569" spans="1:4" ht="17.100000000000001" customHeight="1">
      <c r="A569" s="28">
        <v>2070299</v>
      </c>
      <c r="B569" s="170">
        <v>2080708</v>
      </c>
      <c r="C569" s="28" t="s">
        <v>500</v>
      </c>
      <c r="D569" s="100"/>
    </row>
    <row r="570" spans="1:4" ht="17.100000000000001" customHeight="1">
      <c r="A570" s="28">
        <v>20703</v>
      </c>
      <c r="B570" s="170">
        <v>2080799</v>
      </c>
      <c r="C570" s="28" t="s">
        <v>501</v>
      </c>
      <c r="D570" s="100">
        <v>3200</v>
      </c>
    </row>
    <row r="571" spans="1:4" ht="17.100000000000001" customHeight="1">
      <c r="A571" s="28">
        <v>2070301</v>
      </c>
      <c r="B571" s="169">
        <v>20808</v>
      </c>
      <c r="C571" s="27" t="s">
        <v>502</v>
      </c>
      <c r="D571" s="105">
        <f>SUM(D572:D578)</f>
        <v>2910</v>
      </c>
    </row>
    <row r="572" spans="1:4" ht="17.100000000000001" customHeight="1">
      <c r="A572" s="28">
        <v>2070302</v>
      </c>
      <c r="B572" s="170">
        <v>2080101</v>
      </c>
      <c r="C572" s="28" t="s">
        <v>503</v>
      </c>
      <c r="D572" s="100">
        <v>2500</v>
      </c>
    </row>
    <row r="573" spans="1:4" ht="17.100000000000001" customHeight="1">
      <c r="A573" s="28">
        <v>2070303</v>
      </c>
      <c r="B573" s="170">
        <v>2080102</v>
      </c>
      <c r="C573" s="28" t="s">
        <v>504</v>
      </c>
      <c r="D573" s="100"/>
    </row>
    <row r="574" spans="1:4" ht="17.100000000000001" customHeight="1">
      <c r="A574" s="28">
        <v>2070304</v>
      </c>
      <c r="B574" s="170">
        <v>2080103</v>
      </c>
      <c r="C574" s="28" t="s">
        <v>505</v>
      </c>
      <c r="D574" s="100">
        <v>60</v>
      </c>
    </row>
    <row r="575" spans="1:4" ht="17.100000000000001" customHeight="1">
      <c r="A575" s="28">
        <v>2070305</v>
      </c>
      <c r="B575" s="170">
        <v>2080104</v>
      </c>
      <c r="C575" s="28" t="s">
        <v>506</v>
      </c>
      <c r="D575" s="100"/>
    </row>
    <row r="576" spans="1:4" ht="17.100000000000001" customHeight="1">
      <c r="A576" s="28">
        <v>2070306</v>
      </c>
      <c r="B576" s="170">
        <v>2080105</v>
      </c>
      <c r="C576" s="28" t="s">
        <v>507</v>
      </c>
      <c r="D576" s="100">
        <v>350</v>
      </c>
    </row>
    <row r="577" spans="1:4" ht="17.100000000000001" customHeight="1">
      <c r="A577" s="28">
        <v>2070307</v>
      </c>
      <c r="B577" s="170">
        <v>2080106</v>
      </c>
      <c r="C577" s="28" t="s">
        <v>508</v>
      </c>
      <c r="D577" s="100"/>
    </row>
    <row r="578" spans="1:4" ht="17.100000000000001" customHeight="1">
      <c r="A578" s="28">
        <v>2070308</v>
      </c>
      <c r="B578" s="170">
        <v>2080199</v>
      </c>
      <c r="C578" s="28" t="s">
        <v>509</v>
      </c>
      <c r="D578" s="100"/>
    </row>
    <row r="579" spans="1:4" ht="17.100000000000001" customHeight="1">
      <c r="A579" s="28">
        <v>2070309</v>
      </c>
      <c r="B579" s="169">
        <v>20809</v>
      </c>
      <c r="C579" s="27" t="s">
        <v>510</v>
      </c>
      <c r="D579" s="105">
        <f>SUM(D580:D585)</f>
        <v>1444</v>
      </c>
    </row>
    <row r="580" spans="1:4" ht="17.100000000000001" customHeight="1">
      <c r="A580" s="28">
        <v>2070399</v>
      </c>
      <c r="B580" s="170">
        <v>2080901</v>
      </c>
      <c r="C580" s="28" t="s">
        <v>511</v>
      </c>
      <c r="D580" s="100">
        <v>20</v>
      </c>
    </row>
    <row r="581" spans="1:4" ht="17.100000000000001" customHeight="1">
      <c r="A581" s="28">
        <v>20704</v>
      </c>
      <c r="B581" s="170">
        <v>2080902</v>
      </c>
      <c r="C581" s="28" t="s">
        <v>512</v>
      </c>
      <c r="D581" s="100">
        <v>1256</v>
      </c>
    </row>
    <row r="582" spans="1:4" ht="17.100000000000001" customHeight="1">
      <c r="A582" s="28">
        <v>2070401</v>
      </c>
      <c r="B582" s="170">
        <v>2080903</v>
      </c>
      <c r="C582" s="28" t="s">
        <v>513</v>
      </c>
      <c r="D582" s="100">
        <v>168</v>
      </c>
    </row>
    <row r="583" spans="1:4" ht="17.100000000000001" customHeight="1">
      <c r="A583" s="28">
        <v>2070402</v>
      </c>
      <c r="B583" s="170">
        <v>2080904</v>
      </c>
      <c r="C583" s="28" t="s">
        <v>514</v>
      </c>
      <c r="D583" s="100"/>
    </row>
    <row r="584" spans="1:4" ht="17.100000000000001" customHeight="1">
      <c r="A584" s="28">
        <v>2070403</v>
      </c>
      <c r="B584" s="170">
        <v>2080905</v>
      </c>
      <c r="C584" s="28" t="s">
        <v>515</v>
      </c>
      <c r="D584" s="100"/>
    </row>
    <row r="585" spans="1:4" ht="17.100000000000001" customHeight="1">
      <c r="A585" s="28">
        <v>2070404</v>
      </c>
      <c r="B585" s="170">
        <v>2080999</v>
      </c>
      <c r="C585" s="28" t="s">
        <v>516</v>
      </c>
      <c r="D585" s="100"/>
    </row>
    <row r="586" spans="1:4" ht="17.100000000000001" customHeight="1">
      <c r="A586" s="28">
        <v>2070405</v>
      </c>
      <c r="B586" s="169">
        <v>20810</v>
      </c>
      <c r="C586" s="27" t="s">
        <v>517</v>
      </c>
      <c r="D586" s="105">
        <f>SUM(D587:D592)</f>
        <v>1222</v>
      </c>
    </row>
    <row r="587" spans="1:4" ht="17.100000000000001" customHeight="1">
      <c r="A587" s="28">
        <v>2070406</v>
      </c>
      <c r="B587" s="170">
        <v>2081001</v>
      </c>
      <c r="C587" s="28" t="s">
        <v>518</v>
      </c>
      <c r="D587" s="100">
        <v>46</v>
      </c>
    </row>
    <row r="588" spans="1:4" ht="17.100000000000001" customHeight="1">
      <c r="A588" s="28">
        <v>2070407</v>
      </c>
      <c r="B588" s="170">
        <v>2081002</v>
      </c>
      <c r="C588" s="28" t="s">
        <v>519</v>
      </c>
      <c r="D588" s="100">
        <v>25</v>
      </c>
    </row>
    <row r="589" spans="1:4" ht="17.100000000000001" customHeight="1">
      <c r="A589" s="28">
        <v>2070408</v>
      </c>
      <c r="B589" s="170">
        <v>2081003</v>
      </c>
      <c r="C589" s="28" t="s">
        <v>520</v>
      </c>
      <c r="D589" s="100"/>
    </row>
    <row r="590" spans="1:4" ht="17.100000000000001" customHeight="1">
      <c r="A590" s="28">
        <v>2070409</v>
      </c>
      <c r="B590" s="170">
        <v>2081004</v>
      </c>
      <c r="C590" s="28" t="s">
        <v>521</v>
      </c>
      <c r="D590" s="100">
        <v>755</v>
      </c>
    </row>
    <row r="591" spans="1:4" ht="17.100000000000001" customHeight="1">
      <c r="A591" s="28">
        <v>2070499</v>
      </c>
      <c r="B591" s="170">
        <v>2081005</v>
      </c>
      <c r="C591" s="28" t="s">
        <v>522</v>
      </c>
      <c r="D591" s="100">
        <v>191</v>
      </c>
    </row>
    <row r="592" spans="1:4" ht="17.100000000000001" customHeight="1">
      <c r="A592" s="28">
        <v>20799</v>
      </c>
      <c r="B592" s="170">
        <v>2081099</v>
      </c>
      <c r="C592" s="28" t="s">
        <v>523</v>
      </c>
      <c r="D592" s="100">
        <v>205</v>
      </c>
    </row>
    <row r="593" spans="1:4" ht="17.100000000000001" customHeight="1">
      <c r="A593" s="28">
        <v>2079902</v>
      </c>
      <c r="B593" s="169">
        <v>20811</v>
      </c>
      <c r="C593" s="27" t="s">
        <v>524</v>
      </c>
      <c r="D593" s="105">
        <f>SUM(D594:D601)</f>
        <v>1533</v>
      </c>
    </row>
    <row r="594" spans="1:4" ht="17.100000000000001" customHeight="1">
      <c r="A594" s="28">
        <v>2079903</v>
      </c>
      <c r="B594" s="170">
        <v>2081101</v>
      </c>
      <c r="C594" s="28" t="s">
        <v>124</v>
      </c>
      <c r="D594" s="100">
        <v>333</v>
      </c>
    </row>
    <row r="595" spans="1:4" ht="17.100000000000001" customHeight="1">
      <c r="A595" s="28">
        <v>2079999</v>
      </c>
      <c r="B595" s="170">
        <v>2081102</v>
      </c>
      <c r="C595" s="28" t="s">
        <v>125</v>
      </c>
      <c r="D595" s="100"/>
    </row>
    <row r="596" spans="1:4" ht="17.100000000000001" customHeight="1">
      <c r="A596" s="28">
        <v>208</v>
      </c>
      <c r="B596" s="170">
        <v>2081103</v>
      </c>
      <c r="C596" s="28" t="s">
        <v>126</v>
      </c>
      <c r="D596" s="100"/>
    </row>
    <row r="597" spans="1:4" ht="17.100000000000001" customHeight="1">
      <c r="A597" s="28">
        <v>20801</v>
      </c>
      <c r="B597" s="170">
        <v>2081104</v>
      </c>
      <c r="C597" s="28" t="s">
        <v>525</v>
      </c>
      <c r="D597" s="100">
        <v>389</v>
      </c>
    </row>
    <row r="598" spans="1:4" ht="17.100000000000001" customHeight="1">
      <c r="A598" s="28">
        <v>2080101</v>
      </c>
      <c r="B598" s="170">
        <v>2081105</v>
      </c>
      <c r="C598" s="28" t="s">
        <v>526</v>
      </c>
      <c r="D598" s="100">
        <v>322</v>
      </c>
    </row>
    <row r="599" spans="1:4" ht="17.100000000000001" customHeight="1">
      <c r="A599" s="28">
        <v>2080102</v>
      </c>
      <c r="B599" s="170">
        <v>2081106</v>
      </c>
      <c r="C599" s="28" t="s">
        <v>527</v>
      </c>
      <c r="D599" s="100">
        <v>91</v>
      </c>
    </row>
    <row r="600" spans="1:4" ht="17.100000000000001" customHeight="1">
      <c r="A600" s="28">
        <v>2080103</v>
      </c>
      <c r="B600" s="170">
        <v>2081107</v>
      </c>
      <c r="C600" s="28" t="s">
        <v>528</v>
      </c>
      <c r="D600" s="100">
        <v>200</v>
      </c>
    </row>
    <row r="601" spans="1:4" ht="17.100000000000001" customHeight="1">
      <c r="A601" s="28">
        <v>2080104</v>
      </c>
      <c r="B601" s="170">
        <v>2081199</v>
      </c>
      <c r="C601" s="28" t="s">
        <v>529</v>
      </c>
      <c r="D601" s="100">
        <v>198</v>
      </c>
    </row>
    <row r="602" spans="1:4" ht="17.100000000000001" customHeight="1">
      <c r="A602" s="28">
        <v>2080105</v>
      </c>
      <c r="B602" s="169">
        <v>20816</v>
      </c>
      <c r="C602" s="27" t="s">
        <v>530</v>
      </c>
      <c r="D602" s="105">
        <v>122</v>
      </c>
    </row>
    <row r="603" spans="1:4" ht="17.100000000000001" customHeight="1">
      <c r="A603" s="28">
        <v>2080106</v>
      </c>
      <c r="B603" s="170">
        <v>2081601</v>
      </c>
      <c r="C603" s="28" t="s">
        <v>124</v>
      </c>
      <c r="D603" s="100">
        <v>107</v>
      </c>
    </row>
    <row r="604" spans="1:4" ht="17.100000000000001" customHeight="1">
      <c r="A604" s="28">
        <v>2080107</v>
      </c>
      <c r="B604" s="170">
        <v>2081602</v>
      </c>
      <c r="C604" s="28" t="s">
        <v>125</v>
      </c>
      <c r="D604" s="100"/>
    </row>
    <row r="605" spans="1:4" ht="17.100000000000001" customHeight="1">
      <c r="A605" s="28">
        <v>2080108</v>
      </c>
      <c r="B605" s="170">
        <v>2081603</v>
      </c>
      <c r="C605" s="28" t="s">
        <v>126</v>
      </c>
      <c r="D605" s="100"/>
    </row>
    <row r="606" spans="1:4" ht="17.100000000000001" customHeight="1">
      <c r="A606" s="28">
        <v>2080109</v>
      </c>
      <c r="B606" s="170">
        <v>2081699</v>
      </c>
      <c r="C606" s="28" t="s">
        <v>531</v>
      </c>
      <c r="D606" s="100">
        <v>15</v>
      </c>
    </row>
    <row r="607" spans="1:4" ht="17.100000000000001" customHeight="1">
      <c r="A607" s="28">
        <v>2080110</v>
      </c>
      <c r="B607" s="169">
        <v>20819</v>
      </c>
      <c r="C607" s="27" t="s">
        <v>532</v>
      </c>
      <c r="D607" s="105">
        <f>SUM(D608:D609)</f>
        <v>200</v>
      </c>
    </row>
    <row r="608" spans="1:4" ht="17.100000000000001" customHeight="1">
      <c r="A608" s="28">
        <v>2080111</v>
      </c>
      <c r="B608" s="170">
        <v>2081901</v>
      </c>
      <c r="C608" s="28" t="s">
        <v>533</v>
      </c>
      <c r="D608" s="100">
        <v>200</v>
      </c>
    </row>
    <row r="609" spans="1:4" ht="17.100000000000001" customHeight="1">
      <c r="A609" s="28">
        <v>2080112</v>
      </c>
      <c r="B609" s="170">
        <v>2081902</v>
      </c>
      <c r="C609" s="28" t="s">
        <v>534</v>
      </c>
      <c r="D609" s="100"/>
    </row>
    <row r="610" spans="1:4" ht="17.100000000000001" customHeight="1">
      <c r="A610" s="28">
        <v>2080199</v>
      </c>
      <c r="B610" s="169">
        <v>20820</v>
      </c>
      <c r="C610" s="27" t="s">
        <v>535</v>
      </c>
      <c r="D610" s="105">
        <f>SUM(D611:D612)</f>
        <v>400</v>
      </c>
    </row>
    <row r="611" spans="1:4" ht="17.100000000000001" customHeight="1">
      <c r="A611" s="28">
        <v>20802</v>
      </c>
      <c r="B611" s="170">
        <v>2082001</v>
      </c>
      <c r="C611" s="28" t="s">
        <v>536</v>
      </c>
      <c r="D611" s="100"/>
    </row>
    <row r="612" spans="1:4" ht="17.100000000000001" customHeight="1">
      <c r="A612" s="28">
        <v>2080201</v>
      </c>
      <c r="B612" s="170">
        <v>2082002</v>
      </c>
      <c r="C612" s="28" t="s">
        <v>537</v>
      </c>
      <c r="D612" s="100">
        <v>400</v>
      </c>
    </row>
    <row r="613" spans="1:4" ht="17.100000000000001" customHeight="1">
      <c r="A613" s="28">
        <v>2080202</v>
      </c>
      <c r="B613" s="169">
        <v>20821</v>
      </c>
      <c r="C613" s="27" t="s">
        <v>538</v>
      </c>
      <c r="D613" s="105">
        <f>SUM(D614:D615)</f>
        <v>0</v>
      </c>
    </row>
    <row r="614" spans="1:4" ht="17.100000000000001" customHeight="1">
      <c r="A614" s="28">
        <v>2080203</v>
      </c>
      <c r="B614" s="170">
        <v>2082101</v>
      </c>
      <c r="C614" s="28" t="s">
        <v>539</v>
      </c>
      <c r="D614" s="100"/>
    </row>
    <row r="615" spans="1:4" ht="17.100000000000001" customHeight="1">
      <c r="A615" s="28">
        <v>2080204</v>
      </c>
      <c r="B615" s="170">
        <v>2082102</v>
      </c>
      <c r="C615" s="28" t="s">
        <v>540</v>
      </c>
      <c r="D615" s="100"/>
    </row>
    <row r="616" spans="1:4" ht="17.100000000000001" customHeight="1">
      <c r="A616" s="28">
        <v>2080205</v>
      </c>
      <c r="B616" s="169">
        <v>20824</v>
      </c>
      <c r="C616" s="27" t="s">
        <v>541</v>
      </c>
      <c r="D616" s="105">
        <f>SUM(D617:D618)</f>
        <v>0</v>
      </c>
    </row>
    <row r="617" spans="1:4" ht="17.100000000000001" customHeight="1">
      <c r="A617" s="28">
        <v>2080206</v>
      </c>
      <c r="B617" s="170">
        <v>2082401</v>
      </c>
      <c r="C617" s="28" t="s">
        <v>542</v>
      </c>
      <c r="D617" s="100"/>
    </row>
    <row r="618" spans="1:4" ht="17.100000000000001" customHeight="1">
      <c r="A618" s="28">
        <v>2080207</v>
      </c>
      <c r="B618" s="170">
        <v>2082402</v>
      </c>
      <c r="C618" s="28" t="s">
        <v>543</v>
      </c>
      <c r="D618" s="100"/>
    </row>
    <row r="619" spans="1:4" ht="17.100000000000001" customHeight="1">
      <c r="A619" s="28">
        <v>2080208</v>
      </c>
      <c r="B619" s="169">
        <v>20825</v>
      </c>
      <c r="C619" s="27" t="s">
        <v>544</v>
      </c>
      <c r="D619" s="105">
        <f>SUM(D620:D621)</f>
        <v>284</v>
      </c>
    </row>
    <row r="620" spans="1:4" ht="17.100000000000001" customHeight="1">
      <c r="A620" s="28">
        <v>2080209</v>
      </c>
      <c r="B620" s="170">
        <v>2082501</v>
      </c>
      <c r="C620" s="28" t="s">
        <v>545</v>
      </c>
      <c r="D620" s="100">
        <v>284</v>
      </c>
    </row>
    <row r="621" spans="1:4" ht="17.100000000000001" customHeight="1">
      <c r="A621" s="28">
        <v>2080299</v>
      </c>
      <c r="B621" s="170">
        <v>2082502</v>
      </c>
      <c r="C621" s="28" t="s">
        <v>546</v>
      </c>
      <c r="D621" s="100"/>
    </row>
    <row r="622" spans="1:4" ht="17.100000000000001" customHeight="1">
      <c r="A622" s="28">
        <v>20804</v>
      </c>
      <c r="B622" s="169">
        <v>20826</v>
      </c>
      <c r="C622" s="27" t="s">
        <v>547</v>
      </c>
      <c r="D622" s="105">
        <f>SUM(D623:D625)</f>
        <v>38955</v>
      </c>
    </row>
    <row r="623" spans="1:4" ht="17.100000000000001" customHeight="1">
      <c r="A623" s="28">
        <v>2080402</v>
      </c>
      <c r="B623" s="170">
        <v>2082601</v>
      </c>
      <c r="C623" s="28" t="s">
        <v>548</v>
      </c>
      <c r="D623" s="100">
        <v>38575</v>
      </c>
    </row>
    <row r="624" spans="1:4" ht="17.100000000000001" customHeight="1">
      <c r="A624" s="28">
        <v>20805</v>
      </c>
      <c r="B624" s="170">
        <v>2082602</v>
      </c>
      <c r="C624" s="28" t="s">
        <v>549</v>
      </c>
      <c r="D624" s="100">
        <v>380</v>
      </c>
    </row>
    <row r="625" spans="1:4" ht="17.100000000000001" customHeight="1">
      <c r="A625" s="28">
        <v>2080501</v>
      </c>
      <c r="B625" s="170">
        <v>2082699</v>
      </c>
      <c r="C625" s="28" t="s">
        <v>550</v>
      </c>
      <c r="D625" s="100"/>
    </row>
    <row r="626" spans="1:4" ht="17.100000000000001" customHeight="1">
      <c r="A626" s="28">
        <v>2080502</v>
      </c>
      <c r="B626" s="169">
        <v>20827</v>
      </c>
      <c r="C626" s="27" t="s">
        <v>551</v>
      </c>
      <c r="D626" s="105">
        <f>SUM(D627:D630)</f>
        <v>0</v>
      </c>
    </row>
    <row r="627" spans="1:4" ht="17.100000000000001" customHeight="1">
      <c r="A627" s="28">
        <v>2080503</v>
      </c>
      <c r="B627" s="170">
        <v>2082701</v>
      </c>
      <c r="C627" s="28" t="s">
        <v>552</v>
      </c>
      <c r="D627" s="100"/>
    </row>
    <row r="628" spans="1:4" ht="17.100000000000001" customHeight="1">
      <c r="A628" s="28">
        <v>2080504</v>
      </c>
      <c r="B628" s="170">
        <v>2082702</v>
      </c>
      <c r="C628" s="28" t="s">
        <v>553</v>
      </c>
      <c r="D628" s="100"/>
    </row>
    <row r="629" spans="1:4" ht="17.100000000000001" customHeight="1">
      <c r="A629" s="28">
        <v>2080505</v>
      </c>
      <c r="B629" s="170">
        <v>2082703</v>
      </c>
      <c r="C629" s="28" t="s">
        <v>554</v>
      </c>
      <c r="D629" s="100"/>
    </row>
    <row r="630" spans="1:4" ht="17.100000000000001" customHeight="1">
      <c r="A630" s="28">
        <v>2080506</v>
      </c>
      <c r="B630" s="170">
        <v>2082799</v>
      </c>
      <c r="C630" s="28" t="s">
        <v>555</v>
      </c>
      <c r="D630" s="100"/>
    </row>
    <row r="631" spans="1:4" ht="17.100000000000001" customHeight="1">
      <c r="A631" s="28">
        <v>2080507</v>
      </c>
      <c r="B631" s="169">
        <v>20828</v>
      </c>
      <c r="C631" s="27" t="s">
        <v>556</v>
      </c>
      <c r="D631" s="105">
        <f>SUM(D632:D638)</f>
        <v>797</v>
      </c>
    </row>
    <row r="632" spans="1:4" ht="17.100000000000001" customHeight="1">
      <c r="A632" s="28">
        <v>2080599</v>
      </c>
      <c r="B632" s="170">
        <v>2082801</v>
      </c>
      <c r="C632" s="28" t="s">
        <v>124</v>
      </c>
      <c r="D632" s="100">
        <v>397</v>
      </c>
    </row>
    <row r="633" spans="1:4" ht="17.100000000000001" customHeight="1">
      <c r="A633" s="28">
        <v>20806</v>
      </c>
      <c r="B633" s="170">
        <v>2082802</v>
      </c>
      <c r="C633" s="28" t="s">
        <v>125</v>
      </c>
      <c r="D633" s="100"/>
    </row>
    <row r="634" spans="1:4" ht="17.100000000000001" customHeight="1">
      <c r="A634" s="28">
        <v>2080601</v>
      </c>
      <c r="B634" s="170">
        <v>2082803</v>
      </c>
      <c r="C634" s="28" t="s">
        <v>126</v>
      </c>
      <c r="D634" s="100"/>
    </row>
    <row r="635" spans="1:4" ht="17.100000000000001" customHeight="1">
      <c r="A635" s="28">
        <v>2080602</v>
      </c>
      <c r="B635" s="170">
        <v>2082804</v>
      </c>
      <c r="C635" s="28" t="s">
        <v>557</v>
      </c>
      <c r="D635" s="100"/>
    </row>
    <row r="636" spans="1:4" ht="17.100000000000001" customHeight="1">
      <c r="A636" s="28">
        <v>2080699</v>
      </c>
      <c r="B636" s="170">
        <v>2082805</v>
      </c>
      <c r="C636" s="28" t="s">
        <v>558</v>
      </c>
      <c r="D636" s="100">
        <v>350</v>
      </c>
    </row>
    <row r="637" spans="1:4" ht="17.100000000000001" customHeight="1">
      <c r="A637" s="28">
        <v>20807</v>
      </c>
      <c r="B637" s="170">
        <v>2082850</v>
      </c>
      <c r="C637" s="28" t="s">
        <v>133</v>
      </c>
      <c r="D637" s="100"/>
    </row>
    <row r="638" spans="1:4" ht="17.100000000000001" customHeight="1">
      <c r="A638" s="28">
        <v>2080701</v>
      </c>
      <c r="B638" s="170">
        <v>2082899</v>
      </c>
      <c r="C638" s="28" t="s">
        <v>559</v>
      </c>
      <c r="D638" s="100">
        <v>50</v>
      </c>
    </row>
    <row r="639" spans="1:4" ht="17.100000000000001" customHeight="1">
      <c r="A639" s="28">
        <v>2080702</v>
      </c>
      <c r="B639" s="168">
        <v>2089999</v>
      </c>
      <c r="C639" s="27" t="s">
        <v>560</v>
      </c>
      <c r="D639" s="100">
        <v>3676</v>
      </c>
    </row>
    <row r="640" spans="1:4" ht="17.100000000000001" customHeight="1">
      <c r="A640" s="28">
        <v>2080704</v>
      </c>
      <c r="B640" s="169">
        <v>210</v>
      </c>
      <c r="C640" s="27" t="s">
        <v>561</v>
      </c>
      <c r="D640" s="105">
        <f>D641+D646+D659+D663+D675+D678+D682+D687+D691+D695+D698+D707+D709</f>
        <v>26485</v>
      </c>
    </row>
    <row r="641" spans="1:4" ht="17.100000000000001" customHeight="1">
      <c r="A641" s="28">
        <v>2080705</v>
      </c>
      <c r="B641" s="169">
        <v>21001</v>
      </c>
      <c r="C641" s="27" t="s">
        <v>562</v>
      </c>
      <c r="D641" s="105">
        <f>SUM(D642:D645)</f>
        <v>1620</v>
      </c>
    </row>
    <row r="642" spans="1:4" ht="17.100000000000001" customHeight="1">
      <c r="A642" s="28">
        <v>2080709</v>
      </c>
      <c r="B642" s="170">
        <v>2100101</v>
      </c>
      <c r="C642" s="28" t="s">
        <v>124</v>
      </c>
      <c r="D642" s="100">
        <v>987</v>
      </c>
    </row>
    <row r="643" spans="1:4" ht="17.100000000000001" customHeight="1">
      <c r="A643" s="28">
        <v>2080711</v>
      </c>
      <c r="B643" s="170">
        <v>2100102</v>
      </c>
      <c r="C643" s="28" t="s">
        <v>125</v>
      </c>
      <c r="D643" s="100"/>
    </row>
    <row r="644" spans="1:4" ht="17.100000000000001" customHeight="1">
      <c r="A644" s="28">
        <v>2080712</v>
      </c>
      <c r="B644" s="170">
        <v>2100103</v>
      </c>
      <c r="C644" s="28" t="s">
        <v>126</v>
      </c>
      <c r="D644" s="100"/>
    </row>
    <row r="645" spans="1:4" ht="17.100000000000001" customHeight="1">
      <c r="A645" s="28">
        <v>2080713</v>
      </c>
      <c r="B645" s="170">
        <v>2100199</v>
      </c>
      <c r="C645" s="28" t="s">
        <v>563</v>
      </c>
      <c r="D645" s="100">
        <v>633</v>
      </c>
    </row>
    <row r="646" spans="1:4" ht="17.100000000000001" customHeight="1">
      <c r="A646" s="28">
        <v>2080799</v>
      </c>
      <c r="B646" s="169">
        <v>21002</v>
      </c>
      <c r="C646" s="27" t="s">
        <v>564</v>
      </c>
      <c r="D646" s="105">
        <f>SUM(D647:D658)</f>
        <v>1887</v>
      </c>
    </row>
    <row r="647" spans="1:4" ht="17.100000000000001" customHeight="1">
      <c r="A647" s="28">
        <v>20808</v>
      </c>
      <c r="B647" s="170">
        <v>2100101</v>
      </c>
      <c r="C647" s="28" t="s">
        <v>565</v>
      </c>
      <c r="D647" s="100">
        <v>529</v>
      </c>
    </row>
    <row r="648" spans="1:4" ht="17.100000000000001" customHeight="1">
      <c r="A648" s="28">
        <v>2080801</v>
      </c>
      <c r="B648" s="170">
        <v>2100102</v>
      </c>
      <c r="C648" s="28" t="s">
        <v>566</v>
      </c>
      <c r="D648" s="100">
        <v>106</v>
      </c>
    </row>
    <row r="649" spans="1:4" ht="17.100000000000001" customHeight="1">
      <c r="A649" s="28">
        <v>2080802</v>
      </c>
      <c r="B649" s="170">
        <v>2100103</v>
      </c>
      <c r="C649" s="28" t="s">
        <v>567</v>
      </c>
      <c r="D649" s="100"/>
    </row>
    <row r="650" spans="1:4" ht="17.100000000000001" customHeight="1">
      <c r="A650" s="28">
        <v>2080803</v>
      </c>
      <c r="B650" s="170">
        <v>2100104</v>
      </c>
      <c r="C650" s="28" t="s">
        <v>568</v>
      </c>
      <c r="D650" s="100"/>
    </row>
    <row r="651" spans="1:4" ht="17.100000000000001" customHeight="1">
      <c r="A651" s="28">
        <v>2080804</v>
      </c>
      <c r="B651" s="170">
        <v>2100105</v>
      </c>
      <c r="C651" s="28" t="s">
        <v>569</v>
      </c>
      <c r="D651" s="100">
        <v>403</v>
      </c>
    </row>
    <row r="652" spans="1:4" ht="17.100000000000001" customHeight="1">
      <c r="A652" s="28">
        <v>2080805</v>
      </c>
      <c r="B652" s="170">
        <v>2100106</v>
      </c>
      <c r="C652" s="28" t="s">
        <v>570</v>
      </c>
      <c r="D652" s="100"/>
    </row>
    <row r="653" spans="1:4" ht="17.100000000000001" customHeight="1">
      <c r="A653" s="28">
        <v>2080806</v>
      </c>
      <c r="B653" s="170">
        <v>2100107</v>
      </c>
      <c r="C653" s="28" t="s">
        <v>571</v>
      </c>
      <c r="D653" s="100"/>
    </row>
    <row r="654" spans="1:4" ht="17.100000000000001" customHeight="1">
      <c r="A654" s="28">
        <v>2080899</v>
      </c>
      <c r="B654" s="170">
        <v>2100108</v>
      </c>
      <c r="C654" s="28" t="s">
        <v>572</v>
      </c>
      <c r="D654" s="100"/>
    </row>
    <row r="655" spans="1:4" ht="17.100000000000001" customHeight="1">
      <c r="A655" s="28">
        <v>20809</v>
      </c>
      <c r="B655" s="170">
        <v>2100109</v>
      </c>
      <c r="C655" s="28" t="s">
        <v>573</v>
      </c>
      <c r="D655" s="100"/>
    </row>
    <row r="656" spans="1:4" ht="17.100000000000001" customHeight="1">
      <c r="A656" s="28">
        <v>2080901</v>
      </c>
      <c r="B656" s="170">
        <v>2100110</v>
      </c>
      <c r="C656" s="28" t="s">
        <v>574</v>
      </c>
      <c r="D656" s="100"/>
    </row>
    <row r="657" spans="1:4" ht="17.100000000000001" customHeight="1">
      <c r="A657" s="28">
        <v>2080902</v>
      </c>
      <c r="B657" s="170">
        <v>2100111</v>
      </c>
      <c r="C657" s="28" t="s">
        <v>575</v>
      </c>
      <c r="D657" s="100"/>
    </row>
    <row r="658" spans="1:4" ht="17.100000000000001" customHeight="1">
      <c r="A658" s="28">
        <v>2080903</v>
      </c>
      <c r="B658" s="170">
        <v>2100199</v>
      </c>
      <c r="C658" s="28" t="s">
        <v>576</v>
      </c>
      <c r="D658" s="100">
        <v>849</v>
      </c>
    </row>
    <row r="659" spans="1:4" ht="17.100000000000001" customHeight="1">
      <c r="A659" s="28">
        <v>2080904</v>
      </c>
      <c r="B659" s="169">
        <v>21003</v>
      </c>
      <c r="C659" s="27" t="s">
        <v>577</v>
      </c>
      <c r="D659" s="105">
        <f>SUM(D660:D662)</f>
        <v>0</v>
      </c>
    </row>
    <row r="660" spans="1:4" ht="17.100000000000001" customHeight="1">
      <c r="A660" s="28">
        <v>2080999</v>
      </c>
      <c r="B660" s="170">
        <v>2100301</v>
      </c>
      <c r="C660" s="28" t="s">
        <v>578</v>
      </c>
      <c r="D660" s="100"/>
    </row>
    <row r="661" spans="1:4" ht="17.100000000000001" customHeight="1">
      <c r="A661" s="28">
        <v>20810</v>
      </c>
      <c r="B661" s="170">
        <v>2100302</v>
      </c>
      <c r="C661" s="28" t="s">
        <v>579</v>
      </c>
      <c r="D661" s="100"/>
    </row>
    <row r="662" spans="1:4" ht="17.100000000000001" customHeight="1">
      <c r="A662" s="28">
        <v>2081001</v>
      </c>
      <c r="B662" s="170">
        <v>2100399</v>
      </c>
      <c r="C662" s="28" t="s">
        <v>580</v>
      </c>
      <c r="D662" s="100"/>
    </row>
    <row r="663" spans="1:4" ht="17.100000000000001" customHeight="1">
      <c r="A663" s="28">
        <v>2081002</v>
      </c>
      <c r="B663" s="169">
        <v>21004</v>
      </c>
      <c r="C663" s="27" t="s">
        <v>581</v>
      </c>
      <c r="D663" s="105">
        <f>SUM(D664:D674)</f>
        <v>5943</v>
      </c>
    </row>
    <row r="664" spans="1:4" ht="17.100000000000001" customHeight="1">
      <c r="A664" s="28">
        <v>2081003</v>
      </c>
      <c r="B664" s="170">
        <v>2100401</v>
      </c>
      <c r="C664" s="28" t="s">
        <v>582</v>
      </c>
      <c r="D664" s="100">
        <v>1142</v>
      </c>
    </row>
    <row r="665" spans="1:4" ht="17.100000000000001" customHeight="1">
      <c r="A665" s="28">
        <v>2081004</v>
      </c>
      <c r="B665" s="170">
        <v>2100402</v>
      </c>
      <c r="C665" s="28" t="s">
        <v>583</v>
      </c>
      <c r="D665" s="100">
        <v>549</v>
      </c>
    </row>
    <row r="666" spans="1:4" ht="17.100000000000001" customHeight="1">
      <c r="A666" s="28">
        <v>2081005</v>
      </c>
      <c r="B666" s="170">
        <v>2100403</v>
      </c>
      <c r="C666" s="28" t="s">
        <v>584</v>
      </c>
      <c r="D666" s="100">
        <v>990</v>
      </c>
    </row>
    <row r="667" spans="1:4" ht="17.100000000000001" customHeight="1">
      <c r="A667" s="28">
        <v>2081099</v>
      </c>
      <c r="B667" s="170">
        <v>2100404</v>
      </c>
      <c r="C667" s="28" t="s">
        <v>585</v>
      </c>
      <c r="D667" s="100">
        <v>40</v>
      </c>
    </row>
    <row r="668" spans="1:4" ht="17.100000000000001" customHeight="1">
      <c r="A668" s="28">
        <v>20811</v>
      </c>
      <c r="B668" s="170">
        <v>2100405</v>
      </c>
      <c r="C668" s="28" t="s">
        <v>586</v>
      </c>
      <c r="D668" s="100"/>
    </row>
    <row r="669" spans="1:4" ht="17.100000000000001" customHeight="1">
      <c r="A669" s="28">
        <v>2081101</v>
      </c>
      <c r="B669" s="170">
        <v>2100406</v>
      </c>
      <c r="C669" s="28" t="s">
        <v>587</v>
      </c>
      <c r="D669" s="100">
        <v>1698</v>
      </c>
    </row>
    <row r="670" spans="1:4" ht="17.100000000000001" customHeight="1">
      <c r="A670" s="28">
        <v>2081102</v>
      </c>
      <c r="B670" s="170">
        <v>2100407</v>
      </c>
      <c r="C670" s="28" t="s">
        <v>588</v>
      </c>
      <c r="D670" s="100"/>
    </row>
    <row r="671" spans="1:4" ht="17.100000000000001" customHeight="1">
      <c r="A671" s="28">
        <v>2081103</v>
      </c>
      <c r="B671" s="170">
        <v>2100408</v>
      </c>
      <c r="C671" s="28" t="s">
        <v>589</v>
      </c>
      <c r="D671" s="100">
        <v>800</v>
      </c>
    </row>
    <row r="672" spans="1:4" ht="17.100000000000001" customHeight="1">
      <c r="A672" s="28">
        <v>2081104</v>
      </c>
      <c r="B672" s="170">
        <v>2100409</v>
      </c>
      <c r="C672" s="28" t="s">
        <v>590</v>
      </c>
      <c r="D672" s="100">
        <v>564</v>
      </c>
    </row>
    <row r="673" spans="1:4" ht="17.100000000000001" customHeight="1">
      <c r="A673" s="28">
        <v>2081105</v>
      </c>
      <c r="B673" s="170">
        <v>2100410</v>
      </c>
      <c r="C673" s="28" t="s">
        <v>591</v>
      </c>
      <c r="D673" s="100"/>
    </row>
    <row r="674" spans="1:4" ht="17.100000000000001" customHeight="1">
      <c r="A674" s="28">
        <v>2081106</v>
      </c>
      <c r="B674" s="170">
        <v>2100499</v>
      </c>
      <c r="C674" s="28" t="s">
        <v>592</v>
      </c>
      <c r="D674" s="100">
        <v>160</v>
      </c>
    </row>
    <row r="675" spans="1:4" ht="17.100000000000001" customHeight="1">
      <c r="A675" s="28">
        <v>2081107</v>
      </c>
      <c r="B675" s="169">
        <v>21006</v>
      </c>
      <c r="C675" s="27" t="s">
        <v>593</v>
      </c>
      <c r="D675" s="105">
        <f>SUM(D676:D677)</f>
        <v>0</v>
      </c>
    </row>
    <row r="676" spans="1:4" ht="17.100000000000001" customHeight="1">
      <c r="A676" s="28">
        <v>2081199</v>
      </c>
      <c r="B676" s="170">
        <v>2100601</v>
      </c>
      <c r="C676" s="28" t="s">
        <v>594</v>
      </c>
      <c r="D676" s="100"/>
    </row>
    <row r="677" spans="1:4" ht="17.100000000000001" customHeight="1">
      <c r="A677" s="28">
        <v>20815</v>
      </c>
      <c r="B677" s="170">
        <v>2100699</v>
      </c>
      <c r="C677" s="28" t="s">
        <v>595</v>
      </c>
      <c r="D677" s="100"/>
    </row>
    <row r="678" spans="1:4" ht="17.100000000000001" customHeight="1">
      <c r="A678" s="28">
        <v>2081501</v>
      </c>
      <c r="B678" s="169">
        <v>21007</v>
      </c>
      <c r="C678" s="27" t="s">
        <v>596</v>
      </c>
      <c r="D678" s="105">
        <f>SUM(D679:D681)</f>
        <v>1482</v>
      </c>
    </row>
    <row r="679" spans="1:4" ht="17.100000000000001" customHeight="1">
      <c r="A679" s="28">
        <v>2081502</v>
      </c>
      <c r="B679" s="170">
        <v>2100716</v>
      </c>
      <c r="C679" s="28" t="s">
        <v>597</v>
      </c>
      <c r="D679" s="100">
        <v>82</v>
      </c>
    </row>
    <row r="680" spans="1:4" ht="17.100000000000001" customHeight="1">
      <c r="A680" s="28">
        <v>2081503</v>
      </c>
      <c r="B680" s="170">
        <v>2100717</v>
      </c>
      <c r="C680" s="28" t="s">
        <v>598</v>
      </c>
      <c r="D680" s="100">
        <v>100</v>
      </c>
    </row>
    <row r="681" spans="1:4" ht="17.100000000000001" customHeight="1">
      <c r="A681" s="28">
        <v>2081599</v>
      </c>
      <c r="B681" s="170">
        <v>2100799</v>
      </c>
      <c r="C681" s="28" t="s">
        <v>599</v>
      </c>
      <c r="D681" s="100">
        <v>1300</v>
      </c>
    </row>
    <row r="682" spans="1:4" ht="17.100000000000001" customHeight="1">
      <c r="A682" s="28">
        <v>20816</v>
      </c>
      <c r="B682" s="169">
        <v>21011</v>
      </c>
      <c r="C682" s="27" t="s">
        <v>600</v>
      </c>
      <c r="D682" s="105">
        <f>SUM(D683:D686)</f>
        <v>8843</v>
      </c>
    </row>
    <row r="683" spans="1:4" ht="17.100000000000001" customHeight="1">
      <c r="A683" s="28">
        <v>2081601</v>
      </c>
      <c r="B683" s="170">
        <v>2101101</v>
      </c>
      <c r="C683" s="28" t="s">
        <v>601</v>
      </c>
      <c r="D683" s="100">
        <v>7200</v>
      </c>
    </row>
    <row r="684" spans="1:4" ht="17.100000000000001" customHeight="1">
      <c r="A684" s="28">
        <v>2081602</v>
      </c>
      <c r="B684" s="170">
        <v>2101102</v>
      </c>
      <c r="C684" s="28" t="s">
        <v>602</v>
      </c>
      <c r="D684" s="100"/>
    </row>
    <row r="685" spans="1:4" ht="17.100000000000001" customHeight="1">
      <c r="A685" s="28">
        <v>2081603</v>
      </c>
      <c r="B685" s="170">
        <v>2101103</v>
      </c>
      <c r="C685" s="28" t="s">
        <v>603</v>
      </c>
      <c r="D685" s="100">
        <v>700</v>
      </c>
    </row>
    <row r="686" spans="1:4" ht="17.100000000000001" customHeight="1">
      <c r="A686" s="28">
        <v>2081699</v>
      </c>
      <c r="B686" s="170">
        <v>2101199</v>
      </c>
      <c r="C686" s="28" t="s">
        <v>604</v>
      </c>
      <c r="D686" s="100">
        <v>943</v>
      </c>
    </row>
    <row r="687" spans="1:4" ht="17.100000000000001" customHeight="1">
      <c r="A687" s="28">
        <v>20819</v>
      </c>
      <c r="B687" s="169">
        <v>21012</v>
      </c>
      <c r="C687" s="27" t="s">
        <v>605</v>
      </c>
      <c r="D687" s="105">
        <f>SUM(D688:D690)</f>
        <v>6000</v>
      </c>
    </row>
    <row r="688" spans="1:4" ht="17.100000000000001" customHeight="1">
      <c r="A688" s="28">
        <v>2081901</v>
      </c>
      <c r="B688" s="170">
        <v>2101201</v>
      </c>
      <c r="C688" s="28" t="s">
        <v>606</v>
      </c>
      <c r="D688" s="100"/>
    </row>
    <row r="689" spans="1:4" ht="17.100000000000001" customHeight="1">
      <c r="A689" s="28">
        <v>2081902</v>
      </c>
      <c r="B689" s="170">
        <v>2101202</v>
      </c>
      <c r="C689" s="28" t="s">
        <v>607</v>
      </c>
      <c r="D689" s="100">
        <v>6000</v>
      </c>
    </row>
    <row r="690" spans="1:4" ht="17.100000000000001" customHeight="1">
      <c r="A690" s="28">
        <v>20820</v>
      </c>
      <c r="B690" s="170">
        <v>2101299</v>
      </c>
      <c r="C690" s="28" t="s">
        <v>608</v>
      </c>
      <c r="D690" s="100"/>
    </row>
    <row r="691" spans="1:4" ht="17.100000000000001" customHeight="1">
      <c r="A691" s="28">
        <v>2082001</v>
      </c>
      <c r="B691" s="169">
        <v>21013</v>
      </c>
      <c r="C691" s="27" t="s">
        <v>609</v>
      </c>
      <c r="D691" s="105">
        <f>SUM(D692:D694)</f>
        <v>100</v>
      </c>
    </row>
    <row r="692" spans="1:4" ht="17.100000000000001" customHeight="1">
      <c r="A692" s="28">
        <v>2082002</v>
      </c>
      <c r="B692" s="170">
        <v>2101301</v>
      </c>
      <c r="C692" s="28" t="s">
        <v>610</v>
      </c>
      <c r="D692" s="100"/>
    </row>
    <row r="693" spans="1:4" ht="17.100000000000001" customHeight="1">
      <c r="A693" s="28">
        <v>20821</v>
      </c>
      <c r="B693" s="170">
        <v>2101302</v>
      </c>
      <c r="C693" s="28" t="s">
        <v>611</v>
      </c>
      <c r="D693" s="100"/>
    </row>
    <row r="694" spans="1:4" ht="17.100000000000001" customHeight="1">
      <c r="A694" s="28">
        <v>2082101</v>
      </c>
      <c r="B694" s="170">
        <v>2101399</v>
      </c>
      <c r="C694" s="28" t="s">
        <v>612</v>
      </c>
      <c r="D694" s="100">
        <v>100</v>
      </c>
    </row>
    <row r="695" spans="1:4" ht="17.100000000000001" customHeight="1">
      <c r="A695" s="28">
        <v>2082102</v>
      </c>
      <c r="B695" s="169">
        <v>21014</v>
      </c>
      <c r="C695" s="27" t="s">
        <v>613</v>
      </c>
      <c r="D695" s="105">
        <f>SUM(D696:D697)</f>
        <v>0</v>
      </c>
    </row>
    <row r="696" spans="1:4" ht="17.100000000000001" customHeight="1">
      <c r="A696" s="28">
        <v>20824</v>
      </c>
      <c r="B696" s="170">
        <v>2101401</v>
      </c>
      <c r="C696" s="28" t="s">
        <v>614</v>
      </c>
      <c r="D696" s="100"/>
    </row>
    <row r="697" spans="1:4" ht="17.100000000000001" customHeight="1">
      <c r="A697" s="28">
        <v>2082401</v>
      </c>
      <c r="B697" s="170">
        <v>2101499</v>
      </c>
      <c r="C697" s="28" t="s">
        <v>615</v>
      </c>
      <c r="D697" s="100"/>
    </row>
    <row r="698" spans="1:4" ht="17.100000000000001" customHeight="1">
      <c r="A698" s="28">
        <v>2082402</v>
      </c>
      <c r="B698" s="169">
        <v>21015</v>
      </c>
      <c r="C698" s="27" t="s">
        <v>616</v>
      </c>
      <c r="D698" s="105">
        <f>SUM(D699:D706)</f>
        <v>610</v>
      </c>
    </row>
    <row r="699" spans="1:4" ht="17.100000000000001" customHeight="1">
      <c r="A699" s="28">
        <v>20825</v>
      </c>
      <c r="B699" s="170">
        <v>2101501</v>
      </c>
      <c r="C699" s="28" t="s">
        <v>124</v>
      </c>
      <c r="D699" s="100">
        <v>153</v>
      </c>
    </row>
    <row r="700" spans="1:4" ht="17.100000000000001" customHeight="1">
      <c r="A700" s="28">
        <v>2082501</v>
      </c>
      <c r="B700" s="170">
        <v>2101502</v>
      </c>
      <c r="C700" s="28" t="s">
        <v>125</v>
      </c>
      <c r="D700" s="100"/>
    </row>
    <row r="701" spans="1:4" ht="17.100000000000001" customHeight="1">
      <c r="A701" s="28">
        <v>2082502</v>
      </c>
      <c r="B701" s="170">
        <v>2101503</v>
      </c>
      <c r="C701" s="28" t="s">
        <v>126</v>
      </c>
      <c r="D701" s="100"/>
    </row>
    <row r="702" spans="1:4" ht="17.100000000000001" customHeight="1">
      <c r="A702" s="28">
        <v>20826</v>
      </c>
      <c r="B702" s="170">
        <v>2101504</v>
      </c>
      <c r="C702" s="28" t="s">
        <v>165</v>
      </c>
      <c r="D702" s="100"/>
    </row>
    <row r="703" spans="1:4" ht="17.100000000000001" customHeight="1">
      <c r="A703" s="28">
        <v>2082601</v>
      </c>
      <c r="B703" s="170">
        <v>2101505</v>
      </c>
      <c r="C703" s="28" t="s">
        <v>617</v>
      </c>
      <c r="D703" s="100"/>
    </row>
    <row r="704" spans="1:4" ht="17.100000000000001" customHeight="1">
      <c r="A704" s="28">
        <v>2082602</v>
      </c>
      <c r="B704" s="170">
        <v>2101506</v>
      </c>
      <c r="C704" s="28" t="s">
        <v>618</v>
      </c>
      <c r="D704" s="100"/>
    </row>
    <row r="705" spans="1:4" ht="17.100000000000001" customHeight="1">
      <c r="A705" s="28">
        <v>2082699</v>
      </c>
      <c r="B705" s="170">
        <v>2101550</v>
      </c>
      <c r="C705" s="28" t="s">
        <v>133</v>
      </c>
      <c r="D705" s="100">
        <v>332</v>
      </c>
    </row>
    <row r="706" spans="1:4" ht="17.100000000000001" customHeight="1">
      <c r="A706" s="28">
        <v>20827</v>
      </c>
      <c r="B706" s="170">
        <v>2101599</v>
      </c>
      <c r="C706" s="28" t="s">
        <v>619</v>
      </c>
      <c r="D706" s="100">
        <v>125</v>
      </c>
    </row>
    <row r="707" spans="1:4" ht="17.100000000000001" customHeight="1">
      <c r="A707" s="28">
        <v>2082701</v>
      </c>
      <c r="B707" s="169">
        <v>21016</v>
      </c>
      <c r="C707" s="27" t="s">
        <v>620</v>
      </c>
      <c r="D707" s="105">
        <f>D708</f>
        <v>0</v>
      </c>
    </row>
    <row r="708" spans="1:4" ht="17.100000000000001" customHeight="1">
      <c r="A708" s="28">
        <v>2082702</v>
      </c>
      <c r="B708" s="170">
        <v>2101601</v>
      </c>
      <c r="C708" s="28" t="s">
        <v>621</v>
      </c>
      <c r="D708" s="100"/>
    </row>
    <row r="709" spans="1:4" ht="17.100000000000001" customHeight="1">
      <c r="A709" s="28">
        <v>2082703</v>
      </c>
      <c r="B709" s="169">
        <v>21099</v>
      </c>
      <c r="C709" s="27" t="s">
        <v>622</v>
      </c>
      <c r="D709" s="105">
        <f>D710</f>
        <v>0</v>
      </c>
    </row>
    <row r="710" spans="1:4" ht="17.100000000000001" customHeight="1">
      <c r="A710" s="28">
        <v>2082799</v>
      </c>
      <c r="B710" s="170">
        <v>2109999</v>
      </c>
      <c r="C710" s="28" t="s">
        <v>623</v>
      </c>
      <c r="D710" s="100"/>
    </row>
    <row r="711" spans="1:4" ht="17.100000000000001" customHeight="1">
      <c r="A711" s="28">
        <v>20899</v>
      </c>
      <c r="B711" s="169">
        <v>211</v>
      </c>
      <c r="C711" s="27" t="s">
        <v>624</v>
      </c>
      <c r="D711" s="105">
        <f>D712+D721+D725+D733+D739+D746+D752+D755+D760+D758+D759+D766+D767+D783+D768</f>
        <v>22346</v>
      </c>
    </row>
    <row r="712" spans="1:4" ht="17.100000000000001" customHeight="1">
      <c r="A712" s="28">
        <v>2089901</v>
      </c>
      <c r="B712" s="169">
        <v>21101</v>
      </c>
      <c r="C712" s="27" t="s">
        <v>625</v>
      </c>
      <c r="D712" s="105">
        <f>SUM(D713:D720)</f>
        <v>7576</v>
      </c>
    </row>
    <row r="713" spans="1:4" ht="17.100000000000001" customHeight="1">
      <c r="A713" s="28">
        <v>210</v>
      </c>
      <c r="B713" s="170">
        <v>2110101</v>
      </c>
      <c r="C713" s="28" t="s">
        <v>124</v>
      </c>
      <c r="D713" s="100">
        <v>7020</v>
      </c>
    </row>
    <row r="714" spans="1:4" ht="17.100000000000001" customHeight="1">
      <c r="A714" s="28">
        <v>21001</v>
      </c>
      <c r="B714" s="170">
        <v>2110102</v>
      </c>
      <c r="C714" s="28" t="s">
        <v>125</v>
      </c>
      <c r="D714" s="100"/>
    </row>
    <row r="715" spans="1:4" ht="17.100000000000001" customHeight="1">
      <c r="A715" s="28">
        <v>2100101</v>
      </c>
      <c r="B715" s="170">
        <v>2110103</v>
      </c>
      <c r="C715" s="28" t="s">
        <v>126</v>
      </c>
      <c r="D715" s="100"/>
    </row>
    <row r="716" spans="1:4" ht="17.100000000000001" customHeight="1">
      <c r="A716" s="28">
        <v>2100102</v>
      </c>
      <c r="B716" s="170">
        <v>2110104</v>
      </c>
      <c r="C716" s="28" t="s">
        <v>626</v>
      </c>
      <c r="D716" s="100"/>
    </row>
    <row r="717" spans="1:4" ht="17.100000000000001" customHeight="1">
      <c r="A717" s="28">
        <v>2100103</v>
      </c>
      <c r="B717" s="170">
        <v>2110105</v>
      </c>
      <c r="C717" s="28" t="s">
        <v>627</v>
      </c>
      <c r="D717" s="100"/>
    </row>
    <row r="718" spans="1:4" ht="17.100000000000001" customHeight="1">
      <c r="A718" s="28">
        <v>2100199</v>
      </c>
      <c r="B718" s="170">
        <v>2110106</v>
      </c>
      <c r="C718" s="28" t="s">
        <v>628</v>
      </c>
      <c r="D718" s="100"/>
    </row>
    <row r="719" spans="1:4" ht="17.100000000000001" customHeight="1">
      <c r="A719" s="28">
        <v>21002</v>
      </c>
      <c r="B719" s="170">
        <v>2110107</v>
      </c>
      <c r="C719" s="28" t="s">
        <v>629</v>
      </c>
      <c r="D719" s="100"/>
    </row>
    <row r="720" spans="1:4" ht="17.100000000000001" customHeight="1">
      <c r="A720" s="28">
        <v>2100201</v>
      </c>
      <c r="B720" s="170">
        <v>2110199</v>
      </c>
      <c r="C720" s="28" t="s">
        <v>630</v>
      </c>
      <c r="D720" s="100">
        <v>556</v>
      </c>
    </row>
    <row r="721" spans="1:4" ht="17.100000000000001" customHeight="1">
      <c r="A721" s="28">
        <v>2100202</v>
      </c>
      <c r="B721" s="169">
        <v>21102</v>
      </c>
      <c r="C721" s="27" t="s">
        <v>631</v>
      </c>
      <c r="D721" s="105">
        <f>SUM(D722:D724)</f>
        <v>386</v>
      </c>
    </row>
    <row r="722" spans="1:4" ht="17.100000000000001" customHeight="1">
      <c r="A722" s="28">
        <v>2100203</v>
      </c>
      <c r="B722" s="170">
        <v>2110201</v>
      </c>
      <c r="C722" s="28" t="s">
        <v>632</v>
      </c>
      <c r="D722" s="100"/>
    </row>
    <row r="723" spans="1:4" ht="17.100000000000001" customHeight="1">
      <c r="A723" s="28">
        <v>2100204</v>
      </c>
      <c r="B723" s="170">
        <v>2110202</v>
      </c>
      <c r="C723" s="28" t="s">
        <v>633</v>
      </c>
      <c r="D723" s="100"/>
    </row>
    <row r="724" spans="1:4" ht="17.100000000000001" customHeight="1">
      <c r="A724" s="28">
        <v>2100205</v>
      </c>
      <c r="B724" s="170">
        <v>2110299</v>
      </c>
      <c r="C724" s="28" t="s">
        <v>634</v>
      </c>
      <c r="D724" s="100">
        <v>386</v>
      </c>
    </row>
    <row r="725" spans="1:4" ht="17.100000000000001" customHeight="1">
      <c r="A725" s="28">
        <v>2100206</v>
      </c>
      <c r="B725" s="169">
        <v>21103</v>
      </c>
      <c r="C725" s="27" t="s">
        <v>635</v>
      </c>
      <c r="D725" s="105">
        <f>SUM(D726:D732)</f>
        <v>14384</v>
      </c>
    </row>
    <row r="726" spans="1:4" ht="17.100000000000001" customHeight="1">
      <c r="A726" s="28">
        <v>2100207</v>
      </c>
      <c r="B726" s="170">
        <v>2110301</v>
      </c>
      <c r="C726" s="28" t="s">
        <v>636</v>
      </c>
      <c r="D726" s="100"/>
    </row>
    <row r="727" spans="1:4" ht="17.100000000000001" customHeight="1">
      <c r="A727" s="28">
        <v>2100208</v>
      </c>
      <c r="B727" s="170">
        <v>2110302</v>
      </c>
      <c r="C727" s="28" t="s">
        <v>637</v>
      </c>
      <c r="D727" s="100">
        <v>10494</v>
      </c>
    </row>
    <row r="728" spans="1:4" ht="17.100000000000001" customHeight="1">
      <c r="A728" s="28">
        <v>2100209</v>
      </c>
      <c r="B728" s="170">
        <v>2110303</v>
      </c>
      <c r="C728" s="28" t="s">
        <v>638</v>
      </c>
      <c r="D728" s="100"/>
    </row>
    <row r="729" spans="1:4" ht="17.100000000000001" customHeight="1">
      <c r="A729" s="28">
        <v>2100210</v>
      </c>
      <c r="B729" s="170">
        <v>2110304</v>
      </c>
      <c r="C729" s="28" t="s">
        <v>639</v>
      </c>
      <c r="D729" s="100">
        <v>2490</v>
      </c>
    </row>
    <row r="730" spans="1:4" ht="17.100000000000001" customHeight="1">
      <c r="A730" s="28">
        <v>2100211</v>
      </c>
      <c r="B730" s="170">
        <v>2110305</v>
      </c>
      <c r="C730" s="28" t="s">
        <v>640</v>
      </c>
      <c r="D730" s="100"/>
    </row>
    <row r="731" spans="1:4" ht="17.100000000000001" customHeight="1">
      <c r="A731" s="28">
        <v>2100299</v>
      </c>
      <c r="B731" s="170">
        <v>2110306</v>
      </c>
      <c r="C731" s="28" t="s">
        <v>641</v>
      </c>
      <c r="D731" s="100"/>
    </row>
    <row r="732" spans="1:4" ht="17.100000000000001" customHeight="1">
      <c r="A732" s="28">
        <v>21003</v>
      </c>
      <c r="B732" s="170">
        <v>2110399</v>
      </c>
      <c r="C732" s="28" t="s">
        <v>642</v>
      </c>
      <c r="D732" s="100">
        <v>1400</v>
      </c>
    </row>
    <row r="733" spans="1:4" ht="17.100000000000001" customHeight="1">
      <c r="A733" s="28">
        <v>2100301</v>
      </c>
      <c r="B733" s="169">
        <v>21104</v>
      </c>
      <c r="C733" s="27" t="s">
        <v>643</v>
      </c>
      <c r="D733" s="105">
        <f>SUM(D734:D738)</f>
        <v>0</v>
      </c>
    </row>
    <row r="734" spans="1:4" ht="17.100000000000001" customHeight="1">
      <c r="A734" s="28">
        <v>2100302</v>
      </c>
      <c r="B734" s="170">
        <v>2110401</v>
      </c>
      <c r="C734" s="28" t="s">
        <v>644</v>
      </c>
      <c r="D734" s="100"/>
    </row>
    <row r="735" spans="1:4" ht="17.100000000000001" customHeight="1">
      <c r="A735" s="28">
        <v>2100399</v>
      </c>
      <c r="B735" s="170">
        <v>2110402</v>
      </c>
      <c r="C735" s="28" t="s">
        <v>645</v>
      </c>
      <c r="D735" s="100"/>
    </row>
    <row r="736" spans="1:4" ht="17.100000000000001" customHeight="1">
      <c r="A736" s="28">
        <v>21004</v>
      </c>
      <c r="B736" s="170">
        <v>2110403</v>
      </c>
      <c r="C736" s="28" t="s">
        <v>646</v>
      </c>
      <c r="D736" s="100"/>
    </row>
    <row r="737" spans="1:4" ht="17.100000000000001" customHeight="1">
      <c r="A737" s="28">
        <v>2100401</v>
      </c>
      <c r="B737" s="170">
        <v>2110404</v>
      </c>
      <c r="C737" s="28" t="s">
        <v>647</v>
      </c>
      <c r="D737" s="100"/>
    </row>
    <row r="738" spans="1:4" ht="17.100000000000001" customHeight="1">
      <c r="A738" s="28">
        <v>2100402</v>
      </c>
      <c r="B738" s="170">
        <v>2110499</v>
      </c>
      <c r="C738" s="28" t="s">
        <v>648</v>
      </c>
      <c r="D738" s="100"/>
    </row>
    <row r="739" spans="1:4" ht="17.100000000000001" customHeight="1">
      <c r="A739" s="28">
        <v>2100403</v>
      </c>
      <c r="B739" s="169">
        <v>21105</v>
      </c>
      <c r="C739" s="27" t="s">
        <v>649</v>
      </c>
      <c r="D739" s="105">
        <f>SUM(D740:D745)</f>
        <v>0</v>
      </c>
    </row>
    <row r="740" spans="1:4" ht="17.100000000000001" customHeight="1">
      <c r="A740" s="28">
        <v>2100404</v>
      </c>
      <c r="B740" s="170">
        <v>2110501</v>
      </c>
      <c r="C740" s="28" t="s">
        <v>650</v>
      </c>
      <c r="D740" s="100"/>
    </row>
    <row r="741" spans="1:4" ht="17.100000000000001" customHeight="1">
      <c r="A741" s="28">
        <v>2100405</v>
      </c>
      <c r="B741" s="170">
        <v>2110502</v>
      </c>
      <c r="C741" s="28" t="s">
        <v>651</v>
      </c>
      <c r="D741" s="100"/>
    </row>
    <row r="742" spans="1:4" ht="17.100000000000001" customHeight="1">
      <c r="A742" s="28">
        <v>2100406</v>
      </c>
      <c r="B742" s="170">
        <v>2110503</v>
      </c>
      <c r="C742" s="28" t="s">
        <v>652</v>
      </c>
      <c r="D742" s="100"/>
    </row>
    <row r="743" spans="1:4" ht="17.100000000000001" customHeight="1">
      <c r="A743" s="28">
        <v>2100407</v>
      </c>
      <c r="B743" s="170">
        <v>2110506</v>
      </c>
      <c r="C743" s="28" t="s">
        <v>653</v>
      </c>
      <c r="D743" s="100"/>
    </row>
    <row r="744" spans="1:4" ht="17.100000000000001" customHeight="1">
      <c r="A744" s="28">
        <v>2100408</v>
      </c>
      <c r="B744" s="170">
        <v>2110507</v>
      </c>
      <c r="C744" s="28" t="s">
        <v>654</v>
      </c>
      <c r="D744" s="100"/>
    </row>
    <row r="745" spans="1:4" ht="17.100000000000001" customHeight="1">
      <c r="A745" s="28">
        <v>2100409</v>
      </c>
      <c r="B745" s="170">
        <v>2110599</v>
      </c>
      <c r="C745" s="28" t="s">
        <v>655</v>
      </c>
      <c r="D745" s="100"/>
    </row>
    <row r="746" spans="1:4" ht="17.100000000000001" customHeight="1">
      <c r="A746" s="28">
        <v>2100410</v>
      </c>
      <c r="B746" s="169">
        <v>21106</v>
      </c>
      <c r="C746" s="27" t="s">
        <v>656</v>
      </c>
      <c r="D746" s="105">
        <f>SUM(D747:D751)</f>
        <v>0</v>
      </c>
    </row>
    <row r="747" spans="1:4" ht="17.100000000000001" customHeight="1">
      <c r="A747" s="28">
        <v>2100499</v>
      </c>
      <c r="B747" s="170">
        <v>2110602</v>
      </c>
      <c r="C747" s="28" t="s">
        <v>657</v>
      </c>
      <c r="D747" s="100"/>
    </row>
    <row r="748" spans="1:4" ht="17.100000000000001" customHeight="1">
      <c r="A748" s="28">
        <v>21006</v>
      </c>
      <c r="B748" s="170">
        <v>2110603</v>
      </c>
      <c r="C748" s="28" t="s">
        <v>658</v>
      </c>
      <c r="D748" s="100"/>
    </row>
    <row r="749" spans="1:4" ht="17.100000000000001" customHeight="1">
      <c r="A749" s="28">
        <v>2100601</v>
      </c>
      <c r="B749" s="170">
        <v>2110604</v>
      </c>
      <c r="C749" s="28" t="s">
        <v>659</v>
      </c>
      <c r="D749" s="100"/>
    </row>
    <row r="750" spans="1:4" ht="17.100000000000001" customHeight="1">
      <c r="A750" s="28">
        <v>2100699</v>
      </c>
      <c r="B750" s="170">
        <v>2110605</v>
      </c>
      <c r="C750" s="28" t="s">
        <v>660</v>
      </c>
      <c r="D750" s="100"/>
    </row>
    <row r="751" spans="1:4" ht="17.100000000000001" customHeight="1">
      <c r="A751" s="28">
        <v>21007</v>
      </c>
      <c r="B751" s="170">
        <v>2110699</v>
      </c>
      <c r="C751" s="28" t="s">
        <v>661</v>
      </c>
      <c r="D751" s="100"/>
    </row>
    <row r="752" spans="1:4" ht="17.100000000000001" customHeight="1">
      <c r="A752" s="28">
        <v>2100716</v>
      </c>
      <c r="B752" s="169">
        <v>21107</v>
      </c>
      <c r="C752" s="27" t="s">
        <v>662</v>
      </c>
      <c r="D752" s="105">
        <f>SUM(D753:D754)</f>
        <v>0</v>
      </c>
    </row>
    <row r="753" spans="1:4" ht="17.100000000000001" customHeight="1">
      <c r="A753" s="28">
        <v>2100717</v>
      </c>
      <c r="B753" s="170">
        <v>2110704</v>
      </c>
      <c r="C753" s="28" t="s">
        <v>663</v>
      </c>
      <c r="D753" s="100"/>
    </row>
    <row r="754" spans="1:4" ht="17.100000000000001" customHeight="1">
      <c r="A754" s="28">
        <v>2100799</v>
      </c>
      <c r="B754" s="170">
        <v>2110799</v>
      </c>
      <c r="C754" s="28" t="s">
        <v>664</v>
      </c>
      <c r="D754" s="100"/>
    </row>
    <row r="755" spans="1:4" ht="17.100000000000001" customHeight="1">
      <c r="A755" s="28">
        <v>21010</v>
      </c>
      <c r="B755" s="169">
        <v>21108</v>
      </c>
      <c r="C755" s="27" t="s">
        <v>665</v>
      </c>
      <c r="D755" s="105">
        <f>SUM(D756:D757)</f>
        <v>0</v>
      </c>
    </row>
    <row r="756" spans="1:4" ht="17.100000000000001" customHeight="1">
      <c r="A756" s="28">
        <v>2101001</v>
      </c>
      <c r="B756" s="170">
        <v>2110804</v>
      </c>
      <c r="C756" s="28" t="s">
        <v>666</v>
      </c>
      <c r="D756" s="100"/>
    </row>
    <row r="757" spans="1:4" ht="17.100000000000001" customHeight="1">
      <c r="A757" s="28">
        <v>2101002</v>
      </c>
      <c r="B757" s="170">
        <v>2110899</v>
      </c>
      <c r="C757" s="28" t="s">
        <v>667</v>
      </c>
      <c r="D757" s="100"/>
    </row>
    <row r="758" spans="1:4" ht="17.100000000000001" customHeight="1">
      <c r="A758" s="28">
        <v>2101003</v>
      </c>
      <c r="B758" s="168">
        <v>2110901</v>
      </c>
      <c r="C758" s="27" t="s">
        <v>668</v>
      </c>
      <c r="D758" s="100"/>
    </row>
    <row r="759" spans="1:4" ht="17.100000000000001" customHeight="1">
      <c r="A759" s="28">
        <v>2101012</v>
      </c>
      <c r="B759" s="168">
        <v>2111001</v>
      </c>
      <c r="C759" s="27" t="s">
        <v>669</v>
      </c>
      <c r="D759" s="100"/>
    </row>
    <row r="760" spans="1:4" ht="17.100000000000001" customHeight="1">
      <c r="A760" s="28">
        <v>2101014</v>
      </c>
      <c r="B760" s="169">
        <v>21111</v>
      </c>
      <c r="C760" s="27" t="s">
        <v>670</v>
      </c>
      <c r="D760" s="105">
        <f>SUM(D761:D765)</f>
        <v>0</v>
      </c>
    </row>
    <row r="761" spans="1:4" ht="17.100000000000001" customHeight="1">
      <c r="A761" s="28">
        <v>2101015</v>
      </c>
      <c r="B761" s="170">
        <v>2111101</v>
      </c>
      <c r="C761" s="28" t="s">
        <v>671</v>
      </c>
      <c r="D761" s="100"/>
    </row>
    <row r="762" spans="1:4" ht="17.100000000000001" customHeight="1">
      <c r="A762" s="28">
        <v>2101016</v>
      </c>
      <c r="B762" s="170">
        <v>2111102</v>
      </c>
      <c r="C762" s="28" t="s">
        <v>672</v>
      </c>
      <c r="D762" s="100"/>
    </row>
    <row r="763" spans="1:4" ht="17.100000000000001" customHeight="1">
      <c r="A763" s="28">
        <v>2101050</v>
      </c>
      <c r="B763" s="170">
        <v>2111103</v>
      </c>
      <c r="C763" s="28" t="s">
        <v>673</v>
      </c>
      <c r="D763" s="100"/>
    </row>
    <row r="764" spans="1:4" ht="17.100000000000001" customHeight="1">
      <c r="A764" s="28">
        <v>2101099</v>
      </c>
      <c r="B764" s="170">
        <v>2111104</v>
      </c>
      <c r="C764" s="28" t="s">
        <v>674</v>
      </c>
      <c r="D764" s="100"/>
    </row>
    <row r="765" spans="1:4" ht="17.100000000000001" customHeight="1">
      <c r="A765" s="28">
        <v>21011</v>
      </c>
      <c r="B765" s="170">
        <v>2111199</v>
      </c>
      <c r="C765" s="28" t="s">
        <v>675</v>
      </c>
      <c r="D765" s="100"/>
    </row>
    <row r="766" spans="1:4" ht="17.100000000000001" customHeight="1">
      <c r="A766" s="28">
        <v>2101101</v>
      </c>
      <c r="B766" s="169">
        <v>21112</v>
      </c>
      <c r="C766" s="27" t="s">
        <v>676</v>
      </c>
      <c r="D766" s="100"/>
    </row>
    <row r="767" spans="1:4" ht="17.100000000000001" customHeight="1">
      <c r="A767" s="28">
        <v>2101102</v>
      </c>
      <c r="B767" s="169">
        <v>21113</v>
      </c>
      <c r="C767" s="27" t="s">
        <v>677</v>
      </c>
      <c r="D767" s="100"/>
    </row>
    <row r="768" spans="1:4" ht="17.100000000000001" customHeight="1">
      <c r="A768" s="28">
        <v>2101103</v>
      </c>
      <c r="B768" s="169">
        <v>21114</v>
      </c>
      <c r="C768" s="27" t="s">
        <v>678</v>
      </c>
      <c r="D768" s="105">
        <f>SUM(D769:D782)</f>
        <v>0</v>
      </c>
    </row>
    <row r="769" spans="1:4" ht="17.100000000000001" customHeight="1">
      <c r="A769" s="28">
        <v>2101199</v>
      </c>
      <c r="B769" s="170">
        <v>2111401</v>
      </c>
      <c r="C769" s="28" t="s">
        <v>124</v>
      </c>
      <c r="D769" s="100"/>
    </row>
    <row r="770" spans="1:4" ht="17.100000000000001" customHeight="1">
      <c r="A770" s="28">
        <v>21012</v>
      </c>
      <c r="B770" s="170">
        <v>2111402</v>
      </c>
      <c r="C770" s="28" t="s">
        <v>125</v>
      </c>
      <c r="D770" s="100"/>
    </row>
    <row r="771" spans="1:4" ht="17.100000000000001" customHeight="1">
      <c r="A771" s="28">
        <v>2101201</v>
      </c>
      <c r="B771" s="170">
        <v>2111403</v>
      </c>
      <c r="C771" s="28" t="s">
        <v>126</v>
      </c>
      <c r="D771" s="100"/>
    </row>
    <row r="772" spans="1:4" ht="17.100000000000001" customHeight="1">
      <c r="A772" s="28">
        <v>2101202</v>
      </c>
      <c r="B772" s="170">
        <v>2111404</v>
      </c>
      <c r="C772" s="28" t="s">
        <v>679</v>
      </c>
      <c r="D772" s="100"/>
    </row>
    <row r="773" spans="1:4" ht="17.100000000000001" customHeight="1">
      <c r="A773" s="28">
        <v>2101203</v>
      </c>
      <c r="B773" s="170">
        <v>2111405</v>
      </c>
      <c r="C773" s="28" t="s">
        <v>680</v>
      </c>
      <c r="D773" s="100"/>
    </row>
    <row r="774" spans="1:4" ht="17.100000000000001" customHeight="1">
      <c r="A774" s="28">
        <v>2101204</v>
      </c>
      <c r="B774" s="170">
        <v>2111406</v>
      </c>
      <c r="C774" s="28" t="s">
        <v>681</v>
      </c>
      <c r="D774" s="100"/>
    </row>
    <row r="775" spans="1:4" ht="17.100000000000001" customHeight="1">
      <c r="A775" s="28">
        <v>2101299</v>
      </c>
      <c r="B775" s="170">
        <v>2111407</v>
      </c>
      <c r="C775" s="28" t="s">
        <v>682</v>
      </c>
      <c r="D775" s="100"/>
    </row>
    <row r="776" spans="1:4" ht="17.100000000000001" customHeight="1">
      <c r="A776" s="28">
        <v>21013</v>
      </c>
      <c r="B776" s="170">
        <v>2111408</v>
      </c>
      <c r="C776" s="28" t="s">
        <v>683</v>
      </c>
      <c r="D776" s="100"/>
    </row>
    <row r="777" spans="1:4" ht="17.100000000000001" customHeight="1">
      <c r="A777" s="28">
        <v>2101301</v>
      </c>
      <c r="B777" s="170">
        <v>2111409</v>
      </c>
      <c r="C777" s="28" t="s">
        <v>684</v>
      </c>
      <c r="D777" s="100"/>
    </row>
    <row r="778" spans="1:4" ht="17.100000000000001" customHeight="1">
      <c r="A778" s="28">
        <v>2101302</v>
      </c>
      <c r="B778" s="170">
        <v>2111410</v>
      </c>
      <c r="C778" s="28" t="s">
        <v>685</v>
      </c>
      <c r="D778" s="100"/>
    </row>
    <row r="779" spans="1:4" ht="17.100000000000001" customHeight="1">
      <c r="A779" s="28">
        <v>2101399</v>
      </c>
      <c r="B779" s="170">
        <v>2111411</v>
      </c>
      <c r="C779" s="28" t="s">
        <v>165</v>
      </c>
      <c r="D779" s="100"/>
    </row>
    <row r="780" spans="1:4" ht="17.100000000000001" customHeight="1">
      <c r="A780" s="28">
        <v>21014</v>
      </c>
      <c r="B780" s="170">
        <v>2111413</v>
      </c>
      <c r="C780" s="28" t="s">
        <v>686</v>
      </c>
      <c r="D780" s="100"/>
    </row>
    <row r="781" spans="1:4" ht="17.100000000000001" customHeight="1">
      <c r="A781" s="28">
        <v>2101401</v>
      </c>
      <c r="B781" s="170">
        <v>2111450</v>
      </c>
      <c r="C781" s="28" t="s">
        <v>133</v>
      </c>
      <c r="D781" s="100"/>
    </row>
    <row r="782" spans="1:4" ht="17.100000000000001" customHeight="1">
      <c r="A782" s="28">
        <v>2101499</v>
      </c>
      <c r="B782" s="170">
        <v>2111499</v>
      </c>
      <c r="C782" s="28" t="s">
        <v>687</v>
      </c>
      <c r="D782" s="100"/>
    </row>
    <row r="783" spans="1:4" ht="17.100000000000001" customHeight="1">
      <c r="A783" s="28">
        <v>21099</v>
      </c>
      <c r="B783" s="170">
        <v>2119901</v>
      </c>
      <c r="C783" s="27" t="s">
        <v>688</v>
      </c>
      <c r="D783" s="100"/>
    </row>
    <row r="784" spans="1:4" ht="17.100000000000001" customHeight="1">
      <c r="A784" s="28">
        <v>2109901</v>
      </c>
      <c r="B784" s="169">
        <v>212</v>
      </c>
      <c r="C784" s="27" t="s">
        <v>689</v>
      </c>
      <c r="D784" s="105">
        <f>D785+D796+D797+D800+D801+D802</f>
        <v>37909</v>
      </c>
    </row>
    <row r="785" spans="1:4" ht="17.100000000000001" customHeight="1">
      <c r="A785" s="28">
        <v>211</v>
      </c>
      <c r="B785" s="169">
        <v>21201</v>
      </c>
      <c r="C785" s="27" t="s">
        <v>690</v>
      </c>
      <c r="D785" s="105">
        <f>SUM(D786:D795)</f>
        <v>6825</v>
      </c>
    </row>
    <row r="786" spans="1:4" ht="17.100000000000001" customHeight="1">
      <c r="A786" s="28">
        <v>21101</v>
      </c>
      <c r="B786" s="170">
        <v>2120101</v>
      </c>
      <c r="C786" s="28" t="s">
        <v>691</v>
      </c>
      <c r="D786" s="100">
        <v>1141</v>
      </c>
    </row>
    <row r="787" spans="1:4" ht="17.100000000000001" customHeight="1">
      <c r="A787" s="28">
        <v>2110101</v>
      </c>
      <c r="B787" s="170">
        <v>2120102</v>
      </c>
      <c r="C787" s="28" t="s">
        <v>692</v>
      </c>
      <c r="D787" s="100"/>
    </row>
    <row r="788" spans="1:4" ht="17.100000000000001" customHeight="1">
      <c r="A788" s="28">
        <v>2110102</v>
      </c>
      <c r="B788" s="170">
        <v>2120103</v>
      </c>
      <c r="C788" s="28" t="s">
        <v>693</v>
      </c>
      <c r="D788" s="100"/>
    </row>
    <row r="789" spans="1:4" ht="17.100000000000001" customHeight="1">
      <c r="A789" s="28">
        <v>2110103</v>
      </c>
      <c r="B789" s="170">
        <v>2120104</v>
      </c>
      <c r="C789" s="28" t="s">
        <v>694</v>
      </c>
      <c r="D789" s="100">
        <v>1988</v>
      </c>
    </row>
    <row r="790" spans="1:4" ht="17.100000000000001" customHeight="1">
      <c r="A790" s="28">
        <v>2110104</v>
      </c>
      <c r="B790" s="170">
        <v>2120105</v>
      </c>
      <c r="C790" s="28" t="s">
        <v>695</v>
      </c>
      <c r="D790" s="100">
        <v>856</v>
      </c>
    </row>
    <row r="791" spans="1:4" ht="17.100000000000001" customHeight="1">
      <c r="A791" s="28">
        <v>2110105</v>
      </c>
      <c r="B791" s="170">
        <v>2120106</v>
      </c>
      <c r="C791" s="28" t="s">
        <v>696</v>
      </c>
      <c r="D791" s="100">
        <v>817</v>
      </c>
    </row>
    <row r="792" spans="1:4" ht="17.100000000000001" customHeight="1">
      <c r="A792" s="28">
        <v>2110106</v>
      </c>
      <c r="B792" s="170">
        <v>2120107</v>
      </c>
      <c r="C792" s="28" t="s">
        <v>697</v>
      </c>
      <c r="D792" s="100"/>
    </row>
    <row r="793" spans="1:4" ht="17.100000000000001" customHeight="1">
      <c r="A793" s="28">
        <v>2110107</v>
      </c>
      <c r="B793" s="170">
        <v>2120109</v>
      </c>
      <c r="C793" s="28" t="s">
        <v>698</v>
      </c>
      <c r="D793" s="100"/>
    </row>
    <row r="794" spans="1:4" ht="17.100000000000001" customHeight="1">
      <c r="A794" s="28">
        <v>2110199</v>
      </c>
      <c r="B794" s="170">
        <v>2120110</v>
      </c>
      <c r="C794" s="28" t="s">
        <v>699</v>
      </c>
      <c r="D794" s="100"/>
    </row>
    <row r="795" spans="1:4" ht="17.100000000000001" customHeight="1">
      <c r="A795" s="28">
        <v>21102</v>
      </c>
      <c r="B795" s="170">
        <v>2120199</v>
      </c>
      <c r="C795" s="28" t="s">
        <v>700</v>
      </c>
      <c r="D795" s="100">
        <v>2023</v>
      </c>
    </row>
    <row r="796" spans="1:4" ht="17.100000000000001" customHeight="1">
      <c r="A796" s="28">
        <v>2110203</v>
      </c>
      <c r="B796" s="168">
        <v>2120201</v>
      </c>
      <c r="C796" s="27" t="s">
        <v>701</v>
      </c>
      <c r="D796" s="100"/>
    </row>
    <row r="797" spans="1:4" ht="17.100000000000001" customHeight="1">
      <c r="A797" s="28">
        <v>2110204</v>
      </c>
      <c r="B797" s="169">
        <v>21203</v>
      </c>
      <c r="C797" s="27" t="s">
        <v>702</v>
      </c>
      <c r="D797" s="105">
        <f>SUM(D798:D799)</f>
        <v>7833</v>
      </c>
    </row>
    <row r="798" spans="1:4" ht="17.100000000000001" customHeight="1">
      <c r="A798" s="28">
        <v>2110299</v>
      </c>
      <c r="B798" s="170">
        <v>2120303</v>
      </c>
      <c r="C798" s="28" t="s">
        <v>703</v>
      </c>
      <c r="D798" s="100"/>
    </row>
    <row r="799" spans="1:4" ht="17.100000000000001" customHeight="1">
      <c r="A799" s="28">
        <v>21103</v>
      </c>
      <c r="B799" s="170">
        <v>2120399</v>
      </c>
      <c r="C799" s="28" t="s">
        <v>704</v>
      </c>
      <c r="D799" s="100">
        <v>7833</v>
      </c>
    </row>
    <row r="800" spans="1:4" ht="17.100000000000001" customHeight="1">
      <c r="A800" s="28">
        <v>2110301</v>
      </c>
      <c r="B800" s="168">
        <v>2120501</v>
      </c>
      <c r="C800" s="27" t="s">
        <v>705</v>
      </c>
      <c r="D800" s="100">
        <v>2926</v>
      </c>
    </row>
    <row r="801" spans="1:4" ht="17.100000000000001" customHeight="1">
      <c r="A801" s="28">
        <v>2110302</v>
      </c>
      <c r="B801" s="168">
        <v>2120601</v>
      </c>
      <c r="C801" s="27" t="s">
        <v>706</v>
      </c>
      <c r="D801" s="100"/>
    </row>
    <row r="802" spans="1:4" ht="17.100000000000001" customHeight="1">
      <c r="A802" s="28">
        <v>2110303</v>
      </c>
      <c r="B802" s="168">
        <v>2129901</v>
      </c>
      <c r="C802" s="27" t="s">
        <v>707</v>
      </c>
      <c r="D802" s="100">
        <v>20325</v>
      </c>
    </row>
    <row r="803" spans="1:4" ht="17.100000000000001" customHeight="1">
      <c r="A803" s="28">
        <v>2110304</v>
      </c>
      <c r="B803" s="169">
        <v>213</v>
      </c>
      <c r="C803" s="27" t="s">
        <v>708</v>
      </c>
      <c r="D803" s="105">
        <f>D804+D829+D854+D880+D882+D893+D900+D907+D910</f>
        <v>20637</v>
      </c>
    </row>
    <row r="804" spans="1:4" ht="17.100000000000001" customHeight="1">
      <c r="A804" s="28">
        <v>2110305</v>
      </c>
      <c r="B804" s="168">
        <v>21301</v>
      </c>
      <c r="C804" s="27" t="s">
        <v>709</v>
      </c>
      <c r="D804" s="105">
        <f>SUM(D805:D828)</f>
        <v>8197</v>
      </c>
    </row>
    <row r="805" spans="1:4" ht="17.100000000000001" customHeight="1">
      <c r="A805" s="28">
        <v>2110306</v>
      </c>
      <c r="B805" s="170">
        <v>2130101</v>
      </c>
      <c r="C805" s="28" t="s">
        <v>691</v>
      </c>
      <c r="D805" s="100">
        <v>3325</v>
      </c>
    </row>
    <row r="806" spans="1:4" ht="17.100000000000001" customHeight="1">
      <c r="A806" s="28">
        <v>2110399</v>
      </c>
      <c r="B806" s="170">
        <v>2130102</v>
      </c>
      <c r="C806" s="28" t="s">
        <v>692</v>
      </c>
      <c r="D806" s="100"/>
    </row>
    <row r="807" spans="1:4" ht="17.100000000000001" customHeight="1">
      <c r="A807" s="28">
        <v>21104</v>
      </c>
      <c r="B807" s="170">
        <v>2130103</v>
      </c>
      <c r="C807" s="28" t="s">
        <v>693</v>
      </c>
      <c r="D807" s="100"/>
    </row>
    <row r="808" spans="1:4" ht="17.100000000000001" customHeight="1">
      <c r="A808" s="28">
        <v>2110401</v>
      </c>
      <c r="B808" s="170">
        <v>2130104</v>
      </c>
      <c r="C808" s="28" t="s">
        <v>710</v>
      </c>
      <c r="D808" s="100"/>
    </row>
    <row r="809" spans="1:4" ht="17.100000000000001" customHeight="1">
      <c r="A809" s="28">
        <v>2110402</v>
      </c>
      <c r="B809" s="170">
        <v>2130105</v>
      </c>
      <c r="C809" s="28" t="s">
        <v>711</v>
      </c>
      <c r="D809" s="100"/>
    </row>
    <row r="810" spans="1:4" ht="17.100000000000001" customHeight="1">
      <c r="A810" s="28">
        <v>2110403</v>
      </c>
      <c r="B810" s="170">
        <v>2130106</v>
      </c>
      <c r="C810" s="28" t="s">
        <v>712</v>
      </c>
      <c r="D810" s="100">
        <v>233</v>
      </c>
    </row>
    <row r="811" spans="1:4" ht="17.100000000000001" customHeight="1">
      <c r="A811" s="28">
        <v>2110404</v>
      </c>
      <c r="B811" s="170">
        <v>2130108</v>
      </c>
      <c r="C811" s="28" t="s">
        <v>713</v>
      </c>
      <c r="D811" s="100"/>
    </row>
    <row r="812" spans="1:4" ht="17.100000000000001" customHeight="1">
      <c r="A812" s="28">
        <v>2110499</v>
      </c>
      <c r="B812" s="170">
        <v>2130109</v>
      </c>
      <c r="C812" s="28" t="s">
        <v>714</v>
      </c>
      <c r="D812" s="100"/>
    </row>
    <row r="813" spans="1:4" ht="17.100000000000001" customHeight="1">
      <c r="A813" s="28">
        <v>21105</v>
      </c>
      <c r="B813" s="170">
        <v>2130110</v>
      </c>
      <c r="C813" s="28" t="s">
        <v>715</v>
      </c>
      <c r="D813" s="100"/>
    </row>
    <row r="814" spans="1:4" ht="17.100000000000001" customHeight="1">
      <c r="A814" s="28">
        <v>2110501</v>
      </c>
      <c r="B814" s="170">
        <v>2130111</v>
      </c>
      <c r="C814" s="28" t="s">
        <v>716</v>
      </c>
      <c r="D814" s="100"/>
    </row>
    <row r="815" spans="1:4" ht="17.100000000000001" customHeight="1">
      <c r="A815" s="28">
        <v>2110502</v>
      </c>
      <c r="B815" s="170">
        <v>2130112</v>
      </c>
      <c r="C815" s="28" t="s">
        <v>717</v>
      </c>
      <c r="D815" s="100"/>
    </row>
    <row r="816" spans="1:4" ht="17.100000000000001" customHeight="1">
      <c r="A816" s="28">
        <v>2110503</v>
      </c>
      <c r="B816" s="170">
        <v>2130114</v>
      </c>
      <c r="C816" s="28" t="s">
        <v>718</v>
      </c>
      <c r="D816" s="100"/>
    </row>
    <row r="817" spans="1:4" ht="17.100000000000001" customHeight="1">
      <c r="A817" s="28">
        <v>2110506</v>
      </c>
      <c r="B817" s="170">
        <v>2130119</v>
      </c>
      <c r="C817" s="28" t="s">
        <v>719</v>
      </c>
      <c r="D817" s="100"/>
    </row>
    <row r="818" spans="1:4" ht="17.100000000000001" customHeight="1">
      <c r="A818" s="28">
        <v>2110599</v>
      </c>
      <c r="B818" s="170">
        <v>2130120</v>
      </c>
      <c r="C818" s="28" t="s">
        <v>720</v>
      </c>
      <c r="D818" s="100"/>
    </row>
    <row r="819" spans="1:4" ht="17.100000000000001" customHeight="1">
      <c r="A819" s="28">
        <v>21106</v>
      </c>
      <c r="B819" s="170">
        <v>2130121</v>
      </c>
      <c r="C819" s="28" t="s">
        <v>721</v>
      </c>
      <c r="D819" s="100"/>
    </row>
    <row r="820" spans="1:4" ht="17.100000000000001" customHeight="1">
      <c r="A820" s="28">
        <v>2110602</v>
      </c>
      <c r="B820" s="170">
        <v>2130122</v>
      </c>
      <c r="C820" s="28" t="s">
        <v>722</v>
      </c>
      <c r="D820" s="100"/>
    </row>
    <row r="821" spans="1:4" ht="17.100000000000001" customHeight="1">
      <c r="A821" s="28">
        <v>2110603</v>
      </c>
      <c r="B821" s="170">
        <v>2130123</v>
      </c>
      <c r="C821" s="28" t="s">
        <v>723</v>
      </c>
      <c r="D821" s="100"/>
    </row>
    <row r="822" spans="1:4" ht="17.100000000000001" customHeight="1">
      <c r="A822" s="28">
        <v>2110604</v>
      </c>
      <c r="B822" s="170">
        <v>2130124</v>
      </c>
      <c r="C822" s="28" t="s">
        <v>724</v>
      </c>
      <c r="D822" s="100"/>
    </row>
    <row r="823" spans="1:4" ht="17.100000000000001" customHeight="1">
      <c r="A823" s="28">
        <v>2110605</v>
      </c>
      <c r="B823" s="170">
        <v>2130125</v>
      </c>
      <c r="C823" s="28" t="s">
        <v>725</v>
      </c>
      <c r="D823" s="100"/>
    </row>
    <row r="824" spans="1:4" ht="17.100000000000001" customHeight="1">
      <c r="A824" s="28">
        <v>2110699</v>
      </c>
      <c r="B824" s="170">
        <v>2130126</v>
      </c>
      <c r="C824" s="28" t="s">
        <v>1328</v>
      </c>
      <c r="D824" s="100"/>
    </row>
    <row r="825" spans="1:4" ht="17.100000000000001" customHeight="1">
      <c r="A825" s="28">
        <v>21107</v>
      </c>
      <c r="B825" s="170">
        <v>2130142</v>
      </c>
      <c r="C825" s="28" t="s">
        <v>726</v>
      </c>
      <c r="D825" s="100"/>
    </row>
    <row r="826" spans="1:4" ht="17.100000000000001" customHeight="1">
      <c r="A826" s="28">
        <v>2110704</v>
      </c>
      <c r="B826" s="170">
        <v>2130148</v>
      </c>
      <c r="C826" s="28" t="s">
        <v>727</v>
      </c>
      <c r="D826" s="100"/>
    </row>
    <row r="827" spans="1:4" ht="17.100000000000001" customHeight="1">
      <c r="A827" s="28">
        <v>2110799</v>
      </c>
      <c r="B827" s="170">
        <v>2130152</v>
      </c>
      <c r="C827" s="28" t="s">
        <v>728</v>
      </c>
      <c r="D827" s="100"/>
    </row>
    <row r="828" spans="1:4" ht="17.100000000000001" customHeight="1">
      <c r="A828" s="28">
        <v>21108</v>
      </c>
      <c r="B828" s="170">
        <v>2130199</v>
      </c>
      <c r="C828" s="28" t="s">
        <v>729</v>
      </c>
      <c r="D828" s="100">
        <v>4639</v>
      </c>
    </row>
    <row r="829" spans="1:4" ht="17.100000000000001" customHeight="1">
      <c r="A829" s="28">
        <v>2110804</v>
      </c>
      <c r="B829" s="169">
        <v>21302</v>
      </c>
      <c r="C829" s="27" t="s">
        <v>730</v>
      </c>
      <c r="D829" s="105">
        <f>SUM(D830:D853)</f>
        <v>2414</v>
      </c>
    </row>
    <row r="830" spans="1:4" ht="17.100000000000001" customHeight="1">
      <c r="A830" s="28">
        <v>2110899</v>
      </c>
      <c r="B830" s="170">
        <v>2130201</v>
      </c>
      <c r="C830" s="28" t="s">
        <v>691</v>
      </c>
      <c r="D830" s="100">
        <v>1113</v>
      </c>
    </row>
    <row r="831" spans="1:4" ht="17.100000000000001" customHeight="1">
      <c r="A831" s="28">
        <v>21109</v>
      </c>
      <c r="B831" s="170">
        <v>2130202</v>
      </c>
      <c r="C831" s="28" t="s">
        <v>692</v>
      </c>
      <c r="D831" s="100"/>
    </row>
    <row r="832" spans="1:4" ht="17.100000000000001" customHeight="1">
      <c r="A832" s="28">
        <v>2110901</v>
      </c>
      <c r="B832" s="170">
        <v>2130203</v>
      </c>
      <c r="C832" s="28" t="s">
        <v>693</v>
      </c>
      <c r="D832" s="100"/>
    </row>
    <row r="833" spans="1:4" ht="17.100000000000001" customHeight="1">
      <c r="A833" s="28">
        <v>21110</v>
      </c>
      <c r="B833" s="170">
        <v>2130204</v>
      </c>
      <c r="C833" s="28" t="s">
        <v>731</v>
      </c>
      <c r="D833" s="100">
        <v>390</v>
      </c>
    </row>
    <row r="834" spans="1:4" ht="17.100000000000001" customHeight="1">
      <c r="A834" s="28">
        <v>2111001</v>
      </c>
      <c r="B834" s="170">
        <v>2130205</v>
      </c>
      <c r="C834" s="28" t="s">
        <v>732</v>
      </c>
      <c r="D834" s="100"/>
    </row>
    <row r="835" spans="1:4" ht="17.100000000000001" customHeight="1">
      <c r="A835" s="28">
        <v>21111</v>
      </c>
      <c r="B835" s="170">
        <v>2130206</v>
      </c>
      <c r="C835" s="28" t="s">
        <v>733</v>
      </c>
      <c r="D835" s="100"/>
    </row>
    <row r="836" spans="1:4" ht="17.100000000000001" customHeight="1">
      <c r="A836" s="28">
        <v>2111101</v>
      </c>
      <c r="B836" s="170">
        <v>2130207</v>
      </c>
      <c r="C836" s="28" t="s">
        <v>734</v>
      </c>
      <c r="D836" s="100"/>
    </row>
    <row r="837" spans="1:4" ht="17.100000000000001" customHeight="1">
      <c r="A837" s="28">
        <v>2111102</v>
      </c>
      <c r="B837" s="170">
        <v>2130208</v>
      </c>
      <c r="C837" s="28" t="s">
        <v>735</v>
      </c>
      <c r="D837" s="100">
        <v>391</v>
      </c>
    </row>
    <row r="838" spans="1:4" ht="17.100000000000001" customHeight="1">
      <c r="A838" s="28">
        <v>2111103</v>
      </c>
      <c r="B838" s="170">
        <v>2130209</v>
      </c>
      <c r="C838" s="28" t="s">
        <v>736</v>
      </c>
      <c r="D838" s="100">
        <v>78</v>
      </c>
    </row>
    <row r="839" spans="1:4" ht="17.100000000000001" customHeight="1">
      <c r="A839" s="28">
        <v>2111104</v>
      </c>
      <c r="B839" s="170">
        <v>2130210</v>
      </c>
      <c r="C839" s="28" t="s">
        <v>737</v>
      </c>
      <c r="D839" s="100"/>
    </row>
    <row r="840" spans="1:4" ht="17.100000000000001" customHeight="1">
      <c r="A840" s="28">
        <v>2111199</v>
      </c>
      <c r="B840" s="170">
        <v>2130211</v>
      </c>
      <c r="C840" s="28" t="s">
        <v>738</v>
      </c>
      <c r="D840" s="100"/>
    </row>
    <row r="841" spans="1:4" ht="17.100000000000001" customHeight="1">
      <c r="A841" s="28">
        <v>21112</v>
      </c>
      <c r="B841" s="170">
        <v>2130212</v>
      </c>
      <c r="C841" s="28" t="s">
        <v>739</v>
      </c>
      <c r="D841" s="100"/>
    </row>
    <row r="842" spans="1:4" ht="17.100000000000001" customHeight="1">
      <c r="A842" s="28">
        <v>2111201</v>
      </c>
      <c r="B842" s="170">
        <v>2130217</v>
      </c>
      <c r="C842" s="28" t="s">
        <v>740</v>
      </c>
      <c r="D842" s="100"/>
    </row>
    <row r="843" spans="1:4" ht="17.100000000000001" customHeight="1">
      <c r="A843" s="28">
        <v>21113</v>
      </c>
      <c r="B843" s="170">
        <v>2130220</v>
      </c>
      <c r="C843" s="28" t="s">
        <v>741</v>
      </c>
      <c r="D843" s="100"/>
    </row>
    <row r="844" spans="1:4" ht="17.100000000000001" customHeight="1">
      <c r="A844" s="28">
        <v>2111301</v>
      </c>
      <c r="B844" s="170">
        <v>2130221</v>
      </c>
      <c r="C844" s="28" t="s">
        <v>742</v>
      </c>
      <c r="D844" s="100"/>
    </row>
    <row r="845" spans="1:4" ht="17.100000000000001" customHeight="1">
      <c r="A845" s="28">
        <v>21114</v>
      </c>
      <c r="B845" s="170">
        <v>2130223</v>
      </c>
      <c r="C845" s="28" t="s">
        <v>743</v>
      </c>
      <c r="D845" s="100"/>
    </row>
    <row r="846" spans="1:4" ht="17.100000000000001" customHeight="1">
      <c r="A846" s="28">
        <v>2111401</v>
      </c>
      <c r="B846" s="170">
        <v>2130226</v>
      </c>
      <c r="C846" s="28" t="s">
        <v>744</v>
      </c>
      <c r="D846" s="100"/>
    </row>
    <row r="847" spans="1:4" ht="17.100000000000001" customHeight="1">
      <c r="A847" s="28">
        <v>2111402</v>
      </c>
      <c r="B847" s="170">
        <v>2130227</v>
      </c>
      <c r="C847" s="28" t="s">
        <v>745</v>
      </c>
      <c r="D847" s="100"/>
    </row>
    <row r="848" spans="1:4" ht="17.100000000000001" customHeight="1">
      <c r="A848" s="28">
        <v>2111403</v>
      </c>
      <c r="B848" s="170">
        <v>2130232</v>
      </c>
      <c r="C848" s="28" t="s">
        <v>746</v>
      </c>
      <c r="D848" s="100"/>
    </row>
    <row r="849" spans="1:4" ht="17.100000000000001" customHeight="1">
      <c r="A849" s="28">
        <v>2111404</v>
      </c>
      <c r="B849" s="170">
        <v>2130234</v>
      </c>
      <c r="C849" s="28" t="s">
        <v>747</v>
      </c>
      <c r="D849" s="100"/>
    </row>
    <row r="850" spans="1:4" ht="17.100000000000001" customHeight="1">
      <c r="A850" s="28">
        <v>2111405</v>
      </c>
      <c r="B850" s="170">
        <v>2130235</v>
      </c>
      <c r="C850" s="28" t="s">
        <v>748</v>
      </c>
      <c r="D850" s="100"/>
    </row>
    <row r="851" spans="1:4" ht="17.100000000000001" customHeight="1">
      <c r="A851" s="28">
        <v>2111406</v>
      </c>
      <c r="B851" s="170">
        <v>2130236</v>
      </c>
      <c r="C851" s="28" t="s">
        <v>749</v>
      </c>
      <c r="D851" s="100"/>
    </row>
    <row r="852" spans="1:4" ht="17.100000000000001" customHeight="1">
      <c r="A852" s="28">
        <v>2111407</v>
      </c>
      <c r="B852" s="170">
        <v>2130237</v>
      </c>
      <c r="C852" s="28" t="s">
        <v>750</v>
      </c>
      <c r="D852" s="100"/>
    </row>
    <row r="853" spans="1:4" ht="17.100000000000001" customHeight="1">
      <c r="A853" s="28">
        <v>2111408</v>
      </c>
      <c r="B853" s="170">
        <v>2130299</v>
      </c>
      <c r="C853" s="28" t="s">
        <v>751</v>
      </c>
      <c r="D853" s="100">
        <v>442</v>
      </c>
    </row>
    <row r="854" spans="1:4" ht="17.100000000000001" customHeight="1">
      <c r="A854" s="28">
        <v>2111409</v>
      </c>
      <c r="B854" s="169">
        <v>21303</v>
      </c>
      <c r="C854" s="27" t="s">
        <v>752</v>
      </c>
      <c r="D854" s="105">
        <f>SUM(D855:D879)</f>
        <v>4484</v>
      </c>
    </row>
    <row r="855" spans="1:4" ht="17.100000000000001" customHeight="1">
      <c r="A855" s="28">
        <v>2111410</v>
      </c>
      <c r="B855" s="170">
        <v>2130301</v>
      </c>
      <c r="C855" s="28" t="s">
        <v>691</v>
      </c>
      <c r="D855" s="100">
        <v>1013</v>
      </c>
    </row>
    <row r="856" spans="1:4" ht="17.100000000000001" customHeight="1">
      <c r="A856" s="28">
        <v>2111411</v>
      </c>
      <c r="B856" s="170">
        <v>2130302</v>
      </c>
      <c r="C856" s="28" t="s">
        <v>692</v>
      </c>
      <c r="D856" s="100"/>
    </row>
    <row r="857" spans="1:4" ht="17.100000000000001" customHeight="1">
      <c r="A857" s="28">
        <v>2111413</v>
      </c>
      <c r="B857" s="170">
        <v>2130303</v>
      </c>
      <c r="C857" s="28" t="s">
        <v>693</v>
      </c>
      <c r="D857" s="100"/>
    </row>
    <row r="858" spans="1:4" ht="17.100000000000001" customHeight="1">
      <c r="A858" s="28">
        <v>2111450</v>
      </c>
      <c r="B858" s="170">
        <v>2130304</v>
      </c>
      <c r="C858" s="28" t="s">
        <v>753</v>
      </c>
      <c r="D858" s="100"/>
    </row>
    <row r="859" spans="1:4" ht="17.100000000000001" customHeight="1">
      <c r="A859" s="28">
        <v>2111499</v>
      </c>
      <c r="B859" s="170">
        <v>2130305</v>
      </c>
      <c r="C859" s="28" t="s">
        <v>754</v>
      </c>
      <c r="D859" s="100"/>
    </row>
    <row r="860" spans="1:4" ht="17.100000000000001" customHeight="1">
      <c r="A860" s="28">
        <v>21199</v>
      </c>
      <c r="B860" s="170">
        <v>2130306</v>
      </c>
      <c r="C860" s="28" t="s">
        <v>755</v>
      </c>
      <c r="D860" s="100">
        <v>1949</v>
      </c>
    </row>
    <row r="861" spans="1:4" ht="17.100000000000001" customHeight="1">
      <c r="A861" s="28">
        <v>2119901</v>
      </c>
      <c r="B861" s="170">
        <v>2130307</v>
      </c>
      <c r="C861" s="28" t="s">
        <v>756</v>
      </c>
      <c r="D861" s="100"/>
    </row>
    <row r="862" spans="1:4" ht="17.100000000000001" customHeight="1">
      <c r="A862" s="28">
        <v>212</v>
      </c>
      <c r="B862" s="170">
        <v>2130308</v>
      </c>
      <c r="C862" s="28" t="s">
        <v>757</v>
      </c>
      <c r="D862" s="100"/>
    </row>
    <row r="863" spans="1:4" ht="17.100000000000001" customHeight="1">
      <c r="A863" s="28">
        <v>21201</v>
      </c>
      <c r="B863" s="170">
        <v>2130309</v>
      </c>
      <c r="C863" s="28" t="s">
        <v>758</v>
      </c>
      <c r="D863" s="100"/>
    </row>
    <row r="864" spans="1:4" ht="17.100000000000001" customHeight="1">
      <c r="A864" s="28">
        <v>2120101</v>
      </c>
      <c r="B864" s="170">
        <v>2130310</v>
      </c>
      <c r="C864" s="28" t="s">
        <v>759</v>
      </c>
      <c r="D864" s="100"/>
    </row>
    <row r="865" spans="1:4" ht="17.100000000000001" customHeight="1">
      <c r="A865" s="28">
        <v>2120102</v>
      </c>
      <c r="B865" s="170">
        <v>2130311</v>
      </c>
      <c r="C865" s="28" t="s">
        <v>760</v>
      </c>
      <c r="D865" s="100"/>
    </row>
    <row r="866" spans="1:4" ht="17.100000000000001" customHeight="1">
      <c r="A866" s="28">
        <v>2120103</v>
      </c>
      <c r="B866" s="170">
        <v>2130312</v>
      </c>
      <c r="C866" s="28" t="s">
        <v>761</v>
      </c>
      <c r="D866" s="100"/>
    </row>
    <row r="867" spans="1:4" ht="17.100000000000001" customHeight="1">
      <c r="A867" s="28">
        <v>2120104</v>
      </c>
      <c r="B867" s="170">
        <v>2130313</v>
      </c>
      <c r="C867" s="28" t="s">
        <v>762</v>
      </c>
      <c r="D867" s="100">
        <v>2</v>
      </c>
    </row>
    <row r="868" spans="1:4" ht="17.100000000000001" customHeight="1">
      <c r="A868" s="28">
        <v>2120105</v>
      </c>
      <c r="B868" s="170">
        <v>2130314</v>
      </c>
      <c r="C868" s="28" t="s">
        <v>763</v>
      </c>
      <c r="D868" s="100">
        <v>20</v>
      </c>
    </row>
    <row r="869" spans="1:4" ht="17.100000000000001" customHeight="1">
      <c r="A869" s="28">
        <v>2120106</v>
      </c>
      <c r="B869" s="170">
        <v>2130315</v>
      </c>
      <c r="C869" s="28" t="s">
        <v>764</v>
      </c>
      <c r="D869" s="100"/>
    </row>
    <row r="870" spans="1:4" ht="17.100000000000001" customHeight="1">
      <c r="A870" s="28">
        <v>2120107</v>
      </c>
      <c r="B870" s="170">
        <v>2130316</v>
      </c>
      <c r="C870" s="28" t="s">
        <v>1329</v>
      </c>
      <c r="D870" s="100"/>
    </row>
    <row r="871" spans="1:4" ht="17.100000000000001" customHeight="1">
      <c r="A871" s="28">
        <v>2120108</v>
      </c>
      <c r="B871" s="170">
        <v>2130317</v>
      </c>
      <c r="C871" s="28" t="s">
        <v>765</v>
      </c>
      <c r="D871" s="100"/>
    </row>
    <row r="872" spans="1:4" ht="17.100000000000001" customHeight="1">
      <c r="A872" s="28">
        <v>2120109</v>
      </c>
      <c r="B872" s="170">
        <v>2130318</v>
      </c>
      <c r="C872" s="28" t="s">
        <v>766</v>
      </c>
      <c r="D872" s="100"/>
    </row>
    <row r="873" spans="1:4" ht="17.100000000000001" customHeight="1">
      <c r="A873" s="28">
        <v>2120110</v>
      </c>
      <c r="B873" s="170">
        <v>2130319</v>
      </c>
      <c r="C873" s="28" t="s">
        <v>767</v>
      </c>
      <c r="D873" s="100"/>
    </row>
    <row r="874" spans="1:4" ht="17.100000000000001" customHeight="1">
      <c r="A874" s="28">
        <v>2120199</v>
      </c>
      <c r="B874" s="170">
        <v>2130321</v>
      </c>
      <c r="C874" s="28" t="s">
        <v>768</v>
      </c>
      <c r="D874" s="100"/>
    </row>
    <row r="875" spans="1:4" ht="17.100000000000001" customHeight="1">
      <c r="A875" s="28">
        <v>21202</v>
      </c>
      <c r="B875" s="170">
        <v>2130322</v>
      </c>
      <c r="C875" s="28" t="s">
        <v>769</v>
      </c>
      <c r="D875" s="100"/>
    </row>
    <row r="876" spans="1:4" ht="17.100000000000001" customHeight="1">
      <c r="A876" s="28">
        <v>2120201</v>
      </c>
      <c r="B876" s="170">
        <v>2130333</v>
      </c>
      <c r="C876" s="28" t="s">
        <v>743</v>
      </c>
      <c r="D876" s="100"/>
    </row>
    <row r="877" spans="1:4" ht="17.100000000000001" customHeight="1">
      <c r="A877" s="28">
        <v>21203</v>
      </c>
      <c r="B877" s="170">
        <v>2130334</v>
      </c>
      <c r="C877" s="28" t="s">
        <v>1330</v>
      </c>
      <c r="D877" s="100"/>
    </row>
    <row r="878" spans="1:4" ht="17.100000000000001" customHeight="1">
      <c r="A878" s="28">
        <v>2120303</v>
      </c>
      <c r="B878" s="170">
        <v>2130335</v>
      </c>
      <c r="C878" s="28" t="s">
        <v>770</v>
      </c>
      <c r="D878" s="100"/>
    </row>
    <row r="879" spans="1:4" ht="17.100000000000001" customHeight="1">
      <c r="A879" s="28">
        <v>2120399</v>
      </c>
      <c r="B879" s="170">
        <v>2130399</v>
      </c>
      <c r="C879" s="28" t="s">
        <v>771</v>
      </c>
      <c r="D879" s="100">
        <v>1500</v>
      </c>
    </row>
    <row r="880" spans="1:4" ht="17.100000000000001" customHeight="1">
      <c r="A880" s="28">
        <v>21205</v>
      </c>
      <c r="B880" s="170">
        <v>2130336</v>
      </c>
      <c r="C880" s="28" t="s">
        <v>1331</v>
      </c>
      <c r="D880" s="105">
        <f>SUM(D881:D881)</f>
        <v>0</v>
      </c>
    </row>
    <row r="881" spans="1:4" ht="17.100000000000001" customHeight="1">
      <c r="A881" s="28">
        <v>2120501</v>
      </c>
      <c r="B881" s="170">
        <v>2130337</v>
      </c>
      <c r="C881" s="28" t="s">
        <v>1332</v>
      </c>
      <c r="D881" s="100"/>
    </row>
    <row r="882" spans="1:4" ht="17.100000000000001" customHeight="1">
      <c r="A882" s="28">
        <v>2130104</v>
      </c>
      <c r="B882" s="169">
        <v>21305</v>
      </c>
      <c r="C882" s="27" t="s">
        <v>772</v>
      </c>
      <c r="D882" s="105">
        <f>SUM(D883:D892)</f>
        <v>5141</v>
      </c>
    </row>
    <row r="883" spans="1:4" ht="17.100000000000001" customHeight="1">
      <c r="A883" s="28">
        <v>2130105</v>
      </c>
      <c r="B883" s="170">
        <v>2130501</v>
      </c>
      <c r="C883" s="28" t="s">
        <v>691</v>
      </c>
      <c r="D883" s="100"/>
    </row>
    <row r="884" spans="1:4" ht="17.100000000000001" customHeight="1">
      <c r="A884" s="28">
        <v>2130106</v>
      </c>
      <c r="B884" s="170">
        <v>2130502</v>
      </c>
      <c r="C884" s="28" t="s">
        <v>692</v>
      </c>
      <c r="D884" s="100"/>
    </row>
    <row r="885" spans="1:4" ht="17.100000000000001" customHeight="1">
      <c r="A885" s="28">
        <v>2130108</v>
      </c>
      <c r="B885" s="170">
        <v>2130503</v>
      </c>
      <c r="C885" s="28" t="s">
        <v>693</v>
      </c>
      <c r="D885" s="100"/>
    </row>
    <row r="886" spans="1:4" ht="17.100000000000001" customHeight="1">
      <c r="A886" s="28">
        <v>2130109</v>
      </c>
      <c r="B886" s="170">
        <v>2130504</v>
      </c>
      <c r="C886" s="28" t="s">
        <v>773</v>
      </c>
      <c r="D886" s="100"/>
    </row>
    <row r="887" spans="1:4" ht="17.100000000000001" customHeight="1">
      <c r="A887" s="28">
        <v>2130110</v>
      </c>
      <c r="B887" s="170">
        <v>2130505</v>
      </c>
      <c r="C887" s="28" t="s">
        <v>774</v>
      </c>
      <c r="D887" s="100"/>
    </row>
    <row r="888" spans="1:4" ht="17.100000000000001" customHeight="1">
      <c r="A888" s="28">
        <v>2130111</v>
      </c>
      <c r="B888" s="170">
        <v>2130506</v>
      </c>
      <c r="C888" s="28" t="s">
        <v>775</v>
      </c>
      <c r="D888" s="100"/>
    </row>
    <row r="889" spans="1:4" ht="17.100000000000001" customHeight="1">
      <c r="A889" s="28">
        <v>2130112</v>
      </c>
      <c r="B889" s="170">
        <v>2130507</v>
      </c>
      <c r="C889" s="28" t="s">
        <v>776</v>
      </c>
      <c r="D889" s="100"/>
    </row>
    <row r="890" spans="1:4" ht="17.100000000000001" customHeight="1">
      <c r="A890" s="28">
        <v>2130114</v>
      </c>
      <c r="B890" s="170">
        <v>2130508</v>
      </c>
      <c r="C890" s="28" t="s">
        <v>777</v>
      </c>
      <c r="D890" s="100"/>
    </row>
    <row r="891" spans="1:4" ht="17.100000000000001" customHeight="1">
      <c r="A891" s="28">
        <v>2130119</v>
      </c>
      <c r="B891" s="170">
        <v>2130550</v>
      </c>
      <c r="C891" s="28" t="s">
        <v>778</v>
      </c>
      <c r="D891" s="100"/>
    </row>
    <row r="892" spans="1:4" ht="17.100000000000001" customHeight="1">
      <c r="A892" s="28">
        <v>2130120</v>
      </c>
      <c r="B892" s="170">
        <v>2130599</v>
      </c>
      <c r="C892" s="28" t="s">
        <v>779</v>
      </c>
      <c r="D892" s="100">
        <v>5141</v>
      </c>
    </row>
    <row r="893" spans="1:4" ht="17.100000000000001" customHeight="1">
      <c r="A893" s="28">
        <v>2130135</v>
      </c>
      <c r="B893" s="169">
        <v>21307</v>
      </c>
      <c r="C893" s="27" t="s">
        <v>780</v>
      </c>
      <c r="D893" s="105">
        <f>SUM(D894:D899)</f>
        <v>226</v>
      </c>
    </row>
    <row r="894" spans="1:4" ht="17.100000000000001" customHeight="1">
      <c r="A894" s="28">
        <v>2130142</v>
      </c>
      <c r="B894" s="170">
        <v>2130701</v>
      </c>
      <c r="C894" s="28" t="s">
        <v>781</v>
      </c>
      <c r="D894" s="100">
        <v>226</v>
      </c>
    </row>
    <row r="895" spans="1:4" ht="17.100000000000001" customHeight="1">
      <c r="A895" s="28">
        <v>2130148</v>
      </c>
      <c r="B895" s="170">
        <v>2130704</v>
      </c>
      <c r="C895" s="28" t="s">
        <v>782</v>
      </c>
      <c r="D895" s="100"/>
    </row>
    <row r="896" spans="1:4" ht="17.100000000000001" customHeight="1">
      <c r="A896" s="28">
        <v>2130152</v>
      </c>
      <c r="B896" s="170">
        <v>2130705</v>
      </c>
      <c r="C896" s="28" t="s">
        <v>783</v>
      </c>
      <c r="D896" s="100"/>
    </row>
    <row r="897" spans="1:4" ht="17.100000000000001" customHeight="1">
      <c r="A897" s="28">
        <v>2130199</v>
      </c>
      <c r="B897" s="170">
        <v>2130706</v>
      </c>
      <c r="C897" s="28" t="s">
        <v>784</v>
      </c>
      <c r="D897" s="100"/>
    </row>
    <row r="898" spans="1:4" ht="17.100000000000001" customHeight="1">
      <c r="A898" s="28">
        <v>21302</v>
      </c>
      <c r="B898" s="170">
        <v>2130707</v>
      </c>
      <c r="C898" s="28" t="s">
        <v>785</v>
      </c>
      <c r="D898" s="100"/>
    </row>
    <row r="899" spans="1:4" ht="17.100000000000001" customHeight="1">
      <c r="A899" s="28">
        <v>2130201</v>
      </c>
      <c r="B899" s="170">
        <v>2130799</v>
      </c>
      <c r="C899" s="28" t="s">
        <v>786</v>
      </c>
      <c r="D899" s="100"/>
    </row>
    <row r="900" spans="1:4" ht="17.100000000000001" customHeight="1">
      <c r="A900" s="28">
        <v>2130202</v>
      </c>
      <c r="B900" s="169">
        <v>21308</v>
      </c>
      <c r="C900" s="27" t="s">
        <v>787</v>
      </c>
      <c r="D900" s="105">
        <f>SUM(D901:D906)</f>
        <v>100</v>
      </c>
    </row>
    <row r="901" spans="1:4" ht="17.100000000000001" customHeight="1">
      <c r="A901" s="28">
        <v>2130203</v>
      </c>
      <c r="B901" s="170">
        <v>2130801</v>
      </c>
      <c r="C901" s="28" t="s">
        <v>788</v>
      </c>
      <c r="D901" s="100"/>
    </row>
    <row r="902" spans="1:4" ht="17.100000000000001" customHeight="1">
      <c r="A902" s="28">
        <v>2130204</v>
      </c>
      <c r="B902" s="170">
        <v>2130802</v>
      </c>
      <c r="C902" s="28" t="s">
        <v>789</v>
      </c>
      <c r="D902" s="100"/>
    </row>
    <row r="903" spans="1:4" ht="17.100000000000001" customHeight="1">
      <c r="A903" s="28">
        <v>2130205</v>
      </c>
      <c r="B903" s="170">
        <v>2130803</v>
      </c>
      <c r="C903" s="28" t="s">
        <v>790</v>
      </c>
      <c r="D903" s="100"/>
    </row>
    <row r="904" spans="1:4" ht="17.100000000000001" customHeight="1">
      <c r="A904" s="28">
        <v>2130206</v>
      </c>
      <c r="B904" s="170">
        <v>2130804</v>
      </c>
      <c r="C904" s="28" t="s">
        <v>791</v>
      </c>
      <c r="D904" s="100"/>
    </row>
    <row r="905" spans="1:4" ht="17.100000000000001" customHeight="1">
      <c r="A905" s="28">
        <v>2130207</v>
      </c>
      <c r="B905" s="170">
        <v>2130805</v>
      </c>
      <c r="C905" s="28" t="s">
        <v>792</v>
      </c>
      <c r="D905" s="100"/>
    </row>
    <row r="906" spans="1:4" ht="17.100000000000001" customHeight="1">
      <c r="A906" s="28">
        <v>2130208</v>
      </c>
      <c r="B906" s="170">
        <v>2130899</v>
      </c>
      <c r="C906" s="28" t="s">
        <v>793</v>
      </c>
      <c r="D906" s="100">
        <v>100</v>
      </c>
    </row>
    <row r="907" spans="1:4" ht="17.100000000000001" customHeight="1">
      <c r="A907" s="28">
        <v>2130209</v>
      </c>
      <c r="B907" s="169">
        <v>21309</v>
      </c>
      <c r="C907" s="27" t="s">
        <v>794</v>
      </c>
      <c r="D907" s="105">
        <f>SUM(D908:D909)</f>
        <v>0</v>
      </c>
    </row>
    <row r="908" spans="1:4" ht="17.100000000000001" customHeight="1">
      <c r="A908" s="28">
        <v>2130210</v>
      </c>
      <c r="B908" s="170">
        <v>2130901</v>
      </c>
      <c r="C908" s="28" t="s">
        <v>795</v>
      </c>
      <c r="D908" s="100"/>
    </row>
    <row r="909" spans="1:4" ht="17.100000000000001" customHeight="1">
      <c r="A909" s="28">
        <v>2130211</v>
      </c>
      <c r="B909" s="170">
        <v>2130999</v>
      </c>
      <c r="C909" s="28" t="s">
        <v>796</v>
      </c>
      <c r="D909" s="100"/>
    </row>
    <row r="910" spans="1:4" ht="17.100000000000001" customHeight="1">
      <c r="A910" s="28">
        <v>2130212</v>
      </c>
      <c r="B910" s="169">
        <v>21399</v>
      </c>
      <c r="C910" s="27" t="s">
        <v>797</v>
      </c>
      <c r="D910" s="105">
        <f>SUM(D911:D912)</f>
        <v>75</v>
      </c>
    </row>
    <row r="911" spans="1:4" ht="17.100000000000001" customHeight="1">
      <c r="A911" s="28">
        <v>2130213</v>
      </c>
      <c r="B911" s="170">
        <v>2139901</v>
      </c>
      <c r="C911" s="28" t="s">
        <v>798</v>
      </c>
      <c r="D911" s="100"/>
    </row>
    <row r="912" spans="1:4" ht="17.100000000000001" customHeight="1">
      <c r="A912" s="28">
        <v>2130216</v>
      </c>
      <c r="B912" s="170">
        <v>2139999</v>
      </c>
      <c r="C912" s="28" t="s">
        <v>799</v>
      </c>
      <c r="D912" s="100">
        <v>75</v>
      </c>
    </row>
    <row r="913" spans="1:4" ht="17.100000000000001" customHeight="1">
      <c r="A913" s="28">
        <v>2130217</v>
      </c>
      <c r="B913" s="169">
        <v>214</v>
      </c>
      <c r="C913" s="27" t="s">
        <v>800</v>
      </c>
      <c r="D913" s="105">
        <f>D914+D937+D947+D957+D962+D969+D974</f>
        <v>12664</v>
      </c>
    </row>
    <row r="914" spans="1:4" ht="17.100000000000001" customHeight="1">
      <c r="A914" s="28">
        <v>2130218</v>
      </c>
      <c r="B914" s="169">
        <v>21401</v>
      </c>
      <c r="C914" s="27" t="s">
        <v>801</v>
      </c>
      <c r="D914" s="105">
        <f>SUM(D915:D936)</f>
        <v>7783</v>
      </c>
    </row>
    <row r="915" spans="1:4" ht="17.100000000000001" customHeight="1">
      <c r="A915" s="28">
        <v>2130219</v>
      </c>
      <c r="B915" s="170">
        <v>2140101</v>
      </c>
      <c r="C915" s="28" t="s">
        <v>691</v>
      </c>
      <c r="D915" s="100">
        <v>2056</v>
      </c>
    </row>
    <row r="916" spans="1:4" ht="17.100000000000001" customHeight="1">
      <c r="A916" s="28">
        <v>2130220</v>
      </c>
      <c r="B916" s="170">
        <v>2140102</v>
      </c>
      <c r="C916" s="28" t="s">
        <v>692</v>
      </c>
      <c r="D916" s="100"/>
    </row>
    <row r="917" spans="1:4" ht="17.100000000000001" customHeight="1">
      <c r="A917" s="28">
        <v>2130221</v>
      </c>
      <c r="B917" s="170">
        <v>2140103</v>
      </c>
      <c r="C917" s="28" t="s">
        <v>693</v>
      </c>
      <c r="D917" s="100"/>
    </row>
    <row r="918" spans="1:4" ht="17.100000000000001" customHeight="1">
      <c r="A918" s="28">
        <v>2130223</v>
      </c>
      <c r="B918" s="170">
        <v>2140104</v>
      </c>
      <c r="C918" s="28" t="s">
        <v>802</v>
      </c>
      <c r="D918" s="100"/>
    </row>
    <row r="919" spans="1:4" ht="17.100000000000001" customHeight="1">
      <c r="A919" s="28">
        <v>2130224</v>
      </c>
      <c r="B919" s="170">
        <v>2140106</v>
      </c>
      <c r="C919" s="28" t="s">
        <v>803</v>
      </c>
      <c r="D919" s="100">
        <v>1185</v>
      </c>
    </row>
    <row r="920" spans="1:4" ht="17.100000000000001" customHeight="1">
      <c r="A920" s="28">
        <v>2130225</v>
      </c>
      <c r="B920" s="170">
        <v>2140109</v>
      </c>
      <c r="C920" s="28" t="s">
        <v>804</v>
      </c>
      <c r="D920" s="100"/>
    </row>
    <row r="921" spans="1:4" ht="17.100000000000001" customHeight="1">
      <c r="A921" s="28">
        <v>2130226</v>
      </c>
      <c r="B921" s="170">
        <v>2140110</v>
      </c>
      <c r="C921" s="28" t="s">
        <v>805</v>
      </c>
      <c r="D921" s="100"/>
    </row>
    <row r="922" spans="1:4" ht="17.100000000000001" customHeight="1">
      <c r="A922" s="28">
        <v>2130227</v>
      </c>
      <c r="B922" s="170">
        <v>2140111</v>
      </c>
      <c r="C922" s="28" t="s">
        <v>806</v>
      </c>
      <c r="D922" s="100"/>
    </row>
    <row r="923" spans="1:4" ht="17.100000000000001" customHeight="1">
      <c r="A923" s="28">
        <v>2130232</v>
      </c>
      <c r="B923" s="170">
        <v>2140112</v>
      </c>
      <c r="C923" s="28" t="s">
        <v>807</v>
      </c>
      <c r="D923" s="100">
        <v>978</v>
      </c>
    </row>
    <row r="924" spans="1:4" ht="17.100000000000001" customHeight="1">
      <c r="A924" s="28">
        <v>2130234</v>
      </c>
      <c r="B924" s="170">
        <v>2140114</v>
      </c>
      <c r="C924" s="28" t="s">
        <v>808</v>
      </c>
      <c r="D924" s="100"/>
    </row>
    <row r="925" spans="1:4" ht="17.100000000000001" customHeight="1">
      <c r="A925" s="28">
        <v>2130299</v>
      </c>
      <c r="B925" s="170">
        <v>2140122</v>
      </c>
      <c r="C925" s="28" t="s">
        <v>809</v>
      </c>
      <c r="D925" s="100"/>
    </row>
    <row r="926" spans="1:4" ht="17.100000000000001" customHeight="1">
      <c r="A926" s="28">
        <v>21303</v>
      </c>
      <c r="B926" s="170">
        <v>2140123</v>
      </c>
      <c r="C926" s="28" t="s">
        <v>810</v>
      </c>
      <c r="D926" s="100"/>
    </row>
    <row r="927" spans="1:4" ht="17.100000000000001" customHeight="1">
      <c r="A927" s="28">
        <v>2130301</v>
      </c>
      <c r="B927" s="170">
        <v>2140127</v>
      </c>
      <c r="C927" s="28" t="s">
        <v>811</v>
      </c>
      <c r="D927" s="100"/>
    </row>
    <row r="928" spans="1:4" ht="17.100000000000001" customHeight="1">
      <c r="A928" s="28">
        <v>2130302</v>
      </c>
      <c r="B928" s="170">
        <v>2140128</v>
      </c>
      <c r="C928" s="28" t="s">
        <v>812</v>
      </c>
      <c r="D928" s="100"/>
    </row>
    <row r="929" spans="1:4" ht="17.100000000000001" customHeight="1">
      <c r="A929" s="28">
        <v>2130303</v>
      </c>
      <c r="B929" s="170">
        <v>2140129</v>
      </c>
      <c r="C929" s="28" t="s">
        <v>813</v>
      </c>
      <c r="D929" s="100"/>
    </row>
    <row r="930" spans="1:4" ht="17.100000000000001" customHeight="1">
      <c r="A930" s="28">
        <v>2130304</v>
      </c>
      <c r="B930" s="170">
        <v>2140130</v>
      </c>
      <c r="C930" s="28" t="s">
        <v>814</v>
      </c>
      <c r="D930" s="100"/>
    </row>
    <row r="931" spans="1:4" ht="17.100000000000001" customHeight="1">
      <c r="A931" s="28">
        <v>2130305</v>
      </c>
      <c r="B931" s="170">
        <v>2140131</v>
      </c>
      <c r="C931" s="28" t="s">
        <v>815</v>
      </c>
      <c r="D931" s="100">
        <v>160</v>
      </c>
    </row>
    <row r="932" spans="1:4" ht="17.100000000000001" customHeight="1">
      <c r="A932" s="28">
        <v>2130306</v>
      </c>
      <c r="B932" s="170">
        <v>2140133</v>
      </c>
      <c r="C932" s="28" t="s">
        <v>816</v>
      </c>
      <c r="D932" s="100"/>
    </row>
    <row r="933" spans="1:4" ht="17.100000000000001" customHeight="1">
      <c r="A933" s="28">
        <v>2130307</v>
      </c>
      <c r="B933" s="170">
        <v>2140136</v>
      </c>
      <c r="C933" s="28" t="s">
        <v>817</v>
      </c>
      <c r="D933" s="100"/>
    </row>
    <row r="934" spans="1:4" ht="17.100000000000001" customHeight="1">
      <c r="A934" s="28">
        <v>2130308</v>
      </c>
      <c r="B934" s="170">
        <v>2140138</v>
      </c>
      <c r="C934" s="28" t="s">
        <v>818</v>
      </c>
      <c r="D934" s="100"/>
    </row>
    <row r="935" spans="1:4" ht="17.100000000000001" customHeight="1">
      <c r="A935" s="28">
        <v>2130309</v>
      </c>
      <c r="B935" s="170">
        <v>2140139</v>
      </c>
      <c r="C935" s="28" t="s">
        <v>819</v>
      </c>
      <c r="D935" s="100"/>
    </row>
    <row r="936" spans="1:4" ht="17.100000000000001" customHeight="1">
      <c r="A936" s="28">
        <v>2130310</v>
      </c>
      <c r="B936" s="170">
        <v>2140199</v>
      </c>
      <c r="C936" s="28" t="s">
        <v>820</v>
      </c>
      <c r="D936" s="100">
        <v>3404</v>
      </c>
    </row>
    <row r="937" spans="1:4" ht="17.100000000000001" customHeight="1">
      <c r="A937" s="28">
        <v>2130311</v>
      </c>
      <c r="B937" s="169">
        <v>21402</v>
      </c>
      <c r="C937" s="27" t="s">
        <v>821</v>
      </c>
      <c r="D937" s="105">
        <f>SUM(D938:D946)</f>
        <v>0</v>
      </c>
    </row>
    <row r="938" spans="1:4" ht="17.100000000000001" customHeight="1">
      <c r="A938" s="28">
        <v>2130312</v>
      </c>
      <c r="B938" s="170">
        <v>2140201</v>
      </c>
      <c r="C938" s="28" t="s">
        <v>691</v>
      </c>
      <c r="D938" s="100"/>
    </row>
    <row r="939" spans="1:4" ht="17.100000000000001" customHeight="1">
      <c r="A939" s="28">
        <v>2130313</v>
      </c>
      <c r="B939" s="170">
        <v>2140202</v>
      </c>
      <c r="C939" s="28" t="s">
        <v>692</v>
      </c>
      <c r="D939" s="100"/>
    </row>
    <row r="940" spans="1:4" ht="17.100000000000001" customHeight="1">
      <c r="A940" s="28">
        <v>2130314</v>
      </c>
      <c r="B940" s="170">
        <v>2140203</v>
      </c>
      <c r="C940" s="28" t="s">
        <v>693</v>
      </c>
      <c r="D940" s="100"/>
    </row>
    <row r="941" spans="1:4" ht="17.100000000000001" customHeight="1">
      <c r="A941" s="28">
        <v>2130315</v>
      </c>
      <c r="B941" s="170">
        <v>2140204</v>
      </c>
      <c r="C941" s="28" t="s">
        <v>822</v>
      </c>
      <c r="D941" s="100"/>
    </row>
    <row r="942" spans="1:4" ht="17.100000000000001" customHeight="1">
      <c r="A942" s="28">
        <v>2130316</v>
      </c>
      <c r="B942" s="170">
        <v>2140205</v>
      </c>
      <c r="C942" s="28" t="s">
        <v>823</v>
      </c>
      <c r="D942" s="100"/>
    </row>
    <row r="943" spans="1:4" ht="17.100000000000001" customHeight="1">
      <c r="A943" s="28">
        <v>2130317</v>
      </c>
      <c r="B943" s="170">
        <v>2140206</v>
      </c>
      <c r="C943" s="28" t="s">
        <v>824</v>
      </c>
      <c r="D943" s="100"/>
    </row>
    <row r="944" spans="1:4" ht="17.100000000000001" customHeight="1">
      <c r="A944" s="28">
        <v>2130318</v>
      </c>
      <c r="B944" s="170">
        <v>2140207</v>
      </c>
      <c r="C944" s="28" t="s">
        <v>825</v>
      </c>
      <c r="D944" s="100"/>
    </row>
    <row r="945" spans="1:4" ht="17.100000000000001" customHeight="1">
      <c r="A945" s="28">
        <v>2130319</v>
      </c>
      <c r="B945" s="170">
        <v>2140208</v>
      </c>
      <c r="C945" s="28" t="s">
        <v>826</v>
      </c>
      <c r="D945" s="100"/>
    </row>
    <row r="946" spans="1:4" ht="17.100000000000001" customHeight="1">
      <c r="A946" s="28">
        <v>2130321</v>
      </c>
      <c r="B946" s="170">
        <v>2140299</v>
      </c>
      <c r="C946" s="28" t="s">
        <v>827</v>
      </c>
      <c r="D946" s="100"/>
    </row>
    <row r="947" spans="1:4" ht="17.100000000000001" customHeight="1">
      <c r="A947" s="28">
        <v>2130322</v>
      </c>
      <c r="B947" s="169">
        <v>21403</v>
      </c>
      <c r="C947" s="27" t="s">
        <v>828</v>
      </c>
      <c r="D947" s="105">
        <f>SUM(D948:D956)</f>
        <v>0</v>
      </c>
    </row>
    <row r="948" spans="1:4" ht="17.100000000000001" customHeight="1">
      <c r="A948" s="28">
        <v>2130332</v>
      </c>
      <c r="B948" s="170">
        <v>2140301</v>
      </c>
      <c r="C948" s="28" t="s">
        <v>691</v>
      </c>
      <c r="D948" s="100"/>
    </row>
    <row r="949" spans="1:4" ht="17.100000000000001" customHeight="1">
      <c r="A949" s="28">
        <v>2130333</v>
      </c>
      <c r="B949" s="170">
        <v>2140302</v>
      </c>
      <c r="C949" s="28" t="s">
        <v>692</v>
      </c>
      <c r="D949" s="100"/>
    </row>
    <row r="950" spans="1:4" ht="17.100000000000001" customHeight="1">
      <c r="A950" s="28">
        <v>2130334</v>
      </c>
      <c r="B950" s="170">
        <v>2140303</v>
      </c>
      <c r="C950" s="28" t="s">
        <v>693</v>
      </c>
      <c r="D950" s="100"/>
    </row>
    <row r="951" spans="1:4" ht="17.100000000000001" customHeight="1">
      <c r="A951" s="28">
        <v>2130335</v>
      </c>
      <c r="B951" s="170">
        <v>2140304</v>
      </c>
      <c r="C951" s="28" t="s">
        <v>829</v>
      </c>
      <c r="D951" s="100"/>
    </row>
    <row r="952" spans="1:4" ht="17.100000000000001" customHeight="1">
      <c r="A952" s="28">
        <v>2130399</v>
      </c>
      <c r="B952" s="170">
        <v>2140305</v>
      </c>
      <c r="C952" s="28" t="s">
        <v>830</v>
      </c>
      <c r="D952" s="100"/>
    </row>
    <row r="953" spans="1:4" ht="17.100000000000001" customHeight="1">
      <c r="A953" s="28">
        <v>21304</v>
      </c>
      <c r="B953" s="170">
        <v>2140306</v>
      </c>
      <c r="C953" s="28" t="s">
        <v>831</v>
      </c>
      <c r="D953" s="100"/>
    </row>
    <row r="954" spans="1:4" ht="17.100000000000001" customHeight="1">
      <c r="A954" s="28">
        <v>2130401</v>
      </c>
      <c r="B954" s="170">
        <v>2140307</v>
      </c>
      <c r="C954" s="28" t="s">
        <v>832</v>
      </c>
      <c r="D954" s="100"/>
    </row>
    <row r="955" spans="1:4" ht="17.100000000000001" customHeight="1">
      <c r="A955" s="28">
        <v>2130402</v>
      </c>
      <c r="B955" s="170">
        <v>2140308</v>
      </c>
      <c r="C955" s="28" t="s">
        <v>833</v>
      </c>
      <c r="D955" s="100"/>
    </row>
    <row r="956" spans="1:4" ht="17.100000000000001" customHeight="1">
      <c r="A956" s="28">
        <v>2130403</v>
      </c>
      <c r="B956" s="170">
        <v>2140399</v>
      </c>
      <c r="C956" s="28" t="s">
        <v>834</v>
      </c>
      <c r="D956" s="100"/>
    </row>
    <row r="957" spans="1:4" ht="17.100000000000001" customHeight="1">
      <c r="A957" s="28">
        <v>2130404</v>
      </c>
      <c r="B957" s="169">
        <v>21404</v>
      </c>
      <c r="C957" s="27" t="s">
        <v>835</v>
      </c>
      <c r="D957" s="105">
        <f>SUM(D958:D961)</f>
        <v>0</v>
      </c>
    </row>
    <row r="958" spans="1:4" ht="17.100000000000001" customHeight="1">
      <c r="A958" s="28">
        <v>2130405</v>
      </c>
      <c r="B958" s="170">
        <v>2140401</v>
      </c>
      <c r="C958" s="28" t="s">
        <v>836</v>
      </c>
      <c r="D958" s="100"/>
    </row>
    <row r="959" spans="1:4" ht="17.100000000000001" customHeight="1">
      <c r="A959" s="28">
        <v>2130406</v>
      </c>
      <c r="B959" s="170">
        <v>2140402</v>
      </c>
      <c r="C959" s="28" t="s">
        <v>837</v>
      </c>
      <c r="D959" s="100"/>
    </row>
    <row r="960" spans="1:4" ht="17.100000000000001" customHeight="1">
      <c r="A960" s="28">
        <v>2130407</v>
      </c>
      <c r="B960" s="170">
        <v>2140403</v>
      </c>
      <c r="C960" s="28" t="s">
        <v>838</v>
      </c>
      <c r="D960" s="100"/>
    </row>
    <row r="961" spans="1:4" ht="17.100000000000001" customHeight="1">
      <c r="A961" s="28">
        <v>2130408</v>
      </c>
      <c r="B961" s="170">
        <v>2140404</v>
      </c>
      <c r="C961" s="28" t="s">
        <v>839</v>
      </c>
      <c r="D961" s="100"/>
    </row>
    <row r="962" spans="1:4" ht="17.100000000000001" customHeight="1">
      <c r="A962" s="28">
        <v>2130409</v>
      </c>
      <c r="B962" s="169">
        <v>21405</v>
      </c>
      <c r="C962" s="27" t="s">
        <v>840</v>
      </c>
      <c r="D962" s="105">
        <f>SUM(D963:D968)</f>
        <v>0</v>
      </c>
    </row>
    <row r="963" spans="1:4" ht="17.100000000000001" customHeight="1">
      <c r="A963" s="28">
        <v>2130499</v>
      </c>
      <c r="B963" s="170">
        <v>2140501</v>
      </c>
      <c r="C963" s="28" t="s">
        <v>691</v>
      </c>
      <c r="D963" s="100"/>
    </row>
    <row r="964" spans="1:4" ht="17.100000000000001" customHeight="1">
      <c r="A964" s="28">
        <v>21305</v>
      </c>
      <c r="B964" s="170">
        <v>2140502</v>
      </c>
      <c r="C964" s="28" t="s">
        <v>692</v>
      </c>
      <c r="D964" s="100"/>
    </row>
    <row r="965" spans="1:4" ht="17.100000000000001" customHeight="1">
      <c r="A965" s="28">
        <v>2130501</v>
      </c>
      <c r="B965" s="170">
        <v>2140503</v>
      </c>
      <c r="C965" s="28" t="s">
        <v>693</v>
      </c>
      <c r="D965" s="100"/>
    </row>
    <row r="966" spans="1:4" ht="17.100000000000001" customHeight="1">
      <c r="A966" s="28">
        <v>2130502</v>
      </c>
      <c r="B966" s="170">
        <v>2140504</v>
      </c>
      <c r="C966" s="28" t="s">
        <v>826</v>
      </c>
      <c r="D966" s="100"/>
    </row>
    <row r="967" spans="1:4" ht="17.100000000000001" customHeight="1">
      <c r="A967" s="28">
        <v>2130503</v>
      </c>
      <c r="B967" s="170">
        <v>2140505</v>
      </c>
      <c r="C967" s="28" t="s">
        <v>841</v>
      </c>
      <c r="D967" s="100"/>
    </row>
    <row r="968" spans="1:4" ht="17.100000000000001" customHeight="1">
      <c r="A968" s="28">
        <v>2130504</v>
      </c>
      <c r="B968" s="170">
        <v>2140599</v>
      </c>
      <c r="C968" s="28" t="s">
        <v>842</v>
      </c>
      <c r="D968" s="100"/>
    </row>
    <row r="969" spans="1:4" ht="17.100000000000001" customHeight="1">
      <c r="A969" s="28">
        <v>2130505</v>
      </c>
      <c r="B969" s="169">
        <v>21406</v>
      </c>
      <c r="C969" s="27" t="s">
        <v>843</v>
      </c>
      <c r="D969" s="105">
        <f>SUM(D970:D973)</f>
        <v>0</v>
      </c>
    </row>
    <row r="970" spans="1:4" ht="17.100000000000001" customHeight="1">
      <c r="A970" s="28">
        <v>2130506</v>
      </c>
      <c r="B970" s="170">
        <v>2140601</v>
      </c>
      <c r="C970" s="28" t="s">
        <v>844</v>
      </c>
      <c r="D970" s="100"/>
    </row>
    <row r="971" spans="1:4" ht="17.100000000000001" customHeight="1">
      <c r="A971" s="28">
        <v>2130507</v>
      </c>
      <c r="B971" s="170">
        <v>2140602</v>
      </c>
      <c r="C971" s="28" t="s">
        <v>845</v>
      </c>
      <c r="D971" s="100"/>
    </row>
    <row r="972" spans="1:4" ht="17.100000000000001" customHeight="1">
      <c r="A972" s="28">
        <v>2130508</v>
      </c>
      <c r="B972" s="170">
        <v>2140603</v>
      </c>
      <c r="C972" s="28" t="s">
        <v>846</v>
      </c>
      <c r="D972" s="100"/>
    </row>
    <row r="973" spans="1:4" ht="17.100000000000001" customHeight="1">
      <c r="A973" s="28">
        <v>2130550</v>
      </c>
      <c r="B973" s="170">
        <v>2140699</v>
      </c>
      <c r="C973" s="28" t="s">
        <v>847</v>
      </c>
      <c r="D973" s="100"/>
    </row>
    <row r="974" spans="1:4" ht="17.100000000000001" customHeight="1">
      <c r="A974" s="28">
        <v>2130599</v>
      </c>
      <c r="B974" s="169">
        <v>21499</v>
      </c>
      <c r="C974" s="27" t="s">
        <v>848</v>
      </c>
      <c r="D974" s="105">
        <f>SUM(D975:D976)</f>
        <v>4881</v>
      </c>
    </row>
    <row r="975" spans="1:4" ht="17.100000000000001" customHeight="1">
      <c r="A975" s="28">
        <v>21306</v>
      </c>
      <c r="B975" s="170">
        <v>2149901</v>
      </c>
      <c r="C975" s="28" t="s">
        <v>849</v>
      </c>
      <c r="D975" s="100">
        <v>4881</v>
      </c>
    </row>
    <row r="976" spans="1:4" ht="17.100000000000001" customHeight="1">
      <c r="A976" s="28">
        <v>2130601</v>
      </c>
      <c r="B976" s="170">
        <v>2149999</v>
      </c>
      <c r="C976" s="28" t="s">
        <v>850</v>
      </c>
      <c r="D976" s="100"/>
    </row>
    <row r="977" spans="1:4" ht="17.100000000000001" customHeight="1">
      <c r="A977" s="28">
        <v>2130602</v>
      </c>
      <c r="B977" s="169">
        <v>215</v>
      </c>
      <c r="C977" s="27" t="s">
        <v>851</v>
      </c>
      <c r="D977" s="105">
        <f>D978+D988+D1004+D1009+D1023+D1030+D1037</f>
        <v>23415</v>
      </c>
    </row>
    <row r="978" spans="1:4" ht="17.100000000000001" customHeight="1">
      <c r="A978" s="28">
        <v>2130603</v>
      </c>
      <c r="B978" s="169">
        <v>21501</v>
      </c>
      <c r="C978" s="27" t="s">
        <v>852</v>
      </c>
      <c r="D978" s="105">
        <f>SUM(D979:D987)</f>
        <v>99</v>
      </c>
    </row>
    <row r="979" spans="1:4" ht="17.100000000000001" customHeight="1">
      <c r="A979" s="28">
        <v>2130604</v>
      </c>
      <c r="B979" s="170">
        <v>2150101</v>
      </c>
      <c r="C979" s="28" t="s">
        <v>691</v>
      </c>
      <c r="D979" s="100"/>
    </row>
    <row r="980" spans="1:4" ht="17.100000000000001" customHeight="1">
      <c r="A980" s="28">
        <v>2130699</v>
      </c>
      <c r="B980" s="170">
        <v>2150102</v>
      </c>
      <c r="C980" s="28" t="s">
        <v>692</v>
      </c>
      <c r="D980" s="100"/>
    </row>
    <row r="981" spans="1:4" ht="17.100000000000001" customHeight="1">
      <c r="A981" s="28">
        <v>21307</v>
      </c>
      <c r="B981" s="170">
        <v>2150103</v>
      </c>
      <c r="C981" s="28" t="s">
        <v>693</v>
      </c>
      <c r="D981" s="100"/>
    </row>
    <row r="982" spans="1:4" ht="17.100000000000001" customHeight="1">
      <c r="A982" s="28">
        <v>2130701</v>
      </c>
      <c r="B982" s="170">
        <v>2150104</v>
      </c>
      <c r="C982" s="28" t="s">
        <v>853</v>
      </c>
      <c r="D982" s="100"/>
    </row>
    <row r="983" spans="1:4" ht="17.100000000000001" customHeight="1">
      <c r="A983" s="28">
        <v>2130704</v>
      </c>
      <c r="B983" s="170">
        <v>2150105</v>
      </c>
      <c r="C983" s="28" t="s">
        <v>854</v>
      </c>
      <c r="D983" s="100"/>
    </row>
    <row r="984" spans="1:4" ht="17.100000000000001" customHeight="1">
      <c r="A984" s="28">
        <v>2130705</v>
      </c>
      <c r="B984" s="170">
        <v>2150106</v>
      </c>
      <c r="C984" s="28" t="s">
        <v>855</v>
      </c>
      <c r="D984" s="100"/>
    </row>
    <row r="985" spans="1:4" ht="17.100000000000001" customHeight="1">
      <c r="A985" s="28">
        <v>2130706</v>
      </c>
      <c r="B985" s="170">
        <v>2150107</v>
      </c>
      <c r="C985" s="28" t="s">
        <v>856</v>
      </c>
      <c r="D985" s="100"/>
    </row>
    <row r="986" spans="1:4" ht="17.100000000000001" customHeight="1">
      <c r="A986" s="28">
        <v>2130707</v>
      </c>
      <c r="B986" s="170">
        <v>2150108</v>
      </c>
      <c r="C986" s="28" t="s">
        <v>857</v>
      </c>
      <c r="D986" s="100"/>
    </row>
    <row r="987" spans="1:4" ht="17.100000000000001" customHeight="1">
      <c r="A987" s="28">
        <v>2130799</v>
      </c>
      <c r="B987" s="170">
        <v>2150199</v>
      </c>
      <c r="C987" s="28" t="s">
        <v>858</v>
      </c>
      <c r="D987" s="100">
        <v>99</v>
      </c>
    </row>
    <row r="988" spans="1:4" ht="17.100000000000001" customHeight="1">
      <c r="A988" s="28">
        <v>21308</v>
      </c>
      <c r="B988" s="169">
        <v>21502</v>
      </c>
      <c r="C988" s="27" t="s">
        <v>859</v>
      </c>
      <c r="D988" s="105">
        <f>SUM(D989:D1003)</f>
        <v>145</v>
      </c>
    </row>
    <row r="989" spans="1:4" ht="17.100000000000001" customHeight="1">
      <c r="A989" s="28">
        <v>2130801</v>
      </c>
      <c r="B989" s="170">
        <v>2150201</v>
      </c>
      <c r="C989" s="28" t="s">
        <v>691</v>
      </c>
      <c r="D989" s="100">
        <v>145</v>
      </c>
    </row>
    <row r="990" spans="1:4" ht="17.100000000000001" customHeight="1">
      <c r="A990" s="28">
        <v>2130802</v>
      </c>
      <c r="B990" s="170">
        <v>2150202</v>
      </c>
      <c r="C990" s="28" t="s">
        <v>692</v>
      </c>
      <c r="D990" s="100"/>
    </row>
    <row r="991" spans="1:4" ht="17.100000000000001" customHeight="1">
      <c r="A991" s="28">
        <v>2130803</v>
      </c>
      <c r="B991" s="170">
        <v>2150203</v>
      </c>
      <c r="C991" s="28" t="s">
        <v>693</v>
      </c>
      <c r="D991" s="100"/>
    </row>
    <row r="992" spans="1:4" ht="17.100000000000001" customHeight="1">
      <c r="A992" s="28">
        <v>2130804</v>
      </c>
      <c r="B992" s="170">
        <v>2150204</v>
      </c>
      <c r="C992" s="28" t="s">
        <v>860</v>
      </c>
      <c r="D992" s="100"/>
    </row>
    <row r="993" spans="1:4" ht="17.100000000000001" customHeight="1">
      <c r="A993" s="28">
        <v>2130805</v>
      </c>
      <c r="B993" s="170">
        <v>2150205</v>
      </c>
      <c r="C993" s="28" t="s">
        <v>861</v>
      </c>
      <c r="D993" s="100"/>
    </row>
    <row r="994" spans="1:4" ht="17.100000000000001" customHeight="1">
      <c r="A994" s="28">
        <v>2130899</v>
      </c>
      <c r="B994" s="170">
        <v>2150206</v>
      </c>
      <c r="C994" s="28" t="s">
        <v>862</v>
      </c>
      <c r="D994" s="100"/>
    </row>
    <row r="995" spans="1:4" ht="17.100000000000001" customHeight="1">
      <c r="A995" s="28">
        <v>21309</v>
      </c>
      <c r="B995" s="170">
        <v>2150207</v>
      </c>
      <c r="C995" s="28" t="s">
        <v>863</v>
      </c>
      <c r="D995" s="100"/>
    </row>
    <row r="996" spans="1:4" ht="17.100000000000001" customHeight="1">
      <c r="A996" s="28">
        <v>2130901</v>
      </c>
      <c r="B996" s="170">
        <v>2150208</v>
      </c>
      <c r="C996" s="28" t="s">
        <v>864</v>
      </c>
      <c r="D996" s="100"/>
    </row>
    <row r="997" spans="1:4" ht="17.100000000000001" customHeight="1">
      <c r="A997" s="28">
        <v>2130902</v>
      </c>
      <c r="B997" s="170">
        <v>2150209</v>
      </c>
      <c r="C997" s="28" t="s">
        <v>865</v>
      </c>
      <c r="D997" s="100"/>
    </row>
    <row r="998" spans="1:4" ht="17.100000000000001" customHeight="1">
      <c r="A998" s="28">
        <v>2130999</v>
      </c>
      <c r="B998" s="170">
        <v>2150211</v>
      </c>
      <c r="C998" s="28" t="s">
        <v>866</v>
      </c>
      <c r="D998" s="100"/>
    </row>
    <row r="999" spans="1:4" ht="17.100000000000001" customHeight="1">
      <c r="A999" s="28">
        <v>21399</v>
      </c>
      <c r="B999" s="170">
        <v>2150212</v>
      </c>
      <c r="C999" s="28" t="s">
        <v>867</v>
      </c>
      <c r="D999" s="100"/>
    </row>
    <row r="1000" spans="1:4" ht="17.100000000000001" customHeight="1">
      <c r="A1000" s="28">
        <v>2139901</v>
      </c>
      <c r="B1000" s="170">
        <v>2150213</v>
      </c>
      <c r="C1000" s="28" t="s">
        <v>868</v>
      </c>
      <c r="D1000" s="100"/>
    </row>
    <row r="1001" spans="1:4" ht="17.100000000000001" customHeight="1">
      <c r="A1001" s="28">
        <v>2139999</v>
      </c>
      <c r="B1001" s="170">
        <v>2150214</v>
      </c>
      <c r="C1001" s="28" t="s">
        <v>869</v>
      </c>
      <c r="D1001" s="100"/>
    </row>
    <row r="1002" spans="1:4" ht="17.100000000000001" customHeight="1">
      <c r="A1002" s="28">
        <v>214</v>
      </c>
      <c r="B1002" s="170">
        <v>2150215</v>
      </c>
      <c r="C1002" s="28" t="s">
        <v>870</v>
      </c>
      <c r="D1002" s="100"/>
    </row>
    <row r="1003" spans="1:4" ht="17.100000000000001" customHeight="1">
      <c r="A1003" s="28">
        <v>21401</v>
      </c>
      <c r="B1003" s="170">
        <v>2150299</v>
      </c>
      <c r="C1003" s="28" t="s">
        <v>871</v>
      </c>
      <c r="D1003" s="100"/>
    </row>
    <row r="1004" spans="1:4" ht="17.100000000000001" customHeight="1">
      <c r="A1004" s="28">
        <v>2140101</v>
      </c>
      <c r="B1004" s="169">
        <v>21503</v>
      </c>
      <c r="C1004" s="27" t="s">
        <v>872</v>
      </c>
      <c r="D1004" s="105">
        <f>SUM(D1005:D1008)</f>
        <v>0</v>
      </c>
    </row>
    <row r="1005" spans="1:4" ht="17.100000000000001" customHeight="1">
      <c r="A1005" s="28">
        <v>2140102</v>
      </c>
      <c r="B1005" s="170">
        <v>2150301</v>
      </c>
      <c r="C1005" s="28" t="s">
        <v>691</v>
      </c>
      <c r="D1005" s="100"/>
    </row>
    <row r="1006" spans="1:4" ht="17.100000000000001" customHeight="1">
      <c r="A1006" s="28">
        <v>2140103</v>
      </c>
      <c r="B1006" s="170">
        <v>2150302</v>
      </c>
      <c r="C1006" s="28" t="s">
        <v>692</v>
      </c>
      <c r="D1006" s="100"/>
    </row>
    <row r="1007" spans="1:4" ht="17.100000000000001" customHeight="1">
      <c r="A1007" s="28">
        <v>2140104</v>
      </c>
      <c r="B1007" s="170">
        <v>2150303</v>
      </c>
      <c r="C1007" s="28" t="s">
        <v>693</v>
      </c>
      <c r="D1007" s="100"/>
    </row>
    <row r="1008" spans="1:4" ht="17.100000000000001" customHeight="1">
      <c r="A1008" s="28">
        <v>2140106</v>
      </c>
      <c r="B1008" s="170">
        <v>2150399</v>
      </c>
      <c r="C1008" s="28" t="s">
        <v>873</v>
      </c>
      <c r="D1008" s="100"/>
    </row>
    <row r="1009" spans="1:4" ht="17.100000000000001" customHeight="1">
      <c r="A1009" s="28">
        <v>2140109</v>
      </c>
      <c r="B1009" s="169">
        <v>21505</v>
      </c>
      <c r="C1009" s="27" t="s">
        <v>874</v>
      </c>
      <c r="D1009" s="105">
        <f>SUM(D1010:D1022)</f>
        <v>0</v>
      </c>
    </row>
    <row r="1010" spans="1:4" ht="17.100000000000001" customHeight="1">
      <c r="A1010" s="28">
        <v>2140110</v>
      </c>
      <c r="B1010" s="170">
        <v>2150501</v>
      </c>
      <c r="C1010" s="28" t="s">
        <v>691</v>
      </c>
      <c r="D1010" s="100"/>
    </row>
    <row r="1011" spans="1:4" ht="17.100000000000001" customHeight="1">
      <c r="A1011" s="28">
        <v>2140111</v>
      </c>
      <c r="B1011" s="170">
        <v>2150502</v>
      </c>
      <c r="C1011" s="28" t="s">
        <v>692</v>
      </c>
      <c r="D1011" s="100"/>
    </row>
    <row r="1012" spans="1:4" ht="17.100000000000001" customHeight="1">
      <c r="A1012" s="28">
        <v>2140112</v>
      </c>
      <c r="B1012" s="170">
        <v>2150503</v>
      </c>
      <c r="C1012" s="28" t="s">
        <v>693</v>
      </c>
      <c r="D1012" s="100"/>
    </row>
    <row r="1013" spans="1:4" ht="17.100000000000001" customHeight="1">
      <c r="A1013" s="28">
        <v>2140114</v>
      </c>
      <c r="B1013" s="170">
        <v>2150505</v>
      </c>
      <c r="C1013" s="28" t="s">
        <v>875</v>
      </c>
      <c r="D1013" s="100"/>
    </row>
    <row r="1014" spans="1:4" ht="17.100000000000001" customHeight="1">
      <c r="A1014" s="28">
        <v>2140122</v>
      </c>
      <c r="B1014" s="170">
        <v>2150506</v>
      </c>
      <c r="C1014" s="28" t="s">
        <v>876</v>
      </c>
      <c r="D1014" s="100"/>
    </row>
    <row r="1015" spans="1:4" ht="17.100000000000001" customHeight="1">
      <c r="A1015" s="28">
        <v>2140123</v>
      </c>
      <c r="B1015" s="170">
        <v>2150507</v>
      </c>
      <c r="C1015" s="28" t="s">
        <v>877</v>
      </c>
      <c r="D1015" s="100"/>
    </row>
    <row r="1016" spans="1:4" ht="17.100000000000001" customHeight="1">
      <c r="A1016" s="28">
        <v>2140127</v>
      </c>
      <c r="B1016" s="170">
        <v>2150508</v>
      </c>
      <c r="C1016" s="28" t="s">
        <v>878</v>
      </c>
      <c r="D1016" s="100"/>
    </row>
    <row r="1017" spans="1:4" ht="17.100000000000001" customHeight="1">
      <c r="A1017" s="28">
        <v>2140128</v>
      </c>
      <c r="B1017" s="170">
        <v>2150509</v>
      </c>
      <c r="C1017" s="28" t="s">
        <v>879</v>
      </c>
      <c r="D1017" s="100"/>
    </row>
    <row r="1018" spans="1:4" ht="17.100000000000001" customHeight="1">
      <c r="A1018" s="28">
        <v>2140129</v>
      </c>
      <c r="B1018" s="170">
        <v>2150510</v>
      </c>
      <c r="C1018" s="28" t="s">
        <v>880</v>
      </c>
      <c r="D1018" s="100"/>
    </row>
    <row r="1019" spans="1:4" ht="17.100000000000001" customHeight="1">
      <c r="A1019" s="28">
        <v>2140130</v>
      </c>
      <c r="B1019" s="170">
        <v>2150511</v>
      </c>
      <c r="C1019" s="28" t="s">
        <v>881</v>
      </c>
      <c r="D1019" s="100"/>
    </row>
    <row r="1020" spans="1:4" ht="17.100000000000001" customHeight="1">
      <c r="A1020" s="28">
        <v>2140131</v>
      </c>
      <c r="B1020" s="170">
        <v>2150513</v>
      </c>
      <c r="C1020" s="28" t="s">
        <v>826</v>
      </c>
      <c r="D1020" s="100"/>
    </row>
    <row r="1021" spans="1:4" ht="17.100000000000001" customHeight="1">
      <c r="A1021" s="28">
        <v>2140133</v>
      </c>
      <c r="B1021" s="170">
        <v>2150515</v>
      </c>
      <c r="C1021" s="28" t="s">
        <v>882</v>
      </c>
      <c r="D1021" s="100"/>
    </row>
    <row r="1022" spans="1:4" ht="17.100000000000001" customHeight="1">
      <c r="A1022" s="28">
        <v>2140136</v>
      </c>
      <c r="B1022" s="170">
        <v>2150599</v>
      </c>
      <c r="C1022" s="28" t="s">
        <v>883</v>
      </c>
      <c r="D1022" s="100"/>
    </row>
    <row r="1023" spans="1:4" ht="17.100000000000001" customHeight="1">
      <c r="A1023" s="28">
        <v>2140138</v>
      </c>
      <c r="B1023" s="169">
        <v>21507</v>
      </c>
      <c r="C1023" s="27" t="s">
        <v>884</v>
      </c>
      <c r="D1023" s="105">
        <f>SUM(D1024:D1029)</f>
        <v>440</v>
      </c>
    </row>
    <row r="1024" spans="1:4" ht="17.100000000000001" customHeight="1">
      <c r="A1024" s="28">
        <v>2140139</v>
      </c>
      <c r="B1024" s="170">
        <v>2150701</v>
      </c>
      <c r="C1024" s="28" t="s">
        <v>691</v>
      </c>
      <c r="D1024" s="100">
        <v>430</v>
      </c>
    </row>
    <row r="1025" spans="1:4" ht="17.100000000000001" customHeight="1">
      <c r="A1025" s="28">
        <v>2140199</v>
      </c>
      <c r="B1025" s="170">
        <v>2150702</v>
      </c>
      <c r="C1025" s="28" t="s">
        <v>692</v>
      </c>
      <c r="D1025" s="100"/>
    </row>
    <row r="1026" spans="1:4" ht="17.100000000000001" customHeight="1">
      <c r="A1026" s="28">
        <v>21402</v>
      </c>
      <c r="B1026" s="170">
        <v>2150703</v>
      </c>
      <c r="C1026" s="28" t="s">
        <v>693</v>
      </c>
      <c r="D1026" s="100"/>
    </row>
    <row r="1027" spans="1:4" ht="17.100000000000001" customHeight="1">
      <c r="A1027" s="28">
        <v>2140201</v>
      </c>
      <c r="B1027" s="170">
        <v>2150704</v>
      </c>
      <c r="C1027" s="28" t="s">
        <v>885</v>
      </c>
      <c r="D1027" s="100"/>
    </row>
    <row r="1028" spans="1:4" ht="17.100000000000001" customHeight="1">
      <c r="A1028" s="28">
        <v>2140202</v>
      </c>
      <c r="B1028" s="170">
        <v>2150705</v>
      </c>
      <c r="C1028" s="28" t="s">
        <v>886</v>
      </c>
      <c r="D1028" s="100"/>
    </row>
    <row r="1029" spans="1:4" ht="17.100000000000001" customHeight="1">
      <c r="A1029" s="28">
        <v>2140203</v>
      </c>
      <c r="B1029" s="170">
        <v>2150799</v>
      </c>
      <c r="C1029" s="28" t="s">
        <v>887</v>
      </c>
      <c r="D1029" s="100">
        <v>10</v>
      </c>
    </row>
    <row r="1030" spans="1:4" ht="17.100000000000001" customHeight="1">
      <c r="A1030" s="28">
        <v>2140204</v>
      </c>
      <c r="B1030" s="169">
        <v>21508</v>
      </c>
      <c r="C1030" s="27" t="s">
        <v>888</v>
      </c>
      <c r="D1030" s="105">
        <f>SUM(D1031:D1036)</f>
        <v>0</v>
      </c>
    </row>
    <row r="1031" spans="1:4" ht="17.100000000000001" customHeight="1">
      <c r="A1031" s="28">
        <v>2140205</v>
      </c>
      <c r="B1031" s="170">
        <v>2150801</v>
      </c>
      <c r="C1031" s="28" t="s">
        <v>691</v>
      </c>
      <c r="D1031" s="100"/>
    </row>
    <row r="1032" spans="1:4" ht="17.100000000000001" customHeight="1">
      <c r="A1032" s="28">
        <v>2140206</v>
      </c>
      <c r="B1032" s="170">
        <v>2150802</v>
      </c>
      <c r="C1032" s="28" t="s">
        <v>692</v>
      </c>
      <c r="D1032" s="100"/>
    </row>
    <row r="1033" spans="1:4" ht="17.100000000000001" customHeight="1">
      <c r="A1033" s="28">
        <v>2140207</v>
      </c>
      <c r="B1033" s="170">
        <v>2150803</v>
      </c>
      <c r="C1033" s="28" t="s">
        <v>693</v>
      </c>
      <c r="D1033" s="100"/>
    </row>
    <row r="1034" spans="1:4" ht="17.100000000000001" customHeight="1">
      <c r="A1034" s="28">
        <v>2140208</v>
      </c>
      <c r="B1034" s="170">
        <v>2150804</v>
      </c>
      <c r="C1034" s="28" t="s">
        <v>889</v>
      </c>
      <c r="D1034" s="100"/>
    </row>
    <row r="1035" spans="1:4" ht="17.100000000000001" customHeight="1">
      <c r="A1035" s="28">
        <v>2140299</v>
      </c>
      <c r="B1035" s="170">
        <v>2150805</v>
      </c>
      <c r="C1035" s="28" t="s">
        <v>890</v>
      </c>
      <c r="D1035" s="100"/>
    </row>
    <row r="1036" spans="1:4" ht="17.100000000000001" customHeight="1">
      <c r="A1036" s="28">
        <v>21403</v>
      </c>
      <c r="B1036" s="170">
        <v>2150899</v>
      </c>
      <c r="C1036" s="28" t="s">
        <v>891</v>
      </c>
      <c r="D1036" s="100"/>
    </row>
    <row r="1037" spans="1:4" ht="17.100000000000001" customHeight="1">
      <c r="A1037" s="28">
        <v>2140301</v>
      </c>
      <c r="B1037" s="169">
        <v>21599</v>
      </c>
      <c r="C1037" s="27" t="s">
        <v>892</v>
      </c>
      <c r="D1037" s="105">
        <f>SUM(D1038:D1042)</f>
        <v>22731</v>
      </c>
    </row>
    <row r="1038" spans="1:4" ht="17.100000000000001" customHeight="1">
      <c r="A1038" s="28">
        <v>2140302</v>
      </c>
      <c r="B1038" s="170">
        <v>2159901</v>
      </c>
      <c r="C1038" s="28" t="s">
        <v>893</v>
      </c>
      <c r="D1038" s="100"/>
    </row>
    <row r="1039" spans="1:4" ht="17.100000000000001" customHeight="1">
      <c r="A1039" s="28">
        <v>2140303</v>
      </c>
      <c r="B1039" s="170">
        <v>2159904</v>
      </c>
      <c r="C1039" s="28" t="s">
        <v>894</v>
      </c>
      <c r="D1039" s="100"/>
    </row>
    <row r="1040" spans="1:4" ht="17.100000000000001" customHeight="1">
      <c r="A1040" s="28">
        <v>2140304</v>
      </c>
      <c r="B1040" s="170">
        <v>2159905</v>
      </c>
      <c r="C1040" s="28" t="s">
        <v>895</v>
      </c>
      <c r="D1040" s="100"/>
    </row>
    <row r="1041" spans="1:4" ht="17.100000000000001" customHeight="1">
      <c r="A1041" s="28">
        <v>2140305</v>
      </c>
      <c r="B1041" s="170">
        <v>2159906</v>
      </c>
      <c r="C1041" s="28" t="s">
        <v>896</v>
      </c>
      <c r="D1041" s="100"/>
    </row>
    <row r="1042" spans="1:4" ht="17.100000000000001" customHeight="1">
      <c r="A1042" s="28">
        <v>2140306</v>
      </c>
      <c r="B1042" s="170">
        <v>2159999</v>
      </c>
      <c r="C1042" s="28" t="s">
        <v>897</v>
      </c>
      <c r="D1042" s="100">
        <v>22731</v>
      </c>
    </row>
    <row r="1043" spans="1:4" ht="17.100000000000001" customHeight="1">
      <c r="A1043" s="28">
        <v>2140307</v>
      </c>
      <c r="B1043" s="169">
        <v>216</v>
      </c>
      <c r="C1043" s="27" t="s">
        <v>898</v>
      </c>
      <c r="D1043" s="105">
        <f>D1044+D1054+D1060</f>
        <v>618</v>
      </c>
    </row>
    <row r="1044" spans="1:4" ht="17.100000000000001" customHeight="1">
      <c r="A1044" s="28">
        <v>2140308</v>
      </c>
      <c r="B1044" s="169">
        <v>21602</v>
      </c>
      <c r="C1044" s="27" t="s">
        <v>899</v>
      </c>
      <c r="D1044" s="105">
        <f>SUM(D1045:D1053)</f>
        <v>618</v>
      </c>
    </row>
    <row r="1045" spans="1:4" ht="17.100000000000001" customHeight="1">
      <c r="A1045" s="28">
        <v>2140399</v>
      </c>
      <c r="B1045" s="170">
        <v>2160201</v>
      </c>
      <c r="C1045" s="28" t="s">
        <v>691</v>
      </c>
      <c r="D1045" s="100">
        <v>588</v>
      </c>
    </row>
    <row r="1046" spans="1:4" ht="17.100000000000001" customHeight="1">
      <c r="A1046" s="28">
        <v>21404</v>
      </c>
      <c r="B1046" s="170">
        <v>2160202</v>
      </c>
      <c r="C1046" s="28" t="s">
        <v>692</v>
      </c>
      <c r="D1046" s="100"/>
    </row>
    <row r="1047" spans="1:4" ht="17.100000000000001" customHeight="1">
      <c r="A1047" s="28">
        <v>2140401</v>
      </c>
      <c r="B1047" s="170">
        <v>2160203</v>
      </c>
      <c r="C1047" s="28" t="s">
        <v>693</v>
      </c>
      <c r="D1047" s="100"/>
    </row>
    <row r="1048" spans="1:4" ht="17.100000000000001" customHeight="1">
      <c r="A1048" s="28">
        <v>2140402</v>
      </c>
      <c r="B1048" s="170">
        <v>2160204</v>
      </c>
      <c r="C1048" s="28" t="s">
        <v>900</v>
      </c>
      <c r="D1048" s="100"/>
    </row>
    <row r="1049" spans="1:4" ht="17.100000000000001" customHeight="1">
      <c r="A1049" s="28">
        <v>2140403</v>
      </c>
      <c r="B1049" s="170">
        <v>2160205</v>
      </c>
      <c r="C1049" s="28" t="s">
        <v>901</v>
      </c>
      <c r="D1049" s="100"/>
    </row>
    <row r="1050" spans="1:4" ht="17.100000000000001" customHeight="1">
      <c r="A1050" s="28">
        <v>2140499</v>
      </c>
      <c r="B1050" s="170">
        <v>2160206</v>
      </c>
      <c r="C1050" s="28" t="s">
        <v>902</v>
      </c>
      <c r="D1050" s="100"/>
    </row>
    <row r="1051" spans="1:4" ht="17.100000000000001" customHeight="1">
      <c r="A1051" s="28">
        <v>21405</v>
      </c>
      <c r="B1051" s="170">
        <v>2160207</v>
      </c>
      <c r="C1051" s="28" t="s">
        <v>903</v>
      </c>
      <c r="D1051" s="100"/>
    </row>
    <row r="1052" spans="1:4" ht="17.100000000000001" customHeight="1">
      <c r="A1052" s="28">
        <v>2140501</v>
      </c>
      <c r="B1052" s="170">
        <v>2160250</v>
      </c>
      <c r="C1052" s="28" t="s">
        <v>710</v>
      </c>
      <c r="D1052" s="100"/>
    </row>
    <row r="1053" spans="1:4" ht="17.100000000000001" customHeight="1">
      <c r="A1053" s="28">
        <v>2140502</v>
      </c>
      <c r="B1053" s="170">
        <v>2160299</v>
      </c>
      <c r="C1053" s="28" t="s">
        <v>904</v>
      </c>
      <c r="D1053" s="100">
        <v>30</v>
      </c>
    </row>
    <row r="1054" spans="1:4" ht="17.100000000000001" customHeight="1">
      <c r="A1054" s="28">
        <v>2140503</v>
      </c>
      <c r="B1054" s="169">
        <v>21606</v>
      </c>
      <c r="C1054" s="27" t="s">
        <v>905</v>
      </c>
      <c r="D1054" s="105">
        <f>SUM(D1055:D1059)</f>
        <v>0</v>
      </c>
    </row>
    <row r="1055" spans="1:4" ht="17.100000000000001" customHeight="1">
      <c r="A1055" s="28">
        <v>2140504</v>
      </c>
      <c r="B1055" s="170">
        <v>2160601</v>
      </c>
      <c r="C1055" s="28" t="s">
        <v>691</v>
      </c>
      <c r="D1055" s="100"/>
    </row>
    <row r="1056" spans="1:4" ht="17.100000000000001" customHeight="1">
      <c r="A1056" s="28">
        <v>2140505</v>
      </c>
      <c r="B1056" s="170">
        <v>2160602</v>
      </c>
      <c r="C1056" s="28" t="s">
        <v>692</v>
      </c>
      <c r="D1056" s="100"/>
    </row>
    <row r="1057" spans="1:4" ht="17.100000000000001" customHeight="1">
      <c r="A1057" s="28">
        <v>2140599</v>
      </c>
      <c r="B1057" s="170">
        <v>2160603</v>
      </c>
      <c r="C1057" s="28" t="s">
        <v>693</v>
      </c>
      <c r="D1057" s="100"/>
    </row>
    <row r="1058" spans="1:4" ht="17.100000000000001" customHeight="1">
      <c r="A1058" s="28">
        <v>21406</v>
      </c>
      <c r="B1058" s="170">
        <v>2160607</v>
      </c>
      <c r="C1058" s="28" t="s">
        <v>906</v>
      </c>
      <c r="D1058" s="100"/>
    </row>
    <row r="1059" spans="1:4" ht="17.100000000000001" customHeight="1">
      <c r="A1059" s="28">
        <v>2140601</v>
      </c>
      <c r="B1059" s="170">
        <v>2160699</v>
      </c>
      <c r="C1059" s="28" t="s">
        <v>907</v>
      </c>
      <c r="D1059" s="100"/>
    </row>
    <row r="1060" spans="1:4" ht="17.100000000000001" customHeight="1">
      <c r="A1060" s="28">
        <v>2140602</v>
      </c>
      <c r="B1060" s="170">
        <v>2160606</v>
      </c>
      <c r="C1060" s="27" t="s">
        <v>908</v>
      </c>
      <c r="D1060" s="105">
        <f>SUM(D1061:D1062)</f>
        <v>0</v>
      </c>
    </row>
    <row r="1061" spans="1:4" ht="17.100000000000001" customHeight="1">
      <c r="A1061" s="28">
        <v>2140603</v>
      </c>
      <c r="B1061" s="170">
        <v>2160101</v>
      </c>
      <c r="C1061" s="28" t="s">
        <v>909</v>
      </c>
      <c r="D1061" s="100"/>
    </row>
    <row r="1062" spans="1:4" ht="17.100000000000001" customHeight="1">
      <c r="A1062" s="28">
        <v>2140699</v>
      </c>
      <c r="B1062" s="170">
        <v>2160199</v>
      </c>
      <c r="C1062" s="28" t="s">
        <v>910</v>
      </c>
      <c r="D1062" s="100"/>
    </row>
    <row r="1063" spans="1:4" ht="17.100000000000001" customHeight="1">
      <c r="A1063" s="28">
        <v>21499</v>
      </c>
      <c r="B1063" s="169">
        <v>217</v>
      </c>
      <c r="C1063" s="27" t="s">
        <v>911</v>
      </c>
      <c r="D1063" s="105">
        <f>D1064+D1071+D1077</f>
        <v>0</v>
      </c>
    </row>
    <row r="1064" spans="1:4" ht="17.100000000000001" customHeight="1">
      <c r="A1064" s="28">
        <v>2149901</v>
      </c>
      <c r="B1064" s="169">
        <v>21701</v>
      </c>
      <c r="C1064" s="28" t="s">
        <v>912</v>
      </c>
      <c r="D1064" s="105">
        <f>SUM(D1065:D1070)</f>
        <v>0</v>
      </c>
    </row>
    <row r="1065" spans="1:4" ht="17.100000000000001" customHeight="1">
      <c r="A1065" s="28">
        <v>2149999</v>
      </c>
      <c r="B1065" s="170">
        <v>2170101</v>
      </c>
      <c r="C1065" s="28" t="s">
        <v>691</v>
      </c>
      <c r="D1065" s="100"/>
    </row>
    <row r="1066" spans="1:4" ht="17.100000000000001" customHeight="1">
      <c r="A1066" s="28">
        <v>215</v>
      </c>
      <c r="B1066" s="170">
        <v>2170102</v>
      </c>
      <c r="C1066" s="28" t="s">
        <v>692</v>
      </c>
      <c r="D1066" s="100"/>
    </row>
    <row r="1067" spans="1:4" ht="17.100000000000001" customHeight="1">
      <c r="A1067" s="28">
        <v>21501</v>
      </c>
      <c r="B1067" s="170">
        <v>2170103</v>
      </c>
      <c r="C1067" s="28" t="s">
        <v>693</v>
      </c>
      <c r="D1067" s="100"/>
    </row>
    <row r="1068" spans="1:4" ht="17.100000000000001" customHeight="1">
      <c r="A1068" s="28">
        <v>2150101</v>
      </c>
      <c r="B1068" s="170">
        <v>2170104</v>
      </c>
      <c r="C1068" s="28" t="s">
        <v>913</v>
      </c>
      <c r="D1068" s="100"/>
    </row>
    <row r="1069" spans="1:4" ht="17.100000000000001" customHeight="1">
      <c r="A1069" s="28">
        <v>2150102</v>
      </c>
      <c r="B1069" s="170">
        <v>2170150</v>
      </c>
      <c r="C1069" s="28" t="s">
        <v>710</v>
      </c>
      <c r="D1069" s="100"/>
    </row>
    <row r="1070" spans="1:4" ht="17.100000000000001" customHeight="1">
      <c r="A1070" s="28">
        <v>2150103</v>
      </c>
      <c r="B1070" s="170">
        <v>2170199</v>
      </c>
      <c r="C1070" s="28" t="s">
        <v>914</v>
      </c>
      <c r="D1070" s="100"/>
    </row>
    <row r="1071" spans="1:4" ht="17.100000000000001" customHeight="1">
      <c r="A1071" s="28">
        <v>2150104</v>
      </c>
      <c r="B1071" s="169">
        <v>21703</v>
      </c>
      <c r="C1071" s="28" t="s">
        <v>915</v>
      </c>
      <c r="D1071" s="105">
        <f>SUM(D1072:D1076)</f>
        <v>0</v>
      </c>
    </row>
    <row r="1072" spans="1:4" ht="17.100000000000001" customHeight="1">
      <c r="A1072" s="28">
        <v>2150105</v>
      </c>
      <c r="B1072" s="170">
        <v>2170301</v>
      </c>
      <c r="C1072" s="28" t="s">
        <v>916</v>
      </c>
      <c r="D1072" s="100"/>
    </row>
    <row r="1073" spans="1:4" ht="17.100000000000001" customHeight="1">
      <c r="A1073" s="28">
        <v>2150106</v>
      </c>
      <c r="B1073" s="170">
        <v>2170302</v>
      </c>
      <c r="C1073" s="28" t="s">
        <v>917</v>
      </c>
      <c r="D1073" s="100"/>
    </row>
    <row r="1074" spans="1:4" ht="17.100000000000001" customHeight="1">
      <c r="A1074" s="28">
        <v>2150107</v>
      </c>
      <c r="B1074" s="170">
        <v>2170303</v>
      </c>
      <c r="C1074" s="28" t="s">
        <v>918</v>
      </c>
      <c r="D1074" s="100"/>
    </row>
    <row r="1075" spans="1:4" ht="17.100000000000001" customHeight="1">
      <c r="A1075" s="28">
        <v>2150108</v>
      </c>
      <c r="B1075" s="170">
        <v>2170304</v>
      </c>
      <c r="C1075" s="28" t="s">
        <v>919</v>
      </c>
      <c r="D1075" s="100"/>
    </row>
    <row r="1076" spans="1:4" ht="17.100000000000001" customHeight="1">
      <c r="A1076" s="28">
        <v>2150199</v>
      </c>
      <c r="B1076" s="170">
        <v>2170399</v>
      </c>
      <c r="C1076" s="28" t="s">
        <v>920</v>
      </c>
      <c r="D1076" s="100"/>
    </row>
    <row r="1077" spans="1:4" ht="17.100000000000001" customHeight="1">
      <c r="A1077" s="28">
        <v>21502</v>
      </c>
      <c r="B1077" s="170">
        <v>2179901</v>
      </c>
      <c r="C1077" s="28" t="s">
        <v>921</v>
      </c>
      <c r="D1077" s="100"/>
    </row>
    <row r="1078" spans="1:4" ht="17.100000000000001" customHeight="1">
      <c r="A1078" s="28">
        <v>2150201</v>
      </c>
      <c r="B1078" s="169">
        <v>219</v>
      </c>
      <c r="C1078" s="27" t="s">
        <v>922</v>
      </c>
      <c r="D1078" s="105">
        <f>SUM(D1079:D1087)</f>
        <v>0</v>
      </c>
    </row>
    <row r="1079" spans="1:4" ht="17.100000000000001" customHeight="1">
      <c r="A1079" s="28">
        <v>2150202</v>
      </c>
      <c r="B1079" s="170">
        <v>21901</v>
      </c>
      <c r="C1079" s="28" t="s">
        <v>1333</v>
      </c>
      <c r="D1079" s="100"/>
    </row>
    <row r="1080" spans="1:4" ht="17.100000000000001" customHeight="1">
      <c r="A1080" s="28">
        <v>2150203</v>
      </c>
      <c r="B1080" s="170">
        <v>21902</v>
      </c>
      <c r="C1080" s="28" t="s">
        <v>923</v>
      </c>
      <c r="D1080" s="100"/>
    </row>
    <row r="1081" spans="1:4" ht="17.100000000000001" customHeight="1">
      <c r="A1081" s="28">
        <v>2150204</v>
      </c>
      <c r="B1081" s="170">
        <v>21903</v>
      </c>
      <c r="C1081" s="28" t="s">
        <v>924</v>
      </c>
      <c r="D1081" s="100"/>
    </row>
    <row r="1082" spans="1:4" ht="17.100000000000001" customHeight="1">
      <c r="A1082" s="28">
        <v>2150205</v>
      </c>
      <c r="B1082" s="170">
        <v>21904</v>
      </c>
      <c r="C1082" s="28" t="s">
        <v>925</v>
      </c>
      <c r="D1082" s="100"/>
    </row>
    <row r="1083" spans="1:4" ht="17.100000000000001" customHeight="1">
      <c r="A1083" s="28">
        <v>2150206</v>
      </c>
      <c r="B1083" s="170">
        <v>21905</v>
      </c>
      <c r="C1083" s="28" t="s">
        <v>926</v>
      </c>
      <c r="D1083" s="100"/>
    </row>
    <row r="1084" spans="1:4" ht="17.100000000000001" customHeight="1">
      <c r="A1084" s="28">
        <v>2150207</v>
      </c>
      <c r="B1084" s="170">
        <v>21906</v>
      </c>
      <c r="C1084" s="28" t="s">
        <v>709</v>
      </c>
      <c r="D1084" s="100"/>
    </row>
    <row r="1085" spans="1:4" ht="17.100000000000001" customHeight="1">
      <c r="A1085" s="28">
        <v>2150208</v>
      </c>
      <c r="B1085" s="170">
        <v>21907</v>
      </c>
      <c r="C1085" s="28" t="s">
        <v>927</v>
      </c>
      <c r="D1085" s="100"/>
    </row>
    <row r="1086" spans="1:4" ht="17.100000000000001" customHeight="1">
      <c r="A1086" s="28">
        <v>2150209</v>
      </c>
      <c r="B1086" s="170">
        <v>21908</v>
      </c>
      <c r="C1086" s="28" t="s">
        <v>928</v>
      </c>
      <c r="D1086" s="100"/>
    </row>
    <row r="1087" spans="1:4" ht="17.100000000000001" customHeight="1">
      <c r="A1087" s="28">
        <v>2150210</v>
      </c>
      <c r="B1087" s="170">
        <v>21999</v>
      </c>
      <c r="C1087" s="28" t="s">
        <v>929</v>
      </c>
      <c r="D1087" s="100"/>
    </row>
    <row r="1088" spans="1:4" ht="17.100000000000001" customHeight="1">
      <c r="A1088" s="28">
        <v>2150212</v>
      </c>
      <c r="B1088" s="169">
        <v>220</v>
      </c>
      <c r="C1088" s="27" t="s">
        <v>930</v>
      </c>
      <c r="D1088" s="105">
        <f>D1089+D1106+D1120</f>
        <v>8120</v>
      </c>
    </row>
    <row r="1089" spans="1:4" ht="17.100000000000001" customHeight="1">
      <c r="A1089" s="28">
        <v>2150213</v>
      </c>
      <c r="B1089" s="169">
        <v>22001</v>
      </c>
      <c r="C1089" s="27" t="s">
        <v>931</v>
      </c>
      <c r="D1089" s="105">
        <f>SUM(D1090:D1105)</f>
        <v>7723</v>
      </c>
    </row>
    <row r="1090" spans="1:4" ht="17.100000000000001" customHeight="1">
      <c r="A1090" s="28">
        <v>2150214</v>
      </c>
      <c r="B1090" s="170">
        <v>2200101</v>
      </c>
      <c r="C1090" s="28" t="s">
        <v>691</v>
      </c>
      <c r="D1090" s="100">
        <v>4563</v>
      </c>
    </row>
    <row r="1091" spans="1:4" ht="17.100000000000001" customHeight="1">
      <c r="A1091" s="28">
        <v>2150215</v>
      </c>
      <c r="B1091" s="170">
        <v>2200102</v>
      </c>
      <c r="C1091" s="28" t="s">
        <v>692</v>
      </c>
      <c r="D1091" s="100"/>
    </row>
    <row r="1092" spans="1:4" ht="17.100000000000001" customHeight="1">
      <c r="A1092" s="28">
        <v>2150299</v>
      </c>
      <c r="B1092" s="170">
        <v>2200103</v>
      </c>
      <c r="C1092" s="28" t="s">
        <v>693</v>
      </c>
      <c r="D1092" s="100"/>
    </row>
    <row r="1093" spans="1:4" ht="17.100000000000001" customHeight="1">
      <c r="A1093" s="28">
        <v>21503</v>
      </c>
      <c r="B1093" s="170">
        <v>2200104</v>
      </c>
      <c r="C1093" s="28" t="s">
        <v>932</v>
      </c>
      <c r="D1093" s="100"/>
    </row>
    <row r="1094" spans="1:4" ht="17.100000000000001" customHeight="1">
      <c r="A1094" s="28">
        <v>2150302</v>
      </c>
      <c r="B1094" s="170">
        <v>2200106</v>
      </c>
      <c r="C1094" s="28" t="s">
        <v>933</v>
      </c>
      <c r="D1094" s="100"/>
    </row>
    <row r="1095" spans="1:4" ht="17.100000000000001" customHeight="1">
      <c r="A1095" s="28">
        <v>2150303</v>
      </c>
      <c r="B1095" s="170">
        <v>2200107</v>
      </c>
      <c r="C1095" s="28" t="s">
        <v>934</v>
      </c>
      <c r="D1095" s="100"/>
    </row>
    <row r="1096" spans="1:4" ht="17.100000000000001" customHeight="1">
      <c r="A1096" s="28">
        <v>2150399</v>
      </c>
      <c r="B1096" s="170">
        <v>2200108</v>
      </c>
      <c r="C1096" s="28" t="s">
        <v>935</v>
      </c>
      <c r="D1096" s="100"/>
    </row>
    <row r="1097" spans="1:4" ht="17.100000000000001" customHeight="1">
      <c r="A1097" s="28">
        <v>21505</v>
      </c>
      <c r="B1097" s="170">
        <v>2200109</v>
      </c>
      <c r="C1097" s="28" t="s">
        <v>936</v>
      </c>
      <c r="D1097" s="100"/>
    </row>
    <row r="1098" spans="1:4" ht="17.100000000000001" customHeight="1">
      <c r="A1098" s="28">
        <v>2150503</v>
      </c>
      <c r="B1098" s="170">
        <v>2200112</v>
      </c>
      <c r="C1098" s="28" t="s">
        <v>1334</v>
      </c>
      <c r="D1098" s="100"/>
    </row>
    <row r="1099" spans="1:4" ht="17.100000000000001" customHeight="1">
      <c r="A1099" s="28">
        <v>2150505</v>
      </c>
      <c r="B1099" s="170">
        <v>2200113</v>
      </c>
      <c r="C1099" s="28" t="s">
        <v>1335</v>
      </c>
      <c r="D1099" s="100"/>
    </row>
    <row r="1100" spans="1:4" ht="17.100000000000001" customHeight="1">
      <c r="A1100" s="168"/>
      <c r="B1100" s="170">
        <v>2200114</v>
      </c>
      <c r="C1100" s="168" t="s">
        <v>1336</v>
      </c>
      <c r="D1100" s="171"/>
    </row>
    <row r="1101" spans="1:4" ht="17.100000000000001" customHeight="1">
      <c r="A1101" s="28">
        <v>2150506</v>
      </c>
      <c r="B1101" s="170">
        <v>2200115</v>
      </c>
      <c r="C1101" s="28" t="s">
        <v>937</v>
      </c>
      <c r="D1101" s="100"/>
    </row>
    <row r="1102" spans="1:4" ht="17.100000000000001" customHeight="1">
      <c r="A1102" s="28">
        <v>2150507</v>
      </c>
      <c r="B1102" s="170">
        <v>2200116</v>
      </c>
      <c r="C1102" s="28" t="s">
        <v>938</v>
      </c>
      <c r="D1102" s="100"/>
    </row>
    <row r="1103" spans="1:4" ht="17.100000000000001" customHeight="1">
      <c r="A1103" s="28">
        <v>2150508</v>
      </c>
      <c r="B1103" s="170">
        <v>2200119</v>
      </c>
      <c r="C1103" s="28" t="s">
        <v>939</v>
      </c>
      <c r="D1103" s="100"/>
    </row>
    <row r="1104" spans="1:4" ht="17.100000000000001" customHeight="1">
      <c r="A1104" s="28">
        <v>2150509</v>
      </c>
      <c r="B1104" s="170">
        <v>2200150</v>
      </c>
      <c r="C1104" s="28" t="s">
        <v>710</v>
      </c>
      <c r="D1104" s="100">
        <v>2392</v>
      </c>
    </row>
    <row r="1105" spans="1:4" ht="17.100000000000001" customHeight="1">
      <c r="A1105" s="28">
        <v>2150510</v>
      </c>
      <c r="B1105" s="170">
        <v>2200199</v>
      </c>
      <c r="C1105" s="28" t="s">
        <v>940</v>
      </c>
      <c r="D1105" s="100">
        <v>768</v>
      </c>
    </row>
    <row r="1106" spans="1:4" ht="17.100000000000001" customHeight="1">
      <c r="A1106" s="28">
        <v>2159901</v>
      </c>
      <c r="B1106" s="169">
        <v>22005</v>
      </c>
      <c r="C1106" s="27" t="s">
        <v>941</v>
      </c>
      <c r="D1106" s="105">
        <f>SUM(D1107:D1119)</f>
        <v>397</v>
      </c>
    </row>
    <row r="1107" spans="1:4" ht="17.100000000000001" customHeight="1">
      <c r="A1107" s="28">
        <v>2159902</v>
      </c>
      <c r="B1107" s="170">
        <v>2200501</v>
      </c>
      <c r="C1107" s="28" t="s">
        <v>691</v>
      </c>
      <c r="D1107" s="100"/>
    </row>
    <row r="1108" spans="1:4" ht="17.100000000000001" customHeight="1">
      <c r="A1108" s="28">
        <v>2159904</v>
      </c>
      <c r="B1108" s="170">
        <v>2200502</v>
      </c>
      <c r="C1108" s="28" t="s">
        <v>692</v>
      </c>
      <c r="D1108" s="100"/>
    </row>
    <row r="1109" spans="1:4" ht="17.100000000000001" customHeight="1">
      <c r="A1109" s="28">
        <v>2159905</v>
      </c>
      <c r="B1109" s="170">
        <v>2200503</v>
      </c>
      <c r="C1109" s="28" t="s">
        <v>693</v>
      </c>
      <c r="D1109" s="100"/>
    </row>
    <row r="1110" spans="1:4" ht="17.100000000000001" customHeight="1">
      <c r="A1110" s="28">
        <v>2159906</v>
      </c>
      <c r="B1110" s="170">
        <v>2200504</v>
      </c>
      <c r="C1110" s="28" t="s">
        <v>942</v>
      </c>
      <c r="D1110" s="100"/>
    </row>
    <row r="1111" spans="1:4" ht="17.100000000000001" customHeight="1">
      <c r="A1111" s="28">
        <v>216</v>
      </c>
      <c r="B1111" s="170">
        <v>2200506</v>
      </c>
      <c r="C1111" s="28" t="s">
        <v>943</v>
      </c>
      <c r="D1111" s="100"/>
    </row>
    <row r="1112" spans="1:4" ht="17.100000000000001" customHeight="1">
      <c r="A1112" s="28">
        <v>21602</v>
      </c>
      <c r="B1112" s="170">
        <v>2200507</v>
      </c>
      <c r="C1112" s="28" t="s">
        <v>944</v>
      </c>
      <c r="D1112" s="100"/>
    </row>
    <row r="1113" spans="1:4" ht="17.100000000000001" customHeight="1">
      <c r="A1113" s="28">
        <v>2160201</v>
      </c>
      <c r="B1113" s="170">
        <v>2200508</v>
      </c>
      <c r="C1113" s="28" t="s">
        <v>945</v>
      </c>
      <c r="D1113" s="100">
        <v>31</v>
      </c>
    </row>
    <row r="1114" spans="1:4" ht="17.100000000000001" customHeight="1">
      <c r="A1114" s="28">
        <v>2160202</v>
      </c>
      <c r="B1114" s="170">
        <v>2200509</v>
      </c>
      <c r="C1114" s="28" t="s">
        <v>946</v>
      </c>
      <c r="D1114" s="100"/>
    </row>
    <row r="1115" spans="1:4" ht="17.100000000000001" customHeight="1">
      <c r="A1115" s="28">
        <v>2160203</v>
      </c>
      <c r="B1115" s="170">
        <v>2200510</v>
      </c>
      <c r="C1115" s="28" t="s">
        <v>947</v>
      </c>
      <c r="D1115" s="100"/>
    </row>
    <row r="1116" spans="1:4" ht="17.100000000000001" customHeight="1">
      <c r="A1116" s="28">
        <v>2160216</v>
      </c>
      <c r="B1116" s="170">
        <v>2200511</v>
      </c>
      <c r="C1116" s="28" t="s">
        <v>948</v>
      </c>
      <c r="D1116" s="100"/>
    </row>
    <row r="1117" spans="1:4" ht="17.100000000000001" customHeight="1">
      <c r="A1117" s="28">
        <v>2160217</v>
      </c>
      <c r="B1117" s="170">
        <v>2200512</v>
      </c>
      <c r="C1117" s="28" t="s">
        <v>949</v>
      </c>
      <c r="D1117" s="100"/>
    </row>
    <row r="1118" spans="1:4" ht="17.100000000000001" customHeight="1">
      <c r="A1118" s="28">
        <v>2160218</v>
      </c>
      <c r="B1118" s="170">
        <v>2200513</v>
      </c>
      <c r="C1118" s="28" t="s">
        <v>950</v>
      </c>
      <c r="D1118" s="100"/>
    </row>
    <row r="1119" spans="1:4" ht="17.100000000000001" customHeight="1">
      <c r="A1119" s="28">
        <v>2160219</v>
      </c>
      <c r="B1119" s="170">
        <v>2200599</v>
      </c>
      <c r="C1119" s="28" t="s">
        <v>951</v>
      </c>
      <c r="D1119" s="100">
        <v>366</v>
      </c>
    </row>
    <row r="1120" spans="1:4" ht="17.100000000000001" customHeight="1">
      <c r="A1120" s="28">
        <v>2160250</v>
      </c>
      <c r="B1120" s="170">
        <v>2209901</v>
      </c>
      <c r="C1120" s="27" t="s">
        <v>952</v>
      </c>
      <c r="D1120" s="100"/>
    </row>
    <row r="1121" spans="1:4" ht="17.100000000000001" customHeight="1">
      <c r="A1121" s="28">
        <v>2160299</v>
      </c>
      <c r="B1121" s="169">
        <v>221</v>
      </c>
      <c r="C1121" s="27" t="s">
        <v>953</v>
      </c>
      <c r="D1121" s="105">
        <f>D1122+D1132+D1136</f>
        <v>28576</v>
      </c>
    </row>
    <row r="1122" spans="1:4" ht="17.100000000000001" customHeight="1">
      <c r="A1122" s="28">
        <v>21605</v>
      </c>
      <c r="B1122" s="169">
        <v>22101</v>
      </c>
      <c r="C1122" s="27" t="s">
        <v>954</v>
      </c>
      <c r="D1122" s="105">
        <f>SUM(D1123:D1131)</f>
        <v>7500</v>
      </c>
    </row>
    <row r="1123" spans="1:4" ht="17.100000000000001" customHeight="1">
      <c r="A1123" s="28">
        <v>2160501</v>
      </c>
      <c r="B1123" s="170">
        <v>2210101</v>
      </c>
      <c r="C1123" s="28" t="s">
        <v>955</v>
      </c>
      <c r="D1123" s="100"/>
    </row>
    <row r="1124" spans="1:4" ht="17.100000000000001" customHeight="1">
      <c r="A1124" s="28">
        <v>2160502</v>
      </c>
      <c r="B1124" s="170">
        <v>2210102</v>
      </c>
      <c r="C1124" s="28" t="s">
        <v>956</v>
      </c>
      <c r="D1124" s="100"/>
    </row>
    <row r="1125" spans="1:4" ht="17.100000000000001" customHeight="1">
      <c r="A1125" s="28">
        <v>2160503</v>
      </c>
      <c r="B1125" s="170">
        <v>2210103</v>
      </c>
      <c r="C1125" s="28" t="s">
        <v>957</v>
      </c>
      <c r="D1125" s="100"/>
    </row>
    <row r="1126" spans="1:4" ht="17.100000000000001" customHeight="1">
      <c r="A1126" s="28">
        <v>2160504</v>
      </c>
      <c r="B1126" s="170">
        <v>2210104</v>
      </c>
      <c r="C1126" s="28" t="s">
        <v>958</v>
      </c>
      <c r="D1126" s="100"/>
    </row>
    <row r="1127" spans="1:4" ht="17.100000000000001" customHeight="1">
      <c r="A1127" s="28">
        <v>2160505</v>
      </c>
      <c r="B1127" s="170">
        <v>2210105</v>
      </c>
      <c r="C1127" s="28" t="s">
        <v>959</v>
      </c>
      <c r="D1127" s="100"/>
    </row>
    <row r="1128" spans="1:4" ht="17.100000000000001" customHeight="1">
      <c r="A1128" s="28">
        <v>2160599</v>
      </c>
      <c r="B1128" s="170">
        <v>2210106</v>
      </c>
      <c r="C1128" s="28" t="s">
        <v>960</v>
      </c>
      <c r="D1128" s="100">
        <v>3557</v>
      </c>
    </row>
    <row r="1129" spans="1:4" ht="17.100000000000001" customHeight="1">
      <c r="A1129" s="28">
        <v>21606</v>
      </c>
      <c r="B1129" s="170">
        <v>2210107</v>
      </c>
      <c r="C1129" s="28" t="s">
        <v>961</v>
      </c>
      <c r="D1129" s="100"/>
    </row>
    <row r="1130" spans="1:4" ht="17.100000000000001" customHeight="1">
      <c r="A1130" s="168"/>
      <c r="B1130" s="170">
        <v>2210108</v>
      </c>
      <c r="C1130" s="168" t="s">
        <v>1337</v>
      </c>
      <c r="D1130" s="171"/>
    </row>
    <row r="1131" spans="1:4" ht="17.100000000000001" customHeight="1">
      <c r="A1131" s="28">
        <v>2160601</v>
      </c>
      <c r="B1131" s="170">
        <v>2210199</v>
      </c>
      <c r="C1131" s="28" t="s">
        <v>962</v>
      </c>
      <c r="D1131" s="100">
        <v>3943</v>
      </c>
    </row>
    <row r="1132" spans="1:4" ht="17.100000000000001" customHeight="1">
      <c r="A1132" s="28">
        <v>2160602</v>
      </c>
      <c r="B1132" s="169">
        <v>22102</v>
      </c>
      <c r="C1132" s="27" t="s">
        <v>963</v>
      </c>
      <c r="D1132" s="105">
        <f>SUM(D1133:D1135)</f>
        <v>10800</v>
      </c>
    </row>
    <row r="1133" spans="1:4" ht="17.100000000000001" customHeight="1">
      <c r="A1133" s="28">
        <v>2160603</v>
      </c>
      <c r="B1133" s="170">
        <v>2210201</v>
      </c>
      <c r="C1133" s="28" t="s">
        <v>964</v>
      </c>
      <c r="D1133" s="100">
        <v>10800</v>
      </c>
    </row>
    <row r="1134" spans="1:4" ht="17.100000000000001" customHeight="1">
      <c r="A1134" s="28">
        <v>2160607</v>
      </c>
      <c r="B1134" s="170">
        <v>2210202</v>
      </c>
      <c r="C1134" s="28" t="s">
        <v>965</v>
      </c>
      <c r="D1134" s="100"/>
    </row>
    <row r="1135" spans="1:4" ht="17.100000000000001" customHeight="1">
      <c r="A1135" s="28">
        <v>2160699</v>
      </c>
      <c r="B1135" s="170">
        <v>2210203</v>
      </c>
      <c r="C1135" s="28" t="s">
        <v>966</v>
      </c>
      <c r="D1135" s="100"/>
    </row>
    <row r="1136" spans="1:4" ht="17.100000000000001" customHeight="1">
      <c r="A1136" s="28">
        <v>21699</v>
      </c>
      <c r="B1136" s="169">
        <v>22103</v>
      </c>
      <c r="C1136" s="27" t="s">
        <v>967</v>
      </c>
      <c r="D1136" s="105">
        <f>SUM(D1137:D1139)</f>
        <v>10276</v>
      </c>
    </row>
    <row r="1137" spans="1:4" ht="17.100000000000001" customHeight="1">
      <c r="A1137" s="28">
        <v>2169901</v>
      </c>
      <c r="B1137" s="170">
        <v>2210301</v>
      </c>
      <c r="C1137" s="28" t="s">
        <v>968</v>
      </c>
      <c r="D1137" s="100">
        <v>160</v>
      </c>
    </row>
    <row r="1138" spans="1:4" ht="17.100000000000001" customHeight="1">
      <c r="A1138" s="28">
        <v>2169999</v>
      </c>
      <c r="B1138" s="170">
        <v>2210302</v>
      </c>
      <c r="C1138" s="28" t="s">
        <v>969</v>
      </c>
      <c r="D1138" s="100"/>
    </row>
    <row r="1139" spans="1:4" ht="17.100000000000001" customHeight="1">
      <c r="A1139" s="28">
        <v>217</v>
      </c>
      <c r="B1139" s="170">
        <v>2210303</v>
      </c>
      <c r="C1139" s="28" t="s">
        <v>970</v>
      </c>
      <c r="D1139" s="100">
        <v>10116</v>
      </c>
    </row>
    <row r="1140" spans="1:4" ht="17.100000000000001" customHeight="1">
      <c r="A1140" s="28">
        <v>21701</v>
      </c>
      <c r="B1140" s="169">
        <v>222</v>
      </c>
      <c r="C1140" s="27" t="s">
        <v>971</v>
      </c>
      <c r="D1140" s="105">
        <f>D1141+D1156+D1170+D1175+D1181</f>
        <v>34</v>
      </c>
    </row>
    <row r="1141" spans="1:4" ht="17.100000000000001" customHeight="1">
      <c r="A1141" s="28">
        <v>2170101</v>
      </c>
      <c r="B1141" s="169">
        <v>22201</v>
      </c>
      <c r="C1141" s="27" t="s">
        <v>972</v>
      </c>
      <c r="D1141" s="105">
        <f>SUM(D1142:D1155)</f>
        <v>0</v>
      </c>
    </row>
    <row r="1142" spans="1:4" ht="17.100000000000001" customHeight="1">
      <c r="A1142" s="28">
        <v>2170102</v>
      </c>
      <c r="B1142" s="170">
        <v>2220101</v>
      </c>
      <c r="C1142" s="28" t="s">
        <v>691</v>
      </c>
      <c r="D1142" s="100"/>
    </row>
    <row r="1143" spans="1:4" ht="17.100000000000001" customHeight="1">
      <c r="A1143" s="28">
        <v>2170103</v>
      </c>
      <c r="B1143" s="170">
        <v>2220102</v>
      </c>
      <c r="C1143" s="28" t="s">
        <v>692</v>
      </c>
      <c r="D1143" s="100"/>
    </row>
    <row r="1144" spans="1:4" ht="17.100000000000001" customHeight="1">
      <c r="A1144" s="28">
        <v>2170104</v>
      </c>
      <c r="B1144" s="170">
        <v>2220103</v>
      </c>
      <c r="C1144" s="28" t="s">
        <v>693</v>
      </c>
      <c r="D1144" s="100"/>
    </row>
    <row r="1145" spans="1:4" ht="17.100000000000001" customHeight="1">
      <c r="A1145" s="28">
        <v>2170150</v>
      </c>
      <c r="B1145" s="170">
        <v>2220104</v>
      </c>
      <c r="C1145" s="28" t="s">
        <v>973</v>
      </c>
      <c r="D1145" s="100"/>
    </row>
    <row r="1146" spans="1:4" ht="17.100000000000001" customHeight="1">
      <c r="A1146" s="28">
        <v>2170199</v>
      </c>
      <c r="B1146" s="170">
        <v>2220105</v>
      </c>
      <c r="C1146" s="28" t="s">
        <v>974</v>
      </c>
      <c r="D1146" s="100"/>
    </row>
    <row r="1147" spans="1:4" ht="17.100000000000001" customHeight="1">
      <c r="A1147" s="28">
        <v>21702</v>
      </c>
      <c r="B1147" s="170">
        <v>2220106</v>
      </c>
      <c r="C1147" s="28" t="s">
        <v>975</v>
      </c>
      <c r="D1147" s="100"/>
    </row>
    <row r="1148" spans="1:4" ht="17.100000000000001" customHeight="1">
      <c r="A1148" s="28">
        <v>2170201</v>
      </c>
      <c r="B1148" s="170">
        <v>2220107</v>
      </c>
      <c r="C1148" s="28" t="s">
        <v>976</v>
      </c>
      <c r="D1148" s="100"/>
    </row>
    <row r="1149" spans="1:4" ht="17.100000000000001" customHeight="1">
      <c r="A1149" s="28">
        <v>2170202</v>
      </c>
      <c r="B1149" s="170">
        <v>2220108</v>
      </c>
      <c r="C1149" s="28" t="s">
        <v>977</v>
      </c>
      <c r="D1149" s="100"/>
    </row>
    <row r="1150" spans="1:4" ht="17.100000000000001" customHeight="1">
      <c r="A1150" s="28">
        <v>2170203</v>
      </c>
      <c r="B1150" s="170">
        <v>2220109</v>
      </c>
      <c r="C1150" s="28" t="s">
        <v>978</v>
      </c>
      <c r="D1150" s="100"/>
    </row>
    <row r="1151" spans="1:4" ht="17.100000000000001" customHeight="1">
      <c r="A1151" s="28">
        <v>2170204</v>
      </c>
      <c r="B1151" s="170">
        <v>2220110</v>
      </c>
      <c r="C1151" s="28" t="s">
        <v>979</v>
      </c>
      <c r="D1151" s="100"/>
    </row>
    <row r="1152" spans="1:4" ht="17.100000000000001" customHeight="1">
      <c r="A1152" s="28">
        <v>2170205</v>
      </c>
      <c r="B1152" s="170">
        <v>2220111</v>
      </c>
      <c r="C1152" s="28" t="s">
        <v>980</v>
      </c>
      <c r="D1152" s="100"/>
    </row>
    <row r="1153" spans="1:4" ht="17.100000000000001" customHeight="1">
      <c r="A1153" s="28">
        <v>2170206</v>
      </c>
      <c r="B1153" s="170">
        <v>2220112</v>
      </c>
      <c r="C1153" s="28" t="s">
        <v>981</v>
      </c>
      <c r="D1153" s="100"/>
    </row>
    <row r="1154" spans="1:4" ht="17.100000000000001" customHeight="1">
      <c r="A1154" s="28">
        <v>2170207</v>
      </c>
      <c r="B1154" s="170">
        <v>2220150</v>
      </c>
      <c r="C1154" s="28" t="s">
        <v>710</v>
      </c>
      <c r="D1154" s="100"/>
    </row>
    <row r="1155" spans="1:4" ht="17.100000000000001" customHeight="1">
      <c r="A1155" s="28">
        <v>2170208</v>
      </c>
      <c r="B1155" s="170">
        <v>2220199</v>
      </c>
      <c r="C1155" s="28" t="s">
        <v>982</v>
      </c>
      <c r="D1155" s="100"/>
    </row>
    <row r="1156" spans="1:4" ht="17.100000000000001" customHeight="1">
      <c r="A1156" s="28">
        <v>2170299</v>
      </c>
      <c r="B1156" s="169">
        <v>22202</v>
      </c>
      <c r="C1156" s="27" t="s">
        <v>983</v>
      </c>
      <c r="D1156" s="105">
        <f>SUM(D1157:D1169)</f>
        <v>0</v>
      </c>
    </row>
    <row r="1157" spans="1:4" ht="17.100000000000001" customHeight="1">
      <c r="A1157" s="28">
        <v>21703</v>
      </c>
      <c r="B1157" s="170">
        <v>2220201</v>
      </c>
      <c r="C1157" s="28" t="s">
        <v>691</v>
      </c>
      <c r="D1157" s="100"/>
    </row>
    <row r="1158" spans="1:4" ht="17.100000000000001" customHeight="1">
      <c r="A1158" s="28">
        <v>2170301</v>
      </c>
      <c r="B1158" s="170">
        <v>2220202</v>
      </c>
      <c r="C1158" s="28" t="s">
        <v>692</v>
      </c>
      <c r="D1158" s="100"/>
    </row>
    <row r="1159" spans="1:4" ht="17.100000000000001" customHeight="1">
      <c r="A1159" s="28">
        <v>2170302</v>
      </c>
      <c r="B1159" s="170">
        <v>2220203</v>
      </c>
      <c r="C1159" s="28" t="s">
        <v>693</v>
      </c>
      <c r="D1159" s="100"/>
    </row>
    <row r="1160" spans="1:4" ht="17.100000000000001" customHeight="1">
      <c r="A1160" s="28">
        <v>2170303</v>
      </c>
      <c r="B1160" s="170">
        <v>2220204</v>
      </c>
      <c r="C1160" s="28" t="s">
        <v>984</v>
      </c>
      <c r="D1160" s="100"/>
    </row>
    <row r="1161" spans="1:4" ht="17.100000000000001" customHeight="1">
      <c r="A1161" s="28">
        <v>2170304</v>
      </c>
      <c r="B1161" s="170">
        <v>2220205</v>
      </c>
      <c r="C1161" s="28" t="s">
        <v>985</v>
      </c>
      <c r="D1161" s="100"/>
    </row>
    <row r="1162" spans="1:4" ht="17.100000000000001" customHeight="1">
      <c r="A1162" s="28">
        <v>2170399</v>
      </c>
      <c r="B1162" s="170">
        <v>2220206</v>
      </c>
      <c r="C1162" s="28" t="s">
        <v>986</v>
      </c>
      <c r="D1162" s="100"/>
    </row>
    <row r="1163" spans="1:4" ht="17.100000000000001" customHeight="1">
      <c r="A1163" s="28">
        <v>21704</v>
      </c>
      <c r="B1163" s="170">
        <v>2220207</v>
      </c>
      <c r="C1163" s="28" t="s">
        <v>987</v>
      </c>
      <c r="D1163" s="100"/>
    </row>
    <row r="1164" spans="1:4" ht="17.100000000000001" customHeight="1">
      <c r="A1164" s="28">
        <v>2170401</v>
      </c>
      <c r="B1164" s="170">
        <v>2220209</v>
      </c>
      <c r="C1164" s="28" t="s">
        <v>988</v>
      </c>
      <c r="D1164" s="100"/>
    </row>
    <row r="1165" spans="1:4" ht="17.100000000000001" customHeight="1">
      <c r="A1165" s="28">
        <v>2170499</v>
      </c>
      <c r="B1165" s="170">
        <v>2220210</v>
      </c>
      <c r="C1165" s="28" t="s">
        <v>989</v>
      </c>
      <c r="D1165" s="100"/>
    </row>
    <row r="1166" spans="1:4" ht="17.100000000000001" customHeight="1">
      <c r="A1166" s="28">
        <v>21799</v>
      </c>
      <c r="B1166" s="170">
        <v>2220211</v>
      </c>
      <c r="C1166" s="28" t="s">
        <v>990</v>
      </c>
      <c r="D1166" s="100"/>
    </row>
    <row r="1167" spans="1:4" ht="17.100000000000001" customHeight="1">
      <c r="A1167" s="28">
        <v>2179901</v>
      </c>
      <c r="B1167" s="170">
        <v>2220212</v>
      </c>
      <c r="C1167" s="28" t="s">
        <v>991</v>
      </c>
      <c r="D1167" s="100"/>
    </row>
    <row r="1168" spans="1:4" ht="17.100000000000001" customHeight="1">
      <c r="A1168" s="28">
        <v>219</v>
      </c>
      <c r="B1168" s="170">
        <v>2220250</v>
      </c>
      <c r="C1168" s="28" t="s">
        <v>710</v>
      </c>
      <c r="D1168" s="100"/>
    </row>
    <row r="1169" spans="1:4" ht="17.100000000000001" customHeight="1">
      <c r="A1169" s="28">
        <v>21901</v>
      </c>
      <c r="B1169" s="170">
        <v>2220299</v>
      </c>
      <c r="C1169" s="28" t="s">
        <v>992</v>
      </c>
      <c r="D1169" s="100"/>
    </row>
    <row r="1170" spans="1:4" ht="17.100000000000001" customHeight="1">
      <c r="A1170" s="28">
        <v>21902</v>
      </c>
      <c r="B1170" s="169">
        <v>22203</v>
      </c>
      <c r="C1170" s="27" t="s">
        <v>993</v>
      </c>
      <c r="D1170" s="105">
        <f>SUM(D1171:D1174)</f>
        <v>0</v>
      </c>
    </row>
    <row r="1171" spans="1:4" ht="17.100000000000001" customHeight="1">
      <c r="A1171" s="28">
        <v>21903</v>
      </c>
      <c r="B1171" s="170">
        <v>2220301</v>
      </c>
      <c r="C1171" s="28" t="s">
        <v>994</v>
      </c>
      <c r="D1171" s="100"/>
    </row>
    <row r="1172" spans="1:4" ht="17.100000000000001" customHeight="1">
      <c r="A1172" s="28">
        <v>21904</v>
      </c>
      <c r="B1172" s="170">
        <v>2220303</v>
      </c>
      <c r="C1172" s="28" t="s">
        <v>995</v>
      </c>
      <c r="D1172" s="100"/>
    </row>
    <row r="1173" spans="1:4" ht="17.100000000000001" customHeight="1">
      <c r="A1173" s="28">
        <v>21905</v>
      </c>
      <c r="B1173" s="170">
        <v>2220304</v>
      </c>
      <c r="C1173" s="28" t="s">
        <v>996</v>
      </c>
      <c r="D1173" s="100"/>
    </row>
    <row r="1174" spans="1:4" ht="17.100000000000001" customHeight="1">
      <c r="A1174" s="28">
        <v>21906</v>
      </c>
      <c r="B1174" s="170">
        <v>2220399</v>
      </c>
      <c r="C1174" s="28" t="s">
        <v>997</v>
      </c>
      <c r="D1174" s="100"/>
    </row>
    <row r="1175" spans="1:4" ht="17.100000000000001" customHeight="1">
      <c r="A1175" s="28">
        <v>21907</v>
      </c>
      <c r="B1175" s="169">
        <v>22204</v>
      </c>
      <c r="C1175" s="27" t="s">
        <v>998</v>
      </c>
      <c r="D1175" s="105">
        <f>SUM(D1176:D1180)</f>
        <v>34</v>
      </c>
    </row>
    <row r="1176" spans="1:4" ht="17.100000000000001" customHeight="1">
      <c r="A1176" s="28">
        <v>21908</v>
      </c>
      <c r="B1176" s="170">
        <v>2220401</v>
      </c>
      <c r="C1176" s="28" t="s">
        <v>999</v>
      </c>
      <c r="D1176" s="100"/>
    </row>
    <row r="1177" spans="1:4" ht="17.100000000000001" customHeight="1">
      <c r="A1177" s="28">
        <v>21999</v>
      </c>
      <c r="B1177" s="170">
        <v>2220402</v>
      </c>
      <c r="C1177" s="28" t="s">
        <v>1000</v>
      </c>
      <c r="D1177" s="100"/>
    </row>
    <row r="1178" spans="1:4" ht="17.100000000000001" customHeight="1">
      <c r="A1178" s="28">
        <v>220</v>
      </c>
      <c r="B1178" s="170">
        <v>2220403</v>
      </c>
      <c r="C1178" s="28" t="s">
        <v>1001</v>
      </c>
      <c r="D1178" s="100"/>
    </row>
    <row r="1179" spans="1:4" ht="17.100000000000001" customHeight="1">
      <c r="A1179" s="28">
        <v>22001</v>
      </c>
      <c r="B1179" s="170">
        <v>2220404</v>
      </c>
      <c r="C1179" s="28" t="s">
        <v>1002</v>
      </c>
      <c r="D1179" s="100"/>
    </row>
    <row r="1180" spans="1:4" ht="17.100000000000001" customHeight="1">
      <c r="A1180" s="28">
        <v>2200101</v>
      </c>
      <c r="B1180" s="170">
        <v>2220499</v>
      </c>
      <c r="C1180" s="28" t="s">
        <v>1003</v>
      </c>
      <c r="D1180" s="100">
        <v>34</v>
      </c>
    </row>
    <row r="1181" spans="1:4" ht="17.100000000000001" customHeight="1">
      <c r="A1181" s="28">
        <v>2200102</v>
      </c>
      <c r="B1181" s="169">
        <v>22205</v>
      </c>
      <c r="C1181" s="27" t="s">
        <v>1004</v>
      </c>
      <c r="D1181" s="105">
        <f>SUM(D1182:D1192)</f>
        <v>0</v>
      </c>
    </row>
    <row r="1182" spans="1:4" ht="17.100000000000001" customHeight="1">
      <c r="A1182" s="28">
        <v>2200103</v>
      </c>
      <c r="B1182" s="170">
        <v>2220501</v>
      </c>
      <c r="C1182" s="28" t="s">
        <v>1005</v>
      </c>
      <c r="D1182" s="100"/>
    </row>
    <row r="1183" spans="1:4" ht="17.100000000000001" customHeight="1">
      <c r="A1183" s="28">
        <v>2200104</v>
      </c>
      <c r="B1183" s="170">
        <v>2220502</v>
      </c>
      <c r="C1183" s="28" t="s">
        <v>1006</v>
      </c>
      <c r="D1183" s="100"/>
    </row>
    <row r="1184" spans="1:4" ht="17.100000000000001" customHeight="1">
      <c r="A1184" s="28">
        <v>2200105</v>
      </c>
      <c r="B1184" s="170">
        <v>2220503</v>
      </c>
      <c r="C1184" s="28" t="s">
        <v>1007</v>
      </c>
      <c r="D1184" s="100"/>
    </row>
    <row r="1185" spans="1:4" ht="17.100000000000001" customHeight="1">
      <c r="A1185" s="28">
        <v>2200106</v>
      </c>
      <c r="B1185" s="170">
        <v>2220504</v>
      </c>
      <c r="C1185" s="28" t="s">
        <v>1008</v>
      </c>
      <c r="D1185" s="100"/>
    </row>
    <row r="1186" spans="1:4" ht="17.100000000000001" customHeight="1">
      <c r="A1186" s="28">
        <v>2200107</v>
      </c>
      <c r="B1186" s="170">
        <v>2220505</v>
      </c>
      <c r="C1186" s="28" t="s">
        <v>1009</v>
      </c>
      <c r="D1186" s="100"/>
    </row>
    <row r="1187" spans="1:4" ht="17.100000000000001" customHeight="1">
      <c r="A1187" s="28">
        <v>2200108</v>
      </c>
      <c r="B1187" s="170">
        <v>2220506</v>
      </c>
      <c r="C1187" s="28" t="s">
        <v>1010</v>
      </c>
      <c r="D1187" s="100"/>
    </row>
    <row r="1188" spans="1:4" ht="17.100000000000001" customHeight="1">
      <c r="A1188" s="28">
        <v>2200109</v>
      </c>
      <c r="B1188" s="170">
        <v>2220507</v>
      </c>
      <c r="C1188" s="28" t="s">
        <v>1011</v>
      </c>
      <c r="D1188" s="100"/>
    </row>
    <row r="1189" spans="1:4" ht="17.100000000000001" customHeight="1">
      <c r="A1189" s="28">
        <v>2200110</v>
      </c>
      <c r="B1189" s="170">
        <v>2220508</v>
      </c>
      <c r="C1189" s="28" t="s">
        <v>1012</v>
      </c>
      <c r="D1189" s="100"/>
    </row>
    <row r="1190" spans="1:4" ht="17.100000000000001" customHeight="1">
      <c r="A1190" s="28">
        <v>2200111</v>
      </c>
      <c r="B1190" s="170">
        <v>2220509</v>
      </c>
      <c r="C1190" s="28" t="s">
        <v>1013</v>
      </c>
      <c r="D1190" s="100"/>
    </row>
    <row r="1191" spans="1:4" ht="17.100000000000001" customHeight="1">
      <c r="A1191" s="28">
        <v>2200112</v>
      </c>
      <c r="B1191" s="170">
        <v>2220510</v>
      </c>
      <c r="C1191" s="28" t="s">
        <v>1014</v>
      </c>
      <c r="D1191" s="100"/>
    </row>
    <row r="1192" spans="1:4" ht="17.100000000000001" customHeight="1">
      <c r="A1192" s="28">
        <v>2200113</v>
      </c>
      <c r="B1192" s="170">
        <v>2220599</v>
      </c>
      <c r="C1192" s="28" t="s">
        <v>1015</v>
      </c>
      <c r="D1192" s="100"/>
    </row>
    <row r="1193" spans="1:4" ht="17.100000000000001" customHeight="1">
      <c r="A1193" s="28">
        <v>2200114</v>
      </c>
      <c r="B1193" s="169">
        <v>224</v>
      </c>
      <c r="C1193" s="27" t="s">
        <v>1016</v>
      </c>
      <c r="D1193" s="105">
        <f>D1194+D1206+D1212+D1218+D1226+D1239+D1243+D1249</f>
        <v>3735</v>
      </c>
    </row>
    <row r="1194" spans="1:4" ht="17.100000000000001" customHeight="1">
      <c r="A1194" s="28">
        <v>2200115</v>
      </c>
      <c r="B1194" s="169">
        <v>22401</v>
      </c>
      <c r="C1194" s="27" t="s">
        <v>1017</v>
      </c>
      <c r="D1194" s="105">
        <f>SUM(D1195:D1205)</f>
        <v>1785</v>
      </c>
    </row>
    <row r="1195" spans="1:4" ht="17.100000000000001" customHeight="1">
      <c r="A1195" s="28">
        <v>2200116</v>
      </c>
      <c r="B1195" s="170">
        <v>2240101</v>
      </c>
      <c r="C1195" s="28" t="s">
        <v>1018</v>
      </c>
      <c r="D1195" s="100"/>
    </row>
    <row r="1196" spans="1:4" ht="17.100000000000001" customHeight="1">
      <c r="A1196" s="28">
        <v>2200119</v>
      </c>
      <c r="B1196" s="170">
        <v>2240102</v>
      </c>
      <c r="C1196" s="28" t="s">
        <v>1019</v>
      </c>
      <c r="D1196" s="100"/>
    </row>
    <row r="1197" spans="1:4" ht="17.100000000000001" customHeight="1">
      <c r="A1197" s="28">
        <v>2200150</v>
      </c>
      <c r="B1197" s="170">
        <v>2240103</v>
      </c>
      <c r="C1197" s="28" t="s">
        <v>1020</v>
      </c>
      <c r="D1197" s="100"/>
    </row>
    <row r="1198" spans="1:4" ht="17.100000000000001" customHeight="1">
      <c r="A1198" s="28">
        <v>2200199</v>
      </c>
      <c r="B1198" s="170">
        <v>2240104</v>
      </c>
      <c r="C1198" s="28" t="s">
        <v>1021</v>
      </c>
      <c r="D1198" s="100">
        <v>200</v>
      </c>
    </row>
    <row r="1199" spans="1:4" ht="17.100000000000001" customHeight="1">
      <c r="A1199" s="28">
        <v>22002</v>
      </c>
      <c r="B1199" s="170">
        <v>2240105</v>
      </c>
      <c r="C1199" s="28" t="s">
        <v>1022</v>
      </c>
      <c r="D1199" s="100"/>
    </row>
    <row r="1200" spans="1:4" ht="17.100000000000001" customHeight="1">
      <c r="A1200" s="28">
        <v>2200201</v>
      </c>
      <c r="B1200" s="170">
        <v>2240106</v>
      </c>
      <c r="C1200" s="28" t="s">
        <v>1023</v>
      </c>
      <c r="D1200" s="100">
        <v>1124</v>
      </c>
    </row>
    <row r="1201" spans="1:4" ht="17.100000000000001" customHeight="1">
      <c r="A1201" s="28">
        <v>2200202</v>
      </c>
      <c r="B1201" s="170">
        <v>2240107</v>
      </c>
      <c r="C1201" s="28" t="s">
        <v>1024</v>
      </c>
      <c r="D1201" s="100"/>
    </row>
    <row r="1202" spans="1:4" ht="17.100000000000001" customHeight="1">
      <c r="A1202" s="28">
        <v>2200203</v>
      </c>
      <c r="B1202" s="170">
        <v>2240108</v>
      </c>
      <c r="C1202" s="28" t="s">
        <v>1025</v>
      </c>
      <c r="D1202" s="100">
        <v>461</v>
      </c>
    </row>
    <row r="1203" spans="1:4" ht="17.100000000000001" customHeight="1">
      <c r="A1203" s="28">
        <v>2200204</v>
      </c>
      <c r="B1203" s="170">
        <v>2240109</v>
      </c>
      <c r="C1203" s="28" t="s">
        <v>1026</v>
      </c>
      <c r="D1203" s="100"/>
    </row>
    <row r="1204" spans="1:4" ht="17.100000000000001" customHeight="1">
      <c r="A1204" s="28">
        <v>2200205</v>
      </c>
      <c r="B1204" s="170">
        <v>2240150</v>
      </c>
      <c r="C1204" s="28" t="s">
        <v>1027</v>
      </c>
      <c r="D1204" s="100"/>
    </row>
    <row r="1205" spans="1:4" ht="17.100000000000001" customHeight="1">
      <c r="A1205" s="28">
        <v>2200206</v>
      </c>
      <c r="B1205" s="170">
        <v>2240199</v>
      </c>
      <c r="C1205" s="28" t="s">
        <v>1028</v>
      </c>
      <c r="D1205" s="100"/>
    </row>
    <row r="1206" spans="1:4" ht="17.100000000000001" customHeight="1">
      <c r="A1206" s="28">
        <v>2200207</v>
      </c>
      <c r="B1206" s="169">
        <v>22402</v>
      </c>
      <c r="C1206" s="27" t="s">
        <v>1029</v>
      </c>
      <c r="D1206" s="105">
        <f>SUM(D1207:D1211)</f>
        <v>1853</v>
      </c>
    </row>
    <row r="1207" spans="1:4" ht="17.100000000000001" customHeight="1">
      <c r="A1207" s="28">
        <v>2200208</v>
      </c>
      <c r="B1207" s="170">
        <v>2240201</v>
      </c>
      <c r="C1207" s="28" t="s">
        <v>1018</v>
      </c>
      <c r="D1207" s="100">
        <v>15</v>
      </c>
    </row>
    <row r="1208" spans="1:4" ht="17.100000000000001" customHeight="1">
      <c r="A1208" s="28">
        <v>2200209</v>
      </c>
      <c r="B1208" s="170">
        <v>2240202</v>
      </c>
      <c r="C1208" s="28" t="s">
        <v>1030</v>
      </c>
      <c r="D1208" s="100"/>
    </row>
    <row r="1209" spans="1:4" ht="17.100000000000001" customHeight="1">
      <c r="A1209" s="28">
        <v>2200210</v>
      </c>
      <c r="B1209" s="170">
        <v>2240203</v>
      </c>
      <c r="C1209" s="28" t="s">
        <v>1020</v>
      </c>
      <c r="D1209" s="100"/>
    </row>
    <row r="1210" spans="1:4" ht="17.100000000000001" customHeight="1">
      <c r="A1210" s="28">
        <v>2200211</v>
      </c>
      <c r="B1210" s="170">
        <v>2240204</v>
      </c>
      <c r="C1210" s="28" t="s">
        <v>1031</v>
      </c>
      <c r="D1210" s="100">
        <v>1838</v>
      </c>
    </row>
    <row r="1211" spans="1:4" ht="17.100000000000001" customHeight="1">
      <c r="A1211" s="28">
        <v>2200212</v>
      </c>
      <c r="B1211" s="170">
        <v>2240299</v>
      </c>
      <c r="C1211" s="28" t="s">
        <v>1032</v>
      </c>
      <c r="D1211" s="100"/>
    </row>
    <row r="1212" spans="1:4" ht="17.100000000000001" customHeight="1">
      <c r="A1212" s="28">
        <v>2200213</v>
      </c>
      <c r="B1212" s="169">
        <v>22403</v>
      </c>
      <c r="C1212" s="27" t="s">
        <v>1033</v>
      </c>
      <c r="D1212" s="105">
        <f>SUM(D1213:D1217)</f>
        <v>0</v>
      </c>
    </row>
    <row r="1213" spans="1:4" ht="17.100000000000001" customHeight="1">
      <c r="A1213" s="28">
        <v>2200215</v>
      </c>
      <c r="B1213" s="170">
        <v>2240301</v>
      </c>
      <c r="C1213" s="28" t="s">
        <v>1018</v>
      </c>
      <c r="D1213" s="100"/>
    </row>
    <row r="1214" spans="1:4" ht="17.100000000000001" customHeight="1">
      <c r="A1214" s="28">
        <v>2200217</v>
      </c>
      <c r="B1214" s="170">
        <v>2240302</v>
      </c>
      <c r="C1214" s="28" t="s">
        <v>1019</v>
      </c>
      <c r="D1214" s="100"/>
    </row>
    <row r="1215" spans="1:4" ht="17.100000000000001" customHeight="1">
      <c r="A1215" s="28">
        <v>2200218</v>
      </c>
      <c r="B1215" s="170">
        <v>2240303</v>
      </c>
      <c r="C1215" s="28" t="s">
        <v>1020</v>
      </c>
      <c r="D1215" s="100"/>
    </row>
    <row r="1216" spans="1:4" ht="17.100000000000001" customHeight="1">
      <c r="A1216" s="28">
        <v>2200250</v>
      </c>
      <c r="B1216" s="170">
        <v>2240304</v>
      </c>
      <c r="C1216" s="28" t="s">
        <v>1034</v>
      </c>
      <c r="D1216" s="100"/>
    </row>
    <row r="1217" spans="1:4" ht="17.100000000000001" customHeight="1">
      <c r="A1217" s="28">
        <v>2200299</v>
      </c>
      <c r="B1217" s="170">
        <v>2240399</v>
      </c>
      <c r="C1217" s="28" t="s">
        <v>1035</v>
      </c>
      <c r="D1217" s="100"/>
    </row>
    <row r="1218" spans="1:4" ht="17.100000000000001" customHeight="1">
      <c r="A1218" s="28">
        <v>22003</v>
      </c>
      <c r="B1218" s="169">
        <v>22404</v>
      </c>
      <c r="C1218" s="27" t="s">
        <v>1036</v>
      </c>
      <c r="D1218" s="105">
        <f>SUM(D1219:D1225)</f>
        <v>0</v>
      </c>
    </row>
    <row r="1219" spans="1:4" ht="17.100000000000001" customHeight="1">
      <c r="A1219" s="28">
        <v>2200301</v>
      </c>
      <c r="B1219" s="170">
        <v>2240401</v>
      </c>
      <c r="C1219" s="28" t="s">
        <v>1018</v>
      </c>
      <c r="D1219" s="100"/>
    </row>
    <row r="1220" spans="1:4" ht="17.100000000000001" customHeight="1">
      <c r="A1220" s="28">
        <v>2200302</v>
      </c>
      <c r="B1220" s="170">
        <v>2240402</v>
      </c>
      <c r="C1220" s="28" t="s">
        <v>1019</v>
      </c>
      <c r="D1220" s="100"/>
    </row>
    <row r="1221" spans="1:4" ht="17.100000000000001" customHeight="1">
      <c r="A1221" s="28">
        <v>2200303</v>
      </c>
      <c r="B1221" s="170">
        <v>2240403</v>
      </c>
      <c r="C1221" s="28" t="s">
        <v>1020</v>
      </c>
      <c r="D1221" s="100"/>
    </row>
    <row r="1222" spans="1:4" ht="17.100000000000001" customHeight="1">
      <c r="A1222" s="28">
        <v>2200304</v>
      </c>
      <c r="B1222" s="170">
        <v>2240404</v>
      </c>
      <c r="C1222" s="28" t="s">
        <v>1037</v>
      </c>
      <c r="D1222" s="100"/>
    </row>
    <row r="1223" spans="1:4" ht="17.100000000000001" customHeight="1">
      <c r="A1223" s="28">
        <v>2200305</v>
      </c>
      <c r="B1223" s="170">
        <v>2240405</v>
      </c>
      <c r="C1223" s="28" t="s">
        <v>1038</v>
      </c>
      <c r="D1223" s="100"/>
    </row>
    <row r="1224" spans="1:4" ht="17.100000000000001" customHeight="1">
      <c r="A1224" s="28">
        <v>2200306</v>
      </c>
      <c r="B1224" s="170">
        <v>2240450</v>
      </c>
      <c r="C1224" s="28" t="s">
        <v>1027</v>
      </c>
      <c r="D1224" s="100"/>
    </row>
    <row r="1225" spans="1:4" ht="17.100000000000001" customHeight="1">
      <c r="A1225" s="28">
        <v>2200350</v>
      </c>
      <c r="B1225" s="170">
        <v>2240499</v>
      </c>
      <c r="C1225" s="28" t="s">
        <v>1039</v>
      </c>
      <c r="D1225" s="100"/>
    </row>
    <row r="1226" spans="1:4" ht="17.100000000000001" customHeight="1">
      <c r="A1226" s="28">
        <v>2200399</v>
      </c>
      <c r="B1226" s="169">
        <v>22405</v>
      </c>
      <c r="C1226" s="27" t="s">
        <v>1040</v>
      </c>
      <c r="D1226" s="105">
        <f>SUM(D1227:D1238)</f>
        <v>97</v>
      </c>
    </row>
    <row r="1227" spans="1:4" ht="17.100000000000001" customHeight="1">
      <c r="A1227" s="28">
        <v>22005</v>
      </c>
      <c r="B1227" s="170">
        <v>2240501</v>
      </c>
      <c r="C1227" s="28" t="s">
        <v>1018</v>
      </c>
      <c r="D1227" s="100">
        <v>76</v>
      </c>
    </row>
    <row r="1228" spans="1:4" ht="17.100000000000001" customHeight="1">
      <c r="A1228" s="28">
        <v>2200501</v>
      </c>
      <c r="B1228" s="170">
        <v>2240502</v>
      </c>
      <c r="C1228" s="28" t="s">
        <v>1019</v>
      </c>
      <c r="D1228" s="100"/>
    </row>
    <row r="1229" spans="1:4" ht="17.100000000000001" customHeight="1">
      <c r="A1229" s="28">
        <v>2200502</v>
      </c>
      <c r="B1229" s="170">
        <v>2240503</v>
      </c>
      <c r="C1229" s="28" t="s">
        <v>1020</v>
      </c>
      <c r="D1229" s="100"/>
    </row>
    <row r="1230" spans="1:4" ht="17.100000000000001" customHeight="1">
      <c r="A1230" s="28">
        <v>2200503</v>
      </c>
      <c r="B1230" s="170">
        <v>2240504</v>
      </c>
      <c r="C1230" s="28" t="s">
        <v>1041</v>
      </c>
      <c r="D1230" s="100"/>
    </row>
    <row r="1231" spans="1:4" ht="17.100000000000001" customHeight="1">
      <c r="A1231" s="28">
        <v>2200504</v>
      </c>
      <c r="B1231" s="170">
        <v>2240505</v>
      </c>
      <c r="C1231" s="28" t="s">
        <v>1042</v>
      </c>
      <c r="D1231" s="100"/>
    </row>
    <row r="1232" spans="1:4" ht="17.100000000000001" customHeight="1">
      <c r="A1232" s="28">
        <v>2200506</v>
      </c>
      <c r="B1232" s="170">
        <v>2240506</v>
      </c>
      <c r="C1232" s="28" t="s">
        <v>1043</v>
      </c>
      <c r="D1232" s="100"/>
    </row>
    <row r="1233" spans="1:4" ht="17.100000000000001" customHeight="1">
      <c r="A1233" s="28">
        <v>2200507</v>
      </c>
      <c r="B1233" s="170">
        <v>2240507</v>
      </c>
      <c r="C1233" s="28" t="s">
        <v>1044</v>
      </c>
      <c r="D1233" s="100"/>
    </row>
    <row r="1234" spans="1:4" ht="17.100000000000001" customHeight="1">
      <c r="A1234" s="28">
        <v>2200508</v>
      </c>
      <c r="B1234" s="170">
        <v>2240508</v>
      </c>
      <c r="C1234" s="28" t="s">
        <v>1045</v>
      </c>
      <c r="D1234" s="100"/>
    </row>
    <row r="1235" spans="1:4" ht="17.100000000000001" customHeight="1">
      <c r="A1235" s="28">
        <v>2200509</v>
      </c>
      <c r="B1235" s="170">
        <v>2240509</v>
      </c>
      <c r="C1235" s="28" t="s">
        <v>1046</v>
      </c>
      <c r="D1235" s="100"/>
    </row>
    <row r="1236" spans="1:4" ht="17.100000000000001" customHeight="1">
      <c r="A1236" s="28">
        <v>2200510</v>
      </c>
      <c r="B1236" s="170">
        <v>2240510</v>
      </c>
      <c r="C1236" s="28" t="s">
        <v>1047</v>
      </c>
      <c r="D1236" s="100"/>
    </row>
    <row r="1237" spans="1:4" ht="17.100000000000001" customHeight="1">
      <c r="A1237" s="28">
        <v>2200511</v>
      </c>
      <c r="B1237" s="170">
        <v>2240550</v>
      </c>
      <c r="C1237" s="28" t="s">
        <v>1048</v>
      </c>
      <c r="D1237" s="100"/>
    </row>
    <row r="1238" spans="1:4" ht="17.100000000000001" customHeight="1">
      <c r="A1238" s="28">
        <v>2200512</v>
      </c>
      <c r="B1238" s="170">
        <v>2240599</v>
      </c>
      <c r="C1238" s="28" t="s">
        <v>1049</v>
      </c>
      <c r="D1238" s="100">
        <v>21</v>
      </c>
    </row>
    <row r="1239" spans="1:4" ht="17.100000000000001" customHeight="1">
      <c r="A1239" s="28">
        <v>2200513</v>
      </c>
      <c r="B1239" s="169">
        <v>22406</v>
      </c>
      <c r="C1239" s="27" t="s">
        <v>1050</v>
      </c>
      <c r="D1239" s="105">
        <f>SUM(D1240:D1242)</f>
        <v>0</v>
      </c>
    </row>
    <row r="1240" spans="1:4" ht="17.100000000000001" customHeight="1">
      <c r="A1240" s="28">
        <v>2200514</v>
      </c>
      <c r="B1240" s="170">
        <v>2240601</v>
      </c>
      <c r="C1240" s="28" t="s">
        <v>1051</v>
      </c>
      <c r="D1240" s="100"/>
    </row>
    <row r="1241" spans="1:4" ht="17.100000000000001" customHeight="1">
      <c r="A1241" s="28">
        <v>2200599</v>
      </c>
      <c r="B1241" s="170">
        <v>2240602</v>
      </c>
      <c r="C1241" s="28" t="s">
        <v>1052</v>
      </c>
      <c r="D1241" s="100"/>
    </row>
    <row r="1242" spans="1:4" ht="17.100000000000001" customHeight="1">
      <c r="A1242" s="28">
        <v>22099</v>
      </c>
      <c r="B1242" s="170">
        <v>2240699</v>
      </c>
      <c r="C1242" s="28" t="s">
        <v>1053</v>
      </c>
      <c r="D1242" s="100"/>
    </row>
    <row r="1243" spans="1:4" ht="17.100000000000001" customHeight="1">
      <c r="A1243" s="28">
        <v>2209901</v>
      </c>
      <c r="B1243" s="169">
        <v>22407</v>
      </c>
      <c r="C1243" s="27" t="s">
        <v>1054</v>
      </c>
      <c r="D1243" s="105">
        <f>SUM(D1244:D1248)</f>
        <v>0</v>
      </c>
    </row>
    <row r="1244" spans="1:4" ht="17.100000000000001" customHeight="1">
      <c r="A1244" s="28">
        <v>221</v>
      </c>
      <c r="B1244" s="170">
        <v>2240701</v>
      </c>
      <c r="C1244" s="28" t="s">
        <v>1055</v>
      </c>
      <c r="D1244" s="100"/>
    </row>
    <row r="1245" spans="1:4" ht="17.100000000000001" customHeight="1">
      <c r="A1245" s="28">
        <v>22101</v>
      </c>
      <c r="B1245" s="170">
        <v>2240702</v>
      </c>
      <c r="C1245" s="28" t="s">
        <v>1056</v>
      </c>
      <c r="D1245" s="100"/>
    </row>
    <row r="1246" spans="1:4" ht="17.100000000000001" customHeight="1">
      <c r="A1246" s="28">
        <v>2210101</v>
      </c>
      <c r="B1246" s="170">
        <v>2240703</v>
      </c>
      <c r="C1246" s="28" t="s">
        <v>1057</v>
      </c>
      <c r="D1246" s="100"/>
    </row>
    <row r="1247" spans="1:4" ht="17.100000000000001" customHeight="1">
      <c r="A1247" s="28">
        <v>2210102</v>
      </c>
      <c r="B1247" s="170">
        <v>2240704</v>
      </c>
      <c r="C1247" s="28" t="s">
        <v>1058</v>
      </c>
      <c r="D1247" s="100"/>
    </row>
    <row r="1248" spans="1:4" ht="17.100000000000001" customHeight="1">
      <c r="A1248" s="28">
        <v>2210103</v>
      </c>
      <c r="B1248" s="170">
        <v>2240799</v>
      </c>
      <c r="C1248" s="28" t="s">
        <v>1059</v>
      </c>
      <c r="D1248" s="100"/>
    </row>
    <row r="1249" spans="1:4" ht="17.100000000000001" customHeight="1">
      <c r="A1249" s="28">
        <v>2210104</v>
      </c>
      <c r="B1249" s="170">
        <v>22499</v>
      </c>
      <c r="C1249" s="27" t="s">
        <v>1060</v>
      </c>
      <c r="D1249" s="100"/>
    </row>
    <row r="1250" spans="1:4" ht="17.100000000000001" customHeight="1">
      <c r="A1250" s="28">
        <v>2210105</v>
      </c>
      <c r="B1250" s="169">
        <v>227</v>
      </c>
      <c r="C1250" s="27" t="s">
        <v>1061</v>
      </c>
      <c r="D1250" s="100">
        <v>6000</v>
      </c>
    </row>
    <row r="1251" spans="1:4" ht="17.100000000000001" customHeight="1">
      <c r="A1251" s="28">
        <v>2210106</v>
      </c>
      <c r="B1251" s="169">
        <v>231</v>
      </c>
      <c r="C1251" s="27" t="s">
        <v>1062</v>
      </c>
      <c r="D1251" s="105">
        <f>D1252</f>
        <v>24000</v>
      </c>
    </row>
    <row r="1252" spans="1:4" ht="17.100000000000001" customHeight="1">
      <c r="A1252" s="28">
        <v>2210107</v>
      </c>
      <c r="B1252" s="169">
        <v>23101</v>
      </c>
      <c r="C1252" s="27" t="s">
        <v>1063</v>
      </c>
      <c r="D1252" s="105">
        <f>SUM(D1253:D1256)</f>
        <v>24000</v>
      </c>
    </row>
    <row r="1253" spans="1:4" ht="17.100000000000001" customHeight="1">
      <c r="A1253" s="28">
        <v>2210199</v>
      </c>
      <c r="B1253" s="170">
        <v>2310301</v>
      </c>
      <c r="C1253" s="28" t="s">
        <v>1064</v>
      </c>
      <c r="D1253" s="100">
        <v>21900</v>
      </c>
    </row>
    <row r="1254" spans="1:4" ht="17.100000000000001" customHeight="1">
      <c r="A1254" s="28">
        <v>22102</v>
      </c>
      <c r="B1254" s="170">
        <v>2310302</v>
      </c>
      <c r="C1254" s="28" t="s">
        <v>1065</v>
      </c>
      <c r="D1254" s="100"/>
    </row>
    <row r="1255" spans="1:4" ht="17.100000000000001" customHeight="1">
      <c r="A1255" s="28">
        <v>2210201</v>
      </c>
      <c r="B1255" s="170">
        <v>2310303</v>
      </c>
      <c r="C1255" s="28" t="s">
        <v>1066</v>
      </c>
      <c r="D1255" s="100"/>
    </row>
    <row r="1256" spans="1:4" ht="17.100000000000001" customHeight="1">
      <c r="A1256" s="28">
        <v>2210202</v>
      </c>
      <c r="B1256" s="170">
        <v>2310399</v>
      </c>
      <c r="C1256" s="28" t="s">
        <v>1067</v>
      </c>
      <c r="D1256" s="100">
        <v>2100</v>
      </c>
    </row>
    <row r="1257" spans="1:4" ht="17.100000000000001" customHeight="1">
      <c r="A1257" s="28">
        <v>2210203</v>
      </c>
      <c r="B1257" s="169">
        <v>233</v>
      </c>
      <c r="C1257" s="27" t="s">
        <v>1068</v>
      </c>
      <c r="D1257" s="105">
        <f>D1258</f>
        <v>0</v>
      </c>
    </row>
    <row r="1258" spans="1:4" ht="17.100000000000001" customHeight="1">
      <c r="A1258" s="28">
        <v>22103</v>
      </c>
      <c r="B1258" s="169">
        <v>23303</v>
      </c>
      <c r="C1258" s="28" t="s">
        <v>1069</v>
      </c>
      <c r="D1258" s="100"/>
    </row>
    <row r="1259" spans="1:4" ht="17.100000000000001" customHeight="1">
      <c r="A1259" s="28">
        <v>2210301</v>
      </c>
      <c r="B1259" s="169">
        <v>229</v>
      </c>
      <c r="C1259" s="27" t="s">
        <v>1070</v>
      </c>
      <c r="D1259" s="105">
        <f>D1260+D1261</f>
        <v>54730</v>
      </c>
    </row>
    <row r="1260" spans="1:4" ht="17.100000000000001" customHeight="1">
      <c r="A1260" s="28">
        <v>2210302</v>
      </c>
      <c r="B1260" s="169">
        <v>22902</v>
      </c>
      <c r="C1260" s="28" t="s">
        <v>1071</v>
      </c>
      <c r="D1260" s="100">
        <v>30000</v>
      </c>
    </row>
    <row r="1261" spans="1:4" ht="17.100000000000001" customHeight="1">
      <c r="A1261" s="28">
        <v>2210399</v>
      </c>
      <c r="B1261" s="169">
        <v>22999</v>
      </c>
      <c r="C1261" s="28" t="s">
        <v>1072</v>
      </c>
      <c r="D1261" s="100">
        <v>24730</v>
      </c>
    </row>
  </sheetData>
  <mergeCells count="4">
    <mergeCell ref="A2:D2"/>
    <mergeCell ref="A3:D3"/>
    <mergeCell ref="B4:B5"/>
    <mergeCell ref="B1:C1"/>
  </mergeCells>
  <phoneticPr fontId="3" type="noConversion"/>
  <printOptions gridLines="1"/>
  <pageMargins left="0.75" right="0.75" top="1" bottom="1" header="0" footer="0"/>
  <pageSetup orientation="portrait" r:id="rId1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C57"/>
  <sheetViews>
    <sheetView zoomScaleSheetLayoutView="100" workbookViewId="0">
      <selection activeCell="A2" sqref="A2:C2"/>
    </sheetView>
  </sheetViews>
  <sheetFormatPr defaultRowHeight="13.5"/>
  <cols>
    <col min="1" max="1" width="22.75" style="126" customWidth="1"/>
    <col min="2" max="2" width="42.25" style="126" customWidth="1"/>
    <col min="3" max="3" width="26.5" style="127" customWidth="1"/>
    <col min="4" max="247" width="9" style="126"/>
    <col min="248" max="248" width="22.75" style="126" customWidth="1"/>
    <col min="249" max="249" width="42.25" style="126" customWidth="1"/>
    <col min="250" max="250" width="26.5" style="126" customWidth="1"/>
    <col min="251" max="503" width="9" style="126"/>
    <col min="504" max="504" width="22.75" style="126" customWidth="1"/>
    <col min="505" max="505" width="42.25" style="126" customWidth="1"/>
    <col min="506" max="506" width="26.5" style="126" customWidth="1"/>
    <col min="507" max="759" width="9" style="126"/>
    <col min="760" max="760" width="22.75" style="126" customWidth="1"/>
    <col min="761" max="761" width="42.25" style="126" customWidth="1"/>
    <col min="762" max="762" width="26.5" style="126" customWidth="1"/>
    <col min="763" max="1015" width="9" style="126"/>
    <col min="1016" max="1016" width="22.75" style="126" customWidth="1"/>
    <col min="1017" max="1017" width="42.25" style="126" customWidth="1"/>
    <col min="1018" max="1018" width="26.5" style="126" customWidth="1"/>
    <col min="1019" max="1271" width="9" style="126"/>
    <col min="1272" max="1272" width="22.75" style="126" customWidth="1"/>
    <col min="1273" max="1273" width="42.25" style="126" customWidth="1"/>
    <col min="1274" max="1274" width="26.5" style="126" customWidth="1"/>
    <col min="1275" max="1527" width="9" style="126"/>
    <col min="1528" max="1528" width="22.75" style="126" customWidth="1"/>
    <col min="1529" max="1529" width="42.25" style="126" customWidth="1"/>
    <col min="1530" max="1530" width="26.5" style="126" customWidth="1"/>
    <col min="1531" max="1783" width="9" style="126"/>
    <col min="1784" max="1784" width="22.75" style="126" customWidth="1"/>
    <col min="1785" max="1785" width="42.25" style="126" customWidth="1"/>
    <col min="1786" max="1786" width="26.5" style="126" customWidth="1"/>
    <col min="1787" max="2039" width="9" style="126"/>
    <col min="2040" max="2040" width="22.75" style="126" customWidth="1"/>
    <col min="2041" max="2041" width="42.25" style="126" customWidth="1"/>
    <col min="2042" max="2042" width="26.5" style="126" customWidth="1"/>
    <col min="2043" max="2295" width="9" style="126"/>
    <col min="2296" max="2296" width="22.75" style="126" customWidth="1"/>
    <col min="2297" max="2297" width="42.25" style="126" customWidth="1"/>
    <col min="2298" max="2298" width="26.5" style="126" customWidth="1"/>
    <col min="2299" max="2551" width="9" style="126"/>
    <col min="2552" max="2552" width="22.75" style="126" customWidth="1"/>
    <col min="2553" max="2553" width="42.25" style="126" customWidth="1"/>
    <col min="2554" max="2554" width="26.5" style="126" customWidth="1"/>
    <col min="2555" max="2807" width="9" style="126"/>
    <col min="2808" max="2808" width="22.75" style="126" customWidth="1"/>
    <col min="2809" max="2809" width="42.25" style="126" customWidth="1"/>
    <col min="2810" max="2810" width="26.5" style="126" customWidth="1"/>
    <col min="2811" max="3063" width="9" style="126"/>
    <col min="3064" max="3064" width="22.75" style="126" customWidth="1"/>
    <col min="3065" max="3065" width="42.25" style="126" customWidth="1"/>
    <col min="3066" max="3066" width="26.5" style="126" customWidth="1"/>
    <col min="3067" max="3319" width="9" style="126"/>
    <col min="3320" max="3320" width="22.75" style="126" customWidth="1"/>
    <col min="3321" max="3321" width="42.25" style="126" customWidth="1"/>
    <col min="3322" max="3322" width="26.5" style="126" customWidth="1"/>
    <col min="3323" max="3575" width="9" style="126"/>
    <col min="3576" max="3576" width="22.75" style="126" customWidth="1"/>
    <col min="3577" max="3577" width="42.25" style="126" customWidth="1"/>
    <col min="3578" max="3578" width="26.5" style="126" customWidth="1"/>
    <col min="3579" max="3831" width="9" style="126"/>
    <col min="3832" max="3832" width="22.75" style="126" customWidth="1"/>
    <col min="3833" max="3833" width="42.25" style="126" customWidth="1"/>
    <col min="3834" max="3834" width="26.5" style="126" customWidth="1"/>
    <col min="3835" max="4087" width="9" style="126"/>
    <col min="4088" max="4088" width="22.75" style="126" customWidth="1"/>
    <col min="4089" max="4089" width="42.25" style="126" customWidth="1"/>
    <col min="4090" max="4090" width="26.5" style="126" customWidth="1"/>
    <col min="4091" max="4343" width="9" style="126"/>
    <col min="4344" max="4344" width="22.75" style="126" customWidth="1"/>
    <col min="4345" max="4345" width="42.25" style="126" customWidth="1"/>
    <col min="4346" max="4346" width="26.5" style="126" customWidth="1"/>
    <col min="4347" max="4599" width="9" style="126"/>
    <col min="4600" max="4600" width="22.75" style="126" customWidth="1"/>
    <col min="4601" max="4601" width="42.25" style="126" customWidth="1"/>
    <col min="4602" max="4602" width="26.5" style="126" customWidth="1"/>
    <col min="4603" max="4855" width="9" style="126"/>
    <col min="4856" max="4856" width="22.75" style="126" customWidth="1"/>
    <col min="4857" max="4857" width="42.25" style="126" customWidth="1"/>
    <col min="4858" max="4858" width="26.5" style="126" customWidth="1"/>
    <col min="4859" max="5111" width="9" style="126"/>
    <col min="5112" max="5112" width="22.75" style="126" customWidth="1"/>
    <col min="5113" max="5113" width="42.25" style="126" customWidth="1"/>
    <col min="5114" max="5114" width="26.5" style="126" customWidth="1"/>
    <col min="5115" max="5367" width="9" style="126"/>
    <col min="5368" max="5368" width="22.75" style="126" customWidth="1"/>
    <col min="5369" max="5369" width="42.25" style="126" customWidth="1"/>
    <col min="5370" max="5370" width="26.5" style="126" customWidth="1"/>
    <col min="5371" max="5623" width="9" style="126"/>
    <col min="5624" max="5624" width="22.75" style="126" customWidth="1"/>
    <col min="5625" max="5625" width="42.25" style="126" customWidth="1"/>
    <col min="5626" max="5626" width="26.5" style="126" customWidth="1"/>
    <col min="5627" max="5879" width="9" style="126"/>
    <col min="5880" max="5880" width="22.75" style="126" customWidth="1"/>
    <col min="5881" max="5881" width="42.25" style="126" customWidth="1"/>
    <col min="5882" max="5882" width="26.5" style="126" customWidth="1"/>
    <col min="5883" max="6135" width="9" style="126"/>
    <col min="6136" max="6136" width="22.75" style="126" customWidth="1"/>
    <col min="6137" max="6137" width="42.25" style="126" customWidth="1"/>
    <col min="6138" max="6138" width="26.5" style="126" customWidth="1"/>
    <col min="6139" max="6391" width="9" style="126"/>
    <col min="6392" max="6392" width="22.75" style="126" customWidth="1"/>
    <col min="6393" max="6393" width="42.25" style="126" customWidth="1"/>
    <col min="6394" max="6394" width="26.5" style="126" customWidth="1"/>
    <col min="6395" max="6647" width="9" style="126"/>
    <col min="6648" max="6648" width="22.75" style="126" customWidth="1"/>
    <col min="6649" max="6649" width="42.25" style="126" customWidth="1"/>
    <col min="6650" max="6650" width="26.5" style="126" customWidth="1"/>
    <col min="6651" max="6903" width="9" style="126"/>
    <col min="6904" max="6904" width="22.75" style="126" customWidth="1"/>
    <col min="6905" max="6905" width="42.25" style="126" customWidth="1"/>
    <col min="6906" max="6906" width="26.5" style="126" customWidth="1"/>
    <col min="6907" max="7159" width="9" style="126"/>
    <col min="7160" max="7160" width="22.75" style="126" customWidth="1"/>
    <col min="7161" max="7161" width="42.25" style="126" customWidth="1"/>
    <col min="7162" max="7162" width="26.5" style="126" customWidth="1"/>
    <col min="7163" max="7415" width="9" style="126"/>
    <col min="7416" max="7416" width="22.75" style="126" customWidth="1"/>
    <col min="7417" max="7417" width="42.25" style="126" customWidth="1"/>
    <col min="7418" max="7418" width="26.5" style="126" customWidth="1"/>
    <col min="7419" max="7671" width="9" style="126"/>
    <col min="7672" max="7672" width="22.75" style="126" customWidth="1"/>
    <col min="7673" max="7673" width="42.25" style="126" customWidth="1"/>
    <col min="7674" max="7674" width="26.5" style="126" customWidth="1"/>
    <col min="7675" max="7927" width="9" style="126"/>
    <col min="7928" max="7928" width="22.75" style="126" customWidth="1"/>
    <col min="7929" max="7929" width="42.25" style="126" customWidth="1"/>
    <col min="7930" max="7930" width="26.5" style="126" customWidth="1"/>
    <col min="7931" max="8183" width="9" style="126"/>
    <col min="8184" max="8184" width="22.75" style="126" customWidth="1"/>
    <col min="8185" max="8185" width="42.25" style="126" customWidth="1"/>
    <col min="8186" max="8186" width="26.5" style="126" customWidth="1"/>
    <col min="8187" max="8439" width="9" style="126"/>
    <col min="8440" max="8440" width="22.75" style="126" customWidth="1"/>
    <col min="8441" max="8441" width="42.25" style="126" customWidth="1"/>
    <col min="8442" max="8442" width="26.5" style="126" customWidth="1"/>
    <col min="8443" max="8695" width="9" style="126"/>
    <col min="8696" max="8696" width="22.75" style="126" customWidth="1"/>
    <col min="8697" max="8697" width="42.25" style="126" customWidth="1"/>
    <col min="8698" max="8698" width="26.5" style="126" customWidth="1"/>
    <col min="8699" max="8951" width="9" style="126"/>
    <col min="8952" max="8952" width="22.75" style="126" customWidth="1"/>
    <col min="8953" max="8953" width="42.25" style="126" customWidth="1"/>
    <col min="8954" max="8954" width="26.5" style="126" customWidth="1"/>
    <col min="8955" max="9207" width="9" style="126"/>
    <col min="9208" max="9208" width="22.75" style="126" customWidth="1"/>
    <col min="9209" max="9209" width="42.25" style="126" customWidth="1"/>
    <col min="9210" max="9210" width="26.5" style="126" customWidth="1"/>
    <col min="9211" max="9463" width="9" style="126"/>
    <col min="9464" max="9464" width="22.75" style="126" customWidth="1"/>
    <col min="9465" max="9465" width="42.25" style="126" customWidth="1"/>
    <col min="9466" max="9466" width="26.5" style="126" customWidth="1"/>
    <col min="9467" max="9719" width="9" style="126"/>
    <col min="9720" max="9720" width="22.75" style="126" customWidth="1"/>
    <col min="9721" max="9721" width="42.25" style="126" customWidth="1"/>
    <col min="9722" max="9722" width="26.5" style="126" customWidth="1"/>
    <col min="9723" max="9975" width="9" style="126"/>
    <col min="9976" max="9976" width="22.75" style="126" customWidth="1"/>
    <col min="9977" max="9977" width="42.25" style="126" customWidth="1"/>
    <col min="9978" max="9978" width="26.5" style="126" customWidth="1"/>
    <col min="9979" max="10231" width="9" style="126"/>
    <col min="10232" max="10232" width="22.75" style="126" customWidth="1"/>
    <col min="10233" max="10233" width="42.25" style="126" customWidth="1"/>
    <col min="10234" max="10234" width="26.5" style="126" customWidth="1"/>
    <col min="10235" max="10487" width="9" style="126"/>
    <col min="10488" max="10488" width="22.75" style="126" customWidth="1"/>
    <col min="10489" max="10489" width="42.25" style="126" customWidth="1"/>
    <col min="10490" max="10490" width="26.5" style="126" customWidth="1"/>
    <col min="10491" max="10743" width="9" style="126"/>
    <col min="10744" max="10744" width="22.75" style="126" customWidth="1"/>
    <col min="10745" max="10745" width="42.25" style="126" customWidth="1"/>
    <col min="10746" max="10746" width="26.5" style="126" customWidth="1"/>
    <col min="10747" max="10999" width="9" style="126"/>
    <col min="11000" max="11000" width="22.75" style="126" customWidth="1"/>
    <col min="11001" max="11001" width="42.25" style="126" customWidth="1"/>
    <col min="11002" max="11002" width="26.5" style="126" customWidth="1"/>
    <col min="11003" max="11255" width="9" style="126"/>
    <col min="11256" max="11256" width="22.75" style="126" customWidth="1"/>
    <col min="11257" max="11257" width="42.25" style="126" customWidth="1"/>
    <col min="11258" max="11258" width="26.5" style="126" customWidth="1"/>
    <col min="11259" max="11511" width="9" style="126"/>
    <col min="11512" max="11512" width="22.75" style="126" customWidth="1"/>
    <col min="11513" max="11513" width="42.25" style="126" customWidth="1"/>
    <col min="11514" max="11514" width="26.5" style="126" customWidth="1"/>
    <col min="11515" max="11767" width="9" style="126"/>
    <col min="11768" max="11768" width="22.75" style="126" customWidth="1"/>
    <col min="11769" max="11769" width="42.25" style="126" customWidth="1"/>
    <col min="11770" max="11770" width="26.5" style="126" customWidth="1"/>
    <col min="11771" max="12023" width="9" style="126"/>
    <col min="12024" max="12024" width="22.75" style="126" customWidth="1"/>
    <col min="12025" max="12025" width="42.25" style="126" customWidth="1"/>
    <col min="12026" max="12026" width="26.5" style="126" customWidth="1"/>
    <col min="12027" max="12279" width="9" style="126"/>
    <col min="12280" max="12280" width="22.75" style="126" customWidth="1"/>
    <col min="12281" max="12281" width="42.25" style="126" customWidth="1"/>
    <col min="12282" max="12282" width="26.5" style="126" customWidth="1"/>
    <col min="12283" max="12535" width="9" style="126"/>
    <col min="12536" max="12536" width="22.75" style="126" customWidth="1"/>
    <col min="12537" max="12537" width="42.25" style="126" customWidth="1"/>
    <col min="12538" max="12538" width="26.5" style="126" customWidth="1"/>
    <col min="12539" max="12791" width="9" style="126"/>
    <col min="12792" max="12792" width="22.75" style="126" customWidth="1"/>
    <col min="12793" max="12793" width="42.25" style="126" customWidth="1"/>
    <col min="12794" max="12794" width="26.5" style="126" customWidth="1"/>
    <col min="12795" max="13047" width="9" style="126"/>
    <col min="13048" max="13048" width="22.75" style="126" customWidth="1"/>
    <col min="13049" max="13049" width="42.25" style="126" customWidth="1"/>
    <col min="13050" max="13050" width="26.5" style="126" customWidth="1"/>
    <col min="13051" max="13303" width="9" style="126"/>
    <col min="13304" max="13304" width="22.75" style="126" customWidth="1"/>
    <col min="13305" max="13305" width="42.25" style="126" customWidth="1"/>
    <col min="13306" max="13306" width="26.5" style="126" customWidth="1"/>
    <col min="13307" max="13559" width="9" style="126"/>
    <col min="13560" max="13560" width="22.75" style="126" customWidth="1"/>
    <col min="13561" max="13561" width="42.25" style="126" customWidth="1"/>
    <col min="13562" max="13562" width="26.5" style="126" customWidth="1"/>
    <col min="13563" max="13815" width="9" style="126"/>
    <col min="13816" max="13816" width="22.75" style="126" customWidth="1"/>
    <col min="13817" max="13817" width="42.25" style="126" customWidth="1"/>
    <col min="13818" max="13818" width="26.5" style="126" customWidth="1"/>
    <col min="13819" max="14071" width="9" style="126"/>
    <col min="14072" max="14072" width="22.75" style="126" customWidth="1"/>
    <col min="14073" max="14073" width="42.25" style="126" customWidth="1"/>
    <col min="14074" max="14074" width="26.5" style="126" customWidth="1"/>
    <col min="14075" max="14327" width="9" style="126"/>
    <col min="14328" max="14328" width="22.75" style="126" customWidth="1"/>
    <col min="14329" max="14329" width="42.25" style="126" customWidth="1"/>
    <col min="14330" max="14330" width="26.5" style="126" customWidth="1"/>
    <col min="14331" max="14583" width="9" style="126"/>
    <col min="14584" max="14584" width="22.75" style="126" customWidth="1"/>
    <col min="14585" max="14585" width="42.25" style="126" customWidth="1"/>
    <col min="14586" max="14586" width="26.5" style="126" customWidth="1"/>
    <col min="14587" max="14839" width="9" style="126"/>
    <col min="14840" max="14840" width="22.75" style="126" customWidth="1"/>
    <col min="14841" max="14841" width="42.25" style="126" customWidth="1"/>
    <col min="14842" max="14842" width="26.5" style="126" customWidth="1"/>
    <col min="14843" max="15095" width="9" style="126"/>
    <col min="15096" max="15096" width="22.75" style="126" customWidth="1"/>
    <col min="15097" max="15097" width="42.25" style="126" customWidth="1"/>
    <col min="15098" max="15098" width="26.5" style="126" customWidth="1"/>
    <col min="15099" max="15351" width="9" style="126"/>
    <col min="15352" max="15352" width="22.75" style="126" customWidth="1"/>
    <col min="15353" max="15353" width="42.25" style="126" customWidth="1"/>
    <col min="15354" max="15354" width="26.5" style="126" customWidth="1"/>
    <col min="15355" max="15607" width="9" style="126"/>
    <col min="15608" max="15608" width="22.75" style="126" customWidth="1"/>
    <col min="15609" max="15609" width="42.25" style="126" customWidth="1"/>
    <col min="15610" max="15610" width="26.5" style="126" customWidth="1"/>
    <col min="15611" max="15863" width="9" style="126"/>
    <col min="15864" max="15864" width="22.75" style="126" customWidth="1"/>
    <col min="15865" max="15865" width="42.25" style="126" customWidth="1"/>
    <col min="15866" max="15866" width="26.5" style="126" customWidth="1"/>
    <col min="15867" max="16119" width="9" style="126"/>
    <col min="16120" max="16120" width="22.75" style="126" customWidth="1"/>
    <col min="16121" max="16121" width="42.25" style="126" customWidth="1"/>
    <col min="16122" max="16122" width="26.5" style="126" customWidth="1"/>
    <col min="16123" max="16384" width="9" style="126"/>
  </cols>
  <sheetData>
    <row r="1" spans="1:3">
      <c r="A1" s="121" t="s">
        <v>1287</v>
      </c>
    </row>
    <row r="2" spans="1:3" ht="20.25">
      <c r="A2" s="178" t="s">
        <v>1258</v>
      </c>
      <c r="B2" s="178"/>
      <c r="C2" s="179"/>
    </row>
    <row r="3" spans="1:3">
      <c r="C3" s="127" t="s">
        <v>1</v>
      </c>
    </row>
    <row r="4" spans="1:3" ht="41.25" customHeight="1">
      <c r="A4" s="158" t="s">
        <v>1284</v>
      </c>
      <c r="B4" s="158" t="s">
        <v>1285</v>
      </c>
      <c r="C4" s="128" t="s">
        <v>1286</v>
      </c>
    </row>
    <row r="5" spans="1:3" ht="20.25" customHeight="1">
      <c r="A5" s="180" t="s">
        <v>1116</v>
      </c>
      <c r="B5" s="181"/>
      <c r="C5" s="129">
        <f>SUM(C6,C11,C22,C30,C37,C40,C43,C45,C47,C53,C56)</f>
        <v>328885</v>
      </c>
    </row>
    <row r="6" spans="1:3" s="125" customFormat="1" ht="20.25" customHeight="1">
      <c r="A6" s="130" t="s">
        <v>1117</v>
      </c>
      <c r="B6" s="130" t="s">
        <v>1118</v>
      </c>
      <c r="C6" s="131">
        <v>138345</v>
      </c>
    </row>
    <row r="7" spans="1:3" ht="20.25" customHeight="1">
      <c r="A7" s="132" t="s">
        <v>1119</v>
      </c>
      <c r="B7" s="132" t="s">
        <v>1120</v>
      </c>
      <c r="C7" s="131">
        <v>91360</v>
      </c>
    </row>
    <row r="8" spans="1:3" ht="20.25" customHeight="1">
      <c r="A8" s="132" t="s">
        <v>1121</v>
      </c>
      <c r="B8" s="132" t="s">
        <v>1122</v>
      </c>
      <c r="C8" s="131">
        <v>19900</v>
      </c>
    </row>
    <row r="9" spans="1:3" ht="20.25" customHeight="1">
      <c r="A9" s="132" t="s">
        <v>1123</v>
      </c>
      <c r="B9" s="132" t="s">
        <v>1124</v>
      </c>
      <c r="C9" s="131">
        <v>9900</v>
      </c>
    </row>
    <row r="10" spans="1:3" ht="20.25" customHeight="1">
      <c r="A10" s="132" t="s">
        <v>1125</v>
      </c>
      <c r="B10" s="132" t="s">
        <v>1126</v>
      </c>
      <c r="C10" s="131">
        <v>17185</v>
      </c>
    </row>
    <row r="11" spans="1:3" ht="20.25" customHeight="1">
      <c r="A11" s="130" t="s">
        <v>1127</v>
      </c>
      <c r="B11" s="130" t="s">
        <v>1128</v>
      </c>
      <c r="C11" s="131">
        <v>55400</v>
      </c>
    </row>
    <row r="12" spans="1:3" ht="20.25" customHeight="1">
      <c r="A12" s="132" t="s">
        <v>1129</v>
      </c>
      <c r="B12" s="132" t="s">
        <v>1130</v>
      </c>
      <c r="C12" s="131">
        <v>28620</v>
      </c>
    </row>
    <row r="13" spans="1:3" ht="20.25" customHeight="1">
      <c r="A13" s="132" t="s">
        <v>1131</v>
      </c>
      <c r="B13" s="132" t="s">
        <v>1132</v>
      </c>
      <c r="C13" s="131">
        <v>880</v>
      </c>
    </row>
    <row r="14" spans="1:3" ht="20.25" customHeight="1">
      <c r="A14" s="132" t="s">
        <v>1133</v>
      </c>
      <c r="B14" s="132" t="s">
        <v>1134</v>
      </c>
      <c r="C14" s="131">
        <v>258</v>
      </c>
    </row>
    <row r="15" spans="1:3" ht="20.25" customHeight="1">
      <c r="A15" s="132" t="s">
        <v>1135</v>
      </c>
      <c r="B15" s="132" t="s">
        <v>1136</v>
      </c>
      <c r="C15" s="131">
        <v>70</v>
      </c>
    </row>
    <row r="16" spans="1:3" s="125" customFormat="1" ht="20.25" customHeight="1">
      <c r="A16" s="132" t="s">
        <v>1137</v>
      </c>
      <c r="B16" s="132" t="s">
        <v>1138</v>
      </c>
      <c r="C16" s="131">
        <v>650</v>
      </c>
    </row>
    <row r="17" spans="1:3" ht="20.25" customHeight="1">
      <c r="A17" s="132" t="s">
        <v>1139</v>
      </c>
      <c r="B17" s="132" t="s">
        <v>1140</v>
      </c>
      <c r="C17" s="131"/>
    </row>
    <row r="18" spans="1:3" ht="20.25" customHeight="1">
      <c r="A18" s="132" t="s">
        <v>1141</v>
      </c>
      <c r="B18" s="132" t="s">
        <v>1142</v>
      </c>
      <c r="C18" s="131">
        <v>20</v>
      </c>
    </row>
    <row r="19" spans="1:3" ht="20.25" customHeight="1">
      <c r="A19" s="132" t="s">
        <v>1143</v>
      </c>
      <c r="B19" s="132" t="s">
        <v>1144</v>
      </c>
      <c r="C19" s="131">
        <v>1092</v>
      </c>
    </row>
    <row r="20" spans="1:3" ht="20.25" customHeight="1">
      <c r="A20" s="132" t="s">
        <v>1145</v>
      </c>
      <c r="B20" s="132" t="s">
        <v>1146</v>
      </c>
      <c r="C20" s="131">
        <v>2550</v>
      </c>
    </row>
    <row r="21" spans="1:3" ht="20.25" customHeight="1">
      <c r="A21" s="132" t="s">
        <v>1147</v>
      </c>
      <c r="B21" s="132" t="s">
        <v>1148</v>
      </c>
      <c r="C21" s="131">
        <v>21260</v>
      </c>
    </row>
    <row r="22" spans="1:3" ht="20.25" customHeight="1">
      <c r="A22" s="130" t="s">
        <v>1149</v>
      </c>
      <c r="B22" s="130" t="s">
        <v>1150</v>
      </c>
      <c r="C22" s="131"/>
    </row>
    <row r="23" spans="1:3" ht="20.25" customHeight="1">
      <c r="A23" s="132" t="s">
        <v>1151</v>
      </c>
      <c r="B23" s="132" t="s">
        <v>1152</v>
      </c>
      <c r="C23" s="131"/>
    </row>
    <row r="24" spans="1:3" ht="20.25" customHeight="1">
      <c r="A24" s="132" t="s">
        <v>1153</v>
      </c>
      <c r="B24" s="132" t="s">
        <v>1154</v>
      </c>
      <c r="C24" s="131"/>
    </row>
    <row r="25" spans="1:3" ht="20.25" customHeight="1">
      <c r="A25" s="132" t="s">
        <v>1155</v>
      </c>
      <c r="B25" s="132" t="s">
        <v>1156</v>
      </c>
      <c r="C25" s="131"/>
    </row>
    <row r="26" spans="1:3" ht="20.25" customHeight="1">
      <c r="A26" s="132" t="s">
        <v>1157</v>
      </c>
      <c r="B26" s="132" t="s">
        <v>1158</v>
      </c>
      <c r="C26" s="131"/>
    </row>
    <row r="27" spans="1:3" ht="20.25" customHeight="1">
      <c r="A27" s="132" t="s">
        <v>1159</v>
      </c>
      <c r="B27" s="132" t="s">
        <v>1160</v>
      </c>
      <c r="C27" s="131"/>
    </row>
    <row r="28" spans="1:3" ht="20.25" customHeight="1">
      <c r="A28" s="132" t="s">
        <v>1161</v>
      </c>
      <c r="B28" s="132" t="s">
        <v>1162</v>
      </c>
      <c r="C28" s="131"/>
    </row>
    <row r="29" spans="1:3" ht="20.25" customHeight="1">
      <c r="A29" s="132" t="s">
        <v>1163</v>
      </c>
      <c r="B29" s="132" t="s">
        <v>1164</v>
      </c>
      <c r="C29" s="131"/>
    </row>
    <row r="30" spans="1:3" ht="20.25" customHeight="1">
      <c r="A30" s="130" t="s">
        <v>1165</v>
      </c>
      <c r="B30" s="130" t="s">
        <v>1166</v>
      </c>
      <c r="C30" s="131"/>
    </row>
    <row r="31" spans="1:3" ht="20.25" customHeight="1">
      <c r="A31" s="132" t="s">
        <v>1167</v>
      </c>
      <c r="B31" s="132" t="s">
        <v>1152</v>
      </c>
      <c r="C31" s="131"/>
    </row>
    <row r="32" spans="1:3" ht="20.25" customHeight="1">
      <c r="A32" s="132" t="s">
        <v>1168</v>
      </c>
      <c r="B32" s="132" t="s">
        <v>1154</v>
      </c>
      <c r="C32" s="131"/>
    </row>
    <row r="33" spans="1:3" ht="20.25" customHeight="1">
      <c r="A33" s="132" t="s">
        <v>1169</v>
      </c>
      <c r="B33" s="132" t="s">
        <v>1156</v>
      </c>
      <c r="C33" s="131"/>
    </row>
    <row r="34" spans="1:3" ht="20.25" customHeight="1">
      <c r="A34" s="132" t="s">
        <v>1170</v>
      </c>
      <c r="B34" s="132" t="s">
        <v>1160</v>
      </c>
      <c r="C34" s="131"/>
    </row>
    <row r="35" spans="1:3" ht="20.25" customHeight="1">
      <c r="A35" s="132" t="s">
        <v>1171</v>
      </c>
      <c r="B35" s="132" t="s">
        <v>1162</v>
      </c>
      <c r="C35" s="131"/>
    </row>
    <row r="36" spans="1:3" ht="20.25" customHeight="1">
      <c r="A36" s="132" t="s">
        <v>1172</v>
      </c>
      <c r="B36" s="132" t="s">
        <v>1164</v>
      </c>
      <c r="C36" s="131"/>
    </row>
    <row r="37" spans="1:3" ht="20.25" customHeight="1">
      <c r="A37" s="130" t="s">
        <v>1173</v>
      </c>
      <c r="B37" s="130" t="s">
        <v>1174</v>
      </c>
      <c r="C37" s="131">
        <v>73700</v>
      </c>
    </row>
    <row r="38" spans="1:3" ht="20.25" customHeight="1">
      <c r="A38" s="132" t="s">
        <v>1175</v>
      </c>
      <c r="B38" s="132" t="s">
        <v>1176</v>
      </c>
      <c r="C38" s="131">
        <v>57200</v>
      </c>
    </row>
    <row r="39" spans="1:3" ht="20.25" customHeight="1">
      <c r="A39" s="132" t="s">
        <v>1177</v>
      </c>
      <c r="B39" s="132" t="s">
        <v>1178</v>
      </c>
      <c r="C39" s="131">
        <v>16500</v>
      </c>
    </row>
    <row r="40" spans="1:3" ht="20.25" customHeight="1">
      <c r="A40" s="130" t="s">
        <v>1179</v>
      </c>
      <c r="B40" s="130" t="s">
        <v>1180</v>
      </c>
      <c r="C40" s="131"/>
    </row>
    <row r="41" spans="1:3" ht="20.25" customHeight="1">
      <c r="A41" s="132" t="s">
        <v>1181</v>
      </c>
      <c r="B41" s="132" t="s">
        <v>1182</v>
      </c>
      <c r="C41" s="131"/>
    </row>
    <row r="42" spans="1:3" ht="20.25" customHeight="1">
      <c r="A42" s="132" t="s">
        <v>1183</v>
      </c>
      <c r="B42" s="132" t="s">
        <v>1184</v>
      </c>
      <c r="C42" s="131"/>
    </row>
    <row r="43" spans="1:3" ht="20.25" customHeight="1">
      <c r="A43" s="130" t="s">
        <v>1185</v>
      </c>
      <c r="B43" s="130" t="s">
        <v>1186</v>
      </c>
      <c r="C43" s="131"/>
    </row>
    <row r="44" spans="1:3" ht="20.25" customHeight="1">
      <c r="A44" s="132" t="s">
        <v>1187</v>
      </c>
      <c r="B44" s="132" t="s">
        <v>1188</v>
      </c>
      <c r="C44" s="131"/>
    </row>
    <row r="45" spans="1:3" ht="20.25" customHeight="1">
      <c r="A45" s="130" t="s">
        <v>1189</v>
      </c>
      <c r="B45" s="130" t="s">
        <v>1190</v>
      </c>
      <c r="C45" s="131"/>
    </row>
    <row r="46" spans="1:3" ht="20.25" customHeight="1">
      <c r="A46" s="132" t="s">
        <v>1191</v>
      </c>
      <c r="B46" s="132" t="s">
        <v>1192</v>
      </c>
      <c r="C46" s="131"/>
    </row>
    <row r="47" spans="1:3" ht="20.25" customHeight="1">
      <c r="A47" s="130" t="s">
        <v>1193</v>
      </c>
      <c r="B47" s="130" t="s">
        <v>1194</v>
      </c>
      <c r="C47" s="131">
        <v>61440</v>
      </c>
    </row>
    <row r="48" spans="1:3" ht="20.25" customHeight="1">
      <c r="A48" s="132" t="s">
        <v>1195</v>
      </c>
      <c r="B48" s="132" t="s">
        <v>1196</v>
      </c>
      <c r="C48" s="131">
        <v>4120</v>
      </c>
    </row>
    <row r="49" spans="1:3" s="125" customFormat="1" ht="20.25" customHeight="1">
      <c r="A49" s="132" t="s">
        <v>1197</v>
      </c>
      <c r="B49" s="132" t="s">
        <v>1198</v>
      </c>
      <c r="C49" s="131">
        <v>19320</v>
      </c>
    </row>
    <row r="50" spans="1:3" s="125" customFormat="1" ht="20.25" customHeight="1">
      <c r="A50" s="132" t="s">
        <v>1199</v>
      </c>
      <c r="B50" s="132" t="s">
        <v>1200</v>
      </c>
      <c r="C50" s="131"/>
    </row>
    <row r="51" spans="1:3" ht="20.25" customHeight="1">
      <c r="A51" s="132" t="s">
        <v>1201</v>
      </c>
      <c r="B51" s="132" t="s">
        <v>1202</v>
      </c>
      <c r="C51" s="131">
        <v>25700</v>
      </c>
    </row>
    <row r="52" spans="1:3" ht="20.25" customHeight="1">
      <c r="A52" s="132" t="s">
        <v>1203</v>
      </c>
      <c r="B52" s="132" t="s">
        <v>1204</v>
      </c>
      <c r="C52" s="131">
        <v>12300</v>
      </c>
    </row>
    <row r="53" spans="1:3" ht="20.25" customHeight="1">
      <c r="A53" s="130" t="s">
        <v>1205</v>
      </c>
      <c r="B53" s="130" t="s">
        <v>1206</v>
      </c>
      <c r="C53" s="131"/>
    </row>
    <row r="54" spans="1:3" ht="20.25" customHeight="1">
      <c r="A54" s="132" t="s">
        <v>1207</v>
      </c>
      <c r="B54" s="132" t="s">
        <v>1208</v>
      </c>
      <c r="C54" s="131"/>
    </row>
    <row r="55" spans="1:3" ht="20.25" customHeight="1">
      <c r="A55" s="132" t="s">
        <v>1209</v>
      </c>
      <c r="B55" s="132" t="s">
        <v>1210</v>
      </c>
      <c r="C55" s="131"/>
    </row>
    <row r="56" spans="1:3" ht="20.25" customHeight="1">
      <c r="A56" s="130" t="s">
        <v>1211</v>
      </c>
      <c r="B56" s="130" t="s">
        <v>1212</v>
      </c>
      <c r="C56" s="131"/>
    </row>
    <row r="57" spans="1:3" ht="20.25" customHeight="1">
      <c r="A57" s="132" t="s">
        <v>1213</v>
      </c>
      <c r="B57" s="132" t="s">
        <v>1214</v>
      </c>
      <c r="C57" s="131"/>
    </row>
  </sheetData>
  <mergeCells count="2">
    <mergeCell ref="A2:C2"/>
    <mergeCell ref="A5:B5"/>
  </mergeCells>
  <phoneticPr fontId="3" type="noConversion"/>
  <printOptions horizontalCentered="1"/>
  <pageMargins left="0" right="0" top="0.59" bottom="0.39" header="0.51" footer="0.51"/>
  <pageSetup paperSize="9" orientation="portrait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H38"/>
  <sheetViews>
    <sheetView workbookViewId="0">
      <selection activeCell="A3" sqref="A3"/>
    </sheetView>
  </sheetViews>
  <sheetFormatPr defaultColWidth="26.625" defaultRowHeight="14.25"/>
  <cols>
    <col min="1" max="1" width="41.875" style="148" bestFit="1" customWidth="1"/>
    <col min="2" max="2" width="12.625" style="149" customWidth="1"/>
    <col min="3" max="8" width="11.625" style="149" customWidth="1"/>
    <col min="9" max="239" width="26.625" style="148"/>
    <col min="240" max="240" width="37.125" style="148" customWidth="1"/>
    <col min="241" max="241" width="12.75" style="148" bestFit="1" customWidth="1"/>
    <col min="242" max="252" width="10.625" style="148" customWidth="1"/>
    <col min="253" max="495" width="26.625" style="148"/>
    <col min="496" max="496" width="37.125" style="148" customWidth="1"/>
    <col min="497" max="497" width="12.75" style="148" bestFit="1" customWidth="1"/>
    <col min="498" max="508" width="10.625" style="148" customWidth="1"/>
    <col min="509" max="751" width="26.625" style="148"/>
    <col min="752" max="752" width="37.125" style="148" customWidth="1"/>
    <col min="753" max="753" width="12.75" style="148" bestFit="1" customWidth="1"/>
    <col min="754" max="764" width="10.625" style="148" customWidth="1"/>
    <col min="765" max="1007" width="26.625" style="148"/>
    <col min="1008" max="1008" width="37.125" style="148" customWidth="1"/>
    <col min="1009" max="1009" width="12.75" style="148" bestFit="1" customWidth="1"/>
    <col min="1010" max="1020" width="10.625" style="148" customWidth="1"/>
    <col min="1021" max="1263" width="26.625" style="148"/>
    <col min="1264" max="1264" width="37.125" style="148" customWidth="1"/>
    <col min="1265" max="1265" width="12.75" style="148" bestFit="1" customWidth="1"/>
    <col min="1266" max="1276" width="10.625" style="148" customWidth="1"/>
    <col min="1277" max="1519" width="26.625" style="148"/>
    <col min="1520" max="1520" width="37.125" style="148" customWidth="1"/>
    <col min="1521" max="1521" width="12.75" style="148" bestFit="1" customWidth="1"/>
    <col min="1522" max="1532" width="10.625" style="148" customWidth="1"/>
    <col min="1533" max="1775" width="26.625" style="148"/>
    <col min="1776" max="1776" width="37.125" style="148" customWidth="1"/>
    <col min="1777" max="1777" width="12.75" style="148" bestFit="1" customWidth="1"/>
    <col min="1778" max="1788" width="10.625" style="148" customWidth="1"/>
    <col min="1789" max="2031" width="26.625" style="148"/>
    <col min="2032" max="2032" width="37.125" style="148" customWidth="1"/>
    <col min="2033" max="2033" width="12.75" style="148" bestFit="1" customWidth="1"/>
    <col min="2034" max="2044" width="10.625" style="148" customWidth="1"/>
    <col min="2045" max="2287" width="26.625" style="148"/>
    <col min="2288" max="2288" width="37.125" style="148" customWidth="1"/>
    <col min="2289" max="2289" width="12.75" style="148" bestFit="1" customWidth="1"/>
    <col min="2290" max="2300" width="10.625" style="148" customWidth="1"/>
    <col min="2301" max="2543" width="26.625" style="148"/>
    <col min="2544" max="2544" width="37.125" style="148" customWidth="1"/>
    <col min="2545" max="2545" width="12.75" style="148" bestFit="1" customWidth="1"/>
    <col min="2546" max="2556" width="10.625" style="148" customWidth="1"/>
    <col min="2557" max="2799" width="26.625" style="148"/>
    <col min="2800" max="2800" width="37.125" style="148" customWidth="1"/>
    <col min="2801" max="2801" width="12.75" style="148" bestFit="1" customWidth="1"/>
    <col min="2802" max="2812" width="10.625" style="148" customWidth="1"/>
    <col min="2813" max="3055" width="26.625" style="148"/>
    <col min="3056" max="3056" width="37.125" style="148" customWidth="1"/>
    <col min="3057" max="3057" width="12.75" style="148" bestFit="1" customWidth="1"/>
    <col min="3058" max="3068" width="10.625" style="148" customWidth="1"/>
    <col min="3069" max="3311" width="26.625" style="148"/>
    <col min="3312" max="3312" width="37.125" style="148" customWidth="1"/>
    <col min="3313" max="3313" width="12.75" style="148" bestFit="1" customWidth="1"/>
    <col min="3314" max="3324" width="10.625" style="148" customWidth="1"/>
    <col min="3325" max="3567" width="26.625" style="148"/>
    <col min="3568" max="3568" width="37.125" style="148" customWidth="1"/>
    <col min="3569" max="3569" width="12.75" style="148" bestFit="1" customWidth="1"/>
    <col min="3570" max="3580" width="10.625" style="148" customWidth="1"/>
    <col min="3581" max="3823" width="26.625" style="148"/>
    <col min="3824" max="3824" width="37.125" style="148" customWidth="1"/>
    <col min="3825" max="3825" width="12.75" style="148" bestFit="1" customWidth="1"/>
    <col min="3826" max="3836" width="10.625" style="148" customWidth="1"/>
    <col min="3837" max="4079" width="26.625" style="148"/>
    <col min="4080" max="4080" width="37.125" style="148" customWidth="1"/>
    <col min="4081" max="4081" width="12.75" style="148" bestFit="1" customWidth="1"/>
    <col min="4082" max="4092" width="10.625" style="148" customWidth="1"/>
    <col min="4093" max="4335" width="26.625" style="148"/>
    <col min="4336" max="4336" width="37.125" style="148" customWidth="1"/>
    <col min="4337" max="4337" width="12.75" style="148" bestFit="1" customWidth="1"/>
    <col min="4338" max="4348" width="10.625" style="148" customWidth="1"/>
    <col min="4349" max="4591" width="26.625" style="148"/>
    <col min="4592" max="4592" width="37.125" style="148" customWidth="1"/>
    <col min="4593" max="4593" width="12.75" style="148" bestFit="1" customWidth="1"/>
    <col min="4594" max="4604" width="10.625" style="148" customWidth="1"/>
    <col min="4605" max="4847" width="26.625" style="148"/>
    <col min="4848" max="4848" width="37.125" style="148" customWidth="1"/>
    <col min="4849" max="4849" width="12.75" style="148" bestFit="1" customWidth="1"/>
    <col min="4850" max="4860" width="10.625" style="148" customWidth="1"/>
    <col min="4861" max="5103" width="26.625" style="148"/>
    <col min="5104" max="5104" width="37.125" style="148" customWidth="1"/>
    <col min="5105" max="5105" width="12.75" style="148" bestFit="1" customWidth="1"/>
    <col min="5106" max="5116" width="10.625" style="148" customWidth="1"/>
    <col min="5117" max="5359" width="26.625" style="148"/>
    <col min="5360" max="5360" width="37.125" style="148" customWidth="1"/>
    <col min="5361" max="5361" width="12.75" style="148" bestFit="1" customWidth="1"/>
    <col min="5362" max="5372" width="10.625" style="148" customWidth="1"/>
    <col min="5373" max="5615" width="26.625" style="148"/>
    <col min="5616" max="5616" width="37.125" style="148" customWidth="1"/>
    <col min="5617" max="5617" width="12.75" style="148" bestFit="1" customWidth="1"/>
    <col min="5618" max="5628" width="10.625" style="148" customWidth="1"/>
    <col min="5629" max="5871" width="26.625" style="148"/>
    <col min="5872" max="5872" width="37.125" style="148" customWidth="1"/>
    <col min="5873" max="5873" width="12.75" style="148" bestFit="1" customWidth="1"/>
    <col min="5874" max="5884" width="10.625" style="148" customWidth="1"/>
    <col min="5885" max="6127" width="26.625" style="148"/>
    <col min="6128" max="6128" width="37.125" style="148" customWidth="1"/>
    <col min="6129" max="6129" width="12.75" style="148" bestFit="1" customWidth="1"/>
    <col min="6130" max="6140" width="10.625" style="148" customWidth="1"/>
    <col min="6141" max="6383" width="26.625" style="148"/>
    <col min="6384" max="6384" width="37.125" style="148" customWidth="1"/>
    <col min="6385" max="6385" width="12.75" style="148" bestFit="1" customWidth="1"/>
    <col min="6386" max="6396" width="10.625" style="148" customWidth="1"/>
    <col min="6397" max="6639" width="26.625" style="148"/>
    <col min="6640" max="6640" width="37.125" style="148" customWidth="1"/>
    <col min="6641" max="6641" width="12.75" style="148" bestFit="1" customWidth="1"/>
    <col min="6642" max="6652" width="10.625" style="148" customWidth="1"/>
    <col min="6653" max="6895" width="26.625" style="148"/>
    <col min="6896" max="6896" width="37.125" style="148" customWidth="1"/>
    <col min="6897" max="6897" width="12.75" style="148" bestFit="1" customWidth="1"/>
    <col min="6898" max="6908" width="10.625" style="148" customWidth="1"/>
    <col min="6909" max="7151" width="26.625" style="148"/>
    <col min="7152" max="7152" width="37.125" style="148" customWidth="1"/>
    <col min="7153" max="7153" width="12.75" style="148" bestFit="1" customWidth="1"/>
    <col min="7154" max="7164" width="10.625" style="148" customWidth="1"/>
    <col min="7165" max="7407" width="26.625" style="148"/>
    <col min="7408" max="7408" width="37.125" style="148" customWidth="1"/>
    <col min="7409" max="7409" width="12.75" style="148" bestFit="1" customWidth="1"/>
    <col min="7410" max="7420" width="10.625" style="148" customWidth="1"/>
    <col min="7421" max="7663" width="26.625" style="148"/>
    <col min="7664" max="7664" width="37.125" style="148" customWidth="1"/>
    <col min="7665" max="7665" width="12.75" style="148" bestFit="1" customWidth="1"/>
    <col min="7666" max="7676" width="10.625" style="148" customWidth="1"/>
    <col min="7677" max="7919" width="26.625" style="148"/>
    <col min="7920" max="7920" width="37.125" style="148" customWidth="1"/>
    <col min="7921" max="7921" width="12.75" style="148" bestFit="1" customWidth="1"/>
    <col min="7922" max="7932" width="10.625" style="148" customWidth="1"/>
    <col min="7933" max="8175" width="26.625" style="148"/>
    <col min="8176" max="8176" width="37.125" style="148" customWidth="1"/>
    <col min="8177" max="8177" width="12.75" style="148" bestFit="1" customWidth="1"/>
    <col min="8178" max="8188" width="10.625" style="148" customWidth="1"/>
    <col min="8189" max="8431" width="26.625" style="148"/>
    <col min="8432" max="8432" width="37.125" style="148" customWidth="1"/>
    <col min="8433" max="8433" width="12.75" style="148" bestFit="1" customWidth="1"/>
    <col min="8434" max="8444" width="10.625" style="148" customWidth="1"/>
    <col min="8445" max="8687" width="26.625" style="148"/>
    <col min="8688" max="8688" width="37.125" style="148" customWidth="1"/>
    <col min="8689" max="8689" width="12.75" style="148" bestFit="1" customWidth="1"/>
    <col min="8690" max="8700" width="10.625" style="148" customWidth="1"/>
    <col min="8701" max="8943" width="26.625" style="148"/>
    <col min="8944" max="8944" width="37.125" style="148" customWidth="1"/>
    <col min="8945" max="8945" width="12.75" style="148" bestFit="1" customWidth="1"/>
    <col min="8946" max="8956" width="10.625" style="148" customWidth="1"/>
    <col min="8957" max="9199" width="26.625" style="148"/>
    <col min="9200" max="9200" width="37.125" style="148" customWidth="1"/>
    <col min="9201" max="9201" width="12.75" style="148" bestFit="1" customWidth="1"/>
    <col min="9202" max="9212" width="10.625" style="148" customWidth="1"/>
    <col min="9213" max="9455" width="26.625" style="148"/>
    <col min="9456" max="9456" width="37.125" style="148" customWidth="1"/>
    <col min="9457" max="9457" width="12.75" style="148" bestFit="1" customWidth="1"/>
    <col min="9458" max="9468" width="10.625" style="148" customWidth="1"/>
    <col min="9469" max="9711" width="26.625" style="148"/>
    <col min="9712" max="9712" width="37.125" style="148" customWidth="1"/>
    <col min="9713" max="9713" width="12.75" style="148" bestFit="1" customWidth="1"/>
    <col min="9714" max="9724" width="10.625" style="148" customWidth="1"/>
    <col min="9725" max="9967" width="26.625" style="148"/>
    <col min="9968" max="9968" width="37.125" style="148" customWidth="1"/>
    <col min="9969" max="9969" width="12.75" style="148" bestFit="1" customWidth="1"/>
    <col min="9970" max="9980" width="10.625" style="148" customWidth="1"/>
    <col min="9981" max="10223" width="26.625" style="148"/>
    <col min="10224" max="10224" width="37.125" style="148" customWidth="1"/>
    <col min="10225" max="10225" width="12.75" style="148" bestFit="1" customWidth="1"/>
    <col min="10226" max="10236" width="10.625" style="148" customWidth="1"/>
    <col min="10237" max="10479" width="26.625" style="148"/>
    <col min="10480" max="10480" width="37.125" style="148" customWidth="1"/>
    <col min="10481" max="10481" width="12.75" style="148" bestFit="1" customWidth="1"/>
    <col min="10482" max="10492" width="10.625" style="148" customWidth="1"/>
    <col min="10493" max="10735" width="26.625" style="148"/>
    <col min="10736" max="10736" width="37.125" style="148" customWidth="1"/>
    <col min="10737" max="10737" width="12.75" style="148" bestFit="1" customWidth="1"/>
    <col min="10738" max="10748" width="10.625" style="148" customWidth="1"/>
    <col min="10749" max="10991" width="26.625" style="148"/>
    <col min="10992" max="10992" width="37.125" style="148" customWidth="1"/>
    <col min="10993" max="10993" width="12.75" style="148" bestFit="1" customWidth="1"/>
    <col min="10994" max="11004" width="10.625" style="148" customWidth="1"/>
    <col min="11005" max="11247" width="26.625" style="148"/>
    <col min="11248" max="11248" width="37.125" style="148" customWidth="1"/>
    <col min="11249" max="11249" width="12.75" style="148" bestFit="1" customWidth="1"/>
    <col min="11250" max="11260" width="10.625" style="148" customWidth="1"/>
    <col min="11261" max="11503" width="26.625" style="148"/>
    <col min="11504" max="11504" width="37.125" style="148" customWidth="1"/>
    <col min="11505" max="11505" width="12.75" style="148" bestFit="1" customWidth="1"/>
    <col min="11506" max="11516" width="10.625" style="148" customWidth="1"/>
    <col min="11517" max="11759" width="26.625" style="148"/>
    <col min="11760" max="11760" width="37.125" style="148" customWidth="1"/>
    <col min="11761" max="11761" width="12.75" style="148" bestFit="1" customWidth="1"/>
    <col min="11762" max="11772" width="10.625" style="148" customWidth="1"/>
    <col min="11773" max="12015" width="26.625" style="148"/>
    <col min="12016" max="12016" width="37.125" style="148" customWidth="1"/>
    <col min="12017" max="12017" width="12.75" style="148" bestFit="1" customWidth="1"/>
    <col min="12018" max="12028" width="10.625" style="148" customWidth="1"/>
    <col min="12029" max="12271" width="26.625" style="148"/>
    <col min="12272" max="12272" width="37.125" style="148" customWidth="1"/>
    <col min="12273" max="12273" width="12.75" style="148" bestFit="1" customWidth="1"/>
    <col min="12274" max="12284" width="10.625" style="148" customWidth="1"/>
    <col min="12285" max="12527" width="26.625" style="148"/>
    <col min="12528" max="12528" width="37.125" style="148" customWidth="1"/>
    <col min="12529" max="12529" width="12.75" style="148" bestFit="1" customWidth="1"/>
    <col min="12530" max="12540" width="10.625" style="148" customWidth="1"/>
    <col min="12541" max="12783" width="26.625" style="148"/>
    <col min="12784" max="12784" width="37.125" style="148" customWidth="1"/>
    <col min="12785" max="12785" width="12.75" style="148" bestFit="1" customWidth="1"/>
    <col min="12786" max="12796" width="10.625" style="148" customWidth="1"/>
    <col min="12797" max="13039" width="26.625" style="148"/>
    <col min="13040" max="13040" width="37.125" style="148" customWidth="1"/>
    <col min="13041" max="13041" width="12.75" style="148" bestFit="1" customWidth="1"/>
    <col min="13042" max="13052" width="10.625" style="148" customWidth="1"/>
    <col min="13053" max="13295" width="26.625" style="148"/>
    <col min="13296" max="13296" width="37.125" style="148" customWidth="1"/>
    <col min="13297" max="13297" width="12.75" style="148" bestFit="1" customWidth="1"/>
    <col min="13298" max="13308" width="10.625" style="148" customWidth="1"/>
    <col min="13309" max="13551" width="26.625" style="148"/>
    <col min="13552" max="13552" width="37.125" style="148" customWidth="1"/>
    <col min="13553" max="13553" width="12.75" style="148" bestFit="1" customWidth="1"/>
    <col min="13554" max="13564" width="10.625" style="148" customWidth="1"/>
    <col min="13565" max="13807" width="26.625" style="148"/>
    <col min="13808" max="13808" width="37.125" style="148" customWidth="1"/>
    <col min="13809" max="13809" width="12.75" style="148" bestFit="1" customWidth="1"/>
    <col min="13810" max="13820" width="10.625" style="148" customWidth="1"/>
    <col min="13821" max="14063" width="26.625" style="148"/>
    <col min="14064" max="14064" width="37.125" style="148" customWidth="1"/>
    <col min="14065" max="14065" width="12.75" style="148" bestFit="1" customWidth="1"/>
    <col min="14066" max="14076" width="10.625" style="148" customWidth="1"/>
    <col min="14077" max="14319" width="26.625" style="148"/>
    <col min="14320" max="14320" width="37.125" style="148" customWidth="1"/>
    <col min="14321" max="14321" width="12.75" style="148" bestFit="1" customWidth="1"/>
    <col min="14322" max="14332" width="10.625" style="148" customWidth="1"/>
    <col min="14333" max="14575" width="26.625" style="148"/>
    <col min="14576" max="14576" width="37.125" style="148" customWidth="1"/>
    <col min="14577" max="14577" width="12.75" style="148" bestFit="1" customWidth="1"/>
    <col min="14578" max="14588" width="10.625" style="148" customWidth="1"/>
    <col min="14589" max="14831" width="26.625" style="148"/>
    <col min="14832" max="14832" width="37.125" style="148" customWidth="1"/>
    <col min="14833" max="14833" width="12.75" style="148" bestFit="1" customWidth="1"/>
    <col min="14834" max="14844" width="10.625" style="148" customWidth="1"/>
    <col min="14845" max="15087" width="26.625" style="148"/>
    <col min="15088" max="15088" width="37.125" style="148" customWidth="1"/>
    <col min="15089" max="15089" width="12.75" style="148" bestFit="1" customWidth="1"/>
    <col min="15090" max="15100" width="10.625" style="148" customWidth="1"/>
    <col min="15101" max="15343" width="26.625" style="148"/>
    <col min="15344" max="15344" width="37.125" style="148" customWidth="1"/>
    <col min="15345" max="15345" width="12.75" style="148" bestFit="1" customWidth="1"/>
    <col min="15346" max="15356" width="10.625" style="148" customWidth="1"/>
    <col min="15357" max="15599" width="26.625" style="148"/>
    <col min="15600" max="15600" width="37.125" style="148" customWidth="1"/>
    <col min="15601" max="15601" width="12.75" style="148" bestFit="1" customWidth="1"/>
    <col min="15602" max="15612" width="10.625" style="148" customWidth="1"/>
    <col min="15613" max="15855" width="26.625" style="148"/>
    <col min="15856" max="15856" width="37.125" style="148" customWidth="1"/>
    <col min="15857" max="15857" width="12.75" style="148" bestFit="1" customWidth="1"/>
    <col min="15858" max="15868" width="10.625" style="148" customWidth="1"/>
    <col min="15869" max="16111" width="26.625" style="148"/>
    <col min="16112" max="16112" width="37.125" style="148" customWidth="1"/>
    <col min="16113" max="16113" width="12.75" style="148" bestFit="1" customWidth="1"/>
    <col min="16114" max="16124" width="10.625" style="148" customWidth="1"/>
    <col min="16125" max="16384" width="26.625" style="148"/>
  </cols>
  <sheetData>
    <row r="1" spans="1:8">
      <c r="A1" s="121" t="s">
        <v>1288</v>
      </c>
      <c r="B1" s="123"/>
      <c r="C1" s="124"/>
      <c r="D1" s="123"/>
      <c r="E1" s="123"/>
      <c r="F1" s="123"/>
      <c r="G1" s="123"/>
      <c r="H1" s="123"/>
    </row>
    <row r="2" spans="1:8" ht="20.25">
      <c r="A2" s="182" t="s">
        <v>1257</v>
      </c>
      <c r="B2" s="182"/>
      <c r="C2" s="182"/>
      <c r="D2" s="182"/>
      <c r="E2" s="182"/>
      <c r="F2" s="182"/>
      <c r="G2" s="182"/>
      <c r="H2" s="182"/>
    </row>
    <row r="3" spans="1:8">
      <c r="H3" s="149" t="s">
        <v>1</v>
      </c>
    </row>
    <row r="4" spans="1:8" ht="28.5" customHeight="1">
      <c r="A4" s="150" t="s">
        <v>1093</v>
      </c>
      <c r="B4" s="36" t="s">
        <v>1112</v>
      </c>
      <c r="C4" s="36" t="s">
        <v>1094</v>
      </c>
      <c r="D4" s="36" t="s">
        <v>1107</v>
      </c>
      <c r="E4" s="36" t="s">
        <v>1108</v>
      </c>
      <c r="F4" s="36" t="s">
        <v>1111</v>
      </c>
      <c r="G4" s="36" t="s">
        <v>1110</v>
      </c>
      <c r="H4" s="36" t="s">
        <v>1109</v>
      </c>
    </row>
    <row r="5" spans="1:8">
      <c r="A5" s="151" t="s">
        <v>1095</v>
      </c>
      <c r="B5" s="152">
        <f>C5+D5+E5+F5+G5+H5</f>
        <v>582327</v>
      </c>
      <c r="C5" s="152">
        <f t="shared" ref="C5:H5" si="0">SUM(C6,C12,C38)</f>
        <v>186478</v>
      </c>
      <c r="D5" s="152">
        <f t="shared" si="0"/>
        <v>240000</v>
      </c>
      <c r="E5" s="152">
        <f t="shared" si="0"/>
        <v>106166</v>
      </c>
      <c r="F5" s="152">
        <f t="shared" si="0"/>
        <v>6642</v>
      </c>
      <c r="G5" s="152">
        <f t="shared" si="0"/>
        <v>15984</v>
      </c>
      <c r="H5" s="152">
        <f t="shared" si="0"/>
        <v>27057</v>
      </c>
    </row>
    <row r="6" spans="1:8">
      <c r="A6" s="151" t="s">
        <v>1096</v>
      </c>
      <c r="B6" s="152">
        <f t="shared" ref="B6:B38" si="1">C6+D6+E6+F6+G6+H6</f>
        <v>45169</v>
      </c>
      <c r="C6" s="152">
        <f>SUM(C7:C11)</f>
        <v>25313</v>
      </c>
      <c r="D6" s="152">
        <f t="shared" ref="D6:H6" si="2">SUM(D7:D11)</f>
        <v>7676</v>
      </c>
      <c r="E6" s="152">
        <f t="shared" si="2"/>
        <v>11543</v>
      </c>
      <c r="F6" s="152">
        <f t="shared" si="2"/>
        <v>277</v>
      </c>
      <c r="G6" s="152">
        <f t="shared" si="2"/>
        <v>181</v>
      </c>
      <c r="H6" s="152">
        <f t="shared" si="2"/>
        <v>179</v>
      </c>
    </row>
    <row r="7" spans="1:8">
      <c r="A7" s="153" t="s">
        <v>1097</v>
      </c>
      <c r="B7" s="152">
        <f t="shared" si="1"/>
        <v>16221</v>
      </c>
      <c r="C7" s="152">
        <v>12808</v>
      </c>
      <c r="D7" s="152">
        <v>1635</v>
      </c>
      <c r="E7" s="152">
        <v>1459</v>
      </c>
      <c r="F7" s="152"/>
      <c r="G7" s="152">
        <v>145</v>
      </c>
      <c r="H7" s="152">
        <v>174</v>
      </c>
    </row>
    <row r="8" spans="1:8">
      <c r="A8" s="153" t="s">
        <v>1098</v>
      </c>
      <c r="B8" s="152">
        <f t="shared" si="1"/>
        <v>2802</v>
      </c>
      <c r="C8" s="152">
        <v>1166</v>
      </c>
      <c r="D8" s="152">
        <v>759</v>
      </c>
      <c r="E8" s="152">
        <v>603</v>
      </c>
      <c r="F8" s="152">
        <v>269</v>
      </c>
      <c r="G8" s="152">
        <v>5</v>
      </c>
      <c r="H8" s="152"/>
    </row>
    <row r="9" spans="1:8">
      <c r="A9" s="153" t="s">
        <v>1113</v>
      </c>
      <c r="B9" s="152">
        <f t="shared" si="1"/>
        <v>5856</v>
      </c>
      <c r="C9" s="152">
        <v>4325</v>
      </c>
      <c r="D9" s="152"/>
      <c r="E9" s="152">
        <v>1500</v>
      </c>
      <c r="F9" s="152"/>
      <c r="G9" s="152">
        <v>31</v>
      </c>
      <c r="H9" s="152"/>
    </row>
    <row r="10" spans="1:8">
      <c r="A10" s="153" t="s">
        <v>1114</v>
      </c>
      <c r="B10" s="152">
        <f t="shared" si="1"/>
        <v>16542</v>
      </c>
      <c r="C10" s="152">
        <v>4958</v>
      </c>
      <c r="D10" s="152">
        <v>4794</v>
      </c>
      <c r="E10" s="152">
        <v>6790</v>
      </c>
      <c r="F10" s="152"/>
      <c r="G10" s="152"/>
      <c r="H10" s="152"/>
    </row>
    <row r="11" spans="1:8">
      <c r="A11" s="153" t="s">
        <v>1115</v>
      </c>
      <c r="B11" s="152">
        <f t="shared" si="1"/>
        <v>3748</v>
      </c>
      <c r="C11" s="152">
        <v>2056</v>
      </c>
      <c r="D11" s="152">
        <v>488</v>
      </c>
      <c r="E11" s="152">
        <v>1191</v>
      </c>
      <c r="F11" s="152">
        <v>8</v>
      </c>
      <c r="G11" s="152"/>
      <c r="H11" s="152">
        <v>5</v>
      </c>
    </row>
    <row r="12" spans="1:8">
      <c r="A12" s="151" t="s">
        <v>1099</v>
      </c>
      <c r="B12" s="152">
        <f t="shared" si="1"/>
        <v>456078</v>
      </c>
      <c r="C12" s="152">
        <f t="shared" ref="C12:H12" si="3">SUM(C13:C37)</f>
        <v>152237</v>
      </c>
      <c r="D12" s="152">
        <f t="shared" si="3"/>
        <v>172324</v>
      </c>
      <c r="E12" s="152">
        <f t="shared" si="3"/>
        <v>94623</v>
      </c>
      <c r="F12" s="152">
        <f t="shared" si="3"/>
        <v>3482</v>
      </c>
      <c r="G12" s="152">
        <f t="shared" si="3"/>
        <v>10847</v>
      </c>
      <c r="H12" s="152">
        <f t="shared" si="3"/>
        <v>22565</v>
      </c>
    </row>
    <row r="13" spans="1:8">
      <c r="A13" s="153" t="s">
        <v>1100</v>
      </c>
      <c r="B13" s="152">
        <f t="shared" si="1"/>
        <v>5202</v>
      </c>
      <c r="C13" s="152">
        <v>526</v>
      </c>
      <c r="D13" s="152">
        <v>2022</v>
      </c>
      <c r="E13" s="152">
        <v>2604</v>
      </c>
      <c r="F13" s="152"/>
      <c r="G13" s="152">
        <v>50</v>
      </c>
      <c r="H13" s="152"/>
    </row>
    <row r="14" spans="1:8">
      <c r="A14" s="153" t="s">
        <v>1101</v>
      </c>
      <c r="B14" s="152">
        <f t="shared" si="1"/>
        <v>170965</v>
      </c>
      <c r="C14" s="152">
        <v>65500</v>
      </c>
      <c r="D14" s="152">
        <v>47000</v>
      </c>
      <c r="E14" s="152">
        <v>46243</v>
      </c>
      <c r="F14" s="152"/>
      <c r="G14" s="152">
        <v>4422</v>
      </c>
      <c r="H14" s="152">
        <v>7800</v>
      </c>
    </row>
    <row r="15" spans="1:8">
      <c r="A15" s="153" t="s">
        <v>1102</v>
      </c>
      <c r="B15" s="152">
        <f t="shared" si="1"/>
        <v>30600</v>
      </c>
      <c r="C15" s="152">
        <v>1754</v>
      </c>
      <c r="D15" s="152">
        <v>16000</v>
      </c>
      <c r="E15" s="152">
        <v>12545</v>
      </c>
      <c r="F15" s="152">
        <v>9</v>
      </c>
      <c r="G15" s="152">
        <v>51</v>
      </c>
      <c r="H15" s="152">
        <v>241</v>
      </c>
    </row>
    <row r="16" spans="1:8">
      <c r="A16" s="153" t="s">
        <v>1103</v>
      </c>
      <c r="B16" s="152">
        <f t="shared" si="1"/>
        <v>32472</v>
      </c>
      <c r="C16" s="152">
        <v>19136</v>
      </c>
      <c r="D16" s="152">
        <v>1800</v>
      </c>
      <c r="E16" s="152">
        <v>9182</v>
      </c>
      <c r="F16" s="152">
        <v>1293</v>
      </c>
      <c r="G16" s="152">
        <v>17</v>
      </c>
      <c r="H16" s="152">
        <v>1044</v>
      </c>
    </row>
    <row r="17" spans="1:8">
      <c r="A17" s="153" t="s">
        <v>1104</v>
      </c>
      <c r="B17" s="152">
        <f t="shared" si="1"/>
        <v>775</v>
      </c>
      <c r="C17" s="152"/>
      <c r="D17" s="152">
        <v>775</v>
      </c>
      <c r="E17" s="152"/>
      <c r="F17" s="152"/>
      <c r="G17" s="152"/>
      <c r="H17" s="152"/>
    </row>
    <row r="18" spans="1:8">
      <c r="A18" s="153" t="s">
        <v>1105</v>
      </c>
      <c r="B18" s="152">
        <f t="shared" si="1"/>
        <v>2102</v>
      </c>
      <c r="C18" s="152">
        <v>1746</v>
      </c>
      <c r="D18" s="152">
        <v>-28</v>
      </c>
      <c r="E18" s="152">
        <v>384</v>
      </c>
      <c r="F18" s="152"/>
      <c r="G18" s="152"/>
      <c r="H18" s="152"/>
    </row>
    <row r="19" spans="1:8">
      <c r="A19" s="153" t="s">
        <v>1264</v>
      </c>
      <c r="B19" s="152">
        <f>C19+D19+E19+F19+G19+H19</f>
        <v>3599</v>
      </c>
      <c r="C19" s="152"/>
      <c r="D19" s="152">
        <v>1760</v>
      </c>
      <c r="E19" s="152">
        <v>1839</v>
      </c>
      <c r="F19" s="152"/>
      <c r="G19" s="152"/>
      <c r="H19" s="152"/>
    </row>
    <row r="20" spans="1:8">
      <c r="A20" s="153" t="s">
        <v>1265</v>
      </c>
      <c r="B20" s="152">
        <f>C20+D20+E20+F20+G20+H20</f>
        <v>6367</v>
      </c>
      <c r="C20" s="152"/>
      <c r="D20" s="152">
        <v>3013</v>
      </c>
      <c r="E20" s="152">
        <v>1899</v>
      </c>
      <c r="F20" s="152"/>
      <c r="G20" s="152">
        <v>707</v>
      </c>
      <c r="H20" s="152">
        <v>748</v>
      </c>
    </row>
    <row r="21" spans="1:8">
      <c r="A21" s="153" t="s">
        <v>1266</v>
      </c>
      <c r="B21" s="152">
        <f>C21+D21+E21+F21+G21+H21</f>
        <v>30961</v>
      </c>
      <c r="C21" s="152">
        <v>15168</v>
      </c>
      <c r="D21" s="152">
        <v>13803</v>
      </c>
      <c r="E21" s="152"/>
      <c r="F21" s="152">
        <v>-19</v>
      </c>
      <c r="G21" s="152">
        <v>1029</v>
      </c>
      <c r="H21" s="152">
        <v>980</v>
      </c>
    </row>
    <row r="22" spans="1:8">
      <c r="A22" s="153" t="s">
        <v>1267</v>
      </c>
      <c r="B22" s="152">
        <f>C22+D22+E22+F22+G22+H22</f>
        <v>240</v>
      </c>
      <c r="C22" s="152"/>
      <c r="D22" s="152">
        <v>140</v>
      </c>
      <c r="E22" s="152"/>
      <c r="F22" s="152"/>
      <c r="G22" s="152"/>
      <c r="H22" s="152">
        <v>100</v>
      </c>
    </row>
    <row r="23" spans="1:8">
      <c r="A23" s="153" t="s">
        <v>1268</v>
      </c>
      <c r="B23" s="152">
        <f t="shared" ref="B23:B37" si="4">C23+D23+E23+F23+G23+H23</f>
        <v>0</v>
      </c>
      <c r="C23" s="152"/>
      <c r="D23" s="152"/>
      <c r="E23" s="152"/>
      <c r="F23" s="152"/>
      <c r="G23" s="152"/>
      <c r="H23" s="152"/>
    </row>
    <row r="24" spans="1:8">
      <c r="A24" s="153" t="s">
        <v>1269</v>
      </c>
      <c r="B24" s="152">
        <f t="shared" si="4"/>
        <v>9351</v>
      </c>
      <c r="C24" s="152"/>
      <c r="D24" s="152">
        <v>6097</v>
      </c>
      <c r="E24" s="152"/>
      <c r="F24" s="152"/>
      <c r="G24" s="152">
        <v>889</v>
      </c>
      <c r="H24" s="152">
        <v>2365</v>
      </c>
    </row>
    <row r="25" spans="1:8">
      <c r="A25" s="154" t="s">
        <v>1270</v>
      </c>
      <c r="B25" s="152">
        <f t="shared" si="4"/>
        <v>4790</v>
      </c>
      <c r="C25" s="152">
        <v>4727</v>
      </c>
      <c r="D25" s="152"/>
      <c r="E25" s="152"/>
      <c r="F25" s="152">
        <v>14</v>
      </c>
      <c r="G25" s="152">
        <v>14</v>
      </c>
      <c r="H25" s="152">
        <v>35</v>
      </c>
    </row>
    <row r="26" spans="1:8">
      <c r="A26" s="154" t="s">
        <v>1271</v>
      </c>
      <c r="B26" s="152">
        <f t="shared" si="4"/>
        <v>27819</v>
      </c>
      <c r="C26" s="152">
        <v>4000</v>
      </c>
      <c r="D26" s="152">
        <v>12082</v>
      </c>
      <c r="E26" s="152">
        <v>9224</v>
      </c>
      <c r="F26" s="152"/>
      <c r="G26" s="152">
        <v>355</v>
      </c>
      <c r="H26" s="152">
        <v>2158</v>
      </c>
    </row>
    <row r="27" spans="1:8">
      <c r="A27" s="154" t="s">
        <v>1272</v>
      </c>
      <c r="B27" s="152">
        <f t="shared" si="4"/>
        <v>120</v>
      </c>
      <c r="C27" s="152"/>
      <c r="D27" s="152"/>
      <c r="E27" s="152"/>
      <c r="F27" s="152">
        <v>120</v>
      </c>
      <c r="G27" s="152"/>
      <c r="H27" s="152"/>
    </row>
    <row r="28" spans="1:8">
      <c r="A28" s="154" t="s">
        <v>1273</v>
      </c>
      <c r="B28" s="152">
        <f t="shared" si="4"/>
        <v>1455</v>
      </c>
      <c r="C28" s="152"/>
      <c r="D28" s="152">
        <v>1455</v>
      </c>
      <c r="E28" s="152"/>
      <c r="F28" s="152"/>
      <c r="G28" s="152"/>
      <c r="H28" s="152"/>
    </row>
    <row r="29" spans="1:8">
      <c r="A29" s="154" t="s">
        <v>1274</v>
      </c>
      <c r="B29" s="152">
        <f t="shared" si="4"/>
        <v>61310</v>
      </c>
      <c r="C29" s="152">
        <v>36829</v>
      </c>
      <c r="D29" s="152">
        <v>12062</v>
      </c>
      <c r="E29" s="152">
        <v>6823</v>
      </c>
      <c r="F29" s="152">
        <v>441</v>
      </c>
      <c r="G29" s="152">
        <v>2550</v>
      </c>
      <c r="H29" s="152">
        <v>2605</v>
      </c>
    </row>
    <row r="30" spans="1:8">
      <c r="A30" s="154" t="s">
        <v>1275</v>
      </c>
      <c r="B30" s="152">
        <f t="shared" si="4"/>
        <v>28860</v>
      </c>
      <c r="C30" s="152"/>
      <c r="D30" s="152">
        <v>28053</v>
      </c>
      <c r="E30" s="152"/>
      <c r="F30" s="152">
        <v>252</v>
      </c>
      <c r="G30" s="152">
        <v>70</v>
      </c>
      <c r="H30" s="152">
        <v>485</v>
      </c>
    </row>
    <row r="31" spans="1:8">
      <c r="A31" s="154" t="s">
        <v>1276</v>
      </c>
      <c r="B31" s="152">
        <f t="shared" si="4"/>
        <v>2537</v>
      </c>
      <c r="C31" s="152">
        <v>2497</v>
      </c>
      <c r="D31" s="152"/>
      <c r="E31" s="152"/>
      <c r="F31" s="152"/>
      <c r="G31" s="152">
        <v>32</v>
      </c>
      <c r="H31" s="152">
        <v>8</v>
      </c>
    </row>
    <row r="32" spans="1:8">
      <c r="A32" s="154" t="s">
        <v>1277</v>
      </c>
      <c r="B32" s="152">
        <f t="shared" si="4"/>
        <v>20653</v>
      </c>
      <c r="C32" s="152"/>
      <c r="D32" s="152">
        <v>15214</v>
      </c>
      <c r="E32" s="152">
        <v>3624</v>
      </c>
      <c r="F32" s="152">
        <v>94</v>
      </c>
      <c r="G32" s="152">
        <v>286</v>
      </c>
      <c r="H32" s="152">
        <v>1435</v>
      </c>
    </row>
    <row r="33" spans="1:8">
      <c r="A33" s="154" t="s">
        <v>1278</v>
      </c>
      <c r="B33" s="152">
        <f t="shared" si="4"/>
        <v>2929</v>
      </c>
      <c r="C33" s="152"/>
      <c r="D33" s="152">
        <v>2448</v>
      </c>
      <c r="E33" s="152"/>
      <c r="F33" s="152"/>
      <c r="G33" s="152">
        <v>61</v>
      </c>
      <c r="H33" s="152">
        <v>420</v>
      </c>
    </row>
    <row r="34" spans="1:8">
      <c r="A34" s="154" t="s">
        <v>1279</v>
      </c>
      <c r="B34" s="152">
        <f t="shared" si="4"/>
        <v>2295</v>
      </c>
      <c r="C34" s="152"/>
      <c r="D34" s="152">
        <v>964</v>
      </c>
      <c r="E34" s="152"/>
      <c r="F34" s="152">
        <v>25</v>
      </c>
      <c r="G34" s="152"/>
      <c r="H34" s="152">
        <v>1306</v>
      </c>
    </row>
    <row r="35" spans="1:8">
      <c r="A35" s="154" t="s">
        <v>1280</v>
      </c>
      <c r="B35" s="152">
        <f t="shared" si="4"/>
        <v>35</v>
      </c>
      <c r="C35" s="152"/>
      <c r="D35" s="152"/>
      <c r="E35" s="152"/>
      <c r="F35" s="152"/>
      <c r="G35" s="152"/>
      <c r="H35" s="152">
        <v>35</v>
      </c>
    </row>
    <row r="36" spans="1:8">
      <c r="A36" s="154" t="s">
        <v>1281</v>
      </c>
      <c r="B36" s="152">
        <f t="shared" si="4"/>
        <v>175</v>
      </c>
      <c r="C36" s="152"/>
      <c r="D36" s="152"/>
      <c r="E36" s="152"/>
      <c r="F36" s="152">
        <v>5</v>
      </c>
      <c r="G36" s="152">
        <v>50</v>
      </c>
      <c r="H36" s="152">
        <v>120</v>
      </c>
    </row>
    <row r="37" spans="1:8">
      <c r="A37" s="154" t="s">
        <v>1282</v>
      </c>
      <c r="B37" s="152">
        <f t="shared" si="4"/>
        <v>10466</v>
      </c>
      <c r="C37" s="152">
        <v>354</v>
      </c>
      <c r="D37" s="152">
        <v>7664</v>
      </c>
      <c r="E37" s="152">
        <v>256</v>
      </c>
      <c r="F37" s="152">
        <v>1248</v>
      </c>
      <c r="G37" s="152">
        <v>264</v>
      </c>
      <c r="H37" s="152">
        <v>680</v>
      </c>
    </row>
    <row r="38" spans="1:8">
      <c r="A38" s="155" t="s">
        <v>1106</v>
      </c>
      <c r="B38" s="152">
        <f t="shared" si="1"/>
        <v>81080</v>
      </c>
      <c r="C38" s="152">
        <v>8928</v>
      </c>
      <c r="D38" s="152">
        <v>60000</v>
      </c>
      <c r="E38" s="152"/>
      <c r="F38" s="152">
        <v>2883</v>
      </c>
      <c r="G38" s="152">
        <v>4956</v>
      </c>
      <c r="H38" s="152">
        <v>4313</v>
      </c>
    </row>
  </sheetData>
  <mergeCells count="1">
    <mergeCell ref="A2:H2"/>
  </mergeCells>
  <phoneticPr fontId="3" type="noConversion"/>
  <pageMargins left="0.70866141732283472" right="0.70866141732283472" top="0.59055118110236227" bottom="0.59055118110236227" header="0.31496062992125984" footer="0.31496062992125984"/>
  <pageSetup paperSize="9" orientation="landscape" r:id="rId1"/>
  <ignoredErrors>
    <ignoredError sqref="F12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1:B752"/>
  <sheetViews>
    <sheetView workbookViewId="0">
      <selection activeCell="A2" sqref="A2:B2"/>
    </sheetView>
  </sheetViews>
  <sheetFormatPr defaultRowHeight="14.25"/>
  <cols>
    <col min="1" max="1" width="50.625" style="35" customWidth="1"/>
    <col min="2" max="2" width="25.75" style="35" customWidth="1"/>
    <col min="3" max="16384" width="9" style="35"/>
  </cols>
  <sheetData>
    <row r="1" spans="1:2" s="31" customFormat="1" ht="17.25" customHeight="1">
      <c r="A1" s="121" t="s">
        <v>1289</v>
      </c>
      <c r="B1" s="30"/>
    </row>
    <row r="2" spans="1:2" s="32" customFormat="1" ht="21.75" customHeight="1">
      <c r="A2" s="183" t="s">
        <v>1239</v>
      </c>
      <c r="B2" s="183"/>
    </row>
    <row r="3" spans="1:2" ht="23.25" customHeight="1">
      <c r="A3" s="33"/>
      <c r="B3" s="34" t="s">
        <v>1</v>
      </c>
    </row>
    <row r="4" spans="1:2" s="37" customFormat="1" ht="29.25" customHeight="1">
      <c r="A4" s="36" t="s">
        <v>1078</v>
      </c>
      <c r="B4" s="36" t="s">
        <v>2</v>
      </c>
    </row>
    <row r="5" spans="1:2" s="37" customFormat="1" ht="29.25" customHeight="1">
      <c r="A5" s="38" t="s">
        <v>55</v>
      </c>
      <c r="B5" s="19">
        <v>677400</v>
      </c>
    </row>
    <row r="6" spans="1:2" s="37" customFormat="1" ht="29.25" customHeight="1">
      <c r="A6" s="38" t="s">
        <v>56</v>
      </c>
      <c r="B6" s="19">
        <v>6000</v>
      </c>
    </row>
    <row r="7" spans="1:2" s="37" customFormat="1" ht="29.25" customHeight="1">
      <c r="A7" s="38" t="s">
        <v>57</v>
      </c>
      <c r="B7" s="19">
        <v>2323</v>
      </c>
    </row>
    <row r="8" spans="1:2" s="37" customFormat="1" ht="29.25" customHeight="1">
      <c r="A8" s="39"/>
      <c r="B8" s="19"/>
    </row>
    <row r="9" spans="1:2" s="37" customFormat="1" ht="29.25" customHeight="1">
      <c r="A9" s="40" t="s">
        <v>58</v>
      </c>
      <c r="B9" s="17">
        <f>SUM(B5:B7)</f>
        <v>685723</v>
      </c>
    </row>
    <row r="10" spans="1:2" s="37" customFormat="1" ht="29.25" customHeight="1">
      <c r="A10" s="41"/>
      <c r="B10" s="19"/>
    </row>
    <row r="11" spans="1:2" s="37" customFormat="1" ht="29.25" customHeight="1">
      <c r="A11" s="41" t="s">
        <v>24</v>
      </c>
      <c r="B11" s="19"/>
    </row>
    <row r="12" spans="1:2" s="37" customFormat="1" ht="29.25" customHeight="1">
      <c r="A12" s="41" t="s">
        <v>25</v>
      </c>
      <c r="B12" s="19"/>
    </row>
    <row r="13" spans="1:2" s="37" customFormat="1" ht="29.25" customHeight="1">
      <c r="A13" s="41" t="s">
        <v>26</v>
      </c>
      <c r="B13" s="20"/>
    </row>
    <row r="14" spans="1:2" s="37" customFormat="1" ht="29.25" customHeight="1">
      <c r="A14" s="41" t="s">
        <v>59</v>
      </c>
      <c r="B14" s="20">
        <v>4098</v>
      </c>
    </row>
    <row r="15" spans="1:2" s="37" customFormat="1" ht="29.25" customHeight="1">
      <c r="A15" s="41"/>
      <c r="B15" s="20"/>
    </row>
    <row r="16" spans="1:2" s="37" customFormat="1" ht="29.25" customHeight="1">
      <c r="A16" s="42" t="s">
        <v>27</v>
      </c>
      <c r="B16" s="43">
        <f>B9+B11+B12+B14</f>
        <v>689821</v>
      </c>
    </row>
    <row r="17" s="37" customFormat="1" ht="13.5"/>
    <row r="18" s="37" customFormat="1" ht="13.5"/>
    <row r="19" s="37" customFormat="1" ht="13.5"/>
    <row r="20" s="37" customFormat="1" ht="13.5"/>
    <row r="21" s="37" customFormat="1" ht="13.5"/>
    <row r="22" s="37" customFormat="1" ht="13.5"/>
    <row r="23" s="37" customFormat="1" ht="13.5"/>
    <row r="24" s="37" customFormat="1" ht="13.5"/>
    <row r="25" s="37" customFormat="1" ht="13.5"/>
    <row r="26" s="37" customFormat="1" ht="13.5"/>
    <row r="27" s="37" customFormat="1" ht="13.5"/>
    <row r="28" s="37" customFormat="1" ht="13.5"/>
    <row r="29" s="37" customFormat="1" ht="13.5"/>
    <row r="30" s="37" customFormat="1" ht="13.5"/>
    <row r="31" s="37" customFormat="1" ht="13.5"/>
    <row r="32" s="37" customFormat="1" ht="13.5"/>
    <row r="33" s="37" customFormat="1" ht="13.5"/>
    <row r="34" s="37" customFormat="1" ht="13.5"/>
    <row r="35" s="37" customFormat="1" ht="13.5"/>
    <row r="36" s="37" customFormat="1" ht="13.5"/>
    <row r="37" s="37" customFormat="1" ht="13.5"/>
    <row r="38" s="37" customFormat="1" ht="13.5"/>
    <row r="39" s="37" customFormat="1" ht="13.5"/>
    <row r="40" s="37" customFormat="1" ht="13.5"/>
    <row r="41" s="37" customFormat="1" ht="13.5"/>
    <row r="42" s="37" customFormat="1" ht="13.5"/>
    <row r="43" s="37" customFormat="1" ht="13.5"/>
    <row r="44" s="37" customFormat="1" ht="13.5"/>
    <row r="45" s="37" customFormat="1" ht="13.5"/>
    <row r="46" s="37" customFormat="1" ht="13.5"/>
    <row r="47" s="37" customFormat="1" ht="13.5"/>
    <row r="48" s="37" customFormat="1" ht="13.5"/>
    <row r="49" s="37" customFormat="1" ht="13.5"/>
    <row r="50" s="37" customFormat="1" ht="13.5"/>
    <row r="51" s="37" customFormat="1" ht="13.5"/>
    <row r="52" s="37" customFormat="1" ht="13.5"/>
    <row r="53" s="37" customFormat="1" ht="13.5"/>
    <row r="54" s="37" customFormat="1" ht="13.5"/>
    <row r="55" s="37" customFormat="1" ht="13.5"/>
    <row r="56" s="37" customFormat="1" ht="13.5"/>
    <row r="57" s="37" customFormat="1" ht="13.5"/>
    <row r="58" s="37" customFormat="1" ht="13.5"/>
    <row r="59" s="37" customFormat="1" ht="13.5"/>
    <row r="60" s="37" customFormat="1" ht="13.5"/>
    <row r="61" s="37" customFormat="1" ht="13.5"/>
    <row r="62" s="37" customFormat="1" ht="13.5"/>
    <row r="63" s="37" customFormat="1" ht="13.5"/>
    <row r="64" s="37" customFormat="1" ht="13.5"/>
    <row r="65" s="37" customFormat="1" ht="13.5"/>
    <row r="66" s="37" customFormat="1" ht="13.5"/>
    <row r="67" s="37" customFormat="1" ht="13.5"/>
    <row r="68" s="37" customFormat="1" ht="13.5"/>
    <row r="69" s="37" customFormat="1" ht="13.5"/>
    <row r="70" s="37" customFormat="1" ht="13.5"/>
    <row r="71" s="37" customFormat="1" ht="13.5"/>
    <row r="72" s="37" customFormat="1" ht="13.5"/>
    <row r="73" s="37" customFormat="1" ht="13.5"/>
    <row r="74" s="37" customFormat="1" ht="13.5"/>
    <row r="75" s="37" customFormat="1" ht="13.5"/>
    <row r="76" s="37" customFormat="1" ht="13.5"/>
    <row r="77" s="37" customFormat="1" ht="13.5"/>
    <row r="78" s="37" customFormat="1" ht="13.5"/>
    <row r="79" s="37" customFormat="1" ht="13.5"/>
    <row r="80" s="37" customFormat="1" ht="13.5"/>
    <row r="81" s="37" customFormat="1" ht="13.5"/>
    <row r="82" s="37" customFormat="1" ht="13.5"/>
    <row r="83" s="37" customFormat="1" ht="13.5"/>
    <row r="84" s="37" customFormat="1" ht="13.5"/>
    <row r="85" s="37" customFormat="1" ht="13.5"/>
    <row r="86" s="37" customFormat="1" ht="13.5"/>
    <row r="87" s="37" customFormat="1" ht="13.5"/>
    <row r="88" s="37" customFormat="1" ht="13.5"/>
    <row r="89" s="37" customFormat="1" ht="13.5"/>
    <row r="90" s="37" customFormat="1" ht="13.5"/>
    <row r="91" s="37" customFormat="1" ht="13.5"/>
    <row r="92" s="37" customFormat="1" ht="13.5"/>
    <row r="93" s="37" customFormat="1" ht="13.5"/>
    <row r="94" s="37" customFormat="1" ht="13.5"/>
    <row r="95" s="37" customFormat="1" ht="13.5"/>
    <row r="96" s="37" customFormat="1" ht="13.5"/>
    <row r="97" spans="1:2" s="37" customFormat="1" ht="13.5"/>
    <row r="98" spans="1:2">
      <c r="A98" s="37"/>
      <c r="B98" s="37"/>
    </row>
    <row r="99" spans="1:2">
      <c r="A99" s="37"/>
      <c r="B99" s="37"/>
    </row>
    <row r="100" spans="1:2">
      <c r="A100" s="37"/>
      <c r="B100" s="37"/>
    </row>
    <row r="101" spans="1:2">
      <c r="A101" s="37"/>
      <c r="B101" s="37"/>
    </row>
    <row r="102" spans="1:2">
      <c r="A102" s="37"/>
      <c r="B102" s="37"/>
    </row>
    <row r="103" spans="1:2">
      <c r="A103" s="37"/>
      <c r="B103" s="37"/>
    </row>
    <row r="104" spans="1:2">
      <c r="A104" s="37"/>
      <c r="B104" s="37"/>
    </row>
    <row r="105" spans="1:2">
      <c r="A105" s="37"/>
      <c r="B105" s="37"/>
    </row>
    <row r="106" spans="1:2">
      <c r="A106" s="37"/>
      <c r="B106" s="37"/>
    </row>
    <row r="107" spans="1:2">
      <c r="A107" s="37"/>
      <c r="B107" s="37"/>
    </row>
    <row r="108" spans="1:2">
      <c r="A108" s="37"/>
      <c r="B108" s="37"/>
    </row>
    <row r="109" spans="1:2">
      <c r="A109" s="37"/>
      <c r="B109" s="37"/>
    </row>
    <row r="110" spans="1:2">
      <c r="A110" s="37"/>
      <c r="B110" s="37"/>
    </row>
    <row r="111" spans="1:2">
      <c r="A111" s="37"/>
      <c r="B111" s="37"/>
    </row>
    <row r="112" spans="1:2">
      <c r="A112" s="37"/>
      <c r="B112" s="37"/>
    </row>
    <row r="113" spans="1:2">
      <c r="A113" s="37"/>
      <c r="B113" s="37"/>
    </row>
    <row r="114" spans="1:2">
      <c r="A114" s="37"/>
      <c r="B114" s="37"/>
    </row>
    <row r="115" spans="1:2">
      <c r="A115" s="37"/>
      <c r="B115" s="37"/>
    </row>
    <row r="116" spans="1:2">
      <c r="A116" s="37"/>
      <c r="B116" s="37"/>
    </row>
    <row r="117" spans="1:2">
      <c r="A117" s="37"/>
      <c r="B117" s="37"/>
    </row>
    <row r="118" spans="1:2">
      <c r="A118" s="37"/>
      <c r="B118" s="37"/>
    </row>
    <row r="119" spans="1:2">
      <c r="A119" s="37"/>
      <c r="B119" s="37"/>
    </row>
    <row r="120" spans="1:2">
      <c r="A120" s="37"/>
      <c r="B120" s="37"/>
    </row>
    <row r="121" spans="1:2">
      <c r="A121" s="37"/>
      <c r="B121" s="37"/>
    </row>
    <row r="122" spans="1:2">
      <c r="A122" s="37"/>
      <c r="B122" s="37"/>
    </row>
    <row r="123" spans="1:2">
      <c r="A123" s="37"/>
      <c r="B123" s="37"/>
    </row>
    <row r="124" spans="1:2">
      <c r="A124" s="37"/>
      <c r="B124" s="37"/>
    </row>
    <row r="125" spans="1:2">
      <c r="A125" s="37"/>
      <c r="B125" s="37"/>
    </row>
    <row r="126" spans="1:2">
      <c r="A126" s="37"/>
      <c r="B126" s="37"/>
    </row>
    <row r="127" spans="1:2">
      <c r="A127" s="37"/>
      <c r="B127" s="37"/>
    </row>
    <row r="128" spans="1:2">
      <c r="A128" s="37"/>
      <c r="B128" s="37"/>
    </row>
    <row r="129" spans="1:2">
      <c r="A129" s="37"/>
      <c r="B129" s="37"/>
    </row>
    <row r="130" spans="1:2">
      <c r="A130" s="37"/>
      <c r="B130" s="37"/>
    </row>
    <row r="131" spans="1:2">
      <c r="A131" s="37"/>
      <c r="B131" s="37"/>
    </row>
    <row r="132" spans="1:2">
      <c r="A132" s="37"/>
      <c r="B132" s="37"/>
    </row>
    <row r="133" spans="1:2">
      <c r="A133" s="37"/>
      <c r="B133" s="37"/>
    </row>
    <row r="134" spans="1:2">
      <c r="A134" s="37"/>
      <c r="B134" s="37"/>
    </row>
    <row r="135" spans="1:2">
      <c r="A135" s="37"/>
      <c r="B135" s="37"/>
    </row>
    <row r="136" spans="1:2">
      <c r="A136" s="37"/>
      <c r="B136" s="37"/>
    </row>
    <row r="137" spans="1:2">
      <c r="A137" s="37"/>
      <c r="B137" s="37"/>
    </row>
    <row r="138" spans="1:2">
      <c r="A138" s="37"/>
      <c r="B138" s="37"/>
    </row>
    <row r="139" spans="1:2">
      <c r="A139" s="37"/>
      <c r="B139" s="37"/>
    </row>
    <row r="140" spans="1:2">
      <c r="A140" s="37"/>
      <c r="B140" s="37"/>
    </row>
    <row r="141" spans="1:2">
      <c r="A141" s="37"/>
      <c r="B141" s="37"/>
    </row>
    <row r="142" spans="1:2">
      <c r="A142" s="37"/>
      <c r="B142" s="37"/>
    </row>
    <row r="143" spans="1:2">
      <c r="A143" s="37"/>
      <c r="B143" s="37"/>
    </row>
    <row r="144" spans="1:2">
      <c r="A144" s="37"/>
      <c r="B144" s="37"/>
    </row>
    <row r="145" spans="1:2">
      <c r="A145" s="37"/>
      <c r="B145" s="37"/>
    </row>
    <row r="146" spans="1:2">
      <c r="A146" s="37"/>
      <c r="B146" s="37"/>
    </row>
    <row r="147" spans="1:2">
      <c r="A147" s="37"/>
      <c r="B147" s="37"/>
    </row>
    <row r="148" spans="1:2">
      <c r="A148" s="37"/>
      <c r="B148" s="37"/>
    </row>
    <row r="149" spans="1:2">
      <c r="A149" s="37"/>
      <c r="B149" s="37"/>
    </row>
    <row r="150" spans="1:2">
      <c r="A150" s="37"/>
      <c r="B150" s="37"/>
    </row>
    <row r="151" spans="1:2">
      <c r="A151" s="37"/>
      <c r="B151" s="37"/>
    </row>
    <row r="152" spans="1:2">
      <c r="A152" s="37"/>
      <c r="B152" s="37"/>
    </row>
    <row r="153" spans="1:2">
      <c r="A153" s="37"/>
      <c r="B153" s="37"/>
    </row>
    <row r="154" spans="1:2">
      <c r="A154" s="37"/>
      <c r="B154" s="37"/>
    </row>
    <row r="155" spans="1:2">
      <c r="A155" s="37"/>
      <c r="B155" s="37"/>
    </row>
    <row r="156" spans="1:2">
      <c r="A156" s="37"/>
      <c r="B156" s="37"/>
    </row>
    <row r="157" spans="1:2">
      <c r="A157" s="37"/>
      <c r="B157" s="37"/>
    </row>
    <row r="158" spans="1:2">
      <c r="A158" s="37"/>
      <c r="B158" s="37"/>
    </row>
    <row r="159" spans="1:2">
      <c r="A159" s="37"/>
      <c r="B159" s="37"/>
    </row>
    <row r="160" spans="1:2">
      <c r="A160" s="37"/>
      <c r="B160" s="37"/>
    </row>
    <row r="161" spans="1:2">
      <c r="A161" s="37"/>
      <c r="B161" s="37"/>
    </row>
    <row r="162" spans="1:2">
      <c r="A162" s="37"/>
      <c r="B162" s="37"/>
    </row>
    <row r="163" spans="1:2">
      <c r="A163" s="37"/>
      <c r="B163" s="37"/>
    </row>
    <row r="164" spans="1:2">
      <c r="A164" s="37"/>
      <c r="B164" s="37"/>
    </row>
    <row r="165" spans="1:2">
      <c r="A165" s="37"/>
      <c r="B165" s="37"/>
    </row>
    <row r="166" spans="1:2">
      <c r="A166" s="37"/>
      <c r="B166" s="37"/>
    </row>
    <row r="167" spans="1:2">
      <c r="A167" s="37"/>
      <c r="B167" s="37"/>
    </row>
    <row r="168" spans="1:2">
      <c r="A168" s="37"/>
      <c r="B168" s="37"/>
    </row>
    <row r="169" spans="1:2">
      <c r="A169" s="37"/>
      <c r="B169" s="37"/>
    </row>
    <row r="170" spans="1:2">
      <c r="A170" s="37"/>
      <c r="B170" s="37"/>
    </row>
    <row r="171" spans="1:2">
      <c r="A171" s="37"/>
      <c r="B171" s="37"/>
    </row>
    <row r="172" spans="1:2">
      <c r="A172" s="37"/>
      <c r="B172" s="37"/>
    </row>
    <row r="173" spans="1:2">
      <c r="A173" s="37"/>
      <c r="B173" s="37"/>
    </row>
    <row r="174" spans="1:2">
      <c r="A174" s="37"/>
      <c r="B174" s="37"/>
    </row>
    <row r="175" spans="1:2">
      <c r="A175" s="37"/>
      <c r="B175" s="37"/>
    </row>
    <row r="176" spans="1:2">
      <c r="A176" s="37"/>
      <c r="B176" s="37"/>
    </row>
    <row r="177" spans="1:2">
      <c r="A177" s="37"/>
      <c r="B177" s="37"/>
    </row>
    <row r="178" spans="1:2">
      <c r="A178" s="37"/>
      <c r="B178" s="37"/>
    </row>
    <row r="179" spans="1:2">
      <c r="A179" s="37"/>
      <c r="B179" s="37"/>
    </row>
    <row r="180" spans="1:2">
      <c r="A180" s="37"/>
      <c r="B180" s="37"/>
    </row>
    <row r="181" spans="1:2">
      <c r="A181" s="37"/>
      <c r="B181" s="37"/>
    </row>
    <row r="182" spans="1:2">
      <c r="A182" s="37"/>
      <c r="B182" s="37"/>
    </row>
    <row r="183" spans="1:2">
      <c r="A183" s="37"/>
      <c r="B183" s="37"/>
    </row>
    <row r="184" spans="1:2">
      <c r="A184" s="37"/>
      <c r="B184" s="37"/>
    </row>
    <row r="185" spans="1:2">
      <c r="A185" s="37"/>
      <c r="B185" s="37"/>
    </row>
    <row r="186" spans="1:2">
      <c r="A186" s="37"/>
      <c r="B186" s="37"/>
    </row>
    <row r="187" spans="1:2">
      <c r="A187" s="37"/>
      <c r="B187" s="37"/>
    </row>
    <row r="188" spans="1:2">
      <c r="A188" s="37"/>
      <c r="B188" s="37"/>
    </row>
    <row r="189" spans="1:2">
      <c r="A189" s="37"/>
      <c r="B189" s="37"/>
    </row>
    <row r="190" spans="1:2">
      <c r="A190" s="37"/>
      <c r="B190" s="37"/>
    </row>
    <row r="191" spans="1:2">
      <c r="A191" s="37"/>
      <c r="B191" s="37"/>
    </row>
    <row r="192" spans="1:2">
      <c r="A192" s="37"/>
      <c r="B192" s="37"/>
    </row>
    <row r="193" spans="1:2">
      <c r="A193" s="37"/>
      <c r="B193" s="37"/>
    </row>
    <row r="194" spans="1:2">
      <c r="A194" s="37"/>
      <c r="B194" s="37"/>
    </row>
    <row r="195" spans="1:2">
      <c r="A195" s="37"/>
      <c r="B195" s="37"/>
    </row>
    <row r="196" spans="1:2">
      <c r="A196" s="37"/>
      <c r="B196" s="37"/>
    </row>
    <row r="197" spans="1:2">
      <c r="A197" s="37"/>
      <c r="B197" s="37"/>
    </row>
    <row r="198" spans="1:2">
      <c r="A198" s="37"/>
      <c r="B198" s="37"/>
    </row>
    <row r="199" spans="1:2">
      <c r="A199" s="37"/>
      <c r="B199" s="37"/>
    </row>
    <row r="200" spans="1:2">
      <c r="A200" s="37"/>
      <c r="B200" s="37"/>
    </row>
    <row r="201" spans="1:2">
      <c r="A201" s="37"/>
      <c r="B201" s="37"/>
    </row>
    <row r="202" spans="1:2">
      <c r="A202" s="37"/>
      <c r="B202" s="37"/>
    </row>
    <row r="203" spans="1:2">
      <c r="A203" s="37"/>
      <c r="B203" s="37"/>
    </row>
    <row r="204" spans="1:2">
      <c r="A204" s="37"/>
      <c r="B204" s="37"/>
    </row>
    <row r="205" spans="1:2">
      <c r="A205" s="37"/>
      <c r="B205" s="37"/>
    </row>
    <row r="206" spans="1:2">
      <c r="A206" s="37"/>
      <c r="B206" s="37"/>
    </row>
    <row r="207" spans="1:2">
      <c r="A207" s="37"/>
      <c r="B207" s="37"/>
    </row>
    <row r="208" spans="1:2">
      <c r="A208" s="37"/>
      <c r="B208" s="37"/>
    </row>
    <row r="209" spans="1:2">
      <c r="A209" s="37"/>
      <c r="B209" s="37"/>
    </row>
    <row r="210" spans="1:2">
      <c r="A210" s="37"/>
      <c r="B210" s="37"/>
    </row>
    <row r="211" spans="1:2">
      <c r="A211" s="37"/>
      <c r="B211" s="37"/>
    </row>
    <row r="212" spans="1:2">
      <c r="A212" s="37"/>
      <c r="B212" s="37"/>
    </row>
    <row r="213" spans="1:2">
      <c r="A213" s="37"/>
      <c r="B213" s="37"/>
    </row>
    <row r="214" spans="1:2">
      <c r="A214" s="37"/>
      <c r="B214" s="37"/>
    </row>
    <row r="215" spans="1:2">
      <c r="A215" s="37"/>
      <c r="B215" s="37"/>
    </row>
    <row r="216" spans="1:2">
      <c r="A216" s="37"/>
      <c r="B216" s="37"/>
    </row>
    <row r="217" spans="1:2">
      <c r="A217" s="37"/>
      <c r="B217" s="37"/>
    </row>
    <row r="218" spans="1:2">
      <c r="A218" s="37"/>
      <c r="B218" s="37"/>
    </row>
    <row r="219" spans="1:2">
      <c r="A219" s="37"/>
      <c r="B219" s="37"/>
    </row>
    <row r="220" spans="1:2">
      <c r="A220" s="37"/>
      <c r="B220" s="37"/>
    </row>
    <row r="221" spans="1:2">
      <c r="A221" s="37"/>
      <c r="B221" s="37"/>
    </row>
    <row r="222" spans="1:2">
      <c r="A222" s="37"/>
      <c r="B222" s="37"/>
    </row>
    <row r="223" spans="1:2">
      <c r="A223" s="37"/>
      <c r="B223" s="37"/>
    </row>
    <row r="224" spans="1:2">
      <c r="A224" s="37"/>
      <c r="B224" s="37"/>
    </row>
    <row r="225" spans="1:2">
      <c r="A225" s="37"/>
      <c r="B225" s="37"/>
    </row>
    <row r="226" spans="1:2">
      <c r="A226" s="37"/>
      <c r="B226" s="37"/>
    </row>
    <row r="227" spans="1:2">
      <c r="A227" s="37"/>
      <c r="B227" s="37"/>
    </row>
    <row r="228" spans="1:2">
      <c r="A228" s="37"/>
      <c r="B228" s="37"/>
    </row>
    <row r="229" spans="1:2">
      <c r="A229" s="37"/>
      <c r="B229" s="37"/>
    </row>
    <row r="230" spans="1:2">
      <c r="A230" s="37"/>
      <c r="B230" s="37"/>
    </row>
    <row r="231" spans="1:2">
      <c r="A231" s="37"/>
      <c r="B231" s="37"/>
    </row>
    <row r="232" spans="1:2">
      <c r="A232" s="37"/>
      <c r="B232" s="37"/>
    </row>
    <row r="233" spans="1:2">
      <c r="A233" s="37"/>
      <c r="B233" s="37"/>
    </row>
    <row r="234" spans="1:2">
      <c r="A234" s="37"/>
      <c r="B234" s="37"/>
    </row>
    <row r="235" spans="1:2">
      <c r="A235" s="37"/>
      <c r="B235" s="37"/>
    </row>
    <row r="236" spans="1:2">
      <c r="A236" s="37"/>
      <c r="B236" s="37"/>
    </row>
    <row r="237" spans="1:2">
      <c r="A237" s="37"/>
      <c r="B237" s="37"/>
    </row>
    <row r="238" spans="1:2">
      <c r="A238" s="37"/>
      <c r="B238" s="37"/>
    </row>
    <row r="239" spans="1:2">
      <c r="A239" s="37"/>
      <c r="B239" s="37"/>
    </row>
    <row r="240" spans="1:2">
      <c r="A240" s="37"/>
      <c r="B240" s="37"/>
    </row>
    <row r="241" spans="1:2">
      <c r="A241" s="37"/>
      <c r="B241" s="37"/>
    </row>
    <row r="242" spans="1:2">
      <c r="A242" s="37"/>
      <c r="B242" s="37"/>
    </row>
    <row r="243" spans="1:2">
      <c r="A243" s="37"/>
      <c r="B243" s="37"/>
    </row>
    <row r="244" spans="1:2">
      <c r="A244" s="37"/>
      <c r="B244" s="37"/>
    </row>
    <row r="245" spans="1:2">
      <c r="A245" s="37"/>
      <c r="B245" s="37"/>
    </row>
    <row r="246" spans="1:2">
      <c r="A246" s="37"/>
      <c r="B246" s="37"/>
    </row>
    <row r="247" spans="1:2">
      <c r="A247" s="37"/>
      <c r="B247" s="37"/>
    </row>
    <row r="248" spans="1:2">
      <c r="A248" s="37"/>
      <c r="B248" s="37"/>
    </row>
    <row r="249" spans="1:2">
      <c r="A249" s="37"/>
      <c r="B249" s="37"/>
    </row>
    <row r="250" spans="1:2">
      <c r="A250" s="37"/>
      <c r="B250" s="37"/>
    </row>
    <row r="251" spans="1:2">
      <c r="A251" s="37"/>
      <c r="B251" s="37"/>
    </row>
    <row r="252" spans="1:2">
      <c r="A252" s="37"/>
      <c r="B252" s="37"/>
    </row>
    <row r="253" spans="1:2">
      <c r="A253" s="37"/>
      <c r="B253" s="37"/>
    </row>
    <row r="254" spans="1:2">
      <c r="A254" s="37"/>
      <c r="B254" s="37"/>
    </row>
    <row r="255" spans="1:2">
      <c r="A255" s="37"/>
      <c r="B255" s="37"/>
    </row>
    <row r="256" spans="1:2">
      <c r="A256" s="37"/>
      <c r="B256" s="37"/>
    </row>
    <row r="257" spans="1:2">
      <c r="A257" s="37"/>
      <c r="B257" s="37"/>
    </row>
    <row r="258" spans="1:2">
      <c r="A258" s="37"/>
      <c r="B258" s="37"/>
    </row>
    <row r="259" spans="1:2">
      <c r="A259" s="37"/>
      <c r="B259" s="37"/>
    </row>
    <row r="260" spans="1:2">
      <c r="A260" s="37"/>
      <c r="B260" s="37"/>
    </row>
    <row r="261" spans="1:2">
      <c r="A261" s="37"/>
      <c r="B261" s="37"/>
    </row>
    <row r="262" spans="1:2">
      <c r="A262" s="37"/>
      <c r="B262" s="37"/>
    </row>
    <row r="263" spans="1:2">
      <c r="A263" s="37"/>
      <c r="B263" s="37"/>
    </row>
    <row r="264" spans="1:2">
      <c r="A264" s="37"/>
      <c r="B264" s="37"/>
    </row>
    <row r="265" spans="1:2">
      <c r="A265" s="37"/>
      <c r="B265" s="37"/>
    </row>
    <row r="266" spans="1:2">
      <c r="A266" s="37"/>
      <c r="B266" s="37"/>
    </row>
    <row r="267" spans="1:2">
      <c r="A267" s="37"/>
      <c r="B267" s="37"/>
    </row>
    <row r="268" spans="1:2">
      <c r="A268" s="37"/>
      <c r="B268" s="37"/>
    </row>
    <row r="269" spans="1:2">
      <c r="A269" s="37"/>
      <c r="B269" s="37"/>
    </row>
    <row r="270" spans="1:2">
      <c r="A270" s="37"/>
      <c r="B270" s="37"/>
    </row>
    <row r="271" spans="1:2">
      <c r="A271" s="37"/>
      <c r="B271" s="37"/>
    </row>
    <row r="272" spans="1:2">
      <c r="A272" s="37"/>
      <c r="B272" s="37"/>
    </row>
    <row r="273" spans="1:2">
      <c r="A273" s="37"/>
      <c r="B273" s="37"/>
    </row>
    <row r="274" spans="1:2">
      <c r="A274" s="37"/>
      <c r="B274" s="37"/>
    </row>
    <row r="275" spans="1:2">
      <c r="A275" s="37"/>
      <c r="B275" s="37"/>
    </row>
    <row r="276" spans="1:2">
      <c r="A276" s="37"/>
      <c r="B276" s="37"/>
    </row>
    <row r="277" spans="1:2">
      <c r="A277" s="37"/>
      <c r="B277" s="37"/>
    </row>
    <row r="278" spans="1:2">
      <c r="A278" s="37"/>
      <c r="B278" s="37"/>
    </row>
    <row r="279" spans="1:2">
      <c r="A279" s="37"/>
      <c r="B279" s="37"/>
    </row>
    <row r="280" spans="1:2">
      <c r="A280" s="37"/>
      <c r="B280" s="37"/>
    </row>
    <row r="281" spans="1:2">
      <c r="A281" s="37"/>
      <c r="B281" s="37"/>
    </row>
    <row r="282" spans="1:2">
      <c r="A282" s="37"/>
      <c r="B282" s="37"/>
    </row>
    <row r="283" spans="1:2">
      <c r="A283" s="37"/>
      <c r="B283" s="37"/>
    </row>
    <row r="284" spans="1:2">
      <c r="A284" s="37"/>
      <c r="B284" s="37"/>
    </row>
    <row r="285" spans="1:2">
      <c r="A285" s="37"/>
      <c r="B285" s="37"/>
    </row>
    <row r="286" spans="1:2">
      <c r="A286" s="37"/>
      <c r="B286" s="37"/>
    </row>
    <row r="287" spans="1:2">
      <c r="A287" s="37"/>
      <c r="B287" s="37"/>
    </row>
    <row r="288" spans="1:2">
      <c r="A288" s="37"/>
      <c r="B288" s="37"/>
    </row>
    <row r="289" spans="1:2">
      <c r="A289" s="37"/>
      <c r="B289" s="37"/>
    </row>
    <row r="290" spans="1:2">
      <c r="A290" s="37"/>
      <c r="B290" s="37"/>
    </row>
    <row r="291" spans="1:2">
      <c r="A291" s="37"/>
      <c r="B291" s="37"/>
    </row>
    <row r="292" spans="1:2">
      <c r="A292" s="37"/>
      <c r="B292" s="37"/>
    </row>
    <row r="293" spans="1:2">
      <c r="A293" s="37"/>
      <c r="B293" s="37"/>
    </row>
    <row r="294" spans="1:2">
      <c r="A294" s="37"/>
      <c r="B294" s="37"/>
    </row>
    <row r="295" spans="1:2">
      <c r="A295" s="37"/>
      <c r="B295" s="37"/>
    </row>
    <row r="296" spans="1:2">
      <c r="A296" s="37"/>
      <c r="B296" s="37"/>
    </row>
    <row r="297" spans="1:2">
      <c r="A297" s="37"/>
      <c r="B297" s="37"/>
    </row>
    <row r="298" spans="1:2">
      <c r="A298" s="37"/>
      <c r="B298" s="37"/>
    </row>
    <row r="299" spans="1:2">
      <c r="A299" s="37"/>
      <c r="B299" s="37"/>
    </row>
    <row r="300" spans="1:2">
      <c r="A300" s="37"/>
      <c r="B300" s="37"/>
    </row>
    <row r="301" spans="1:2">
      <c r="A301" s="37"/>
      <c r="B301" s="37"/>
    </row>
    <row r="302" spans="1:2">
      <c r="A302" s="37"/>
      <c r="B302" s="37"/>
    </row>
    <row r="303" spans="1:2">
      <c r="A303" s="37"/>
      <c r="B303" s="37"/>
    </row>
    <row r="304" spans="1:2">
      <c r="A304" s="37"/>
      <c r="B304" s="37"/>
    </row>
    <row r="305" spans="1:2">
      <c r="A305" s="37"/>
      <c r="B305" s="37"/>
    </row>
    <row r="306" spans="1:2">
      <c r="A306" s="37"/>
      <c r="B306" s="37"/>
    </row>
    <row r="307" spans="1:2">
      <c r="A307" s="37"/>
      <c r="B307" s="37"/>
    </row>
    <row r="308" spans="1:2">
      <c r="A308" s="37"/>
      <c r="B308" s="37"/>
    </row>
    <row r="309" spans="1:2">
      <c r="A309" s="37"/>
      <c r="B309" s="37"/>
    </row>
    <row r="310" spans="1:2">
      <c r="A310" s="37"/>
      <c r="B310" s="37"/>
    </row>
    <row r="311" spans="1:2">
      <c r="A311" s="37"/>
      <c r="B311" s="37"/>
    </row>
    <row r="312" spans="1:2">
      <c r="A312" s="37"/>
      <c r="B312" s="37"/>
    </row>
    <row r="313" spans="1:2">
      <c r="A313" s="37"/>
      <c r="B313" s="37"/>
    </row>
    <row r="314" spans="1:2">
      <c r="A314" s="37"/>
      <c r="B314" s="37"/>
    </row>
    <row r="315" spans="1:2">
      <c r="A315" s="37"/>
      <c r="B315" s="37"/>
    </row>
    <row r="316" spans="1:2">
      <c r="A316" s="37"/>
      <c r="B316" s="37"/>
    </row>
    <row r="317" spans="1:2">
      <c r="A317" s="37"/>
      <c r="B317" s="37"/>
    </row>
    <row r="318" spans="1:2">
      <c r="A318" s="37"/>
      <c r="B318" s="37"/>
    </row>
    <row r="319" spans="1:2">
      <c r="A319" s="37"/>
      <c r="B319" s="37"/>
    </row>
    <row r="320" spans="1:2">
      <c r="A320" s="37"/>
      <c r="B320" s="37"/>
    </row>
    <row r="321" spans="1:2">
      <c r="A321" s="37"/>
      <c r="B321" s="37"/>
    </row>
    <row r="322" spans="1:2">
      <c r="A322" s="37"/>
      <c r="B322" s="37"/>
    </row>
    <row r="323" spans="1:2">
      <c r="A323" s="37"/>
      <c r="B323" s="37"/>
    </row>
    <row r="324" spans="1:2">
      <c r="A324" s="37"/>
      <c r="B324" s="37"/>
    </row>
    <row r="325" spans="1:2">
      <c r="A325" s="37"/>
      <c r="B325" s="37"/>
    </row>
    <row r="326" spans="1:2">
      <c r="A326" s="37"/>
      <c r="B326" s="37"/>
    </row>
    <row r="327" spans="1:2">
      <c r="A327" s="37"/>
      <c r="B327" s="37"/>
    </row>
    <row r="328" spans="1:2">
      <c r="A328" s="37"/>
      <c r="B328" s="37"/>
    </row>
    <row r="329" spans="1:2">
      <c r="A329" s="37"/>
      <c r="B329" s="37"/>
    </row>
    <row r="330" spans="1:2">
      <c r="A330" s="37"/>
      <c r="B330" s="37"/>
    </row>
    <row r="331" spans="1:2">
      <c r="A331" s="37"/>
      <c r="B331" s="37"/>
    </row>
    <row r="332" spans="1:2">
      <c r="A332" s="37"/>
      <c r="B332" s="37"/>
    </row>
    <row r="333" spans="1:2">
      <c r="A333" s="37"/>
      <c r="B333" s="37"/>
    </row>
    <row r="334" spans="1:2">
      <c r="A334" s="37"/>
      <c r="B334" s="37"/>
    </row>
    <row r="335" spans="1:2">
      <c r="A335" s="37"/>
      <c r="B335" s="37"/>
    </row>
    <row r="336" spans="1:2">
      <c r="A336" s="37"/>
      <c r="B336" s="37"/>
    </row>
    <row r="337" spans="1:2">
      <c r="A337" s="37"/>
      <c r="B337" s="37"/>
    </row>
    <row r="338" spans="1:2">
      <c r="A338" s="37"/>
      <c r="B338" s="37"/>
    </row>
    <row r="339" spans="1:2">
      <c r="A339" s="37"/>
      <c r="B339" s="37"/>
    </row>
    <row r="340" spans="1:2">
      <c r="A340" s="37"/>
      <c r="B340" s="37"/>
    </row>
    <row r="341" spans="1:2">
      <c r="A341" s="37"/>
      <c r="B341" s="37"/>
    </row>
    <row r="342" spans="1:2">
      <c r="A342" s="37"/>
      <c r="B342" s="37"/>
    </row>
    <row r="343" spans="1:2">
      <c r="A343" s="37"/>
      <c r="B343" s="37"/>
    </row>
    <row r="344" spans="1:2">
      <c r="A344" s="37"/>
      <c r="B344" s="37"/>
    </row>
    <row r="345" spans="1:2">
      <c r="A345" s="37"/>
      <c r="B345" s="37"/>
    </row>
    <row r="346" spans="1:2">
      <c r="A346" s="37"/>
      <c r="B346" s="37"/>
    </row>
    <row r="347" spans="1:2">
      <c r="A347" s="37"/>
      <c r="B347" s="37"/>
    </row>
    <row r="348" spans="1:2">
      <c r="A348" s="37"/>
      <c r="B348" s="37"/>
    </row>
    <row r="349" spans="1:2">
      <c r="A349" s="37"/>
      <c r="B349" s="37"/>
    </row>
    <row r="350" spans="1:2">
      <c r="A350" s="37"/>
      <c r="B350" s="37"/>
    </row>
    <row r="351" spans="1:2">
      <c r="A351" s="37"/>
      <c r="B351" s="37"/>
    </row>
    <row r="352" spans="1:2">
      <c r="A352" s="37"/>
      <c r="B352" s="37"/>
    </row>
    <row r="353" spans="1:2">
      <c r="A353" s="37"/>
      <c r="B353" s="37"/>
    </row>
    <row r="354" spans="1:2">
      <c r="A354" s="37"/>
      <c r="B354" s="37"/>
    </row>
    <row r="355" spans="1:2">
      <c r="A355" s="37"/>
      <c r="B355" s="37"/>
    </row>
    <row r="356" spans="1:2">
      <c r="A356" s="37"/>
      <c r="B356" s="37"/>
    </row>
    <row r="357" spans="1:2">
      <c r="A357" s="37"/>
      <c r="B357" s="37"/>
    </row>
    <row r="358" spans="1:2">
      <c r="A358" s="37"/>
      <c r="B358" s="37"/>
    </row>
    <row r="359" spans="1:2">
      <c r="A359" s="37"/>
      <c r="B359" s="37"/>
    </row>
    <row r="360" spans="1:2">
      <c r="A360" s="37"/>
      <c r="B360" s="37"/>
    </row>
    <row r="361" spans="1:2">
      <c r="A361" s="37"/>
      <c r="B361" s="37"/>
    </row>
    <row r="362" spans="1:2">
      <c r="A362" s="37"/>
      <c r="B362" s="37"/>
    </row>
    <row r="363" spans="1:2">
      <c r="A363" s="37"/>
      <c r="B363" s="37"/>
    </row>
    <row r="364" spans="1:2">
      <c r="A364" s="37"/>
      <c r="B364" s="37"/>
    </row>
    <row r="365" spans="1:2">
      <c r="A365" s="37"/>
      <c r="B365" s="37"/>
    </row>
    <row r="366" spans="1:2">
      <c r="A366" s="37"/>
      <c r="B366" s="37"/>
    </row>
    <row r="367" spans="1:2">
      <c r="A367" s="37"/>
      <c r="B367" s="37"/>
    </row>
    <row r="368" spans="1:2">
      <c r="A368" s="37"/>
      <c r="B368" s="37"/>
    </row>
    <row r="369" spans="1:2">
      <c r="A369" s="37"/>
      <c r="B369" s="37"/>
    </row>
    <row r="370" spans="1:2">
      <c r="A370" s="37"/>
      <c r="B370" s="37"/>
    </row>
    <row r="371" spans="1:2">
      <c r="A371" s="37"/>
      <c r="B371" s="37"/>
    </row>
    <row r="372" spans="1:2">
      <c r="A372" s="37"/>
      <c r="B372" s="37"/>
    </row>
    <row r="373" spans="1:2">
      <c r="A373" s="37"/>
      <c r="B373" s="37"/>
    </row>
    <row r="374" spans="1:2">
      <c r="A374" s="37"/>
      <c r="B374" s="37"/>
    </row>
    <row r="375" spans="1:2">
      <c r="A375" s="37"/>
      <c r="B375" s="37"/>
    </row>
    <row r="376" spans="1:2">
      <c r="A376" s="37"/>
      <c r="B376" s="37"/>
    </row>
    <row r="377" spans="1:2">
      <c r="A377" s="37"/>
      <c r="B377" s="37"/>
    </row>
    <row r="378" spans="1:2">
      <c r="A378" s="37"/>
      <c r="B378" s="37"/>
    </row>
    <row r="379" spans="1:2">
      <c r="A379" s="37"/>
      <c r="B379" s="37"/>
    </row>
    <row r="380" spans="1:2">
      <c r="A380" s="37"/>
      <c r="B380" s="37"/>
    </row>
    <row r="381" spans="1:2">
      <c r="A381" s="37"/>
      <c r="B381" s="37"/>
    </row>
    <row r="382" spans="1:2">
      <c r="A382" s="37"/>
      <c r="B382" s="37"/>
    </row>
    <row r="383" spans="1:2">
      <c r="A383" s="37"/>
      <c r="B383" s="37"/>
    </row>
    <row r="384" spans="1:2">
      <c r="A384" s="37"/>
      <c r="B384" s="37"/>
    </row>
    <row r="385" spans="1:2">
      <c r="A385" s="37"/>
      <c r="B385" s="37"/>
    </row>
    <row r="386" spans="1:2">
      <c r="A386" s="37"/>
      <c r="B386" s="37"/>
    </row>
    <row r="387" spans="1:2">
      <c r="A387" s="37"/>
      <c r="B387" s="37"/>
    </row>
    <row r="388" spans="1:2">
      <c r="A388" s="37"/>
      <c r="B388" s="37"/>
    </row>
    <row r="389" spans="1:2">
      <c r="A389" s="37"/>
      <c r="B389" s="37"/>
    </row>
    <row r="390" spans="1:2">
      <c r="A390" s="37"/>
      <c r="B390" s="37"/>
    </row>
    <row r="391" spans="1:2">
      <c r="A391" s="37"/>
      <c r="B391" s="37"/>
    </row>
    <row r="392" spans="1:2">
      <c r="A392" s="37"/>
      <c r="B392" s="37"/>
    </row>
    <row r="393" spans="1:2">
      <c r="A393" s="37"/>
      <c r="B393" s="37"/>
    </row>
    <row r="394" spans="1:2">
      <c r="A394" s="37"/>
      <c r="B394" s="37"/>
    </row>
    <row r="395" spans="1:2">
      <c r="A395" s="37"/>
      <c r="B395" s="37"/>
    </row>
    <row r="396" spans="1:2">
      <c r="A396" s="37"/>
      <c r="B396" s="37"/>
    </row>
    <row r="397" spans="1:2">
      <c r="A397" s="37"/>
      <c r="B397" s="37"/>
    </row>
    <row r="398" spans="1:2">
      <c r="A398" s="37"/>
      <c r="B398" s="37"/>
    </row>
    <row r="399" spans="1:2">
      <c r="A399" s="37"/>
      <c r="B399" s="37"/>
    </row>
    <row r="400" spans="1:2">
      <c r="A400" s="37"/>
      <c r="B400" s="37"/>
    </row>
    <row r="401" spans="1:2">
      <c r="A401" s="37"/>
      <c r="B401" s="37"/>
    </row>
    <row r="402" spans="1:2">
      <c r="A402" s="37"/>
      <c r="B402" s="37"/>
    </row>
    <row r="403" spans="1:2">
      <c r="A403" s="37"/>
      <c r="B403" s="37"/>
    </row>
    <row r="404" spans="1:2">
      <c r="A404" s="37"/>
      <c r="B404" s="37"/>
    </row>
    <row r="405" spans="1:2">
      <c r="A405" s="37"/>
      <c r="B405" s="37"/>
    </row>
    <row r="406" spans="1:2">
      <c r="A406" s="37"/>
      <c r="B406" s="37"/>
    </row>
    <row r="407" spans="1:2">
      <c r="A407" s="37"/>
      <c r="B407" s="37"/>
    </row>
    <row r="408" spans="1:2">
      <c r="A408" s="37"/>
      <c r="B408" s="37"/>
    </row>
    <row r="409" spans="1:2">
      <c r="A409" s="37"/>
      <c r="B409" s="37"/>
    </row>
    <row r="410" spans="1:2">
      <c r="A410" s="37"/>
      <c r="B410" s="37"/>
    </row>
    <row r="411" spans="1:2">
      <c r="A411" s="37"/>
      <c r="B411" s="37"/>
    </row>
    <row r="412" spans="1:2">
      <c r="A412" s="37"/>
      <c r="B412" s="37"/>
    </row>
    <row r="413" spans="1:2">
      <c r="A413" s="37"/>
      <c r="B413" s="37"/>
    </row>
    <row r="414" spans="1:2">
      <c r="A414" s="37"/>
      <c r="B414" s="37"/>
    </row>
    <row r="415" spans="1:2">
      <c r="A415" s="37"/>
      <c r="B415" s="37"/>
    </row>
    <row r="416" spans="1:2">
      <c r="A416" s="37"/>
      <c r="B416" s="37"/>
    </row>
    <row r="417" spans="1:2">
      <c r="A417" s="37"/>
      <c r="B417" s="37"/>
    </row>
    <row r="418" spans="1:2">
      <c r="A418" s="37"/>
      <c r="B418" s="37"/>
    </row>
    <row r="419" spans="1:2">
      <c r="A419" s="37"/>
      <c r="B419" s="37"/>
    </row>
    <row r="420" spans="1:2">
      <c r="A420" s="37"/>
      <c r="B420" s="37"/>
    </row>
    <row r="421" spans="1:2">
      <c r="A421" s="37"/>
      <c r="B421" s="37"/>
    </row>
    <row r="422" spans="1:2">
      <c r="A422" s="37"/>
      <c r="B422" s="37"/>
    </row>
    <row r="423" spans="1:2">
      <c r="A423" s="37"/>
      <c r="B423" s="37"/>
    </row>
    <row r="424" spans="1:2">
      <c r="A424" s="37"/>
      <c r="B424" s="37"/>
    </row>
    <row r="425" spans="1:2">
      <c r="A425" s="37"/>
      <c r="B425" s="37"/>
    </row>
    <row r="426" spans="1:2">
      <c r="A426" s="37"/>
      <c r="B426" s="37"/>
    </row>
    <row r="427" spans="1:2">
      <c r="A427" s="37"/>
      <c r="B427" s="37"/>
    </row>
    <row r="428" spans="1:2">
      <c r="A428" s="37"/>
      <c r="B428" s="37"/>
    </row>
    <row r="429" spans="1:2">
      <c r="A429" s="37"/>
      <c r="B429" s="37"/>
    </row>
    <row r="430" spans="1:2">
      <c r="A430" s="37"/>
      <c r="B430" s="37"/>
    </row>
    <row r="431" spans="1:2">
      <c r="A431" s="37"/>
      <c r="B431" s="37"/>
    </row>
    <row r="432" spans="1:2">
      <c r="A432" s="37"/>
      <c r="B432" s="37"/>
    </row>
    <row r="433" spans="1:2">
      <c r="A433" s="37"/>
      <c r="B433" s="37"/>
    </row>
    <row r="434" spans="1:2">
      <c r="A434" s="37"/>
      <c r="B434" s="37"/>
    </row>
    <row r="435" spans="1:2">
      <c r="A435" s="37"/>
      <c r="B435" s="37"/>
    </row>
    <row r="436" spans="1:2">
      <c r="A436" s="37"/>
      <c r="B436" s="37"/>
    </row>
    <row r="437" spans="1:2">
      <c r="A437" s="37"/>
      <c r="B437" s="37"/>
    </row>
    <row r="438" spans="1:2">
      <c r="A438" s="37"/>
      <c r="B438" s="37"/>
    </row>
    <row r="439" spans="1:2">
      <c r="A439" s="37"/>
      <c r="B439" s="37"/>
    </row>
    <row r="440" spans="1:2">
      <c r="A440" s="37"/>
      <c r="B440" s="37"/>
    </row>
    <row r="441" spans="1:2">
      <c r="A441" s="37"/>
      <c r="B441" s="37"/>
    </row>
    <row r="442" spans="1:2">
      <c r="A442" s="37"/>
      <c r="B442" s="37"/>
    </row>
    <row r="443" spans="1:2">
      <c r="A443" s="37"/>
      <c r="B443" s="37"/>
    </row>
    <row r="444" spans="1:2">
      <c r="A444" s="37"/>
      <c r="B444" s="37"/>
    </row>
    <row r="445" spans="1:2">
      <c r="A445" s="37"/>
      <c r="B445" s="37"/>
    </row>
    <row r="446" spans="1:2">
      <c r="A446" s="37"/>
      <c r="B446" s="37"/>
    </row>
    <row r="447" spans="1:2">
      <c r="A447" s="37"/>
      <c r="B447" s="37"/>
    </row>
    <row r="448" spans="1:2">
      <c r="A448" s="37"/>
      <c r="B448" s="37"/>
    </row>
    <row r="449" spans="1:2">
      <c r="A449" s="37"/>
      <c r="B449" s="37"/>
    </row>
    <row r="450" spans="1:2">
      <c r="A450" s="37"/>
      <c r="B450" s="37"/>
    </row>
    <row r="451" spans="1:2">
      <c r="A451" s="37"/>
      <c r="B451" s="37"/>
    </row>
    <row r="452" spans="1:2">
      <c r="A452" s="37"/>
      <c r="B452" s="37"/>
    </row>
    <row r="453" spans="1:2">
      <c r="A453" s="37"/>
      <c r="B453" s="37"/>
    </row>
    <row r="454" spans="1:2">
      <c r="A454" s="37"/>
      <c r="B454" s="37"/>
    </row>
    <row r="455" spans="1:2">
      <c r="A455" s="37"/>
      <c r="B455" s="37"/>
    </row>
    <row r="456" spans="1:2">
      <c r="A456" s="37"/>
      <c r="B456" s="37"/>
    </row>
    <row r="457" spans="1:2">
      <c r="A457" s="37"/>
      <c r="B457" s="37"/>
    </row>
    <row r="458" spans="1:2">
      <c r="A458" s="37"/>
      <c r="B458" s="37"/>
    </row>
    <row r="459" spans="1:2">
      <c r="A459" s="37"/>
      <c r="B459" s="37"/>
    </row>
    <row r="460" spans="1:2">
      <c r="A460" s="37"/>
      <c r="B460" s="37"/>
    </row>
    <row r="461" spans="1:2">
      <c r="A461" s="37"/>
      <c r="B461" s="37"/>
    </row>
    <row r="462" spans="1:2">
      <c r="A462" s="37"/>
      <c r="B462" s="37"/>
    </row>
    <row r="463" spans="1:2">
      <c r="A463" s="37"/>
      <c r="B463" s="37"/>
    </row>
    <row r="464" spans="1:2">
      <c r="A464" s="37"/>
      <c r="B464" s="37"/>
    </row>
    <row r="465" spans="1:2">
      <c r="A465" s="37"/>
      <c r="B465" s="37"/>
    </row>
    <row r="466" spans="1:2">
      <c r="A466" s="37"/>
      <c r="B466" s="37"/>
    </row>
    <row r="467" spans="1:2">
      <c r="A467" s="37"/>
      <c r="B467" s="37"/>
    </row>
    <row r="468" spans="1:2">
      <c r="A468" s="37"/>
      <c r="B468" s="37"/>
    </row>
    <row r="469" spans="1:2">
      <c r="A469" s="37"/>
      <c r="B469" s="37"/>
    </row>
    <row r="470" spans="1:2">
      <c r="A470" s="37"/>
      <c r="B470" s="37"/>
    </row>
    <row r="471" spans="1:2">
      <c r="A471" s="37"/>
      <c r="B471" s="37"/>
    </row>
    <row r="472" spans="1:2">
      <c r="A472" s="37"/>
      <c r="B472" s="37"/>
    </row>
    <row r="473" spans="1:2">
      <c r="A473" s="37"/>
      <c r="B473" s="37"/>
    </row>
    <row r="474" spans="1:2">
      <c r="A474" s="37"/>
      <c r="B474" s="37"/>
    </row>
    <row r="475" spans="1:2">
      <c r="A475" s="37"/>
      <c r="B475" s="37"/>
    </row>
    <row r="476" spans="1:2">
      <c r="A476" s="37"/>
      <c r="B476" s="37"/>
    </row>
    <row r="477" spans="1:2">
      <c r="A477" s="37"/>
      <c r="B477" s="37"/>
    </row>
    <row r="478" spans="1:2">
      <c r="A478" s="37"/>
      <c r="B478" s="37"/>
    </row>
    <row r="479" spans="1:2">
      <c r="A479" s="37"/>
      <c r="B479" s="37"/>
    </row>
    <row r="480" spans="1:2">
      <c r="A480" s="37"/>
      <c r="B480" s="37"/>
    </row>
    <row r="481" spans="1:2">
      <c r="A481" s="37"/>
      <c r="B481" s="37"/>
    </row>
    <row r="482" spans="1:2">
      <c r="A482" s="37"/>
      <c r="B482" s="37"/>
    </row>
    <row r="483" spans="1:2">
      <c r="A483" s="37"/>
      <c r="B483" s="37"/>
    </row>
    <row r="484" spans="1:2">
      <c r="A484" s="37"/>
      <c r="B484" s="37"/>
    </row>
    <row r="485" spans="1:2">
      <c r="A485" s="37"/>
      <c r="B485" s="37"/>
    </row>
    <row r="486" spans="1:2">
      <c r="A486" s="37"/>
      <c r="B486" s="37"/>
    </row>
    <row r="487" spans="1:2">
      <c r="A487" s="37"/>
      <c r="B487" s="37"/>
    </row>
    <row r="488" spans="1:2">
      <c r="A488" s="37"/>
      <c r="B488" s="37"/>
    </row>
    <row r="489" spans="1:2">
      <c r="A489" s="37"/>
      <c r="B489" s="37"/>
    </row>
    <row r="490" spans="1:2">
      <c r="A490" s="37"/>
      <c r="B490" s="37"/>
    </row>
    <row r="491" spans="1:2">
      <c r="A491" s="37"/>
      <c r="B491" s="37"/>
    </row>
    <row r="492" spans="1:2">
      <c r="A492" s="37"/>
      <c r="B492" s="37"/>
    </row>
    <row r="493" spans="1:2">
      <c r="A493" s="37"/>
      <c r="B493" s="37"/>
    </row>
    <row r="494" spans="1:2">
      <c r="A494" s="37"/>
      <c r="B494" s="37"/>
    </row>
    <row r="495" spans="1:2">
      <c r="A495" s="37"/>
      <c r="B495" s="37"/>
    </row>
    <row r="496" spans="1:2">
      <c r="A496" s="37"/>
      <c r="B496" s="37"/>
    </row>
    <row r="497" spans="1:2">
      <c r="A497" s="37"/>
      <c r="B497" s="37"/>
    </row>
    <row r="498" spans="1:2">
      <c r="A498" s="37"/>
      <c r="B498" s="37"/>
    </row>
    <row r="499" spans="1:2">
      <c r="A499" s="37"/>
      <c r="B499" s="37"/>
    </row>
    <row r="500" spans="1:2">
      <c r="A500" s="37"/>
      <c r="B500" s="37"/>
    </row>
    <row r="501" spans="1:2">
      <c r="A501" s="37"/>
      <c r="B501" s="37"/>
    </row>
    <row r="502" spans="1:2">
      <c r="A502" s="37"/>
      <c r="B502" s="37"/>
    </row>
    <row r="503" spans="1:2">
      <c r="A503" s="37"/>
      <c r="B503" s="37"/>
    </row>
    <row r="504" spans="1:2">
      <c r="A504" s="37"/>
      <c r="B504" s="37"/>
    </row>
    <row r="505" spans="1:2">
      <c r="A505" s="37"/>
      <c r="B505" s="37"/>
    </row>
    <row r="506" spans="1:2">
      <c r="A506" s="37"/>
      <c r="B506" s="37"/>
    </row>
    <row r="507" spans="1:2">
      <c r="A507" s="37"/>
      <c r="B507" s="37"/>
    </row>
    <row r="508" spans="1:2">
      <c r="A508" s="37"/>
      <c r="B508" s="37"/>
    </row>
    <row r="509" spans="1:2">
      <c r="A509" s="37"/>
      <c r="B509" s="37"/>
    </row>
    <row r="510" spans="1:2">
      <c r="A510" s="37"/>
      <c r="B510" s="37"/>
    </row>
    <row r="511" spans="1:2">
      <c r="A511" s="37"/>
      <c r="B511" s="37"/>
    </row>
    <row r="512" spans="1:2">
      <c r="A512" s="37"/>
      <c r="B512" s="37"/>
    </row>
    <row r="513" spans="1:2">
      <c r="A513" s="37"/>
      <c r="B513" s="37"/>
    </row>
    <row r="514" spans="1:2">
      <c r="A514" s="37"/>
      <c r="B514" s="37"/>
    </row>
    <row r="515" spans="1:2">
      <c r="A515" s="37"/>
      <c r="B515" s="37"/>
    </row>
    <row r="516" spans="1:2">
      <c r="A516" s="37"/>
      <c r="B516" s="37"/>
    </row>
    <row r="517" spans="1:2">
      <c r="A517" s="37"/>
      <c r="B517" s="37"/>
    </row>
    <row r="518" spans="1:2">
      <c r="A518" s="37"/>
      <c r="B518" s="37"/>
    </row>
    <row r="519" spans="1:2">
      <c r="A519" s="37"/>
      <c r="B519" s="37"/>
    </row>
    <row r="520" spans="1:2">
      <c r="A520" s="37"/>
      <c r="B520" s="37"/>
    </row>
    <row r="521" spans="1:2">
      <c r="A521" s="37"/>
      <c r="B521" s="37"/>
    </row>
    <row r="522" spans="1:2">
      <c r="A522" s="37"/>
      <c r="B522" s="37"/>
    </row>
    <row r="523" spans="1:2">
      <c r="A523" s="37"/>
      <c r="B523" s="37"/>
    </row>
    <row r="524" spans="1:2">
      <c r="A524" s="37"/>
      <c r="B524" s="37"/>
    </row>
    <row r="525" spans="1:2">
      <c r="A525" s="37"/>
      <c r="B525" s="37"/>
    </row>
    <row r="526" spans="1:2">
      <c r="A526" s="37"/>
      <c r="B526" s="37"/>
    </row>
    <row r="527" spans="1:2">
      <c r="A527" s="37"/>
      <c r="B527" s="37"/>
    </row>
    <row r="528" spans="1:2">
      <c r="A528" s="37"/>
      <c r="B528" s="37"/>
    </row>
    <row r="529" spans="1:2">
      <c r="A529" s="37"/>
      <c r="B529" s="37"/>
    </row>
    <row r="530" spans="1:2">
      <c r="A530" s="37"/>
      <c r="B530" s="37"/>
    </row>
    <row r="531" spans="1:2">
      <c r="A531" s="37"/>
      <c r="B531" s="37"/>
    </row>
    <row r="532" spans="1:2">
      <c r="A532" s="37"/>
      <c r="B532" s="37"/>
    </row>
    <row r="533" spans="1:2">
      <c r="A533" s="37"/>
      <c r="B533" s="37"/>
    </row>
    <row r="534" spans="1:2">
      <c r="A534" s="37"/>
      <c r="B534" s="37"/>
    </row>
    <row r="535" spans="1:2">
      <c r="A535" s="37"/>
      <c r="B535" s="37"/>
    </row>
    <row r="536" spans="1:2">
      <c r="A536" s="37"/>
      <c r="B536" s="37"/>
    </row>
    <row r="537" spans="1:2">
      <c r="A537" s="37"/>
      <c r="B537" s="37"/>
    </row>
    <row r="538" spans="1:2">
      <c r="A538" s="37"/>
      <c r="B538" s="37"/>
    </row>
    <row r="539" spans="1:2">
      <c r="A539" s="37"/>
      <c r="B539" s="37"/>
    </row>
    <row r="540" spans="1:2">
      <c r="A540" s="37"/>
      <c r="B540" s="37"/>
    </row>
    <row r="541" spans="1:2">
      <c r="A541" s="37"/>
      <c r="B541" s="37"/>
    </row>
    <row r="542" spans="1:2">
      <c r="A542" s="37"/>
      <c r="B542" s="37"/>
    </row>
    <row r="543" spans="1:2">
      <c r="A543" s="37"/>
      <c r="B543" s="37"/>
    </row>
    <row r="544" spans="1:2">
      <c r="A544" s="37"/>
      <c r="B544" s="37"/>
    </row>
    <row r="545" spans="1:2">
      <c r="A545" s="37"/>
      <c r="B545" s="37"/>
    </row>
    <row r="546" spans="1:2">
      <c r="A546" s="37"/>
      <c r="B546" s="37"/>
    </row>
    <row r="547" spans="1:2">
      <c r="A547" s="37"/>
      <c r="B547" s="37"/>
    </row>
    <row r="548" spans="1:2">
      <c r="A548" s="37"/>
      <c r="B548" s="37"/>
    </row>
    <row r="549" spans="1:2">
      <c r="A549" s="37"/>
      <c r="B549" s="37"/>
    </row>
    <row r="550" spans="1:2">
      <c r="A550" s="37"/>
      <c r="B550" s="37"/>
    </row>
    <row r="551" spans="1:2">
      <c r="A551" s="37"/>
      <c r="B551" s="37"/>
    </row>
    <row r="552" spans="1:2">
      <c r="A552" s="37"/>
      <c r="B552" s="37"/>
    </row>
    <row r="553" spans="1:2">
      <c r="A553" s="37"/>
      <c r="B553" s="37"/>
    </row>
    <row r="554" spans="1:2">
      <c r="A554" s="37"/>
      <c r="B554" s="37"/>
    </row>
    <row r="555" spans="1:2">
      <c r="A555" s="37"/>
      <c r="B555" s="37"/>
    </row>
    <row r="556" spans="1:2">
      <c r="A556" s="37"/>
      <c r="B556" s="37"/>
    </row>
    <row r="557" spans="1:2">
      <c r="A557" s="37"/>
      <c r="B557" s="37"/>
    </row>
    <row r="558" spans="1:2">
      <c r="A558" s="37"/>
      <c r="B558" s="37"/>
    </row>
    <row r="559" spans="1:2">
      <c r="A559" s="37"/>
      <c r="B559" s="37"/>
    </row>
    <row r="560" spans="1:2">
      <c r="A560" s="37"/>
      <c r="B560" s="37"/>
    </row>
    <row r="561" spans="1:2">
      <c r="A561" s="37"/>
      <c r="B561" s="37"/>
    </row>
    <row r="562" spans="1:2">
      <c r="A562" s="37"/>
      <c r="B562" s="37"/>
    </row>
    <row r="563" spans="1:2">
      <c r="A563" s="37"/>
      <c r="B563" s="37"/>
    </row>
    <row r="564" spans="1:2">
      <c r="A564" s="37"/>
      <c r="B564" s="37"/>
    </row>
    <row r="565" spans="1:2">
      <c r="A565" s="37"/>
      <c r="B565" s="37"/>
    </row>
    <row r="566" spans="1:2">
      <c r="A566" s="37"/>
      <c r="B566" s="37"/>
    </row>
    <row r="567" spans="1:2">
      <c r="A567" s="37"/>
      <c r="B567" s="37"/>
    </row>
    <row r="568" spans="1:2">
      <c r="A568" s="37"/>
      <c r="B568" s="37"/>
    </row>
    <row r="569" spans="1:2">
      <c r="A569" s="37"/>
      <c r="B569" s="37"/>
    </row>
    <row r="570" spans="1:2">
      <c r="A570" s="37"/>
      <c r="B570" s="37"/>
    </row>
    <row r="571" spans="1:2">
      <c r="A571" s="37"/>
      <c r="B571" s="37"/>
    </row>
    <row r="572" spans="1:2">
      <c r="A572" s="37"/>
      <c r="B572" s="37"/>
    </row>
    <row r="573" spans="1:2">
      <c r="A573" s="37"/>
      <c r="B573" s="37"/>
    </row>
    <row r="574" spans="1:2">
      <c r="A574" s="37"/>
      <c r="B574" s="37"/>
    </row>
    <row r="575" spans="1:2">
      <c r="A575" s="37"/>
      <c r="B575" s="37"/>
    </row>
    <row r="576" spans="1:2">
      <c r="A576" s="37"/>
      <c r="B576" s="37"/>
    </row>
    <row r="577" spans="1:2">
      <c r="A577" s="37"/>
      <c r="B577" s="37"/>
    </row>
    <row r="578" spans="1:2">
      <c r="A578" s="37"/>
      <c r="B578" s="37"/>
    </row>
    <row r="579" spans="1:2">
      <c r="A579" s="37"/>
      <c r="B579" s="37"/>
    </row>
    <row r="580" spans="1:2">
      <c r="A580" s="37"/>
      <c r="B580" s="37"/>
    </row>
    <row r="581" spans="1:2">
      <c r="A581" s="37"/>
      <c r="B581" s="37"/>
    </row>
    <row r="582" spans="1:2">
      <c r="A582" s="37"/>
      <c r="B582" s="37"/>
    </row>
    <row r="583" spans="1:2">
      <c r="A583" s="37"/>
      <c r="B583" s="37"/>
    </row>
    <row r="584" spans="1:2">
      <c r="A584" s="37"/>
      <c r="B584" s="37"/>
    </row>
    <row r="585" spans="1:2">
      <c r="A585" s="37"/>
      <c r="B585" s="37"/>
    </row>
    <row r="586" spans="1:2">
      <c r="A586" s="37"/>
      <c r="B586" s="37"/>
    </row>
    <row r="587" spans="1:2">
      <c r="A587" s="37"/>
      <c r="B587" s="37"/>
    </row>
    <row r="588" spans="1:2">
      <c r="A588" s="37"/>
      <c r="B588" s="37"/>
    </row>
    <row r="589" spans="1:2">
      <c r="A589" s="37"/>
      <c r="B589" s="37"/>
    </row>
    <row r="590" spans="1:2">
      <c r="A590" s="37"/>
      <c r="B590" s="37"/>
    </row>
    <row r="591" spans="1:2">
      <c r="A591" s="37"/>
      <c r="B591" s="37"/>
    </row>
    <row r="592" spans="1:2">
      <c r="A592" s="37"/>
      <c r="B592" s="37"/>
    </row>
    <row r="593" spans="1:2">
      <c r="A593" s="37"/>
      <c r="B593" s="37"/>
    </row>
    <row r="594" spans="1:2">
      <c r="A594" s="37"/>
      <c r="B594" s="37"/>
    </row>
    <row r="595" spans="1:2">
      <c r="A595" s="37"/>
      <c r="B595" s="37"/>
    </row>
    <row r="596" spans="1:2">
      <c r="A596" s="37"/>
      <c r="B596" s="37"/>
    </row>
    <row r="597" spans="1:2">
      <c r="A597" s="37"/>
      <c r="B597" s="37"/>
    </row>
    <row r="598" spans="1:2">
      <c r="A598" s="37"/>
      <c r="B598" s="37"/>
    </row>
    <row r="599" spans="1:2">
      <c r="A599" s="37"/>
      <c r="B599" s="37"/>
    </row>
    <row r="600" spans="1:2">
      <c r="A600" s="37"/>
      <c r="B600" s="37"/>
    </row>
    <row r="601" spans="1:2">
      <c r="A601" s="37"/>
      <c r="B601" s="37"/>
    </row>
    <row r="602" spans="1:2">
      <c r="A602" s="37"/>
      <c r="B602" s="37"/>
    </row>
    <row r="603" spans="1:2">
      <c r="A603" s="37"/>
      <c r="B603" s="37"/>
    </row>
    <row r="604" spans="1:2">
      <c r="A604" s="37"/>
      <c r="B604" s="37"/>
    </row>
    <row r="605" spans="1:2">
      <c r="A605" s="37"/>
      <c r="B605" s="37"/>
    </row>
    <row r="606" spans="1:2">
      <c r="A606" s="37"/>
      <c r="B606" s="37"/>
    </row>
    <row r="607" spans="1:2">
      <c r="A607" s="37"/>
      <c r="B607" s="37"/>
    </row>
    <row r="608" spans="1:2">
      <c r="A608" s="37"/>
      <c r="B608" s="37"/>
    </row>
    <row r="609" spans="1:2">
      <c r="A609" s="37"/>
      <c r="B609" s="37"/>
    </row>
    <row r="610" spans="1:2">
      <c r="A610" s="37"/>
      <c r="B610" s="37"/>
    </row>
    <row r="611" spans="1:2">
      <c r="A611" s="37"/>
      <c r="B611" s="37"/>
    </row>
    <row r="612" spans="1:2">
      <c r="A612" s="37"/>
      <c r="B612" s="37"/>
    </row>
    <row r="613" spans="1:2">
      <c r="A613" s="37"/>
      <c r="B613" s="37"/>
    </row>
    <row r="614" spans="1:2">
      <c r="A614" s="37"/>
      <c r="B614" s="37"/>
    </row>
    <row r="615" spans="1:2">
      <c r="A615" s="37"/>
      <c r="B615" s="37"/>
    </row>
    <row r="616" spans="1:2">
      <c r="A616" s="37"/>
      <c r="B616" s="37"/>
    </row>
    <row r="617" spans="1:2">
      <c r="A617" s="37"/>
      <c r="B617" s="37"/>
    </row>
    <row r="618" spans="1:2">
      <c r="A618" s="37"/>
      <c r="B618" s="37"/>
    </row>
    <row r="619" spans="1:2">
      <c r="A619" s="37"/>
      <c r="B619" s="37"/>
    </row>
    <row r="620" spans="1:2">
      <c r="A620" s="37"/>
      <c r="B620" s="37"/>
    </row>
    <row r="621" spans="1:2">
      <c r="A621" s="37"/>
      <c r="B621" s="37"/>
    </row>
    <row r="622" spans="1:2">
      <c r="A622" s="37"/>
      <c r="B622" s="37"/>
    </row>
    <row r="623" spans="1:2">
      <c r="A623" s="37"/>
      <c r="B623" s="37"/>
    </row>
    <row r="624" spans="1:2">
      <c r="A624" s="37"/>
      <c r="B624" s="37"/>
    </row>
    <row r="625" spans="1:2">
      <c r="A625" s="37"/>
      <c r="B625" s="37"/>
    </row>
    <row r="626" spans="1:2">
      <c r="A626" s="37"/>
      <c r="B626" s="37"/>
    </row>
    <row r="627" spans="1:2">
      <c r="A627" s="37"/>
      <c r="B627" s="37"/>
    </row>
    <row r="628" spans="1:2">
      <c r="A628" s="37"/>
      <c r="B628" s="37"/>
    </row>
    <row r="629" spans="1:2">
      <c r="A629" s="37"/>
      <c r="B629" s="37"/>
    </row>
    <row r="630" spans="1:2">
      <c r="A630" s="37"/>
      <c r="B630" s="37"/>
    </row>
    <row r="631" spans="1:2">
      <c r="A631" s="37"/>
      <c r="B631" s="37"/>
    </row>
    <row r="632" spans="1:2">
      <c r="A632" s="37"/>
      <c r="B632" s="37"/>
    </row>
    <row r="633" spans="1:2">
      <c r="A633" s="37"/>
      <c r="B633" s="37"/>
    </row>
    <row r="634" spans="1:2">
      <c r="A634" s="37"/>
      <c r="B634" s="37"/>
    </row>
    <row r="635" spans="1:2">
      <c r="A635" s="37"/>
      <c r="B635" s="37"/>
    </row>
    <row r="636" spans="1:2">
      <c r="A636" s="37"/>
      <c r="B636" s="37"/>
    </row>
    <row r="637" spans="1:2">
      <c r="A637" s="37"/>
      <c r="B637" s="37"/>
    </row>
    <row r="638" spans="1:2">
      <c r="A638" s="37"/>
      <c r="B638" s="37"/>
    </row>
    <row r="639" spans="1:2">
      <c r="A639" s="37"/>
      <c r="B639" s="37"/>
    </row>
    <row r="640" spans="1:2">
      <c r="A640" s="37"/>
      <c r="B640" s="37"/>
    </row>
    <row r="641" spans="1:2">
      <c r="A641" s="37"/>
      <c r="B641" s="37"/>
    </row>
    <row r="642" spans="1:2">
      <c r="A642" s="37"/>
      <c r="B642" s="37"/>
    </row>
    <row r="643" spans="1:2">
      <c r="A643" s="37"/>
      <c r="B643" s="37"/>
    </row>
    <row r="644" spans="1:2">
      <c r="A644" s="37"/>
      <c r="B644" s="37"/>
    </row>
    <row r="645" spans="1:2">
      <c r="A645" s="37"/>
      <c r="B645" s="37"/>
    </row>
    <row r="646" spans="1:2">
      <c r="A646" s="37"/>
      <c r="B646" s="37"/>
    </row>
    <row r="647" spans="1:2">
      <c r="A647" s="37"/>
      <c r="B647" s="37"/>
    </row>
    <row r="648" spans="1:2">
      <c r="A648" s="37"/>
      <c r="B648" s="37"/>
    </row>
    <row r="649" spans="1:2">
      <c r="A649" s="37"/>
      <c r="B649" s="37"/>
    </row>
    <row r="650" spans="1:2">
      <c r="A650" s="37"/>
      <c r="B650" s="37"/>
    </row>
    <row r="651" spans="1:2">
      <c r="A651" s="37"/>
      <c r="B651" s="37"/>
    </row>
    <row r="652" spans="1:2">
      <c r="A652" s="37"/>
      <c r="B652" s="37"/>
    </row>
    <row r="653" spans="1:2">
      <c r="A653" s="37"/>
      <c r="B653" s="37"/>
    </row>
    <row r="654" spans="1:2">
      <c r="A654" s="37"/>
      <c r="B654" s="37"/>
    </row>
    <row r="655" spans="1:2">
      <c r="A655" s="37"/>
      <c r="B655" s="37"/>
    </row>
    <row r="656" spans="1:2">
      <c r="A656" s="37"/>
      <c r="B656" s="37"/>
    </row>
    <row r="657" spans="1:2">
      <c r="A657" s="37"/>
      <c r="B657" s="37"/>
    </row>
    <row r="658" spans="1:2">
      <c r="A658" s="37"/>
      <c r="B658" s="37"/>
    </row>
    <row r="659" spans="1:2">
      <c r="A659" s="37"/>
      <c r="B659" s="37"/>
    </row>
    <row r="660" spans="1:2">
      <c r="A660" s="37"/>
      <c r="B660" s="37"/>
    </row>
    <row r="661" spans="1:2">
      <c r="A661" s="37"/>
      <c r="B661" s="37"/>
    </row>
    <row r="662" spans="1:2">
      <c r="A662" s="37"/>
      <c r="B662" s="37"/>
    </row>
    <row r="663" spans="1:2">
      <c r="A663" s="37"/>
      <c r="B663" s="37"/>
    </row>
    <row r="664" spans="1:2">
      <c r="A664" s="37"/>
      <c r="B664" s="37"/>
    </row>
    <row r="665" spans="1:2">
      <c r="A665" s="37"/>
      <c r="B665" s="37"/>
    </row>
    <row r="666" spans="1:2">
      <c r="A666" s="37"/>
      <c r="B666" s="37"/>
    </row>
    <row r="667" spans="1:2">
      <c r="A667" s="37"/>
      <c r="B667" s="37"/>
    </row>
    <row r="668" spans="1:2">
      <c r="A668" s="37"/>
      <c r="B668" s="37"/>
    </row>
    <row r="669" spans="1:2">
      <c r="A669" s="37"/>
      <c r="B669" s="37"/>
    </row>
    <row r="670" spans="1:2">
      <c r="A670" s="37"/>
      <c r="B670" s="37"/>
    </row>
    <row r="671" spans="1:2">
      <c r="A671" s="37"/>
      <c r="B671" s="37"/>
    </row>
    <row r="672" spans="1:2">
      <c r="A672" s="37"/>
      <c r="B672" s="37"/>
    </row>
    <row r="673" spans="1:2">
      <c r="A673" s="37"/>
      <c r="B673" s="37"/>
    </row>
    <row r="674" spans="1:2">
      <c r="A674" s="37"/>
      <c r="B674" s="37"/>
    </row>
    <row r="675" spans="1:2">
      <c r="A675" s="37"/>
      <c r="B675" s="37"/>
    </row>
    <row r="676" spans="1:2">
      <c r="A676" s="37"/>
      <c r="B676" s="37"/>
    </row>
    <row r="677" spans="1:2">
      <c r="A677" s="37"/>
      <c r="B677" s="37"/>
    </row>
    <row r="678" spans="1:2">
      <c r="A678" s="37"/>
      <c r="B678" s="37"/>
    </row>
    <row r="679" spans="1:2">
      <c r="A679" s="37"/>
      <c r="B679" s="37"/>
    </row>
    <row r="680" spans="1:2">
      <c r="A680" s="37"/>
      <c r="B680" s="37"/>
    </row>
    <row r="681" spans="1:2">
      <c r="A681" s="37"/>
      <c r="B681" s="37"/>
    </row>
    <row r="682" spans="1:2">
      <c r="A682" s="37"/>
      <c r="B682" s="37"/>
    </row>
    <row r="683" spans="1:2">
      <c r="A683" s="37"/>
      <c r="B683" s="37"/>
    </row>
    <row r="684" spans="1:2">
      <c r="A684" s="37"/>
      <c r="B684" s="37"/>
    </row>
    <row r="685" spans="1:2">
      <c r="A685" s="37"/>
      <c r="B685" s="37"/>
    </row>
    <row r="686" spans="1:2">
      <c r="A686" s="37"/>
      <c r="B686" s="37"/>
    </row>
    <row r="687" spans="1:2">
      <c r="A687" s="37"/>
      <c r="B687" s="37"/>
    </row>
    <row r="688" spans="1:2">
      <c r="A688" s="37"/>
      <c r="B688" s="37"/>
    </row>
    <row r="689" spans="1:2">
      <c r="A689" s="37"/>
      <c r="B689" s="37"/>
    </row>
    <row r="690" spans="1:2">
      <c r="A690" s="37"/>
      <c r="B690" s="37"/>
    </row>
    <row r="691" spans="1:2">
      <c r="A691" s="37"/>
      <c r="B691" s="37"/>
    </row>
    <row r="692" spans="1:2">
      <c r="A692" s="37"/>
      <c r="B692" s="37"/>
    </row>
    <row r="693" spans="1:2">
      <c r="A693" s="37"/>
      <c r="B693" s="37"/>
    </row>
    <row r="694" spans="1:2">
      <c r="A694" s="37"/>
      <c r="B694" s="37"/>
    </row>
    <row r="695" spans="1:2">
      <c r="A695" s="37"/>
      <c r="B695" s="37"/>
    </row>
    <row r="696" spans="1:2">
      <c r="A696" s="37"/>
      <c r="B696" s="37"/>
    </row>
    <row r="697" spans="1:2">
      <c r="A697" s="37"/>
      <c r="B697" s="37"/>
    </row>
    <row r="698" spans="1:2">
      <c r="A698" s="37"/>
      <c r="B698" s="37"/>
    </row>
    <row r="699" spans="1:2">
      <c r="A699" s="37"/>
      <c r="B699" s="37"/>
    </row>
    <row r="700" spans="1:2">
      <c r="A700" s="37"/>
      <c r="B700" s="37"/>
    </row>
    <row r="701" spans="1:2">
      <c r="A701" s="37"/>
      <c r="B701" s="37"/>
    </row>
    <row r="702" spans="1:2">
      <c r="A702" s="37"/>
      <c r="B702" s="37"/>
    </row>
    <row r="703" spans="1:2">
      <c r="A703" s="37"/>
      <c r="B703" s="37"/>
    </row>
    <row r="704" spans="1:2">
      <c r="A704" s="37"/>
      <c r="B704" s="37"/>
    </row>
    <row r="705" spans="1:2">
      <c r="A705" s="37"/>
      <c r="B705" s="37"/>
    </row>
    <row r="706" spans="1:2">
      <c r="A706" s="37"/>
      <c r="B706" s="37"/>
    </row>
    <row r="707" spans="1:2">
      <c r="A707" s="37"/>
      <c r="B707" s="37"/>
    </row>
    <row r="708" spans="1:2">
      <c r="A708" s="37"/>
      <c r="B708" s="37"/>
    </row>
    <row r="709" spans="1:2">
      <c r="A709" s="37"/>
      <c r="B709" s="37"/>
    </row>
    <row r="710" spans="1:2">
      <c r="A710" s="37"/>
      <c r="B710" s="37"/>
    </row>
    <row r="711" spans="1:2">
      <c r="A711" s="37"/>
      <c r="B711" s="37"/>
    </row>
    <row r="712" spans="1:2">
      <c r="A712" s="37"/>
      <c r="B712" s="37"/>
    </row>
    <row r="713" spans="1:2">
      <c r="A713" s="37"/>
      <c r="B713" s="37"/>
    </row>
    <row r="714" spans="1:2">
      <c r="A714" s="37"/>
      <c r="B714" s="37"/>
    </row>
    <row r="715" spans="1:2">
      <c r="A715" s="37"/>
      <c r="B715" s="37"/>
    </row>
    <row r="716" spans="1:2">
      <c r="A716" s="37"/>
      <c r="B716" s="37"/>
    </row>
    <row r="717" spans="1:2">
      <c r="A717" s="37"/>
      <c r="B717" s="37"/>
    </row>
    <row r="718" spans="1:2">
      <c r="A718" s="37"/>
      <c r="B718" s="37"/>
    </row>
    <row r="719" spans="1:2">
      <c r="A719" s="37"/>
      <c r="B719" s="37"/>
    </row>
    <row r="720" spans="1:2">
      <c r="A720" s="37"/>
      <c r="B720" s="37"/>
    </row>
    <row r="721" spans="1:2">
      <c r="A721" s="37"/>
      <c r="B721" s="37"/>
    </row>
    <row r="722" spans="1:2">
      <c r="A722" s="37"/>
      <c r="B722" s="37"/>
    </row>
    <row r="723" spans="1:2">
      <c r="A723" s="37"/>
      <c r="B723" s="37"/>
    </row>
    <row r="724" spans="1:2">
      <c r="A724" s="37"/>
      <c r="B724" s="37"/>
    </row>
    <row r="725" spans="1:2">
      <c r="A725" s="37"/>
      <c r="B725" s="37"/>
    </row>
    <row r="726" spans="1:2">
      <c r="A726" s="37"/>
      <c r="B726" s="37"/>
    </row>
    <row r="727" spans="1:2">
      <c r="A727" s="37"/>
      <c r="B727" s="37"/>
    </row>
    <row r="728" spans="1:2">
      <c r="A728" s="37"/>
      <c r="B728" s="37"/>
    </row>
    <row r="729" spans="1:2">
      <c r="A729" s="37"/>
      <c r="B729" s="37"/>
    </row>
    <row r="730" spans="1:2">
      <c r="A730" s="37"/>
      <c r="B730" s="37"/>
    </row>
    <row r="731" spans="1:2">
      <c r="A731" s="37"/>
      <c r="B731" s="37"/>
    </row>
    <row r="732" spans="1:2">
      <c r="A732" s="37"/>
      <c r="B732" s="37"/>
    </row>
    <row r="733" spans="1:2">
      <c r="A733" s="37"/>
      <c r="B733" s="37"/>
    </row>
    <row r="734" spans="1:2">
      <c r="A734" s="37"/>
      <c r="B734" s="37"/>
    </row>
    <row r="735" spans="1:2">
      <c r="A735" s="37"/>
      <c r="B735" s="37"/>
    </row>
    <row r="736" spans="1:2">
      <c r="A736" s="37"/>
      <c r="B736" s="37"/>
    </row>
    <row r="737" spans="1:2">
      <c r="A737" s="37"/>
      <c r="B737" s="37"/>
    </row>
    <row r="738" spans="1:2">
      <c r="A738" s="37"/>
      <c r="B738" s="37"/>
    </row>
    <row r="739" spans="1:2">
      <c r="A739" s="37"/>
      <c r="B739" s="37"/>
    </row>
    <row r="740" spans="1:2">
      <c r="A740" s="37"/>
      <c r="B740" s="37"/>
    </row>
    <row r="741" spans="1:2">
      <c r="A741" s="37"/>
      <c r="B741" s="37"/>
    </row>
    <row r="742" spans="1:2">
      <c r="A742" s="37"/>
      <c r="B742" s="37"/>
    </row>
    <row r="743" spans="1:2">
      <c r="A743" s="37"/>
      <c r="B743" s="37"/>
    </row>
    <row r="744" spans="1:2">
      <c r="A744" s="37"/>
      <c r="B744" s="37"/>
    </row>
    <row r="745" spans="1:2">
      <c r="A745" s="37"/>
      <c r="B745" s="37"/>
    </row>
    <row r="746" spans="1:2">
      <c r="A746" s="37"/>
      <c r="B746" s="37"/>
    </row>
    <row r="747" spans="1:2">
      <c r="A747" s="37"/>
      <c r="B747" s="37"/>
    </row>
    <row r="748" spans="1:2">
      <c r="A748" s="37"/>
      <c r="B748" s="37"/>
    </row>
    <row r="749" spans="1:2">
      <c r="A749" s="37"/>
      <c r="B749" s="37"/>
    </row>
    <row r="750" spans="1:2">
      <c r="A750" s="37"/>
      <c r="B750" s="37"/>
    </row>
    <row r="751" spans="1:2">
      <c r="A751" s="37"/>
      <c r="B751" s="37"/>
    </row>
    <row r="752" spans="1:2">
      <c r="A752" s="37"/>
      <c r="B752" s="37"/>
    </row>
  </sheetData>
  <mergeCells count="1">
    <mergeCell ref="A2:B2"/>
  </mergeCells>
  <phoneticPr fontId="3" type="noConversion"/>
  <printOptions horizontalCentered="1"/>
  <pageMargins left="0.35" right="0.35" top="0.63" bottom="0" header="0.12" footer="0.28000000000000003"/>
  <pageSetup paperSize="9" orientation="portrait" useFirstPageNumber="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B741"/>
  <sheetViews>
    <sheetView workbookViewId="0">
      <selection activeCell="A13" sqref="A13"/>
    </sheetView>
  </sheetViews>
  <sheetFormatPr defaultRowHeight="14.25"/>
  <cols>
    <col min="1" max="1" width="50.625" style="35" customWidth="1"/>
    <col min="2" max="2" width="25.875" style="35" customWidth="1"/>
    <col min="3" max="16384" width="9" style="35"/>
  </cols>
  <sheetData>
    <row r="1" spans="1:2" s="31" customFormat="1" ht="17.25" customHeight="1">
      <c r="A1" s="121" t="s">
        <v>1290</v>
      </c>
      <c r="B1" s="30"/>
    </row>
    <row r="2" spans="1:2" s="32" customFormat="1" ht="21.75" customHeight="1">
      <c r="A2" s="183" t="s">
        <v>1240</v>
      </c>
      <c r="B2" s="183"/>
    </row>
    <row r="3" spans="1:2" ht="17.25" customHeight="1">
      <c r="A3" s="44"/>
      <c r="B3" s="34" t="s">
        <v>1</v>
      </c>
    </row>
    <row r="4" spans="1:2" s="37" customFormat="1" ht="24" customHeight="1">
      <c r="A4" s="36" t="s">
        <v>1078</v>
      </c>
      <c r="B4" s="36" t="s">
        <v>2</v>
      </c>
    </row>
    <row r="5" spans="1:2" s="37" customFormat="1" ht="24" customHeight="1">
      <c r="A5" s="45" t="s">
        <v>1073</v>
      </c>
      <c r="B5" s="19">
        <f>SUM(B6,B15,B16,B17)</f>
        <v>503821</v>
      </c>
    </row>
    <row r="6" spans="1:2" s="37" customFormat="1" ht="24" customHeight="1">
      <c r="A6" s="145" t="s">
        <v>1242</v>
      </c>
      <c r="B6" s="19">
        <f>SUM(B7:B14)</f>
        <v>490800</v>
      </c>
    </row>
    <row r="7" spans="1:2" s="37" customFormat="1" ht="24" customHeight="1">
      <c r="A7" s="146" t="s">
        <v>1245</v>
      </c>
      <c r="B7" s="19">
        <v>77000</v>
      </c>
    </row>
    <row r="8" spans="1:2" s="37" customFormat="1" ht="24" customHeight="1">
      <c r="A8" s="146" t="s">
        <v>1246</v>
      </c>
      <c r="B8" s="19">
        <v>33000</v>
      </c>
    </row>
    <row r="9" spans="1:2" s="37" customFormat="1" ht="24" customHeight="1">
      <c r="A9" s="146" t="s">
        <v>1247</v>
      </c>
      <c r="B9" s="19">
        <v>352457</v>
      </c>
    </row>
    <row r="10" spans="1:2" s="37" customFormat="1" ht="24" customHeight="1">
      <c r="A10" s="146" t="s">
        <v>1249</v>
      </c>
      <c r="B10" s="19"/>
    </row>
    <row r="11" spans="1:2" s="37" customFormat="1" ht="24" customHeight="1">
      <c r="A11" s="146" t="s">
        <v>1248</v>
      </c>
      <c r="B11" s="19">
        <v>10341</v>
      </c>
    </row>
    <row r="12" spans="1:2" s="37" customFormat="1" ht="24" customHeight="1">
      <c r="A12" s="146" t="s">
        <v>1250</v>
      </c>
      <c r="B12" s="19"/>
    </row>
    <row r="13" spans="1:2" s="37" customFormat="1" ht="24" customHeight="1">
      <c r="A13" s="146" t="s">
        <v>1251</v>
      </c>
      <c r="B13" s="19"/>
    </row>
    <row r="14" spans="1:2" s="37" customFormat="1" ht="24" customHeight="1">
      <c r="A14" s="146" t="s">
        <v>1252</v>
      </c>
      <c r="B14" s="19">
        <v>18002</v>
      </c>
    </row>
    <row r="15" spans="1:2" s="37" customFormat="1" ht="24" customHeight="1">
      <c r="A15" s="145" t="s">
        <v>1241</v>
      </c>
      <c r="B15" s="144">
        <v>600</v>
      </c>
    </row>
    <row r="16" spans="1:2" s="37" customFormat="1" ht="24" customHeight="1">
      <c r="A16" s="145" t="s">
        <v>1243</v>
      </c>
      <c r="B16" s="20">
        <v>9500</v>
      </c>
    </row>
    <row r="17" spans="1:2" s="37" customFormat="1" ht="24" customHeight="1">
      <c r="A17" s="145" t="s">
        <v>1244</v>
      </c>
      <c r="B17" s="20">
        <v>2921</v>
      </c>
    </row>
    <row r="18" spans="1:2" s="37" customFormat="1" ht="24" customHeight="1">
      <c r="B18" s="20"/>
    </row>
    <row r="19" spans="1:2" s="37" customFormat="1" ht="24" customHeight="1">
      <c r="A19" s="46" t="s">
        <v>60</v>
      </c>
      <c r="B19" s="43">
        <f>SUM(B5)</f>
        <v>503821</v>
      </c>
    </row>
    <row r="20" spans="1:2" s="37" customFormat="1" ht="24" customHeight="1">
      <c r="A20" s="47"/>
      <c r="B20" s="20"/>
    </row>
    <row r="21" spans="1:2" s="37" customFormat="1" ht="24" customHeight="1">
      <c r="A21" s="48" t="s">
        <v>61</v>
      </c>
      <c r="B21" s="20">
        <v>186000</v>
      </c>
    </row>
    <row r="22" spans="1:2" s="37" customFormat="1" ht="24" customHeight="1">
      <c r="A22" s="47"/>
      <c r="B22" s="20"/>
    </row>
    <row r="23" spans="1:2" s="37" customFormat="1" ht="24" customHeight="1">
      <c r="A23" s="49" t="s">
        <v>50</v>
      </c>
      <c r="B23" s="43">
        <f>SUM(B19:B21)</f>
        <v>689821</v>
      </c>
    </row>
    <row r="24" spans="1:2" s="37" customFormat="1" ht="13.5"/>
    <row r="25" spans="1:2" s="37" customFormat="1" ht="13.5"/>
    <row r="26" spans="1:2" s="37" customFormat="1" ht="13.5"/>
    <row r="27" spans="1:2" s="37" customFormat="1" ht="13.5"/>
    <row r="28" spans="1:2" s="37" customFormat="1" ht="13.5"/>
    <row r="29" spans="1:2" s="37" customFormat="1" ht="13.5"/>
    <row r="30" spans="1:2" s="37" customFormat="1" ht="13.5"/>
    <row r="31" spans="1:2" s="37" customFormat="1" ht="13.5"/>
    <row r="32" spans="1:2" s="37" customFormat="1" ht="13.5"/>
    <row r="33" s="37" customFormat="1" ht="13.5"/>
    <row r="34" s="37" customFormat="1" ht="13.5"/>
    <row r="35" s="37" customFormat="1" ht="13.5"/>
    <row r="36" s="37" customFormat="1" ht="13.5"/>
    <row r="37" s="37" customFormat="1" ht="13.5"/>
    <row r="38" s="37" customFormat="1" ht="13.5"/>
    <row r="39" s="37" customFormat="1" ht="13.5"/>
    <row r="40" s="37" customFormat="1" ht="13.5"/>
    <row r="41" s="37" customFormat="1" ht="13.5"/>
    <row r="42" s="37" customFormat="1" ht="13.5"/>
    <row r="43" s="37" customFormat="1" ht="13.5"/>
    <row r="44" s="37" customFormat="1" ht="13.5"/>
    <row r="45" s="37" customFormat="1" ht="13.5"/>
    <row r="46" s="37" customFormat="1" ht="13.5"/>
    <row r="47" s="37" customFormat="1" ht="13.5"/>
    <row r="48" s="37" customFormat="1" ht="13.5"/>
    <row r="49" s="37" customFormat="1" ht="13.5"/>
    <row r="50" s="37" customFormat="1" ht="13.5"/>
    <row r="51" s="37" customFormat="1" ht="13.5"/>
    <row r="52" s="37" customFormat="1" ht="13.5"/>
    <row r="53" s="37" customFormat="1" ht="13.5"/>
    <row r="54" s="37" customFormat="1" ht="13.5"/>
    <row r="55" s="37" customFormat="1" ht="13.5"/>
    <row r="56" s="37" customFormat="1" ht="13.5"/>
    <row r="57" s="37" customFormat="1" ht="13.5"/>
    <row r="58" s="37" customFormat="1" ht="13.5"/>
    <row r="59" s="37" customFormat="1" ht="13.5"/>
    <row r="60" s="37" customFormat="1" ht="13.5"/>
    <row r="61" s="37" customFormat="1" ht="13.5"/>
    <row r="62" s="37" customFormat="1" ht="13.5"/>
    <row r="63" s="37" customFormat="1" ht="13.5"/>
    <row r="64" s="37" customFormat="1" ht="13.5"/>
    <row r="65" s="37" customFormat="1" ht="13.5"/>
    <row r="66" s="37" customFormat="1" ht="13.5"/>
    <row r="67" s="37" customFormat="1" ht="13.5"/>
    <row r="68" s="37" customFormat="1" ht="13.5"/>
    <row r="69" s="37" customFormat="1" ht="13.5"/>
    <row r="70" s="37" customFormat="1" ht="13.5"/>
    <row r="71" s="37" customFormat="1" ht="13.5"/>
    <row r="72" s="37" customFormat="1" ht="13.5"/>
    <row r="73" s="37" customFormat="1" ht="13.5"/>
    <row r="74" s="37" customFormat="1" ht="13.5"/>
    <row r="75" s="37" customFormat="1" ht="13.5"/>
    <row r="76" s="37" customFormat="1" ht="13.5"/>
    <row r="77" s="37" customFormat="1" ht="13.5"/>
    <row r="78" s="37" customFormat="1" ht="13.5"/>
    <row r="79" s="37" customFormat="1" ht="13.5"/>
    <row r="80" s="37" customFormat="1" ht="13.5"/>
    <row r="81" s="37" customFormat="1" ht="13.5"/>
    <row r="82" s="37" customFormat="1" ht="13.5"/>
    <row r="83" s="37" customFormat="1" ht="13.5"/>
    <row r="84" s="37" customFormat="1" ht="13.5"/>
    <row r="85" s="37" customFormat="1" ht="13.5"/>
    <row r="86" s="37" customFormat="1" ht="13.5"/>
    <row r="87" s="37" customFormat="1" ht="13.5"/>
    <row r="88" s="37" customFormat="1" ht="13.5"/>
    <row r="89" s="37" customFormat="1" ht="13.5"/>
    <row r="90" s="37" customFormat="1" ht="13.5"/>
    <row r="91" s="37" customFormat="1" ht="13.5"/>
    <row r="92" s="37" customFormat="1" ht="13.5"/>
    <row r="93" s="37" customFormat="1" ht="13.5"/>
    <row r="94" s="37" customFormat="1" ht="13.5"/>
    <row r="95" s="37" customFormat="1" ht="13.5"/>
    <row r="96" s="37" customFormat="1" ht="13.5"/>
    <row r="97" spans="1:2" s="37" customFormat="1" ht="13.5"/>
    <row r="98" spans="1:2" s="37" customFormat="1" ht="13.5"/>
    <row r="99" spans="1:2" s="37" customFormat="1" ht="13.5"/>
    <row r="100" spans="1:2" s="37" customFormat="1" ht="13.5"/>
    <row r="101" spans="1:2" s="37" customFormat="1" ht="13.5"/>
    <row r="102" spans="1:2" s="37" customFormat="1" ht="13.5"/>
    <row r="103" spans="1:2" s="37" customFormat="1" ht="13.5"/>
    <row r="104" spans="1:2" s="37" customFormat="1" ht="13.5"/>
    <row r="105" spans="1:2">
      <c r="A105" s="37"/>
      <c r="B105" s="37"/>
    </row>
    <row r="106" spans="1:2">
      <c r="A106" s="37"/>
      <c r="B106" s="37"/>
    </row>
    <row r="107" spans="1:2">
      <c r="A107" s="37"/>
      <c r="B107" s="37"/>
    </row>
    <row r="108" spans="1:2">
      <c r="A108" s="37"/>
      <c r="B108" s="37"/>
    </row>
    <row r="109" spans="1:2">
      <c r="A109" s="37"/>
      <c r="B109" s="37"/>
    </row>
    <row r="110" spans="1:2">
      <c r="A110" s="37"/>
      <c r="B110" s="37"/>
    </row>
    <row r="111" spans="1:2">
      <c r="A111" s="37"/>
      <c r="B111" s="37"/>
    </row>
    <row r="112" spans="1:2">
      <c r="A112" s="37"/>
      <c r="B112" s="37"/>
    </row>
    <row r="113" spans="1:2">
      <c r="A113" s="37"/>
      <c r="B113" s="37"/>
    </row>
    <row r="114" spans="1:2">
      <c r="A114" s="37"/>
      <c r="B114" s="37"/>
    </row>
    <row r="115" spans="1:2">
      <c r="A115" s="37"/>
      <c r="B115" s="37"/>
    </row>
    <row r="116" spans="1:2">
      <c r="A116" s="37"/>
      <c r="B116" s="37"/>
    </row>
    <row r="117" spans="1:2">
      <c r="A117" s="37"/>
      <c r="B117" s="37"/>
    </row>
    <row r="118" spans="1:2">
      <c r="A118" s="37"/>
      <c r="B118" s="37"/>
    </row>
    <row r="119" spans="1:2">
      <c r="A119" s="37"/>
      <c r="B119" s="37"/>
    </row>
    <row r="120" spans="1:2">
      <c r="A120" s="37"/>
      <c r="B120" s="37"/>
    </row>
    <row r="121" spans="1:2">
      <c r="A121" s="37"/>
      <c r="B121" s="37"/>
    </row>
    <row r="122" spans="1:2">
      <c r="A122" s="37"/>
      <c r="B122" s="37"/>
    </row>
    <row r="123" spans="1:2">
      <c r="A123" s="37"/>
      <c r="B123" s="37"/>
    </row>
    <row r="124" spans="1:2">
      <c r="A124" s="37"/>
      <c r="B124" s="37"/>
    </row>
    <row r="125" spans="1:2">
      <c r="A125" s="37"/>
      <c r="B125" s="37"/>
    </row>
    <row r="126" spans="1:2">
      <c r="A126" s="37"/>
      <c r="B126" s="37"/>
    </row>
    <row r="127" spans="1:2">
      <c r="A127" s="37"/>
      <c r="B127" s="37"/>
    </row>
    <row r="128" spans="1:2">
      <c r="A128" s="37"/>
      <c r="B128" s="37"/>
    </row>
    <row r="129" spans="1:2">
      <c r="A129" s="37"/>
      <c r="B129" s="37"/>
    </row>
    <row r="130" spans="1:2">
      <c r="A130" s="37"/>
      <c r="B130" s="37"/>
    </row>
    <row r="131" spans="1:2">
      <c r="A131" s="37"/>
      <c r="B131" s="37"/>
    </row>
    <row r="132" spans="1:2">
      <c r="A132" s="37"/>
      <c r="B132" s="37"/>
    </row>
    <row r="133" spans="1:2">
      <c r="A133" s="37"/>
      <c r="B133" s="37"/>
    </row>
    <row r="134" spans="1:2">
      <c r="A134" s="37"/>
      <c r="B134" s="37"/>
    </row>
    <row r="135" spans="1:2">
      <c r="A135" s="37"/>
      <c r="B135" s="37"/>
    </row>
    <row r="136" spans="1:2">
      <c r="A136" s="37"/>
      <c r="B136" s="37"/>
    </row>
    <row r="137" spans="1:2">
      <c r="A137" s="37"/>
      <c r="B137" s="37"/>
    </row>
    <row r="138" spans="1:2">
      <c r="A138" s="37"/>
      <c r="B138" s="37"/>
    </row>
    <row r="139" spans="1:2">
      <c r="A139" s="37"/>
      <c r="B139" s="37"/>
    </row>
    <row r="140" spans="1:2">
      <c r="A140" s="37"/>
      <c r="B140" s="37"/>
    </row>
    <row r="141" spans="1:2">
      <c r="A141" s="37"/>
      <c r="B141" s="37"/>
    </row>
    <row r="142" spans="1:2">
      <c r="A142" s="37"/>
      <c r="B142" s="37"/>
    </row>
    <row r="143" spans="1:2">
      <c r="A143" s="37"/>
      <c r="B143" s="37"/>
    </row>
    <row r="144" spans="1:2">
      <c r="A144" s="37"/>
      <c r="B144" s="37"/>
    </row>
    <row r="145" spans="1:2">
      <c r="A145" s="37"/>
      <c r="B145" s="37"/>
    </row>
    <row r="146" spans="1:2">
      <c r="A146" s="37"/>
      <c r="B146" s="37"/>
    </row>
    <row r="147" spans="1:2">
      <c r="A147" s="37"/>
      <c r="B147" s="37"/>
    </row>
    <row r="148" spans="1:2">
      <c r="A148" s="37"/>
      <c r="B148" s="37"/>
    </row>
    <row r="149" spans="1:2">
      <c r="A149" s="37"/>
      <c r="B149" s="37"/>
    </row>
    <row r="150" spans="1:2">
      <c r="A150" s="37"/>
      <c r="B150" s="37"/>
    </row>
    <row r="151" spans="1:2">
      <c r="A151" s="37"/>
      <c r="B151" s="37"/>
    </row>
    <row r="152" spans="1:2">
      <c r="A152" s="37"/>
      <c r="B152" s="37"/>
    </row>
    <row r="153" spans="1:2">
      <c r="A153" s="37"/>
      <c r="B153" s="37"/>
    </row>
    <row r="154" spans="1:2">
      <c r="A154" s="37"/>
      <c r="B154" s="37"/>
    </row>
    <row r="155" spans="1:2">
      <c r="A155" s="37"/>
      <c r="B155" s="37"/>
    </row>
    <row r="156" spans="1:2">
      <c r="A156" s="37"/>
      <c r="B156" s="37"/>
    </row>
    <row r="157" spans="1:2">
      <c r="A157" s="37"/>
      <c r="B157" s="37"/>
    </row>
    <row r="158" spans="1:2">
      <c r="A158" s="37"/>
      <c r="B158" s="37"/>
    </row>
    <row r="159" spans="1:2">
      <c r="A159" s="37"/>
      <c r="B159" s="37"/>
    </row>
    <row r="160" spans="1:2">
      <c r="A160" s="37"/>
      <c r="B160" s="37"/>
    </row>
    <row r="161" spans="1:2">
      <c r="A161" s="37"/>
      <c r="B161" s="37"/>
    </row>
    <row r="162" spans="1:2">
      <c r="A162" s="37"/>
      <c r="B162" s="37"/>
    </row>
    <row r="163" spans="1:2">
      <c r="A163" s="37"/>
      <c r="B163" s="37"/>
    </row>
    <row r="164" spans="1:2">
      <c r="A164" s="37"/>
      <c r="B164" s="37"/>
    </row>
    <row r="165" spans="1:2">
      <c r="A165" s="37"/>
      <c r="B165" s="37"/>
    </row>
    <row r="166" spans="1:2">
      <c r="A166" s="37"/>
      <c r="B166" s="37"/>
    </row>
    <row r="167" spans="1:2">
      <c r="A167" s="37"/>
      <c r="B167" s="37"/>
    </row>
    <row r="168" spans="1:2">
      <c r="A168" s="37"/>
      <c r="B168" s="37"/>
    </row>
    <row r="169" spans="1:2">
      <c r="A169" s="37"/>
      <c r="B169" s="37"/>
    </row>
    <row r="170" spans="1:2">
      <c r="A170" s="37"/>
      <c r="B170" s="37"/>
    </row>
    <row r="171" spans="1:2">
      <c r="A171" s="37"/>
      <c r="B171" s="37"/>
    </row>
    <row r="172" spans="1:2">
      <c r="A172" s="37"/>
      <c r="B172" s="37"/>
    </row>
    <row r="173" spans="1:2">
      <c r="A173" s="37"/>
      <c r="B173" s="37"/>
    </row>
    <row r="174" spans="1:2">
      <c r="A174" s="37"/>
      <c r="B174" s="37"/>
    </row>
    <row r="175" spans="1:2">
      <c r="A175" s="37"/>
      <c r="B175" s="37"/>
    </row>
    <row r="176" spans="1:2">
      <c r="A176" s="37"/>
      <c r="B176" s="37"/>
    </row>
    <row r="177" spans="1:2">
      <c r="A177" s="37"/>
      <c r="B177" s="37"/>
    </row>
    <row r="178" spans="1:2">
      <c r="A178" s="37"/>
      <c r="B178" s="37"/>
    </row>
    <row r="179" spans="1:2">
      <c r="A179" s="37"/>
      <c r="B179" s="37"/>
    </row>
    <row r="180" spans="1:2">
      <c r="A180" s="37"/>
      <c r="B180" s="37"/>
    </row>
    <row r="181" spans="1:2">
      <c r="A181" s="37"/>
      <c r="B181" s="37"/>
    </row>
    <row r="182" spans="1:2">
      <c r="A182" s="37"/>
      <c r="B182" s="37"/>
    </row>
    <row r="183" spans="1:2">
      <c r="A183" s="37"/>
      <c r="B183" s="37"/>
    </row>
    <row r="184" spans="1:2">
      <c r="A184" s="37"/>
      <c r="B184" s="37"/>
    </row>
    <row r="185" spans="1:2">
      <c r="A185" s="37"/>
      <c r="B185" s="37"/>
    </row>
    <row r="186" spans="1:2">
      <c r="A186" s="37"/>
      <c r="B186" s="37"/>
    </row>
    <row r="187" spans="1:2">
      <c r="A187" s="37"/>
      <c r="B187" s="37"/>
    </row>
    <row r="188" spans="1:2">
      <c r="A188" s="37"/>
      <c r="B188" s="37"/>
    </row>
    <row r="189" spans="1:2">
      <c r="A189" s="37"/>
      <c r="B189" s="37"/>
    </row>
    <row r="190" spans="1:2">
      <c r="A190" s="37"/>
      <c r="B190" s="37"/>
    </row>
    <row r="191" spans="1:2">
      <c r="A191" s="37"/>
      <c r="B191" s="37"/>
    </row>
    <row r="192" spans="1:2">
      <c r="A192" s="37"/>
      <c r="B192" s="37"/>
    </row>
    <row r="193" spans="1:2">
      <c r="A193" s="37"/>
      <c r="B193" s="37"/>
    </row>
    <row r="194" spans="1:2">
      <c r="A194" s="37"/>
      <c r="B194" s="37"/>
    </row>
    <row r="195" spans="1:2">
      <c r="A195" s="37"/>
      <c r="B195" s="37"/>
    </row>
    <row r="196" spans="1:2">
      <c r="A196" s="37"/>
      <c r="B196" s="37"/>
    </row>
    <row r="197" spans="1:2">
      <c r="A197" s="37"/>
      <c r="B197" s="37"/>
    </row>
    <row r="198" spans="1:2">
      <c r="A198" s="37"/>
      <c r="B198" s="37"/>
    </row>
    <row r="199" spans="1:2">
      <c r="A199" s="37"/>
      <c r="B199" s="37"/>
    </row>
    <row r="200" spans="1:2">
      <c r="A200" s="37"/>
      <c r="B200" s="37"/>
    </row>
    <row r="201" spans="1:2">
      <c r="A201" s="37"/>
      <c r="B201" s="37"/>
    </row>
    <row r="202" spans="1:2">
      <c r="A202" s="37"/>
      <c r="B202" s="37"/>
    </row>
    <row r="203" spans="1:2">
      <c r="A203" s="37"/>
      <c r="B203" s="37"/>
    </row>
    <row r="204" spans="1:2">
      <c r="A204" s="37"/>
      <c r="B204" s="37"/>
    </row>
    <row r="205" spans="1:2">
      <c r="A205" s="37"/>
      <c r="B205" s="37"/>
    </row>
    <row r="206" spans="1:2">
      <c r="A206" s="37"/>
      <c r="B206" s="37"/>
    </row>
    <row r="207" spans="1:2">
      <c r="A207" s="37"/>
      <c r="B207" s="37"/>
    </row>
    <row r="208" spans="1:2">
      <c r="A208" s="37"/>
      <c r="B208" s="37"/>
    </row>
    <row r="209" spans="1:2">
      <c r="A209" s="37"/>
      <c r="B209" s="37"/>
    </row>
    <row r="210" spans="1:2">
      <c r="A210" s="37"/>
      <c r="B210" s="37"/>
    </row>
    <row r="211" spans="1:2">
      <c r="A211" s="37"/>
      <c r="B211" s="37"/>
    </row>
    <row r="212" spans="1:2">
      <c r="A212" s="37"/>
      <c r="B212" s="37"/>
    </row>
    <row r="213" spans="1:2">
      <c r="A213" s="37"/>
      <c r="B213" s="37"/>
    </row>
    <row r="214" spans="1:2">
      <c r="A214" s="37"/>
      <c r="B214" s="37"/>
    </row>
    <row r="215" spans="1:2">
      <c r="A215" s="37"/>
      <c r="B215" s="37"/>
    </row>
    <row r="216" spans="1:2">
      <c r="A216" s="37"/>
      <c r="B216" s="37"/>
    </row>
    <row r="217" spans="1:2">
      <c r="A217" s="37"/>
      <c r="B217" s="37"/>
    </row>
    <row r="218" spans="1:2">
      <c r="A218" s="37"/>
      <c r="B218" s="37"/>
    </row>
    <row r="219" spans="1:2">
      <c r="A219" s="37"/>
      <c r="B219" s="37"/>
    </row>
    <row r="220" spans="1:2">
      <c r="A220" s="37"/>
      <c r="B220" s="37"/>
    </row>
    <row r="221" spans="1:2">
      <c r="A221" s="37"/>
      <c r="B221" s="37"/>
    </row>
    <row r="222" spans="1:2">
      <c r="A222" s="37"/>
      <c r="B222" s="37"/>
    </row>
    <row r="223" spans="1:2">
      <c r="A223" s="37"/>
      <c r="B223" s="37"/>
    </row>
    <row r="224" spans="1:2">
      <c r="A224" s="37"/>
      <c r="B224" s="37"/>
    </row>
    <row r="225" spans="1:2">
      <c r="A225" s="37"/>
      <c r="B225" s="37"/>
    </row>
    <row r="226" spans="1:2">
      <c r="A226" s="37"/>
      <c r="B226" s="37"/>
    </row>
    <row r="227" spans="1:2">
      <c r="A227" s="37"/>
      <c r="B227" s="37"/>
    </row>
    <row r="228" spans="1:2">
      <c r="A228" s="37"/>
      <c r="B228" s="37"/>
    </row>
    <row r="229" spans="1:2">
      <c r="A229" s="37"/>
      <c r="B229" s="37"/>
    </row>
    <row r="230" spans="1:2">
      <c r="A230" s="37"/>
      <c r="B230" s="37"/>
    </row>
    <row r="231" spans="1:2">
      <c r="A231" s="37"/>
      <c r="B231" s="37"/>
    </row>
    <row r="232" spans="1:2">
      <c r="A232" s="37"/>
      <c r="B232" s="37"/>
    </row>
    <row r="233" spans="1:2">
      <c r="A233" s="37"/>
      <c r="B233" s="37"/>
    </row>
    <row r="234" spans="1:2">
      <c r="A234" s="37"/>
      <c r="B234" s="37"/>
    </row>
    <row r="235" spans="1:2">
      <c r="A235" s="37"/>
      <c r="B235" s="37"/>
    </row>
    <row r="236" spans="1:2">
      <c r="A236" s="37"/>
      <c r="B236" s="37"/>
    </row>
    <row r="237" spans="1:2">
      <c r="A237" s="37"/>
      <c r="B237" s="37"/>
    </row>
    <row r="238" spans="1:2">
      <c r="A238" s="37"/>
      <c r="B238" s="37"/>
    </row>
    <row r="239" spans="1:2">
      <c r="A239" s="37"/>
      <c r="B239" s="37"/>
    </row>
    <row r="240" spans="1:2">
      <c r="A240" s="37"/>
      <c r="B240" s="37"/>
    </row>
    <row r="241" spans="1:2">
      <c r="A241" s="37"/>
      <c r="B241" s="37"/>
    </row>
    <row r="242" spans="1:2">
      <c r="A242" s="37"/>
      <c r="B242" s="37"/>
    </row>
    <row r="243" spans="1:2">
      <c r="A243" s="37"/>
      <c r="B243" s="37"/>
    </row>
    <row r="244" spans="1:2">
      <c r="A244" s="37"/>
      <c r="B244" s="37"/>
    </row>
    <row r="245" spans="1:2">
      <c r="A245" s="37"/>
      <c r="B245" s="37"/>
    </row>
    <row r="246" spans="1:2">
      <c r="A246" s="37"/>
      <c r="B246" s="37"/>
    </row>
    <row r="247" spans="1:2">
      <c r="A247" s="37"/>
      <c r="B247" s="37"/>
    </row>
    <row r="248" spans="1:2">
      <c r="A248" s="37"/>
      <c r="B248" s="37"/>
    </row>
    <row r="249" spans="1:2">
      <c r="A249" s="37"/>
      <c r="B249" s="37"/>
    </row>
    <row r="250" spans="1:2">
      <c r="A250" s="37"/>
      <c r="B250" s="37"/>
    </row>
    <row r="251" spans="1:2">
      <c r="A251" s="37"/>
      <c r="B251" s="37"/>
    </row>
    <row r="252" spans="1:2">
      <c r="A252" s="37"/>
      <c r="B252" s="37"/>
    </row>
    <row r="253" spans="1:2">
      <c r="A253" s="37"/>
      <c r="B253" s="37"/>
    </row>
    <row r="254" spans="1:2">
      <c r="A254" s="37"/>
      <c r="B254" s="37"/>
    </row>
    <row r="255" spans="1:2">
      <c r="A255" s="37"/>
      <c r="B255" s="37"/>
    </row>
    <row r="256" spans="1:2">
      <c r="A256" s="37"/>
      <c r="B256" s="37"/>
    </row>
    <row r="257" spans="1:2">
      <c r="A257" s="37"/>
      <c r="B257" s="37"/>
    </row>
    <row r="258" spans="1:2">
      <c r="A258" s="37"/>
      <c r="B258" s="37"/>
    </row>
    <row r="259" spans="1:2">
      <c r="A259" s="37"/>
      <c r="B259" s="37"/>
    </row>
    <row r="260" spans="1:2">
      <c r="A260" s="37"/>
      <c r="B260" s="37"/>
    </row>
    <row r="261" spans="1:2">
      <c r="A261" s="37"/>
      <c r="B261" s="37"/>
    </row>
    <row r="262" spans="1:2">
      <c r="A262" s="37"/>
      <c r="B262" s="37"/>
    </row>
    <row r="263" spans="1:2">
      <c r="A263" s="37"/>
      <c r="B263" s="37"/>
    </row>
    <row r="264" spans="1:2">
      <c r="A264" s="37"/>
      <c r="B264" s="37"/>
    </row>
    <row r="265" spans="1:2">
      <c r="A265" s="37"/>
      <c r="B265" s="37"/>
    </row>
    <row r="266" spans="1:2">
      <c r="A266" s="37"/>
      <c r="B266" s="37"/>
    </row>
    <row r="267" spans="1:2">
      <c r="A267" s="37"/>
      <c r="B267" s="37"/>
    </row>
    <row r="268" spans="1:2">
      <c r="A268" s="37"/>
      <c r="B268" s="37"/>
    </row>
    <row r="269" spans="1:2">
      <c r="A269" s="37"/>
      <c r="B269" s="37"/>
    </row>
    <row r="270" spans="1:2">
      <c r="A270" s="37"/>
      <c r="B270" s="37"/>
    </row>
    <row r="271" spans="1:2">
      <c r="A271" s="37"/>
      <c r="B271" s="37"/>
    </row>
    <row r="272" spans="1:2">
      <c r="A272" s="37"/>
      <c r="B272" s="37"/>
    </row>
    <row r="273" spans="1:2">
      <c r="A273" s="37"/>
      <c r="B273" s="37"/>
    </row>
    <row r="274" spans="1:2">
      <c r="A274" s="37"/>
      <c r="B274" s="37"/>
    </row>
    <row r="275" spans="1:2">
      <c r="A275" s="37"/>
      <c r="B275" s="37"/>
    </row>
    <row r="276" spans="1:2">
      <c r="A276" s="37"/>
      <c r="B276" s="37"/>
    </row>
    <row r="277" spans="1:2">
      <c r="A277" s="37"/>
      <c r="B277" s="37"/>
    </row>
    <row r="278" spans="1:2">
      <c r="A278" s="37"/>
      <c r="B278" s="37"/>
    </row>
    <row r="279" spans="1:2">
      <c r="A279" s="37"/>
      <c r="B279" s="37"/>
    </row>
    <row r="280" spans="1:2">
      <c r="A280" s="37"/>
      <c r="B280" s="37"/>
    </row>
    <row r="281" spans="1:2">
      <c r="A281" s="37"/>
      <c r="B281" s="37"/>
    </row>
    <row r="282" spans="1:2">
      <c r="A282" s="37"/>
      <c r="B282" s="37"/>
    </row>
    <row r="283" spans="1:2">
      <c r="A283" s="37"/>
      <c r="B283" s="37"/>
    </row>
    <row r="284" spans="1:2">
      <c r="A284" s="37"/>
      <c r="B284" s="37"/>
    </row>
    <row r="285" spans="1:2">
      <c r="A285" s="37"/>
      <c r="B285" s="37"/>
    </row>
    <row r="286" spans="1:2">
      <c r="A286" s="37"/>
      <c r="B286" s="37"/>
    </row>
    <row r="287" spans="1:2">
      <c r="A287" s="37"/>
      <c r="B287" s="37"/>
    </row>
    <row r="288" spans="1:2">
      <c r="A288" s="37"/>
      <c r="B288" s="37"/>
    </row>
    <row r="289" spans="1:2">
      <c r="A289" s="37"/>
      <c r="B289" s="37"/>
    </row>
    <row r="290" spans="1:2">
      <c r="A290" s="37"/>
      <c r="B290" s="37"/>
    </row>
    <row r="291" spans="1:2">
      <c r="A291" s="37"/>
      <c r="B291" s="37"/>
    </row>
    <row r="292" spans="1:2">
      <c r="A292" s="37"/>
      <c r="B292" s="37"/>
    </row>
    <row r="293" spans="1:2">
      <c r="A293" s="37"/>
      <c r="B293" s="37"/>
    </row>
    <row r="294" spans="1:2">
      <c r="A294" s="37"/>
      <c r="B294" s="37"/>
    </row>
    <row r="295" spans="1:2">
      <c r="A295" s="37"/>
      <c r="B295" s="37"/>
    </row>
    <row r="296" spans="1:2">
      <c r="A296" s="37"/>
      <c r="B296" s="37"/>
    </row>
    <row r="297" spans="1:2">
      <c r="A297" s="37"/>
      <c r="B297" s="37"/>
    </row>
    <row r="298" spans="1:2">
      <c r="A298" s="37"/>
      <c r="B298" s="37"/>
    </row>
    <row r="299" spans="1:2">
      <c r="A299" s="37"/>
      <c r="B299" s="37"/>
    </row>
    <row r="300" spans="1:2">
      <c r="A300" s="37"/>
      <c r="B300" s="37"/>
    </row>
    <row r="301" spans="1:2">
      <c r="A301" s="37"/>
      <c r="B301" s="37"/>
    </row>
    <row r="302" spans="1:2">
      <c r="A302" s="37"/>
      <c r="B302" s="37"/>
    </row>
    <row r="303" spans="1:2">
      <c r="A303" s="37"/>
      <c r="B303" s="37"/>
    </row>
    <row r="304" spans="1:2">
      <c r="A304" s="37"/>
      <c r="B304" s="37"/>
    </row>
    <row r="305" spans="1:2">
      <c r="A305" s="37"/>
      <c r="B305" s="37"/>
    </row>
    <row r="306" spans="1:2">
      <c r="A306" s="37"/>
      <c r="B306" s="37"/>
    </row>
    <row r="307" spans="1:2">
      <c r="A307" s="37"/>
      <c r="B307" s="37"/>
    </row>
    <row r="308" spans="1:2">
      <c r="A308" s="37"/>
      <c r="B308" s="37"/>
    </row>
    <row r="309" spans="1:2">
      <c r="A309" s="37"/>
      <c r="B309" s="37"/>
    </row>
    <row r="310" spans="1:2">
      <c r="A310" s="37"/>
      <c r="B310" s="37"/>
    </row>
    <row r="311" spans="1:2">
      <c r="A311" s="37"/>
      <c r="B311" s="37"/>
    </row>
    <row r="312" spans="1:2">
      <c r="A312" s="37"/>
      <c r="B312" s="37"/>
    </row>
    <row r="313" spans="1:2">
      <c r="A313" s="37"/>
      <c r="B313" s="37"/>
    </row>
    <row r="314" spans="1:2">
      <c r="A314" s="37"/>
      <c r="B314" s="37"/>
    </row>
    <row r="315" spans="1:2">
      <c r="A315" s="37"/>
      <c r="B315" s="37"/>
    </row>
    <row r="316" spans="1:2">
      <c r="A316" s="37"/>
      <c r="B316" s="37"/>
    </row>
    <row r="317" spans="1:2">
      <c r="A317" s="37"/>
      <c r="B317" s="37"/>
    </row>
    <row r="318" spans="1:2">
      <c r="A318" s="37"/>
      <c r="B318" s="37"/>
    </row>
    <row r="319" spans="1:2">
      <c r="A319" s="37"/>
      <c r="B319" s="37"/>
    </row>
    <row r="320" spans="1:2">
      <c r="A320" s="37"/>
      <c r="B320" s="37"/>
    </row>
    <row r="321" spans="1:2">
      <c r="A321" s="37"/>
      <c r="B321" s="37"/>
    </row>
    <row r="322" spans="1:2">
      <c r="A322" s="37"/>
      <c r="B322" s="37"/>
    </row>
    <row r="323" spans="1:2">
      <c r="A323" s="37"/>
      <c r="B323" s="37"/>
    </row>
    <row r="324" spans="1:2">
      <c r="A324" s="37"/>
      <c r="B324" s="37"/>
    </row>
    <row r="325" spans="1:2">
      <c r="A325" s="37"/>
      <c r="B325" s="37"/>
    </row>
    <row r="326" spans="1:2">
      <c r="A326" s="37"/>
      <c r="B326" s="37"/>
    </row>
    <row r="327" spans="1:2">
      <c r="A327" s="37"/>
      <c r="B327" s="37"/>
    </row>
    <row r="328" spans="1:2">
      <c r="A328" s="37"/>
      <c r="B328" s="37"/>
    </row>
    <row r="329" spans="1:2">
      <c r="A329" s="37"/>
      <c r="B329" s="37"/>
    </row>
    <row r="330" spans="1:2">
      <c r="A330" s="37"/>
      <c r="B330" s="37"/>
    </row>
    <row r="331" spans="1:2">
      <c r="A331" s="37"/>
      <c r="B331" s="37"/>
    </row>
    <row r="332" spans="1:2">
      <c r="A332" s="37"/>
      <c r="B332" s="37"/>
    </row>
    <row r="333" spans="1:2">
      <c r="A333" s="37"/>
      <c r="B333" s="37"/>
    </row>
    <row r="334" spans="1:2">
      <c r="A334" s="37"/>
      <c r="B334" s="37"/>
    </row>
    <row r="335" spans="1:2">
      <c r="A335" s="37"/>
      <c r="B335" s="37"/>
    </row>
    <row r="336" spans="1:2">
      <c r="A336" s="37"/>
      <c r="B336" s="37"/>
    </row>
    <row r="337" spans="1:2">
      <c r="A337" s="37"/>
      <c r="B337" s="37"/>
    </row>
    <row r="338" spans="1:2">
      <c r="A338" s="37"/>
      <c r="B338" s="37"/>
    </row>
    <row r="339" spans="1:2">
      <c r="A339" s="37"/>
      <c r="B339" s="37"/>
    </row>
    <row r="340" spans="1:2">
      <c r="A340" s="37"/>
      <c r="B340" s="37"/>
    </row>
    <row r="341" spans="1:2">
      <c r="A341" s="37"/>
      <c r="B341" s="37"/>
    </row>
    <row r="342" spans="1:2">
      <c r="A342" s="37"/>
      <c r="B342" s="37"/>
    </row>
    <row r="343" spans="1:2">
      <c r="A343" s="37"/>
      <c r="B343" s="37"/>
    </row>
    <row r="344" spans="1:2">
      <c r="A344" s="37"/>
      <c r="B344" s="37"/>
    </row>
    <row r="345" spans="1:2">
      <c r="A345" s="37"/>
      <c r="B345" s="37"/>
    </row>
    <row r="346" spans="1:2">
      <c r="A346" s="37"/>
      <c r="B346" s="37"/>
    </row>
    <row r="347" spans="1:2">
      <c r="A347" s="37"/>
      <c r="B347" s="37"/>
    </row>
    <row r="348" spans="1:2">
      <c r="A348" s="37"/>
      <c r="B348" s="37"/>
    </row>
    <row r="349" spans="1:2">
      <c r="A349" s="37"/>
      <c r="B349" s="37"/>
    </row>
    <row r="350" spans="1:2">
      <c r="A350" s="37"/>
      <c r="B350" s="37"/>
    </row>
    <row r="351" spans="1:2">
      <c r="A351" s="37"/>
      <c r="B351" s="37"/>
    </row>
    <row r="352" spans="1:2">
      <c r="A352" s="37"/>
      <c r="B352" s="37"/>
    </row>
    <row r="353" spans="1:2">
      <c r="A353" s="37"/>
      <c r="B353" s="37"/>
    </row>
    <row r="354" spans="1:2">
      <c r="A354" s="37"/>
      <c r="B354" s="37"/>
    </row>
    <row r="355" spans="1:2">
      <c r="A355" s="37"/>
      <c r="B355" s="37"/>
    </row>
    <row r="356" spans="1:2">
      <c r="A356" s="37"/>
      <c r="B356" s="37"/>
    </row>
    <row r="357" spans="1:2">
      <c r="A357" s="37"/>
      <c r="B357" s="37"/>
    </row>
    <row r="358" spans="1:2">
      <c r="A358" s="37"/>
      <c r="B358" s="37"/>
    </row>
    <row r="359" spans="1:2">
      <c r="A359" s="37"/>
      <c r="B359" s="37"/>
    </row>
    <row r="360" spans="1:2">
      <c r="A360" s="37"/>
      <c r="B360" s="37"/>
    </row>
    <row r="361" spans="1:2">
      <c r="A361" s="37"/>
      <c r="B361" s="37"/>
    </row>
    <row r="362" spans="1:2">
      <c r="A362" s="37"/>
      <c r="B362" s="37"/>
    </row>
    <row r="363" spans="1:2">
      <c r="A363" s="37"/>
      <c r="B363" s="37"/>
    </row>
    <row r="364" spans="1:2">
      <c r="A364" s="37"/>
      <c r="B364" s="37"/>
    </row>
    <row r="365" spans="1:2">
      <c r="A365" s="37"/>
      <c r="B365" s="37"/>
    </row>
    <row r="366" spans="1:2">
      <c r="A366" s="37"/>
      <c r="B366" s="37"/>
    </row>
    <row r="367" spans="1:2">
      <c r="A367" s="37"/>
      <c r="B367" s="37"/>
    </row>
    <row r="368" spans="1:2">
      <c r="A368" s="37"/>
      <c r="B368" s="37"/>
    </row>
    <row r="369" spans="1:2">
      <c r="A369" s="37"/>
      <c r="B369" s="37"/>
    </row>
    <row r="370" spans="1:2">
      <c r="A370" s="37"/>
      <c r="B370" s="37"/>
    </row>
    <row r="371" spans="1:2">
      <c r="A371" s="37"/>
      <c r="B371" s="37"/>
    </row>
    <row r="372" spans="1:2">
      <c r="A372" s="37"/>
      <c r="B372" s="37"/>
    </row>
    <row r="373" spans="1:2">
      <c r="A373" s="37"/>
      <c r="B373" s="37"/>
    </row>
    <row r="374" spans="1:2">
      <c r="A374" s="37"/>
      <c r="B374" s="37"/>
    </row>
    <row r="375" spans="1:2">
      <c r="A375" s="37"/>
      <c r="B375" s="37"/>
    </row>
    <row r="376" spans="1:2">
      <c r="A376" s="37"/>
      <c r="B376" s="37"/>
    </row>
    <row r="377" spans="1:2">
      <c r="A377" s="37"/>
      <c r="B377" s="37"/>
    </row>
    <row r="378" spans="1:2">
      <c r="A378" s="37"/>
      <c r="B378" s="37"/>
    </row>
    <row r="379" spans="1:2">
      <c r="A379" s="37"/>
      <c r="B379" s="37"/>
    </row>
    <row r="380" spans="1:2">
      <c r="A380" s="37"/>
      <c r="B380" s="37"/>
    </row>
    <row r="381" spans="1:2">
      <c r="A381" s="37"/>
      <c r="B381" s="37"/>
    </row>
    <row r="382" spans="1:2">
      <c r="A382" s="37"/>
      <c r="B382" s="37"/>
    </row>
    <row r="383" spans="1:2">
      <c r="A383" s="37"/>
      <c r="B383" s="37"/>
    </row>
    <row r="384" spans="1:2">
      <c r="A384" s="37"/>
      <c r="B384" s="37"/>
    </row>
    <row r="385" spans="1:2">
      <c r="A385" s="37"/>
      <c r="B385" s="37"/>
    </row>
    <row r="386" spans="1:2">
      <c r="A386" s="37"/>
      <c r="B386" s="37"/>
    </row>
    <row r="387" spans="1:2">
      <c r="A387" s="37"/>
      <c r="B387" s="37"/>
    </row>
    <row r="388" spans="1:2">
      <c r="A388" s="37"/>
      <c r="B388" s="37"/>
    </row>
    <row r="389" spans="1:2">
      <c r="A389" s="37"/>
      <c r="B389" s="37"/>
    </row>
    <row r="390" spans="1:2">
      <c r="A390" s="37"/>
      <c r="B390" s="37"/>
    </row>
    <row r="391" spans="1:2">
      <c r="A391" s="37"/>
      <c r="B391" s="37"/>
    </row>
    <row r="392" spans="1:2">
      <c r="A392" s="37"/>
      <c r="B392" s="37"/>
    </row>
    <row r="393" spans="1:2">
      <c r="A393" s="37"/>
      <c r="B393" s="37"/>
    </row>
    <row r="394" spans="1:2">
      <c r="A394" s="37"/>
      <c r="B394" s="37"/>
    </row>
    <row r="395" spans="1:2">
      <c r="A395" s="37"/>
      <c r="B395" s="37"/>
    </row>
    <row r="396" spans="1:2">
      <c r="A396" s="37"/>
      <c r="B396" s="37"/>
    </row>
    <row r="397" spans="1:2">
      <c r="A397" s="37"/>
      <c r="B397" s="37"/>
    </row>
    <row r="398" spans="1:2">
      <c r="A398" s="37"/>
      <c r="B398" s="37"/>
    </row>
    <row r="399" spans="1:2">
      <c r="A399" s="37"/>
      <c r="B399" s="37"/>
    </row>
    <row r="400" spans="1:2">
      <c r="A400" s="37"/>
      <c r="B400" s="37"/>
    </row>
    <row r="401" spans="1:2">
      <c r="A401" s="37"/>
      <c r="B401" s="37"/>
    </row>
    <row r="402" spans="1:2">
      <c r="A402" s="37"/>
      <c r="B402" s="37"/>
    </row>
    <row r="403" spans="1:2">
      <c r="A403" s="37"/>
      <c r="B403" s="37"/>
    </row>
    <row r="404" spans="1:2">
      <c r="A404" s="37"/>
      <c r="B404" s="37"/>
    </row>
    <row r="405" spans="1:2">
      <c r="A405" s="37"/>
      <c r="B405" s="37"/>
    </row>
    <row r="406" spans="1:2">
      <c r="A406" s="37"/>
      <c r="B406" s="37"/>
    </row>
    <row r="407" spans="1:2">
      <c r="A407" s="37"/>
      <c r="B407" s="37"/>
    </row>
    <row r="408" spans="1:2">
      <c r="A408" s="37"/>
      <c r="B408" s="37"/>
    </row>
    <row r="409" spans="1:2">
      <c r="A409" s="37"/>
      <c r="B409" s="37"/>
    </row>
    <row r="410" spans="1:2">
      <c r="A410" s="37"/>
      <c r="B410" s="37"/>
    </row>
    <row r="411" spans="1:2">
      <c r="A411" s="37"/>
      <c r="B411" s="37"/>
    </row>
    <row r="412" spans="1:2">
      <c r="A412" s="37"/>
      <c r="B412" s="37"/>
    </row>
    <row r="413" spans="1:2">
      <c r="A413" s="37"/>
      <c r="B413" s="37"/>
    </row>
    <row r="414" spans="1:2">
      <c r="A414" s="37"/>
      <c r="B414" s="37"/>
    </row>
    <row r="415" spans="1:2">
      <c r="A415" s="37"/>
      <c r="B415" s="37"/>
    </row>
    <row r="416" spans="1:2">
      <c r="A416" s="37"/>
      <c r="B416" s="37"/>
    </row>
    <row r="417" spans="1:2">
      <c r="A417" s="37"/>
      <c r="B417" s="37"/>
    </row>
    <row r="418" spans="1:2">
      <c r="A418" s="37"/>
      <c r="B418" s="37"/>
    </row>
    <row r="419" spans="1:2">
      <c r="A419" s="37"/>
      <c r="B419" s="37"/>
    </row>
    <row r="420" spans="1:2">
      <c r="A420" s="37"/>
      <c r="B420" s="37"/>
    </row>
    <row r="421" spans="1:2">
      <c r="A421" s="37"/>
      <c r="B421" s="37"/>
    </row>
    <row r="422" spans="1:2">
      <c r="A422" s="37"/>
      <c r="B422" s="37"/>
    </row>
    <row r="423" spans="1:2">
      <c r="A423" s="37"/>
      <c r="B423" s="37"/>
    </row>
    <row r="424" spans="1:2">
      <c r="A424" s="37"/>
      <c r="B424" s="37"/>
    </row>
    <row r="425" spans="1:2">
      <c r="A425" s="37"/>
      <c r="B425" s="37"/>
    </row>
    <row r="426" spans="1:2">
      <c r="A426" s="37"/>
      <c r="B426" s="37"/>
    </row>
    <row r="427" spans="1:2">
      <c r="A427" s="37"/>
      <c r="B427" s="37"/>
    </row>
    <row r="428" spans="1:2">
      <c r="A428" s="37"/>
      <c r="B428" s="37"/>
    </row>
    <row r="429" spans="1:2">
      <c r="A429" s="37"/>
      <c r="B429" s="37"/>
    </row>
    <row r="430" spans="1:2">
      <c r="A430" s="37"/>
      <c r="B430" s="37"/>
    </row>
    <row r="431" spans="1:2">
      <c r="A431" s="37"/>
      <c r="B431" s="37"/>
    </row>
    <row r="432" spans="1:2">
      <c r="A432" s="37"/>
      <c r="B432" s="37"/>
    </row>
    <row r="433" spans="1:2">
      <c r="A433" s="37"/>
      <c r="B433" s="37"/>
    </row>
    <row r="434" spans="1:2">
      <c r="A434" s="37"/>
      <c r="B434" s="37"/>
    </row>
    <row r="435" spans="1:2">
      <c r="A435" s="37"/>
      <c r="B435" s="37"/>
    </row>
    <row r="436" spans="1:2">
      <c r="A436" s="37"/>
      <c r="B436" s="37"/>
    </row>
    <row r="437" spans="1:2">
      <c r="A437" s="37"/>
      <c r="B437" s="37"/>
    </row>
    <row r="438" spans="1:2">
      <c r="A438" s="37"/>
      <c r="B438" s="37"/>
    </row>
    <row r="439" spans="1:2">
      <c r="A439" s="37"/>
      <c r="B439" s="37"/>
    </row>
    <row r="440" spans="1:2">
      <c r="A440" s="37"/>
      <c r="B440" s="37"/>
    </row>
    <row r="441" spans="1:2">
      <c r="A441" s="37"/>
      <c r="B441" s="37"/>
    </row>
    <row r="442" spans="1:2">
      <c r="A442" s="37"/>
      <c r="B442" s="37"/>
    </row>
    <row r="443" spans="1:2">
      <c r="A443" s="37"/>
      <c r="B443" s="37"/>
    </row>
    <row r="444" spans="1:2">
      <c r="A444" s="37"/>
      <c r="B444" s="37"/>
    </row>
    <row r="445" spans="1:2">
      <c r="A445" s="37"/>
      <c r="B445" s="37"/>
    </row>
    <row r="446" spans="1:2">
      <c r="A446" s="37"/>
      <c r="B446" s="37"/>
    </row>
    <row r="447" spans="1:2">
      <c r="A447" s="37"/>
      <c r="B447" s="37"/>
    </row>
    <row r="448" spans="1:2">
      <c r="A448" s="37"/>
      <c r="B448" s="37"/>
    </row>
    <row r="449" spans="1:2">
      <c r="A449" s="37"/>
      <c r="B449" s="37"/>
    </row>
    <row r="450" spans="1:2">
      <c r="A450" s="37"/>
      <c r="B450" s="37"/>
    </row>
    <row r="451" spans="1:2">
      <c r="A451" s="37"/>
      <c r="B451" s="37"/>
    </row>
    <row r="452" spans="1:2">
      <c r="A452" s="37"/>
      <c r="B452" s="37"/>
    </row>
    <row r="453" spans="1:2">
      <c r="A453" s="37"/>
      <c r="B453" s="37"/>
    </row>
    <row r="454" spans="1:2">
      <c r="A454" s="37"/>
      <c r="B454" s="37"/>
    </row>
    <row r="455" spans="1:2">
      <c r="A455" s="37"/>
      <c r="B455" s="37"/>
    </row>
    <row r="456" spans="1:2">
      <c r="A456" s="37"/>
      <c r="B456" s="37"/>
    </row>
    <row r="457" spans="1:2">
      <c r="A457" s="37"/>
      <c r="B457" s="37"/>
    </row>
    <row r="458" spans="1:2">
      <c r="A458" s="37"/>
      <c r="B458" s="37"/>
    </row>
    <row r="459" spans="1:2">
      <c r="A459" s="37"/>
      <c r="B459" s="37"/>
    </row>
    <row r="460" spans="1:2">
      <c r="A460" s="37"/>
      <c r="B460" s="37"/>
    </row>
    <row r="461" spans="1:2">
      <c r="A461" s="37"/>
      <c r="B461" s="37"/>
    </row>
    <row r="462" spans="1:2">
      <c r="A462" s="37"/>
      <c r="B462" s="37"/>
    </row>
    <row r="463" spans="1:2">
      <c r="A463" s="37"/>
      <c r="B463" s="37"/>
    </row>
    <row r="464" spans="1:2">
      <c r="A464" s="37"/>
      <c r="B464" s="37"/>
    </row>
    <row r="465" spans="1:2">
      <c r="A465" s="37"/>
      <c r="B465" s="37"/>
    </row>
    <row r="466" spans="1:2">
      <c r="A466" s="37"/>
      <c r="B466" s="37"/>
    </row>
    <row r="467" spans="1:2">
      <c r="A467" s="37"/>
      <c r="B467" s="37"/>
    </row>
    <row r="468" spans="1:2">
      <c r="A468" s="37"/>
      <c r="B468" s="37"/>
    </row>
    <row r="469" spans="1:2">
      <c r="A469" s="37"/>
      <c r="B469" s="37"/>
    </row>
    <row r="470" spans="1:2">
      <c r="A470" s="37"/>
      <c r="B470" s="37"/>
    </row>
    <row r="471" spans="1:2">
      <c r="A471" s="37"/>
      <c r="B471" s="37"/>
    </row>
    <row r="472" spans="1:2">
      <c r="A472" s="37"/>
      <c r="B472" s="37"/>
    </row>
    <row r="473" spans="1:2">
      <c r="A473" s="37"/>
      <c r="B473" s="37"/>
    </row>
    <row r="474" spans="1:2">
      <c r="A474" s="37"/>
      <c r="B474" s="37"/>
    </row>
    <row r="475" spans="1:2">
      <c r="A475" s="37"/>
      <c r="B475" s="37"/>
    </row>
    <row r="476" spans="1:2">
      <c r="A476" s="37"/>
      <c r="B476" s="37"/>
    </row>
    <row r="477" spans="1:2">
      <c r="A477" s="37"/>
      <c r="B477" s="37"/>
    </row>
    <row r="478" spans="1:2">
      <c r="A478" s="37"/>
      <c r="B478" s="37"/>
    </row>
    <row r="479" spans="1:2">
      <c r="A479" s="37"/>
      <c r="B479" s="37"/>
    </row>
    <row r="480" spans="1:2">
      <c r="A480" s="37"/>
      <c r="B480" s="37"/>
    </row>
    <row r="481" spans="1:2">
      <c r="A481" s="37"/>
      <c r="B481" s="37"/>
    </row>
    <row r="482" spans="1:2">
      <c r="A482" s="37"/>
      <c r="B482" s="37"/>
    </row>
    <row r="483" spans="1:2">
      <c r="A483" s="37"/>
      <c r="B483" s="37"/>
    </row>
    <row r="484" spans="1:2">
      <c r="A484" s="37"/>
      <c r="B484" s="37"/>
    </row>
    <row r="485" spans="1:2">
      <c r="A485" s="37"/>
      <c r="B485" s="37"/>
    </row>
    <row r="486" spans="1:2">
      <c r="A486" s="37"/>
      <c r="B486" s="37"/>
    </row>
    <row r="487" spans="1:2">
      <c r="A487" s="37"/>
      <c r="B487" s="37"/>
    </row>
    <row r="488" spans="1:2">
      <c r="A488" s="37"/>
      <c r="B488" s="37"/>
    </row>
    <row r="489" spans="1:2">
      <c r="A489" s="37"/>
      <c r="B489" s="37"/>
    </row>
    <row r="490" spans="1:2">
      <c r="A490" s="37"/>
      <c r="B490" s="37"/>
    </row>
    <row r="491" spans="1:2">
      <c r="A491" s="37"/>
      <c r="B491" s="37"/>
    </row>
    <row r="492" spans="1:2">
      <c r="A492" s="37"/>
      <c r="B492" s="37"/>
    </row>
    <row r="493" spans="1:2">
      <c r="A493" s="37"/>
      <c r="B493" s="37"/>
    </row>
    <row r="494" spans="1:2">
      <c r="A494" s="37"/>
      <c r="B494" s="37"/>
    </row>
    <row r="495" spans="1:2">
      <c r="A495" s="37"/>
      <c r="B495" s="37"/>
    </row>
    <row r="496" spans="1:2">
      <c r="A496" s="37"/>
      <c r="B496" s="37"/>
    </row>
    <row r="497" spans="1:2">
      <c r="A497" s="37"/>
      <c r="B497" s="37"/>
    </row>
    <row r="498" spans="1:2">
      <c r="A498" s="37"/>
      <c r="B498" s="37"/>
    </row>
    <row r="499" spans="1:2">
      <c r="A499" s="37"/>
      <c r="B499" s="37"/>
    </row>
    <row r="500" spans="1:2">
      <c r="A500" s="37"/>
      <c r="B500" s="37"/>
    </row>
    <row r="501" spans="1:2">
      <c r="A501" s="37"/>
      <c r="B501" s="37"/>
    </row>
    <row r="502" spans="1:2">
      <c r="A502" s="37"/>
      <c r="B502" s="37"/>
    </row>
    <row r="503" spans="1:2">
      <c r="A503" s="37"/>
      <c r="B503" s="37"/>
    </row>
    <row r="504" spans="1:2">
      <c r="A504" s="37"/>
      <c r="B504" s="37"/>
    </row>
    <row r="505" spans="1:2">
      <c r="A505" s="37"/>
      <c r="B505" s="37"/>
    </row>
    <row r="506" spans="1:2">
      <c r="A506" s="37"/>
      <c r="B506" s="37"/>
    </row>
    <row r="507" spans="1:2">
      <c r="A507" s="37"/>
      <c r="B507" s="37"/>
    </row>
    <row r="508" spans="1:2">
      <c r="A508" s="37"/>
      <c r="B508" s="37"/>
    </row>
    <row r="509" spans="1:2">
      <c r="A509" s="37"/>
      <c r="B509" s="37"/>
    </row>
    <row r="510" spans="1:2">
      <c r="A510" s="37"/>
      <c r="B510" s="37"/>
    </row>
    <row r="511" spans="1:2">
      <c r="A511" s="37"/>
      <c r="B511" s="37"/>
    </row>
    <row r="512" spans="1:2">
      <c r="A512" s="37"/>
      <c r="B512" s="37"/>
    </row>
    <row r="513" spans="1:2">
      <c r="A513" s="37"/>
      <c r="B513" s="37"/>
    </row>
    <row r="514" spans="1:2">
      <c r="A514" s="37"/>
      <c r="B514" s="37"/>
    </row>
    <row r="515" spans="1:2">
      <c r="A515" s="37"/>
      <c r="B515" s="37"/>
    </row>
    <row r="516" spans="1:2">
      <c r="A516" s="37"/>
      <c r="B516" s="37"/>
    </row>
    <row r="517" spans="1:2">
      <c r="A517" s="37"/>
      <c r="B517" s="37"/>
    </row>
    <row r="518" spans="1:2">
      <c r="A518" s="37"/>
      <c r="B518" s="37"/>
    </row>
    <row r="519" spans="1:2">
      <c r="A519" s="37"/>
      <c r="B519" s="37"/>
    </row>
    <row r="520" spans="1:2">
      <c r="A520" s="37"/>
      <c r="B520" s="37"/>
    </row>
    <row r="521" spans="1:2">
      <c r="A521" s="37"/>
      <c r="B521" s="37"/>
    </row>
    <row r="522" spans="1:2">
      <c r="A522" s="37"/>
      <c r="B522" s="37"/>
    </row>
    <row r="523" spans="1:2">
      <c r="A523" s="37"/>
      <c r="B523" s="37"/>
    </row>
    <row r="524" spans="1:2">
      <c r="A524" s="37"/>
      <c r="B524" s="37"/>
    </row>
    <row r="525" spans="1:2">
      <c r="A525" s="37"/>
      <c r="B525" s="37"/>
    </row>
    <row r="526" spans="1:2">
      <c r="A526" s="37"/>
      <c r="B526" s="37"/>
    </row>
    <row r="527" spans="1:2">
      <c r="A527" s="37"/>
      <c r="B527" s="37"/>
    </row>
    <row r="528" spans="1:2">
      <c r="A528" s="37"/>
      <c r="B528" s="37"/>
    </row>
    <row r="529" spans="1:2">
      <c r="A529" s="37"/>
      <c r="B529" s="37"/>
    </row>
    <row r="530" spans="1:2">
      <c r="A530" s="37"/>
      <c r="B530" s="37"/>
    </row>
    <row r="531" spans="1:2">
      <c r="A531" s="37"/>
      <c r="B531" s="37"/>
    </row>
    <row r="532" spans="1:2">
      <c r="A532" s="37"/>
      <c r="B532" s="37"/>
    </row>
    <row r="533" spans="1:2">
      <c r="A533" s="37"/>
      <c r="B533" s="37"/>
    </row>
    <row r="534" spans="1:2">
      <c r="A534" s="37"/>
      <c r="B534" s="37"/>
    </row>
    <row r="535" spans="1:2">
      <c r="A535" s="37"/>
      <c r="B535" s="37"/>
    </row>
    <row r="536" spans="1:2">
      <c r="A536" s="37"/>
      <c r="B536" s="37"/>
    </row>
    <row r="537" spans="1:2">
      <c r="A537" s="37"/>
      <c r="B537" s="37"/>
    </row>
    <row r="538" spans="1:2">
      <c r="A538" s="37"/>
      <c r="B538" s="37"/>
    </row>
    <row r="539" spans="1:2">
      <c r="A539" s="37"/>
      <c r="B539" s="37"/>
    </row>
    <row r="540" spans="1:2">
      <c r="A540" s="37"/>
      <c r="B540" s="37"/>
    </row>
    <row r="541" spans="1:2">
      <c r="A541" s="37"/>
      <c r="B541" s="37"/>
    </row>
    <row r="542" spans="1:2">
      <c r="A542" s="37"/>
      <c r="B542" s="37"/>
    </row>
    <row r="543" spans="1:2">
      <c r="A543" s="37"/>
      <c r="B543" s="37"/>
    </row>
    <row r="544" spans="1:2">
      <c r="A544" s="37"/>
      <c r="B544" s="37"/>
    </row>
    <row r="545" spans="1:2">
      <c r="A545" s="37"/>
      <c r="B545" s="37"/>
    </row>
    <row r="546" spans="1:2">
      <c r="A546" s="37"/>
      <c r="B546" s="37"/>
    </row>
    <row r="547" spans="1:2">
      <c r="A547" s="37"/>
      <c r="B547" s="37"/>
    </row>
    <row r="548" spans="1:2">
      <c r="A548" s="37"/>
      <c r="B548" s="37"/>
    </row>
    <row r="549" spans="1:2">
      <c r="A549" s="37"/>
      <c r="B549" s="37"/>
    </row>
    <row r="550" spans="1:2">
      <c r="A550" s="37"/>
      <c r="B550" s="37"/>
    </row>
    <row r="551" spans="1:2">
      <c r="A551" s="37"/>
      <c r="B551" s="37"/>
    </row>
    <row r="552" spans="1:2">
      <c r="A552" s="37"/>
      <c r="B552" s="37"/>
    </row>
    <row r="553" spans="1:2">
      <c r="A553" s="37"/>
      <c r="B553" s="37"/>
    </row>
    <row r="554" spans="1:2">
      <c r="A554" s="37"/>
      <c r="B554" s="37"/>
    </row>
    <row r="555" spans="1:2">
      <c r="A555" s="37"/>
      <c r="B555" s="37"/>
    </row>
    <row r="556" spans="1:2">
      <c r="A556" s="37"/>
      <c r="B556" s="37"/>
    </row>
    <row r="557" spans="1:2">
      <c r="A557" s="37"/>
      <c r="B557" s="37"/>
    </row>
    <row r="558" spans="1:2">
      <c r="A558" s="37"/>
      <c r="B558" s="37"/>
    </row>
    <row r="559" spans="1:2">
      <c r="A559" s="37"/>
      <c r="B559" s="37"/>
    </row>
    <row r="560" spans="1:2">
      <c r="A560" s="37"/>
      <c r="B560" s="37"/>
    </row>
    <row r="561" spans="1:2">
      <c r="A561" s="37"/>
      <c r="B561" s="37"/>
    </row>
    <row r="562" spans="1:2">
      <c r="A562" s="37"/>
      <c r="B562" s="37"/>
    </row>
    <row r="563" spans="1:2">
      <c r="A563" s="37"/>
      <c r="B563" s="37"/>
    </row>
    <row r="564" spans="1:2">
      <c r="A564" s="37"/>
      <c r="B564" s="37"/>
    </row>
    <row r="565" spans="1:2">
      <c r="A565" s="37"/>
      <c r="B565" s="37"/>
    </row>
    <row r="566" spans="1:2">
      <c r="A566" s="37"/>
      <c r="B566" s="37"/>
    </row>
    <row r="567" spans="1:2">
      <c r="A567" s="37"/>
      <c r="B567" s="37"/>
    </row>
    <row r="568" spans="1:2">
      <c r="A568" s="37"/>
      <c r="B568" s="37"/>
    </row>
    <row r="569" spans="1:2">
      <c r="A569" s="37"/>
      <c r="B569" s="37"/>
    </row>
    <row r="570" spans="1:2">
      <c r="A570" s="37"/>
      <c r="B570" s="37"/>
    </row>
    <row r="571" spans="1:2">
      <c r="A571" s="37"/>
      <c r="B571" s="37"/>
    </row>
    <row r="572" spans="1:2">
      <c r="A572" s="37"/>
      <c r="B572" s="37"/>
    </row>
    <row r="573" spans="1:2">
      <c r="A573" s="37"/>
      <c r="B573" s="37"/>
    </row>
    <row r="574" spans="1:2">
      <c r="A574" s="37"/>
      <c r="B574" s="37"/>
    </row>
    <row r="575" spans="1:2">
      <c r="A575" s="37"/>
      <c r="B575" s="37"/>
    </row>
    <row r="576" spans="1:2">
      <c r="A576" s="37"/>
      <c r="B576" s="37"/>
    </row>
    <row r="577" spans="1:2">
      <c r="A577" s="37"/>
      <c r="B577" s="37"/>
    </row>
    <row r="578" spans="1:2">
      <c r="A578" s="37"/>
      <c r="B578" s="37"/>
    </row>
    <row r="579" spans="1:2">
      <c r="A579" s="37"/>
      <c r="B579" s="37"/>
    </row>
    <row r="580" spans="1:2">
      <c r="A580" s="37"/>
      <c r="B580" s="37"/>
    </row>
    <row r="581" spans="1:2">
      <c r="A581" s="37"/>
      <c r="B581" s="37"/>
    </row>
    <row r="582" spans="1:2">
      <c r="A582" s="37"/>
      <c r="B582" s="37"/>
    </row>
    <row r="583" spans="1:2">
      <c r="A583" s="37"/>
      <c r="B583" s="37"/>
    </row>
    <row r="584" spans="1:2">
      <c r="A584" s="37"/>
      <c r="B584" s="37"/>
    </row>
    <row r="585" spans="1:2">
      <c r="A585" s="37"/>
      <c r="B585" s="37"/>
    </row>
    <row r="586" spans="1:2">
      <c r="A586" s="37"/>
      <c r="B586" s="37"/>
    </row>
    <row r="587" spans="1:2">
      <c r="A587" s="37"/>
      <c r="B587" s="37"/>
    </row>
    <row r="588" spans="1:2">
      <c r="A588" s="37"/>
      <c r="B588" s="37"/>
    </row>
    <row r="589" spans="1:2">
      <c r="A589" s="37"/>
      <c r="B589" s="37"/>
    </row>
    <row r="590" spans="1:2">
      <c r="A590" s="37"/>
      <c r="B590" s="37"/>
    </row>
    <row r="591" spans="1:2">
      <c r="A591" s="37"/>
      <c r="B591" s="37"/>
    </row>
    <row r="592" spans="1:2">
      <c r="A592" s="37"/>
      <c r="B592" s="37"/>
    </row>
    <row r="593" spans="1:2">
      <c r="A593" s="37"/>
      <c r="B593" s="37"/>
    </row>
    <row r="594" spans="1:2">
      <c r="A594" s="37"/>
      <c r="B594" s="37"/>
    </row>
    <row r="595" spans="1:2">
      <c r="A595" s="37"/>
      <c r="B595" s="37"/>
    </row>
    <row r="596" spans="1:2">
      <c r="A596" s="37"/>
      <c r="B596" s="37"/>
    </row>
    <row r="597" spans="1:2">
      <c r="A597" s="37"/>
      <c r="B597" s="37"/>
    </row>
    <row r="598" spans="1:2">
      <c r="A598" s="37"/>
      <c r="B598" s="37"/>
    </row>
    <row r="599" spans="1:2">
      <c r="A599" s="37"/>
      <c r="B599" s="37"/>
    </row>
    <row r="600" spans="1:2">
      <c r="A600" s="37"/>
      <c r="B600" s="37"/>
    </row>
    <row r="601" spans="1:2">
      <c r="A601" s="37"/>
      <c r="B601" s="37"/>
    </row>
    <row r="602" spans="1:2">
      <c r="A602" s="37"/>
      <c r="B602" s="37"/>
    </row>
    <row r="603" spans="1:2">
      <c r="A603" s="37"/>
      <c r="B603" s="37"/>
    </row>
    <row r="604" spans="1:2">
      <c r="A604" s="37"/>
      <c r="B604" s="37"/>
    </row>
    <row r="605" spans="1:2">
      <c r="A605" s="37"/>
      <c r="B605" s="37"/>
    </row>
    <row r="606" spans="1:2">
      <c r="A606" s="37"/>
      <c r="B606" s="37"/>
    </row>
    <row r="607" spans="1:2">
      <c r="A607" s="37"/>
      <c r="B607" s="37"/>
    </row>
    <row r="608" spans="1:2">
      <c r="A608" s="37"/>
      <c r="B608" s="37"/>
    </row>
    <row r="609" spans="1:2">
      <c r="A609" s="37"/>
      <c r="B609" s="37"/>
    </row>
    <row r="610" spans="1:2">
      <c r="A610" s="37"/>
      <c r="B610" s="37"/>
    </row>
    <row r="611" spans="1:2">
      <c r="A611" s="37"/>
      <c r="B611" s="37"/>
    </row>
    <row r="612" spans="1:2">
      <c r="A612" s="37"/>
      <c r="B612" s="37"/>
    </row>
    <row r="613" spans="1:2">
      <c r="A613" s="37"/>
      <c r="B613" s="37"/>
    </row>
    <row r="614" spans="1:2">
      <c r="A614" s="37"/>
      <c r="B614" s="37"/>
    </row>
    <row r="615" spans="1:2">
      <c r="A615" s="37"/>
      <c r="B615" s="37"/>
    </row>
    <row r="616" spans="1:2">
      <c r="A616" s="37"/>
      <c r="B616" s="37"/>
    </row>
    <row r="617" spans="1:2">
      <c r="A617" s="37"/>
      <c r="B617" s="37"/>
    </row>
    <row r="618" spans="1:2">
      <c r="A618" s="37"/>
      <c r="B618" s="37"/>
    </row>
    <row r="619" spans="1:2">
      <c r="A619" s="37"/>
      <c r="B619" s="37"/>
    </row>
    <row r="620" spans="1:2">
      <c r="A620" s="37"/>
      <c r="B620" s="37"/>
    </row>
    <row r="621" spans="1:2">
      <c r="A621" s="37"/>
      <c r="B621" s="37"/>
    </row>
    <row r="622" spans="1:2">
      <c r="A622" s="37"/>
      <c r="B622" s="37"/>
    </row>
    <row r="623" spans="1:2">
      <c r="A623" s="37"/>
      <c r="B623" s="37"/>
    </row>
    <row r="624" spans="1:2">
      <c r="A624" s="37"/>
      <c r="B624" s="37"/>
    </row>
    <row r="625" spans="1:2">
      <c r="A625" s="37"/>
      <c r="B625" s="37"/>
    </row>
    <row r="626" spans="1:2">
      <c r="A626" s="37"/>
      <c r="B626" s="37"/>
    </row>
    <row r="627" spans="1:2">
      <c r="A627" s="37"/>
      <c r="B627" s="37"/>
    </row>
    <row r="628" spans="1:2">
      <c r="A628" s="37"/>
      <c r="B628" s="37"/>
    </row>
    <row r="629" spans="1:2">
      <c r="A629" s="37"/>
      <c r="B629" s="37"/>
    </row>
    <row r="630" spans="1:2">
      <c r="A630" s="37"/>
      <c r="B630" s="37"/>
    </row>
    <row r="631" spans="1:2">
      <c r="A631" s="37"/>
      <c r="B631" s="37"/>
    </row>
    <row r="632" spans="1:2">
      <c r="A632" s="37"/>
      <c r="B632" s="37"/>
    </row>
    <row r="633" spans="1:2">
      <c r="A633" s="37"/>
      <c r="B633" s="37"/>
    </row>
    <row r="634" spans="1:2">
      <c r="A634" s="37"/>
      <c r="B634" s="37"/>
    </row>
    <row r="635" spans="1:2">
      <c r="A635" s="37"/>
      <c r="B635" s="37"/>
    </row>
    <row r="636" spans="1:2">
      <c r="A636" s="37"/>
      <c r="B636" s="37"/>
    </row>
    <row r="637" spans="1:2">
      <c r="A637" s="37"/>
      <c r="B637" s="37"/>
    </row>
    <row r="638" spans="1:2">
      <c r="A638" s="37"/>
      <c r="B638" s="37"/>
    </row>
    <row r="639" spans="1:2">
      <c r="A639" s="37"/>
      <c r="B639" s="37"/>
    </row>
    <row r="640" spans="1:2">
      <c r="A640" s="37"/>
      <c r="B640" s="37"/>
    </row>
    <row r="641" spans="1:2">
      <c r="A641" s="37"/>
      <c r="B641" s="37"/>
    </row>
    <row r="642" spans="1:2">
      <c r="A642" s="37"/>
      <c r="B642" s="37"/>
    </row>
    <row r="643" spans="1:2">
      <c r="A643" s="37"/>
      <c r="B643" s="37"/>
    </row>
    <row r="644" spans="1:2">
      <c r="A644" s="37"/>
      <c r="B644" s="37"/>
    </row>
    <row r="645" spans="1:2">
      <c r="A645" s="37"/>
      <c r="B645" s="37"/>
    </row>
    <row r="646" spans="1:2">
      <c r="A646" s="37"/>
      <c r="B646" s="37"/>
    </row>
    <row r="647" spans="1:2">
      <c r="A647" s="37"/>
      <c r="B647" s="37"/>
    </row>
    <row r="648" spans="1:2">
      <c r="A648" s="37"/>
      <c r="B648" s="37"/>
    </row>
    <row r="649" spans="1:2">
      <c r="A649" s="37"/>
      <c r="B649" s="37"/>
    </row>
    <row r="650" spans="1:2">
      <c r="A650" s="37"/>
      <c r="B650" s="37"/>
    </row>
    <row r="651" spans="1:2">
      <c r="A651" s="37"/>
      <c r="B651" s="37"/>
    </row>
    <row r="652" spans="1:2">
      <c r="A652" s="37"/>
      <c r="B652" s="37"/>
    </row>
    <row r="653" spans="1:2">
      <c r="A653" s="37"/>
      <c r="B653" s="37"/>
    </row>
    <row r="654" spans="1:2">
      <c r="A654" s="37"/>
      <c r="B654" s="37"/>
    </row>
    <row r="655" spans="1:2">
      <c r="A655" s="37"/>
      <c r="B655" s="37"/>
    </row>
    <row r="656" spans="1:2">
      <c r="A656" s="37"/>
      <c r="B656" s="37"/>
    </row>
    <row r="657" spans="1:2">
      <c r="A657" s="37"/>
      <c r="B657" s="37"/>
    </row>
    <row r="658" spans="1:2">
      <c r="A658" s="37"/>
      <c r="B658" s="37"/>
    </row>
    <row r="659" spans="1:2">
      <c r="A659" s="37"/>
      <c r="B659" s="37"/>
    </row>
    <row r="660" spans="1:2">
      <c r="A660" s="37"/>
      <c r="B660" s="37"/>
    </row>
    <row r="661" spans="1:2">
      <c r="A661" s="37"/>
      <c r="B661" s="37"/>
    </row>
    <row r="662" spans="1:2">
      <c r="A662" s="37"/>
      <c r="B662" s="37"/>
    </row>
    <row r="663" spans="1:2">
      <c r="A663" s="37"/>
      <c r="B663" s="37"/>
    </row>
    <row r="664" spans="1:2">
      <c r="A664" s="37"/>
      <c r="B664" s="37"/>
    </row>
    <row r="665" spans="1:2">
      <c r="A665" s="37"/>
      <c r="B665" s="37"/>
    </row>
    <row r="666" spans="1:2">
      <c r="A666" s="37"/>
      <c r="B666" s="37"/>
    </row>
    <row r="667" spans="1:2">
      <c r="A667" s="37"/>
      <c r="B667" s="37"/>
    </row>
    <row r="668" spans="1:2">
      <c r="A668" s="37"/>
      <c r="B668" s="37"/>
    </row>
    <row r="669" spans="1:2">
      <c r="A669" s="37"/>
      <c r="B669" s="37"/>
    </row>
    <row r="670" spans="1:2">
      <c r="A670" s="37"/>
      <c r="B670" s="37"/>
    </row>
    <row r="671" spans="1:2">
      <c r="A671" s="37"/>
      <c r="B671" s="37"/>
    </row>
    <row r="672" spans="1:2">
      <c r="A672" s="37"/>
      <c r="B672" s="37"/>
    </row>
    <row r="673" spans="1:2">
      <c r="A673" s="37"/>
      <c r="B673" s="37"/>
    </row>
    <row r="674" spans="1:2">
      <c r="A674" s="37"/>
      <c r="B674" s="37"/>
    </row>
    <row r="675" spans="1:2">
      <c r="A675" s="37"/>
      <c r="B675" s="37"/>
    </row>
    <row r="676" spans="1:2">
      <c r="A676" s="37"/>
      <c r="B676" s="37"/>
    </row>
    <row r="677" spans="1:2">
      <c r="A677" s="37"/>
      <c r="B677" s="37"/>
    </row>
    <row r="678" spans="1:2">
      <c r="A678" s="37"/>
      <c r="B678" s="37"/>
    </row>
    <row r="679" spans="1:2">
      <c r="A679" s="37"/>
      <c r="B679" s="37"/>
    </row>
    <row r="680" spans="1:2">
      <c r="A680" s="37"/>
      <c r="B680" s="37"/>
    </row>
    <row r="681" spans="1:2">
      <c r="A681" s="37"/>
      <c r="B681" s="37"/>
    </row>
    <row r="682" spans="1:2">
      <c r="A682" s="37"/>
      <c r="B682" s="37"/>
    </row>
    <row r="683" spans="1:2">
      <c r="A683" s="37"/>
      <c r="B683" s="37"/>
    </row>
    <row r="684" spans="1:2">
      <c r="A684" s="37"/>
      <c r="B684" s="37"/>
    </row>
    <row r="685" spans="1:2">
      <c r="A685" s="37"/>
      <c r="B685" s="37"/>
    </row>
    <row r="686" spans="1:2">
      <c r="A686" s="37"/>
      <c r="B686" s="37"/>
    </row>
    <row r="687" spans="1:2">
      <c r="A687" s="37"/>
      <c r="B687" s="37"/>
    </row>
    <row r="688" spans="1:2">
      <c r="A688" s="37"/>
      <c r="B688" s="37"/>
    </row>
    <row r="689" spans="1:2">
      <c r="A689" s="37"/>
      <c r="B689" s="37"/>
    </row>
    <row r="690" spans="1:2">
      <c r="A690" s="37"/>
      <c r="B690" s="37"/>
    </row>
    <row r="691" spans="1:2">
      <c r="A691" s="37"/>
      <c r="B691" s="37"/>
    </row>
    <row r="692" spans="1:2">
      <c r="A692" s="37"/>
      <c r="B692" s="37"/>
    </row>
    <row r="693" spans="1:2">
      <c r="A693" s="37"/>
      <c r="B693" s="37"/>
    </row>
    <row r="694" spans="1:2">
      <c r="A694" s="37"/>
      <c r="B694" s="37"/>
    </row>
    <row r="695" spans="1:2">
      <c r="A695" s="37"/>
      <c r="B695" s="37"/>
    </row>
    <row r="696" spans="1:2">
      <c r="A696" s="37"/>
      <c r="B696" s="37"/>
    </row>
    <row r="697" spans="1:2">
      <c r="A697" s="37"/>
      <c r="B697" s="37"/>
    </row>
    <row r="698" spans="1:2">
      <c r="A698" s="37"/>
      <c r="B698" s="37"/>
    </row>
    <row r="699" spans="1:2">
      <c r="A699" s="37"/>
      <c r="B699" s="37"/>
    </row>
    <row r="700" spans="1:2">
      <c r="A700" s="37"/>
      <c r="B700" s="37"/>
    </row>
    <row r="701" spans="1:2">
      <c r="A701" s="37"/>
      <c r="B701" s="37"/>
    </row>
    <row r="702" spans="1:2">
      <c r="A702" s="37"/>
      <c r="B702" s="37"/>
    </row>
    <row r="703" spans="1:2">
      <c r="A703" s="37"/>
      <c r="B703" s="37"/>
    </row>
    <row r="704" spans="1:2">
      <c r="A704" s="37"/>
      <c r="B704" s="37"/>
    </row>
    <row r="705" spans="1:2">
      <c r="A705" s="37"/>
      <c r="B705" s="37"/>
    </row>
    <row r="706" spans="1:2">
      <c r="A706" s="37"/>
      <c r="B706" s="37"/>
    </row>
    <row r="707" spans="1:2">
      <c r="A707" s="37"/>
      <c r="B707" s="37"/>
    </row>
    <row r="708" spans="1:2">
      <c r="A708" s="37"/>
      <c r="B708" s="37"/>
    </row>
    <row r="709" spans="1:2">
      <c r="A709" s="37"/>
      <c r="B709" s="37"/>
    </row>
    <row r="710" spans="1:2">
      <c r="A710" s="37"/>
      <c r="B710" s="37"/>
    </row>
    <row r="711" spans="1:2">
      <c r="A711" s="37"/>
      <c r="B711" s="37"/>
    </row>
    <row r="712" spans="1:2">
      <c r="A712" s="37"/>
      <c r="B712" s="37"/>
    </row>
    <row r="713" spans="1:2">
      <c r="A713" s="37"/>
      <c r="B713" s="37"/>
    </row>
    <row r="714" spans="1:2">
      <c r="A714" s="37"/>
      <c r="B714" s="37"/>
    </row>
    <row r="715" spans="1:2">
      <c r="A715" s="37"/>
      <c r="B715" s="37"/>
    </row>
    <row r="716" spans="1:2">
      <c r="A716" s="37"/>
      <c r="B716" s="37"/>
    </row>
    <row r="717" spans="1:2">
      <c r="A717" s="37"/>
      <c r="B717" s="37"/>
    </row>
    <row r="718" spans="1:2">
      <c r="A718" s="37"/>
      <c r="B718" s="37"/>
    </row>
    <row r="719" spans="1:2">
      <c r="A719" s="37"/>
      <c r="B719" s="37"/>
    </row>
    <row r="720" spans="1:2">
      <c r="A720" s="37"/>
      <c r="B720" s="37"/>
    </row>
    <row r="721" spans="1:2">
      <c r="A721" s="37"/>
      <c r="B721" s="37"/>
    </row>
    <row r="722" spans="1:2">
      <c r="A722" s="37"/>
      <c r="B722" s="37"/>
    </row>
    <row r="723" spans="1:2">
      <c r="A723" s="37"/>
      <c r="B723" s="37"/>
    </row>
    <row r="724" spans="1:2">
      <c r="A724" s="37"/>
      <c r="B724" s="37"/>
    </row>
    <row r="725" spans="1:2">
      <c r="A725" s="37"/>
      <c r="B725" s="37"/>
    </row>
    <row r="726" spans="1:2">
      <c r="A726" s="37"/>
      <c r="B726" s="37"/>
    </row>
    <row r="727" spans="1:2">
      <c r="A727" s="37"/>
      <c r="B727" s="37"/>
    </row>
    <row r="728" spans="1:2">
      <c r="A728" s="37"/>
      <c r="B728" s="37"/>
    </row>
    <row r="729" spans="1:2">
      <c r="A729" s="37"/>
      <c r="B729" s="37"/>
    </row>
    <row r="730" spans="1:2">
      <c r="A730" s="37"/>
      <c r="B730" s="37"/>
    </row>
    <row r="731" spans="1:2">
      <c r="A731" s="37"/>
      <c r="B731" s="37"/>
    </row>
    <row r="732" spans="1:2">
      <c r="A732" s="37"/>
      <c r="B732" s="37"/>
    </row>
    <row r="733" spans="1:2">
      <c r="A733" s="37"/>
      <c r="B733" s="37"/>
    </row>
    <row r="734" spans="1:2">
      <c r="A734" s="37"/>
      <c r="B734" s="37"/>
    </row>
    <row r="735" spans="1:2">
      <c r="A735" s="37"/>
      <c r="B735" s="37"/>
    </row>
    <row r="736" spans="1:2">
      <c r="A736" s="37"/>
      <c r="B736" s="37"/>
    </row>
    <row r="737" spans="1:2">
      <c r="A737" s="37"/>
      <c r="B737" s="37"/>
    </row>
    <row r="738" spans="1:2">
      <c r="A738" s="37"/>
      <c r="B738" s="37"/>
    </row>
    <row r="739" spans="1:2">
      <c r="A739" s="37"/>
      <c r="B739" s="37"/>
    </row>
    <row r="740" spans="1:2">
      <c r="A740" s="37"/>
      <c r="B740" s="37"/>
    </row>
    <row r="741" spans="1:2">
      <c r="A741" s="37"/>
      <c r="B741" s="37"/>
    </row>
  </sheetData>
  <mergeCells count="1">
    <mergeCell ref="A2:B2"/>
  </mergeCells>
  <phoneticPr fontId="3" type="noConversion"/>
  <printOptions horizontalCentered="1"/>
  <pageMargins left="0.35" right="0.35" top="0.63" bottom="0.59" header="0.12" footer="0.28000000000000003"/>
  <pageSetup paperSize="9" orientation="portrait" useFirstPageNumber="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H7"/>
  <sheetViews>
    <sheetView workbookViewId="0">
      <selection activeCell="B15" sqref="B15"/>
    </sheetView>
  </sheetViews>
  <sheetFormatPr defaultRowHeight="14.25"/>
  <cols>
    <col min="1" max="1" width="23.5" customWidth="1"/>
    <col min="2" max="2" width="11.5" customWidth="1"/>
    <col min="6" max="6" width="10" customWidth="1"/>
  </cols>
  <sheetData>
    <row r="1" spans="1:8" ht="31.5" customHeight="1">
      <c r="A1" s="165" t="s">
        <v>1291</v>
      </c>
    </row>
    <row r="2" spans="1:8" ht="42" customHeight="1">
      <c r="A2" s="182" t="s">
        <v>1296</v>
      </c>
      <c r="B2" s="182"/>
      <c r="C2" s="182"/>
      <c r="D2" s="182"/>
      <c r="E2" s="182"/>
      <c r="F2" s="182"/>
      <c r="G2" s="182"/>
      <c r="H2" s="182"/>
    </row>
    <row r="3" spans="1:8" ht="29.25" customHeight="1">
      <c r="A3" s="148"/>
      <c r="B3" s="149"/>
      <c r="C3" s="149"/>
      <c r="D3" s="149"/>
      <c r="E3" s="149"/>
      <c r="F3" s="149"/>
      <c r="G3" s="149"/>
      <c r="H3" s="159" t="s">
        <v>1</v>
      </c>
    </row>
    <row r="4" spans="1:8" ht="58.5" customHeight="1">
      <c r="A4" s="160" t="s">
        <v>1093</v>
      </c>
      <c r="B4" s="160" t="s">
        <v>1112</v>
      </c>
      <c r="C4" s="160" t="s">
        <v>1094</v>
      </c>
      <c r="D4" s="160" t="s">
        <v>1107</v>
      </c>
      <c r="E4" s="160" t="s">
        <v>1108</v>
      </c>
      <c r="F4" s="160" t="s">
        <v>1111</v>
      </c>
      <c r="G4" s="160" t="s">
        <v>1110</v>
      </c>
      <c r="H4" s="160" t="s">
        <v>1109</v>
      </c>
    </row>
    <row r="5" spans="1:8" ht="39.950000000000003" customHeight="1">
      <c r="A5" s="161" t="s">
        <v>1297</v>
      </c>
      <c r="B5" s="162">
        <f>C5+D5+E5+F5+G5+H5</f>
        <v>0</v>
      </c>
      <c r="C5" s="162">
        <f>SUM(C6,C7)</f>
        <v>0</v>
      </c>
      <c r="D5" s="162">
        <f t="shared" ref="D5:H5" si="0">SUM(D6,D7)</f>
        <v>0</v>
      </c>
      <c r="E5" s="162">
        <f t="shared" si="0"/>
        <v>0</v>
      </c>
      <c r="F5" s="162">
        <f t="shared" si="0"/>
        <v>0</v>
      </c>
      <c r="G5" s="162">
        <f t="shared" si="0"/>
        <v>0</v>
      </c>
      <c r="H5" s="162">
        <f t="shared" si="0"/>
        <v>0</v>
      </c>
    </row>
    <row r="6" spans="1:8" ht="39.950000000000003" customHeight="1">
      <c r="A6" s="163" t="s">
        <v>1298</v>
      </c>
      <c r="B6" s="162">
        <f t="shared" ref="B6:B7" si="1">C6+D6+E6+F6+G6+H6</f>
        <v>0</v>
      </c>
      <c r="C6" s="164">
        <v>0</v>
      </c>
      <c r="D6" s="162">
        <v>0</v>
      </c>
      <c r="E6" s="162">
        <v>0</v>
      </c>
      <c r="F6" s="162">
        <v>0</v>
      </c>
      <c r="G6" s="162">
        <v>0</v>
      </c>
      <c r="H6" s="162">
        <v>0</v>
      </c>
    </row>
    <row r="7" spans="1:8" ht="39.950000000000003" customHeight="1">
      <c r="A7" s="163" t="s">
        <v>1299</v>
      </c>
      <c r="B7" s="162">
        <f t="shared" si="1"/>
        <v>0</v>
      </c>
      <c r="C7" s="162">
        <v>0</v>
      </c>
      <c r="D7" s="162">
        <v>0</v>
      </c>
      <c r="E7" s="162">
        <v>0</v>
      </c>
      <c r="F7" s="162">
        <v>0</v>
      </c>
      <c r="G7" s="162">
        <v>0</v>
      </c>
      <c r="H7" s="162">
        <v>0</v>
      </c>
    </row>
  </sheetData>
  <mergeCells count="1">
    <mergeCell ref="A2:H2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16</vt:i4>
      </vt:variant>
      <vt:variant>
        <vt:lpstr>命名范围</vt:lpstr>
      </vt:variant>
      <vt:variant>
        <vt:i4>8</vt:i4>
      </vt:variant>
    </vt:vector>
  </HeadingPairs>
  <TitlesOfParts>
    <vt:vector size="24" baseType="lpstr">
      <vt:lpstr>目录</vt:lpstr>
      <vt:lpstr>表一</vt:lpstr>
      <vt:lpstr>表二 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表十三</vt:lpstr>
      <vt:lpstr>表十四</vt:lpstr>
      <vt:lpstr>表十五</vt:lpstr>
      <vt:lpstr>表一!Print_Area</vt:lpstr>
      <vt:lpstr>'表二 '!Print_Titles</vt:lpstr>
      <vt:lpstr>表六!Print_Titles</vt:lpstr>
      <vt:lpstr>表七!Print_Titles</vt:lpstr>
      <vt:lpstr>表十二!Print_Titles</vt:lpstr>
      <vt:lpstr>表十一!Print_Titles</vt:lpstr>
      <vt:lpstr>表四!Print_Titles</vt:lpstr>
      <vt:lpstr>表一!Print_Titles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微软用户</cp:lastModifiedBy>
  <cp:lastPrinted>2020-12-24T05:47:40Z</cp:lastPrinted>
  <dcterms:created xsi:type="dcterms:W3CDTF">2019-12-09T08:41:41Z</dcterms:created>
  <dcterms:modified xsi:type="dcterms:W3CDTF">2020-12-31T00:59:32Z</dcterms:modified>
</cp:coreProperties>
</file>