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2" tabRatio="786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  <sheet name="一般" sheetId="6" state="hidden" r:id="rId5"/>
    <sheet name="专项" sheetId="7" state="hidden" r:id="rId6"/>
    <sheet name="一般（功能）" sheetId="8" state="hidden" r:id="rId7"/>
    <sheet name="专项（功能）" sheetId="9" state="hidden" r:id="rId8"/>
  </sheets>
  <definedNames>
    <definedName name="_xlnm._FilterDatabase" localSheetId="1" hidden="1">'表3-1 新增地方政府专项债券情况表'!$A$8:$T$63</definedName>
    <definedName name="_xlnm._FilterDatabase" localSheetId="5" hidden="1">专项!$A$1:$N$200</definedName>
    <definedName name="_xlnm._FilterDatabase" localSheetId="4" hidden="1">一般!$A$1:$F$63</definedName>
    <definedName name="_xlnm._FilterDatabase" localSheetId="6" hidden="1">'一般（功能）'!$A$1:$C$46</definedName>
    <definedName name="_xlnm._FilterDatabase" localSheetId="7" hidden="1">'专项（功能）'!$A$1:$C$59</definedName>
    <definedName name="_xlnm.Print_Area" localSheetId="1">'表3-1 新增地方政府专项债券情况表'!$B$4:$P$62</definedName>
    <definedName name="_xlnm.Print_Titles" localSheetId="1">'表3-1 新增地方政府专项债券情况表'!$4:$8</definedName>
    <definedName name="_xlnm.Print_Area" localSheetId="3">'表3-2 新增地方政府专项债券资金收支情况表'!$B$4:$G$63</definedName>
    <definedName name="_xlnm.Print_Titles" localSheetId="3">'表3-2 新增地方政府专项债券资金收支情况表'!$4:$8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<sst xmlns="http://schemas.openxmlformats.org/spreadsheetml/2006/main" count="1893" uniqueCount="417">
  <si>
    <t>DEBT_T_XXGK_CXZQSY</t>
  </si>
  <si>
    <t xml:space="preserve"> AND T.AD_CODE_GK=4311 AND T.SET_YEAR_GK=2026 AND T.ZWLB_ID=01</t>
  </si>
  <si>
    <t>债券存续期公开</t>
  </si>
  <si>
    <t>AD_CODE_GK#4311</t>
  </si>
  <si>
    <t>AD_CODE#4311</t>
  </si>
  <si>
    <t>SET_YEAR_GK#2026</t>
  </si>
  <si>
    <t>ad_name#4311 永州市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</si>
  <si>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</si>
  <si>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</si>
  <si>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</si>
  <si>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</si>
  <si>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</si>
  <si>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</si>
  <si>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</si>
  <si>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</si>
  <si>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</si>
  <si>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</si>
  <si>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</si>
  <si>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</si>
  <si>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</si>
  <si>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</si>
  <si>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</si>
  <si>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</si>
  <si>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</si>
  <si>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</si>
  <si>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2024年--2025年末4311 永州市发行的新增地方政府一般债券情况表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</si>
  <si>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</si>
  <si>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</si>
  <si>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</si>
  <si>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</si>
  <si>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</si>
  <si>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</si>
  <si>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</si>
  <si>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</si>
  <si>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</si>
  <si>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</si>
  <si>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</si>
  <si>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</si>
  <si>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</si>
  <si>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</si>
  <si>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2025年湖南省政府一般债券（三期）</t>
  </si>
  <si>
    <t>199304</t>
  </si>
  <si>
    <t>一般债券</t>
  </si>
  <si>
    <t>2025</t>
  </si>
  <si>
    <t>2025-07-07</t>
  </si>
  <si>
    <t>1.6</t>
  </si>
  <si>
    <t>5年</t>
  </si>
  <si>
    <t>39139F216B905C0DE0637F421FACE33E</t>
  </si>
  <si>
    <t>2024年湖南省政府一般债券（三期）</t>
  </si>
  <si>
    <t>2405190</t>
  </si>
  <si>
    <t>2024</t>
  </si>
  <si>
    <t>2024-03-29</t>
  </si>
  <si>
    <t>2.67</t>
  </si>
  <si>
    <t>30年</t>
  </si>
  <si>
    <t>149C1043938E65A3E063CC3E1FAC32A0</t>
  </si>
  <si>
    <t>2025年湖南省政府一般债券（四期）</t>
  </si>
  <si>
    <t>199449</t>
  </si>
  <si>
    <t>2025-11-13</t>
  </si>
  <si>
    <t>1.96</t>
  </si>
  <si>
    <t>10年</t>
  </si>
  <si>
    <t>43610FF9FD431AFCE0637F421FACC1D4</t>
  </si>
  <si>
    <t>2025年湖南省政府一般债券（二期）</t>
  </si>
  <si>
    <t>232979</t>
  </si>
  <si>
    <t>2025-04-08</t>
  </si>
  <si>
    <t>1.8</t>
  </si>
  <si>
    <t>323DB61A1BA75C3EE0637F421FACF726</t>
  </si>
  <si>
    <t>2024年湖南省政府一般债券（四期）</t>
  </si>
  <si>
    <t>2405815</t>
  </si>
  <si>
    <t>2024-08-27</t>
  </si>
  <si>
    <t>2.21</t>
  </si>
  <si>
    <t>20A5E933D3D43561E063CC3E1FACB3B2</t>
  </si>
  <si>
    <t>2024年湖南省政府一般债券（五期）</t>
  </si>
  <si>
    <t>2471017</t>
  </si>
  <si>
    <t>2024-09-26</t>
  </si>
  <si>
    <t>2.1</t>
  </si>
  <si>
    <t>22EE3D38E6B50D41E0637F421FACFF85</t>
  </si>
  <si>
    <t>2024年湖南省政府一般债券（二期）</t>
  </si>
  <si>
    <t>2405189</t>
  </si>
  <si>
    <t>2.44</t>
  </si>
  <si>
    <t>7年</t>
  </si>
  <si>
    <t>14B45DB1D41256DAE063CC3E1FAC4643</t>
  </si>
  <si>
    <t>注：本表由使用债券资金的部门不迟于每年6月底前公开，反映截至上年末一般债券及项目信息。</t>
  </si>
  <si>
    <t xml:space="preserve"> AND T.AD_CODE_GK=4311 AND T.SET_YEAR_GK=2026 AND T.ZWLB_ID=02</t>
  </si>
  <si>
    <t>ZWLB_NAME#专项债券</t>
  </si>
  <si>
    <t>ZWLB_ID#02</t>
  </si>
  <si>
    <t>XMZCLX#</t>
  </si>
  <si>
    <t>XMSY#</t>
  </si>
  <si>
    <t>2024年--2025年末4311 永州市发行的新增地方政府专项债券情况表</t>
  </si>
  <si>
    <t>债券项目资产类型</t>
  </si>
  <si>
    <t>已取得项目收益</t>
  </si>
  <si>
    <t>2024年湖南省政府专项债券（二期）</t>
  </si>
  <si>
    <t>2405192</t>
  </si>
  <si>
    <t>其他领域专项债券</t>
  </si>
  <si>
    <t>2.65</t>
  </si>
  <si>
    <t>15年</t>
  </si>
  <si>
    <t>房屋,在建工程</t>
  </si>
  <si>
    <t>149B8D39DBFC3139E063CC3E1FAC84E0</t>
  </si>
  <si>
    <t>2024年湖南省政府专项债券（四期）</t>
  </si>
  <si>
    <t>2405194</t>
  </si>
  <si>
    <t>房屋,构筑物,其他,其他公共基础设施,市政供排水设施,市政交通设施,土地,在建工程</t>
  </si>
  <si>
    <t>149B8D39DBFD3139E063CC3E1FAC84E0</t>
  </si>
  <si>
    <t>2024年湖南省政府专项债券（三期）</t>
  </si>
  <si>
    <t>2405193</t>
  </si>
  <si>
    <t>20年</t>
  </si>
  <si>
    <t>房屋,水文基础设施,在建工程</t>
  </si>
  <si>
    <t>149B8D39DC053139E063CC3E1FAC84E0</t>
  </si>
  <si>
    <t>2024年湖南省政府专项债券（一期）</t>
  </si>
  <si>
    <t>2405191</t>
  </si>
  <si>
    <t>2.51</t>
  </si>
  <si>
    <t>其他公共基础设施</t>
  </si>
  <si>
    <t>149C1043938F65A3E063CC3E1FAC32A0</t>
  </si>
  <si>
    <t>2024年湖南省政府专项债券（六期）</t>
  </si>
  <si>
    <t>198991</t>
  </si>
  <si>
    <t>2024-04-19</t>
  </si>
  <si>
    <t>2.61</t>
  </si>
  <si>
    <t>环境污染防治设备,其他公共基础设施,在建工程</t>
  </si>
  <si>
    <t>165D598F85F249BBE063CC3E1FACDD86</t>
  </si>
  <si>
    <t>2024年湖南省政府专项债券（五期）</t>
  </si>
  <si>
    <t>198990</t>
  </si>
  <si>
    <t>2.56</t>
  </si>
  <si>
    <t>公路,其他,其他公共基础设施,市政环卫设施,在建工程</t>
  </si>
  <si>
    <t>1669326F98282CC6E063CC3E1FACD3E1</t>
  </si>
  <si>
    <t>2024年湖南省政府专项债券（八期）</t>
  </si>
  <si>
    <t>231813</t>
  </si>
  <si>
    <t>2024-05-24</t>
  </si>
  <si>
    <t>构筑物,在建工程</t>
  </si>
  <si>
    <t>18A345EACD1702FDE063CC3E1FAC1A2B</t>
  </si>
  <si>
    <t>2024年湖南省政府专项债券（九期）</t>
  </si>
  <si>
    <t>231814</t>
  </si>
  <si>
    <t>2.68</t>
  </si>
  <si>
    <t>存货,房屋,非专利技术,其他公共基础设施,其他市政设施,市政环卫设施,在建工程</t>
  </si>
  <si>
    <t>18A3481EAC4202F0E063CC3E1FACA7BD</t>
  </si>
  <si>
    <t>2024年湖南省棚改专项债券（一期）-2024年湖南省政府专项债券（十期）</t>
  </si>
  <si>
    <t>2405449</t>
  </si>
  <si>
    <t>棚改专项债券</t>
  </si>
  <si>
    <t>2024-06-18</t>
  </si>
  <si>
    <t>2.37</t>
  </si>
  <si>
    <t>保障性租赁住房</t>
  </si>
  <si>
    <t>1AD16133B8884121E063CC3E1FACDA8A</t>
  </si>
  <si>
    <t>2024年湖南省政府专项债券（十一期）</t>
  </si>
  <si>
    <t>2405450</t>
  </si>
  <si>
    <t>2.48</t>
  </si>
  <si>
    <t>1AD165B82E00411FE063CC3E1FAC0F92</t>
  </si>
  <si>
    <t>2024年湖南省政府专项债券（十三期）</t>
  </si>
  <si>
    <t>2405452</t>
  </si>
  <si>
    <t>其他公共基础设施,市政供排水设施</t>
  </si>
  <si>
    <t>1AD16BE3DB464125E063CC3E1FAC065C</t>
  </si>
  <si>
    <t>2024年湖南省政府专项债券（十五期）</t>
  </si>
  <si>
    <t>198539</t>
  </si>
  <si>
    <t>2024-08-06</t>
  </si>
  <si>
    <t>2.28</t>
  </si>
  <si>
    <t>1EE67F239C253ED5E063CC3E1FAC6960</t>
  </si>
  <si>
    <t>2024年湖南省政府专项债券（十七期）</t>
  </si>
  <si>
    <t>198541</t>
  </si>
  <si>
    <t>2.41</t>
  </si>
  <si>
    <t>电气设备,房屋,构筑物,灌溉及农村供水工程,其他,其他公共基础设施,其他市政设施,汽车客运站,市政供排水设施,铁路,在建工程</t>
  </si>
  <si>
    <t>1EE6800CBF266657E063CC3E1FACE81D</t>
  </si>
  <si>
    <t>2024年湖南省政府专项债券（十六期）</t>
  </si>
  <si>
    <t>198540</t>
  </si>
  <si>
    <t>2.36</t>
  </si>
  <si>
    <t>房屋,其他,其他公共基础设施,在建工程</t>
  </si>
  <si>
    <t>1EE6855E6E4D665DE063CC3E1FAC889A</t>
  </si>
  <si>
    <t>2024年湖南省政府专项债券（十八期）</t>
  </si>
  <si>
    <t>2405816</t>
  </si>
  <si>
    <t>房屋,防洪（潮）及治涝工程,灌溉及农村供水工程,其他,其他公共基础设施,其他市政设施,市政交通设施,水文基础设施,土地,在建工程</t>
  </si>
  <si>
    <t>20A605ECA6BE5771E063CC3E1FACFF59</t>
  </si>
  <si>
    <t>2024年湖南省棚改专项债券（二期）-2024年湖南省政府专项债券（二十期）</t>
  </si>
  <si>
    <t>809177</t>
  </si>
  <si>
    <t>2024-08-30</t>
  </si>
  <si>
    <t>1.91</t>
  </si>
  <si>
    <t>房屋</t>
  </si>
  <si>
    <t>20DF0305EED74252E063CC3E1FACA8EC</t>
  </si>
  <si>
    <t>2024年湖南省政府专项债券（二十二期）</t>
  </si>
  <si>
    <t>809179</t>
  </si>
  <si>
    <t>2.3</t>
  </si>
  <si>
    <t>其他公共基础设施,信息化设备</t>
  </si>
  <si>
    <t>20DF0305EF3D4252E063CC3E1FACA8EC</t>
  </si>
  <si>
    <t>2024年湖南省政府专项债券（二十三期）</t>
  </si>
  <si>
    <t>809180</t>
  </si>
  <si>
    <t>2.39</t>
  </si>
  <si>
    <t>房屋,其他公共基础设施</t>
  </si>
  <si>
    <t>20DF04BB3F4E4254E063CC3E1FACFD58</t>
  </si>
  <si>
    <t>2024年湖南省政府专项债券（二十四期）</t>
  </si>
  <si>
    <t>809181</t>
  </si>
  <si>
    <t>构筑物,其他,汽车客运站,市政供排水设施,引调水工程</t>
  </si>
  <si>
    <t>20DF0C85A0B9424CE063CC3E1FAC7F03</t>
  </si>
  <si>
    <t>2024年湖南省政府专项债券（二十六期）</t>
  </si>
  <si>
    <t>809183</t>
  </si>
  <si>
    <t>2.12</t>
  </si>
  <si>
    <t>保障性租赁住房,房屋,防洪（潮）及治涝工程,公路,其他,其他公共基础设施,市政交通设施,水文基础设施,在建工程</t>
  </si>
  <si>
    <t>20DF1CD438A54250E063CC3E1FAC6F51</t>
  </si>
  <si>
    <t>2024年湖南省政府专项债券（三十期）</t>
  </si>
  <si>
    <t>198593</t>
  </si>
  <si>
    <t>2024-09-18</t>
  </si>
  <si>
    <t>土地,在建工程</t>
  </si>
  <si>
    <t>225E5212974028EAE0637F421FACA943</t>
  </si>
  <si>
    <t>2024年湖南省政府专项债券（二十九期）</t>
  </si>
  <si>
    <t>198592</t>
  </si>
  <si>
    <t>防洪（潮）及治涝工程,公路,在建工程</t>
  </si>
  <si>
    <t>225E5EC7EEE32E15E0637F421FAC68E5</t>
  </si>
  <si>
    <t>2024年湖南省政府专项债券（三十一期）</t>
  </si>
  <si>
    <t>198594</t>
  </si>
  <si>
    <t>2.29</t>
  </si>
  <si>
    <t>灌溉及农村供水工程,其他,其他公共基础设施,汽车客运站,铁路,土地,在建工程</t>
  </si>
  <si>
    <t>225E60338F722E17E0637F421FACF411</t>
  </si>
  <si>
    <t>2025年湖南省政府专项债券（四期）</t>
  </si>
  <si>
    <t>232983</t>
  </si>
  <si>
    <t>2.09</t>
  </si>
  <si>
    <t>房屋,构筑物,水库工程,在建工程</t>
  </si>
  <si>
    <t>323DA96C2B402C20E0637F421FAC7E29</t>
  </si>
  <si>
    <t>2025年湖南省政府专项债券（二期）</t>
  </si>
  <si>
    <t>232981</t>
  </si>
  <si>
    <t>2.05</t>
  </si>
  <si>
    <t>房屋,灌溉及农村供水工程</t>
  </si>
  <si>
    <t>323DAEB2C2905C48E0637F421FAC3A15</t>
  </si>
  <si>
    <t>2025年湖南省政府专项债券（一期）</t>
  </si>
  <si>
    <t>232980</t>
  </si>
  <si>
    <t>土地储备专项债券</t>
  </si>
  <si>
    <t>1.65</t>
  </si>
  <si>
    <t>其他公共基础设施,土地</t>
  </si>
  <si>
    <t>323DB61A1C3D5C3EE0637F421FACF726</t>
  </si>
  <si>
    <t>2025年湖南省政府专项债券（三期）</t>
  </si>
  <si>
    <t>232982</t>
  </si>
  <si>
    <t>323DB721B6995C40E0637F421FAC0B6D</t>
  </si>
  <si>
    <t>2025年湖南省政府专项债券（七期）</t>
  </si>
  <si>
    <t>199219</t>
  </si>
  <si>
    <t>2025-04-28</t>
  </si>
  <si>
    <t>2.07</t>
  </si>
  <si>
    <t>其他,在建工程</t>
  </si>
  <si>
    <t>32E2B557F9040CE6E0637F421FACD66C</t>
  </si>
  <si>
    <t>2025年湖南省政府专项债券（六期）</t>
  </si>
  <si>
    <t>199218</t>
  </si>
  <si>
    <t>1.68</t>
  </si>
  <si>
    <t>土地</t>
  </si>
  <si>
    <t>32E2B80E3DA90CE4E0637F421FAC363F</t>
  </si>
  <si>
    <t>2025年湖南省政府专项债券（八期）</t>
  </si>
  <si>
    <t>199220</t>
  </si>
  <si>
    <t>2.13</t>
  </si>
  <si>
    <t>车辆,构筑物,其他公共基础设施,在建工程</t>
  </si>
  <si>
    <t>32E2B8D2DB4F0CE2E0637F421FAC1C97</t>
  </si>
  <si>
    <t>2025年湖南省政府专项债券（九期）</t>
  </si>
  <si>
    <t>199221</t>
  </si>
  <si>
    <t>房屋,公路,灌溉及农村供水工程,环境污染防治设备,其他,其他市政设施,土地,在建工程</t>
  </si>
  <si>
    <t>32E2BAF7338D0CEAE0637F421FACE7F1</t>
  </si>
  <si>
    <t>2025年湖南省政府专项债券（五期）</t>
  </si>
  <si>
    <t>232984</t>
  </si>
  <si>
    <t>保障性租赁住房,车辆,存货,档案,房屋,防洪（潮）及治涝工程,公路,公租房,构筑物,灌溉及农村供水工程,环境污染防治设备,经济适用房,其他,其他公共基础设施,其他市政设施,市政供排水设施,市政交通设施,市政能源设施,数据,水库工程,水文基础设施,土地,信息化设备,在建工程</t>
  </si>
  <si>
    <t>3496FFF3B86705DBE0637F421FACCDC1</t>
  </si>
  <si>
    <t>2025年湖南省政府专项债券（十期）</t>
  </si>
  <si>
    <t>234922</t>
  </si>
  <si>
    <t>2025-06-30</t>
  </si>
  <si>
    <t>其他,土地</t>
  </si>
  <si>
    <t>38C55C756FFA5CA9E0637F421FAC6689</t>
  </si>
  <si>
    <t>2025年湖南省政府专项债券（十四期）</t>
  </si>
  <si>
    <t>234926</t>
  </si>
  <si>
    <t>铁路</t>
  </si>
  <si>
    <t>38C55DEC02BC1E56E0637F421FAC72DA</t>
  </si>
  <si>
    <t>2025年湖南省政府债券（十六期）</t>
  </si>
  <si>
    <t>199318</t>
  </si>
  <si>
    <t>2025-07-25</t>
  </si>
  <si>
    <t>1.67</t>
  </si>
  <si>
    <t>3A3272153BC2471FE0637F421FACB303</t>
  </si>
  <si>
    <t>2025年湖南省政府债券（十五期）</t>
  </si>
  <si>
    <t>199317</t>
  </si>
  <si>
    <t>普通专项债券</t>
  </si>
  <si>
    <t>1.74</t>
  </si>
  <si>
    <t>3A3272A554F47020E0637F421FAC264D</t>
  </si>
  <si>
    <t>2025年湖南省政府债券（十九期）</t>
  </si>
  <si>
    <t>199321</t>
  </si>
  <si>
    <t>2.11</t>
  </si>
  <si>
    <t>3A3278739C30701CE0637F421FAC140D</t>
  </si>
  <si>
    <t>2025年湖南省政府专项债券（二十期）</t>
  </si>
  <si>
    <t>2505821</t>
  </si>
  <si>
    <t>2025-08-07</t>
  </si>
  <si>
    <t>2.08</t>
  </si>
  <si>
    <t>房屋,防洪（潮）及治涝工程,公租房,构筑物,灌溉及农村供水工程,环境污染防治设备,其他,其他公共基础设施,其他市政设施,市政供排水设施,市政交通设施,数据,水库工程,水土保持工程,信息化设备,在建工程</t>
  </si>
  <si>
    <t>3BA9A20DCB6C7586E0637F421FAC8AD5</t>
  </si>
  <si>
    <t>2025年湖南省政府专项债券（二十二期）</t>
  </si>
  <si>
    <t>235701</t>
  </si>
  <si>
    <t>2025-08-19</t>
  </si>
  <si>
    <t>2.32</t>
  </si>
  <si>
    <t>房屋,防洪（潮）及治涝工程,工程机械,公租房,构筑物,灌溉及农村供水工程,环境污染防治设备,其他,其他公共基础设施,其他市政设施,市政能源设施,水工机械,水库工程,在建工程</t>
  </si>
  <si>
    <t>3CA1B3FFC6AE53D3E0637F421FAC736B</t>
  </si>
  <si>
    <t>2025年湖南省政府专项债券（二十一期）</t>
  </si>
  <si>
    <t>235700</t>
  </si>
  <si>
    <t>房屋,防洪（潮）及治涝工程,公路,其他,其他市政设施,市政交通设施</t>
  </si>
  <si>
    <t>3CA1BCA89AD525FBE0637F421FAC7AD9</t>
  </si>
  <si>
    <t>2025年湖南省政府专项债券（二十六期）</t>
  </si>
  <si>
    <t>235707</t>
  </si>
  <si>
    <t>2025-08-25</t>
  </si>
  <si>
    <t>在建工程</t>
  </si>
  <si>
    <t>3D2D76E423221BABE0637F421FACDC57</t>
  </si>
  <si>
    <t>2025年湖南省政府专项债券（二十五期）</t>
  </si>
  <si>
    <t>235706</t>
  </si>
  <si>
    <t>2.33</t>
  </si>
  <si>
    <t>3D2D7871C0B33456E0637F421FACCD0E</t>
  </si>
  <si>
    <t>2025年湖南省政府专项债券（二十四期）</t>
  </si>
  <si>
    <t>235705</t>
  </si>
  <si>
    <t>3D2D7E6362FF79DBE0637F421FACC213</t>
  </si>
  <si>
    <t>2025年湖南省政府专项债券（二十九期）</t>
  </si>
  <si>
    <t>199389</t>
  </si>
  <si>
    <t>2025-09-23</t>
  </si>
  <si>
    <t>2.43</t>
  </si>
  <si>
    <t>构筑物,其他公共基础设施</t>
  </si>
  <si>
    <t>3E804462696E3259E0637F421FAC329B</t>
  </si>
  <si>
    <t>2025年湖南省政府专项债券（三十一期）</t>
  </si>
  <si>
    <t>199391</t>
  </si>
  <si>
    <t>1.82</t>
  </si>
  <si>
    <t>3E80446269F93259E0637F421FAC329B</t>
  </si>
  <si>
    <t>2025年湖南省政府专项债券（二十七期）</t>
  </si>
  <si>
    <t>235728</t>
  </si>
  <si>
    <t>2025-09-11</t>
  </si>
  <si>
    <t>3E804C0A4ED97694E0637F421FACF2A4</t>
  </si>
  <si>
    <t>2025年湖南省政府专项债券（三十期）</t>
  </si>
  <si>
    <t>199390</t>
  </si>
  <si>
    <t>2.42</t>
  </si>
  <si>
    <t>3E8083EFB7267690E0637F421FACFD25</t>
  </si>
  <si>
    <t>2025年湖南省政府专项债券（三十二期）</t>
  </si>
  <si>
    <t>199392</t>
  </si>
  <si>
    <t>3E8083EFB7A57690E0637F421FACFD25</t>
  </si>
  <si>
    <t>2025年湖南省政府专项债券（三十四期）</t>
  </si>
  <si>
    <t>2571140</t>
  </si>
  <si>
    <t>2025-09-30</t>
  </si>
  <si>
    <t>2.4</t>
  </si>
  <si>
    <t>3FEE7F9B04CF3E23E0637F421FAC45E4</t>
  </si>
  <si>
    <t>2025年湖南省政府专项债券（三十五期）</t>
  </si>
  <si>
    <t>2571141</t>
  </si>
  <si>
    <t>2.47</t>
  </si>
  <si>
    <t>3FEE7F9B04EB3E23E0637F421FAC45E4</t>
  </si>
  <si>
    <t>2025年湖南省政府专项债券（三十九期）</t>
  </si>
  <si>
    <t>199452</t>
  </si>
  <si>
    <t>4361017681763C7FE0637F421FACD939</t>
  </si>
  <si>
    <t>2025年湖南省政府专项债券（三十七期）</t>
  </si>
  <si>
    <t>199450</t>
  </si>
  <si>
    <t>1.75</t>
  </si>
  <si>
    <t>4361017681A13C7FE0637F421FACD939</t>
  </si>
  <si>
    <t>2025年湖南省政府专项债券（四十期）</t>
  </si>
  <si>
    <t>235820</t>
  </si>
  <si>
    <t>2025-11-25</t>
  </si>
  <si>
    <t>2.38</t>
  </si>
  <si>
    <t>44541248A7C2770FE0637F421FAC7702</t>
  </si>
  <si>
    <t>2025年湖南省政府专项债券（四十一期）</t>
  </si>
  <si>
    <t>235821</t>
  </si>
  <si>
    <t>44541248A8EA770FE0637F421FAC7702</t>
  </si>
  <si>
    <t>注：本表由使用债券资金的部门不迟于每年6月底前公开，反映截至上年末专项债券及项目信息。</t>
  </si>
  <si>
    <t>DEBT_T_XXGK_CXSRZC</t>
  </si>
  <si>
    <t xml:space="preserve"> AND T.AD_CODE_GK=4311 AND T.SET_YEAR_GK=2026 AND T.ZWLB_ID='01'</t>
  </si>
  <si>
    <t>AD_NAME#4311 永州市</t>
  </si>
  <si>
    <t>SET_YEAR#2026</t>
  </si>
  <si>
    <t>SR_AMT#</t>
  </si>
  <si>
    <t>GNFL_NAME#</t>
  </si>
  <si>
    <t>ZC_AMT#</t>
  </si>
  <si>
    <t>GNFL_CODE#</t>
  </si>
  <si>
    <t>表3-2</t>
  </si>
  <si>
    <t>2024年--2025年末4311 永州市发行的新增地方政府一般债券资金收支情况表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</si>
  <si>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</si>
  <si>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</si>
  <si>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</si>
  <si>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</si>
  <si>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</si>
  <si>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</si>
  <si>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201一般公共服务支出</t>
  </si>
  <si>
    <t>201</t>
  </si>
  <si>
    <t>204公共安全支出</t>
  </si>
  <si>
    <t>204</t>
  </si>
  <si>
    <t>205教育支出</t>
  </si>
  <si>
    <t>205</t>
  </si>
  <si>
    <t>206科学技术支出</t>
  </si>
  <si>
    <t>207</t>
  </si>
  <si>
    <t>207文化旅游体育与传媒支出</t>
  </si>
  <si>
    <t>211</t>
  </si>
  <si>
    <t>210卫生健康支出</t>
  </si>
  <si>
    <t>212</t>
  </si>
  <si>
    <t>211节能环保支出</t>
  </si>
  <si>
    <t>213</t>
  </si>
  <si>
    <t>212城乡社区支出</t>
  </si>
  <si>
    <t>214</t>
  </si>
  <si>
    <t>213农林水支出</t>
  </si>
  <si>
    <t>222</t>
  </si>
  <si>
    <t>214交通运输支出</t>
  </si>
  <si>
    <t>224</t>
  </si>
  <si>
    <t>220自然资源海洋气象等支出</t>
  </si>
  <si>
    <t>229</t>
  </si>
  <si>
    <t>222粮油物资储备支出</t>
  </si>
  <si>
    <t>224灾害防治及应急管理支出</t>
  </si>
  <si>
    <t>229其他支出</t>
  </si>
  <si>
    <t xml:space="preserve"> AND T.AD_CODE_GK=4311 AND T.SET_YEAR_GK=2026 AND T.ZWLB_ID='02'</t>
  </si>
  <si>
    <t>2024年--2025年末4311 永州市发行的新增地方政府专项债券资金收支情况表</t>
  </si>
  <si>
    <t>2024年--2025年末新增专项债券资金收入</t>
  </si>
  <si>
    <t>2024年--2025年末新增专项债券资金安排的支出</t>
  </si>
  <si>
    <t>208社会保障和就业支出</t>
  </si>
  <si>
    <t>208</t>
  </si>
  <si>
    <t>210</t>
  </si>
  <si>
    <t>215资源勘探工业信息等支出</t>
  </si>
  <si>
    <t>215</t>
  </si>
  <si>
    <t>216商业服务业等支出</t>
  </si>
  <si>
    <t>216</t>
  </si>
  <si>
    <t>220</t>
  </si>
  <si>
    <t>221住房保障支出</t>
  </si>
  <si>
    <t>221</t>
  </si>
  <si>
    <t>230</t>
  </si>
  <si>
    <t>231</t>
  </si>
  <si>
    <t>233</t>
  </si>
  <si>
    <t>划区</t>
  </si>
  <si>
    <t>其中：已实现债券资金安排</t>
  </si>
  <si>
    <t>永州市本级</t>
  </si>
  <si>
    <t>祁阳市</t>
  </si>
  <si>
    <t>江永县</t>
  </si>
  <si>
    <t>江华县</t>
  </si>
  <si>
    <t>宁远县</t>
  </si>
  <si>
    <t>零陵区</t>
  </si>
  <si>
    <t>道县</t>
  </si>
  <si>
    <t>蓝山县</t>
  </si>
  <si>
    <t>冷水滩区</t>
  </si>
  <si>
    <t>新田县</t>
  </si>
  <si>
    <t>双牌县</t>
  </si>
  <si>
    <t>东安县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</si>
</sst>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.00_ "/>
  </numFmts>
  <fonts count="26"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SimSun"/>
      <charset val="134"/>
    </font>
    <font>
      <sz val="9"/>
      <name val="SimSun"/>
      <charset val="134"/>
    </font>
    <font>
      <b/>
      <sz val="15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8" applyNumberFormat="0" applyAlignment="0" applyProtection="0">
      <alignment vertical="center"/>
    </xf>
    <xf numFmtId="0" fontId="16" fillId="5" borderId="29" applyNumberFormat="0" applyAlignment="0" applyProtection="0">
      <alignment vertical="center"/>
    </xf>
    <xf numFmtId="0" fontId="17" fillId="5" borderId="28" applyNumberFormat="0" applyAlignment="0" applyProtection="0">
      <alignment vertical="center"/>
    </xf>
    <xf numFmtId="0" fontId="18" fillId="6" borderId="30" applyNumberFormat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0" fontId="0" fillId="0" borderId="4" xfId="0" applyFont="1" applyBorder="1">
      <alignment vertical="center"/>
    </xf>
    <xf numFmtId="0" fontId="2" fillId="0" borderId="2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0" fillId="2" borderId="0" xfId="0" applyFont="1" applyFill="1">
      <alignment vertical="center"/>
    </xf>
    <xf numFmtId="0" fontId="0" fillId="0" borderId="5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0" fontId="0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76" fontId="2" fillId="0" borderId="1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176" fontId="2" fillId="0" borderId="6" xfId="0" applyNumberFormat="1" applyFont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2" borderId="1" xfId="0" applyFont="1" applyFill="1" applyBorder="1">
      <alignment vertical="center"/>
    </xf>
    <xf numFmtId="177" fontId="2" fillId="0" borderId="6" xfId="0" applyNumberFormat="1" applyFont="1" applyBorder="1" applyAlignment="1">
      <alignment horizontal="right" vertical="center" wrapText="1"/>
    </xf>
    <xf numFmtId="0" fontId="0" fillId="2" borderId="4" xfId="0" applyFont="1" applyFill="1" applyBorder="1">
      <alignment vertical="center"/>
    </xf>
    <xf numFmtId="0" fontId="2" fillId="2" borderId="6" xfId="0" applyFont="1" applyFill="1" applyBorder="1" applyAlignment="1">
      <alignment horizontal="left" vertical="center" wrapText="1"/>
    </xf>
    <xf numFmtId="176" fontId="2" fillId="2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176" fontId="3" fillId="0" borderId="6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176" fontId="2" fillId="0" borderId="6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6"/>
  <sheetViews>
    <sheetView tabSelected="1" zoomScale="85" zoomScaleNormal="85" workbookViewId="0">
      <pane xSplit="2" ySplit="8" topLeftCell="E9" activePane="bottomRight" state="frozen"/>
      <selection/>
      <selection pane="topRight"/>
      <selection pane="bottomLeft"/>
      <selection pane="bottomRight" activeCell="S1" sqref="S$1:V$1048576"/>
    </sheetView>
  </sheetViews>
  <sheetFormatPr defaultColWidth="10" defaultRowHeight="14.25"/>
  <cols>
    <col min="1" max="1" width="9" hidden="1"/>
    <col min="2" max="2" width="37.4571428571429" customWidth="1"/>
    <col min="3" max="3" width="23.4761904761905" customWidth="1"/>
    <col min="4" max="4" width="21.847619047619" customWidth="1"/>
    <col min="5" max="5" width="19.4095238095238" customWidth="1"/>
    <col min="6" max="6" width="9" hidden="1"/>
    <col min="7" max="7" width="20.7619047619048" customWidth="1"/>
    <col min="8" max="8" width="13.5714285714286" customWidth="1"/>
    <col min="9" max="9" width="12.352380952381" customWidth="1"/>
    <col min="10" max="10" width="20.5142857142857" customWidth="1"/>
    <col min="11" max="11" width="20.4952380952381" customWidth="1"/>
    <col min="12" max="12" width="20.5142857142857" customWidth="1"/>
    <col min="13" max="13" width="20.4952380952381" customWidth="1"/>
    <col min="14" max="14" width="9.77142857142857" customWidth="1"/>
    <col min="15" max="17" width="9" hidden="1"/>
    <col min="18" max="18" width="9.77142857142857" customWidth="1"/>
  </cols>
  <sheetData>
    <row r="1" ht="36" hidden="1" spans="1:4">
      <c r="A1" s="42">
        <v>0</v>
      </c>
      <c r="B1" s="42" t="s">
        <v>0</v>
      </c>
      <c r="C1" s="42" t="s">
        <v>1</v>
      </c>
      <c r="D1" s="42" t="s">
        <v>2</v>
      </c>
    </row>
    <row r="2" ht="36" hidden="1" spans="1:7">
      <c r="A2" s="42">
        <v>0</v>
      </c>
      <c r="B2" s="42" t="s">
        <v>3</v>
      </c>
      <c r="C2" s="42" t="s">
        <v>4</v>
      </c>
      <c r="D2" s="42" t="s">
        <v>5</v>
      </c>
      <c r="E2" s="42" t="s">
        <v>6</v>
      </c>
      <c r="F2" s="42" t="s">
        <v>7</v>
      </c>
      <c r="G2" s="42" t="s">
        <v>8</v>
      </c>
    </row>
    <row r="3" ht="24" hidden="1" spans="1:17">
      <c r="A3" s="42">
        <v>0</v>
      </c>
      <c r="B3" s="42" t="s">
        <v>9</v>
      </c>
      <c r="C3" s="42" t="s">
        <v>10</v>
      </c>
      <c r="E3" s="42" t="s">
        <v>11</v>
      </c>
      <c r="F3" s="42" t="s">
        <v>12</v>
      </c>
      <c r="G3" s="42" t="s">
        <v>13</v>
      </c>
      <c r="H3" s="42" t="s">
        <v>14</v>
      </c>
      <c r="I3" s="42" t="s">
        <v>15</v>
      </c>
      <c r="J3" s="42" t="s">
        <v>16</v>
      </c>
      <c r="K3" s="42" t="s">
        <v>17</v>
      </c>
      <c r="L3" s="42" t="s">
        <v>18</v>
      </c>
      <c r="M3" s="42" t="s">
        <v>19</v>
      </c>
      <c r="N3" s="42" t="s">
        <v>20</v>
      </c>
      <c r="O3" s="42" t="s">
        <v>21</v>
      </c>
      <c r="P3" s="42" t="s">
        <v>22</v>
      </c>
      <c r="Q3" s="42" t="s">
        <v>23</v>
      </c>
    </row>
    <row r="4" hidden="1" spans="1:2">
      <c r="A4" s="42">
        <v>0</v>
      </c>
      <c r="B4" s="42" t="s">
        <v>24</v>
      </c>
    </row>
    <row r="5" ht="27.85" customHeight="1" spans="1:14">
      <c r="A5" s="42">
        <v>0</v>
      </c>
      <c r="B5" s="43" t="s">
        <v>25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ht="14.3" customHeight="1" spans="1:14">
      <c r="A6" s="42">
        <v>0</v>
      </c>
      <c r="B6" s="42"/>
      <c r="C6" s="42"/>
      <c r="D6" s="42"/>
      <c r="E6" s="42"/>
      <c r="G6" s="42"/>
      <c r="H6" s="42"/>
      <c r="I6" s="42"/>
      <c r="K6" s="42"/>
      <c r="L6" s="42"/>
      <c r="M6" s="42"/>
      <c r="N6" s="42" t="s">
        <v>26</v>
      </c>
    </row>
    <row r="7" ht="18.05" customHeight="1" spans="1:14">
      <c r="A7" s="42">
        <v>0</v>
      </c>
      <c r="B7" s="57"/>
      <c r="C7" s="58" t="s">
        <v>27</v>
      </c>
      <c r="D7" s="58"/>
      <c r="E7" s="58"/>
      <c r="F7" s="58"/>
      <c r="G7" s="58"/>
      <c r="H7" s="58"/>
      <c r="I7" s="58"/>
      <c r="J7" s="64" t="s">
        <v>28</v>
      </c>
      <c r="K7" s="64"/>
      <c r="L7" s="66" t="s">
        <v>29</v>
      </c>
      <c r="M7" s="66"/>
      <c r="N7" s="69" t="s">
        <v>30</v>
      </c>
    </row>
    <row r="8" ht="27.1" customHeight="1" spans="1:14">
      <c r="A8" s="42">
        <v>0</v>
      </c>
      <c r="B8" s="59" t="s">
        <v>31</v>
      </c>
      <c r="C8" s="60" t="s">
        <v>32</v>
      </c>
      <c r="D8" s="60" t="s">
        <v>33</v>
      </c>
      <c r="E8" s="60" t="s">
        <v>34</v>
      </c>
      <c r="G8" s="60" t="s">
        <v>35</v>
      </c>
      <c r="H8" s="60" t="s">
        <v>36</v>
      </c>
      <c r="I8" s="60" t="s">
        <v>37</v>
      </c>
      <c r="J8" s="46"/>
      <c r="K8" s="60" t="s">
        <v>38</v>
      </c>
      <c r="L8" s="46"/>
      <c r="M8" s="60" t="s">
        <v>38</v>
      </c>
      <c r="N8" s="69"/>
    </row>
    <row r="9" ht="14.3" customHeight="1" spans="1:17">
      <c r="A9" s="42" t="s">
        <v>39</v>
      </c>
      <c r="B9" s="25" t="s">
        <v>40</v>
      </c>
      <c r="C9" s="25" t="s">
        <v>41</v>
      </c>
      <c r="D9" s="25" t="s">
        <v>42</v>
      </c>
      <c r="E9" s="33">
        <v>10.152</v>
      </c>
      <c r="F9" s="42" t="s">
        <v>43</v>
      </c>
      <c r="G9" s="25" t="s">
        <v>44</v>
      </c>
      <c r="H9" s="62" t="s">
        <v>45</v>
      </c>
      <c r="I9" s="25" t="s">
        <v>46</v>
      </c>
      <c r="J9" s="26">
        <v>93.09515</v>
      </c>
      <c r="K9" s="26">
        <v>43.355872</v>
      </c>
      <c r="L9" s="26">
        <v>53.062192</v>
      </c>
      <c r="M9" s="26">
        <v>8.341</v>
      </c>
      <c r="N9" s="68"/>
      <c r="O9" s="42" t="s">
        <v>43</v>
      </c>
      <c r="P9" s="42" t="s">
        <v>47</v>
      </c>
      <c r="Q9" s="42"/>
    </row>
    <row r="10" ht="14.3" customHeight="1" spans="1:17">
      <c r="A10" s="42" t="s">
        <v>39</v>
      </c>
      <c r="B10" s="25" t="s">
        <v>48</v>
      </c>
      <c r="C10" s="25" t="s">
        <v>49</v>
      </c>
      <c r="D10" s="25" t="s">
        <v>42</v>
      </c>
      <c r="E10" s="33">
        <v>3.0268</v>
      </c>
      <c r="F10" s="42" t="s">
        <v>50</v>
      </c>
      <c r="G10" s="25" t="s">
        <v>51</v>
      </c>
      <c r="H10" s="62" t="s">
        <v>52</v>
      </c>
      <c r="I10" s="25" t="s">
        <v>53</v>
      </c>
      <c r="J10" s="26">
        <v>67.040081</v>
      </c>
      <c r="K10" s="26">
        <v>36.427931</v>
      </c>
      <c r="L10" s="26">
        <v>13.1405</v>
      </c>
      <c r="M10" s="26">
        <v>3.029</v>
      </c>
      <c r="N10" s="68"/>
      <c r="O10" s="42" t="s">
        <v>50</v>
      </c>
      <c r="P10" s="42" t="s">
        <v>54</v>
      </c>
      <c r="Q10" s="42"/>
    </row>
    <row r="11" ht="14.3" customHeight="1" spans="1:17">
      <c r="A11" s="42" t="s">
        <v>39</v>
      </c>
      <c r="B11" s="25" t="s">
        <v>55</v>
      </c>
      <c r="C11" s="25" t="s">
        <v>56</v>
      </c>
      <c r="D11" s="25" t="s">
        <v>42</v>
      </c>
      <c r="E11" s="33">
        <v>1.753</v>
      </c>
      <c r="F11" s="42" t="s">
        <v>43</v>
      </c>
      <c r="G11" s="25" t="s">
        <v>57</v>
      </c>
      <c r="H11" s="62" t="s">
        <v>58</v>
      </c>
      <c r="I11" s="25" t="s">
        <v>59</v>
      </c>
      <c r="J11" s="26">
        <v>36.1145</v>
      </c>
      <c r="K11" s="26">
        <v>21.863892</v>
      </c>
      <c r="L11" s="26">
        <v>12.186292</v>
      </c>
      <c r="M11" s="26">
        <v>0.7697</v>
      </c>
      <c r="N11" s="68"/>
      <c r="O11" s="42" t="s">
        <v>43</v>
      </c>
      <c r="P11" s="42" t="s">
        <v>60</v>
      </c>
      <c r="Q11" s="42"/>
    </row>
    <row r="12" ht="14.3" customHeight="1" spans="1:17">
      <c r="A12" s="42" t="s">
        <v>39</v>
      </c>
      <c r="B12" s="25" t="s">
        <v>61</v>
      </c>
      <c r="C12" s="25" t="s">
        <v>62</v>
      </c>
      <c r="D12" s="25" t="s">
        <v>42</v>
      </c>
      <c r="E12" s="33">
        <v>6.058</v>
      </c>
      <c r="F12" s="42" t="s">
        <v>43</v>
      </c>
      <c r="G12" s="25" t="s">
        <v>63</v>
      </c>
      <c r="H12" s="62" t="s">
        <v>64</v>
      </c>
      <c r="I12" s="25" t="s">
        <v>59</v>
      </c>
      <c r="J12" s="26">
        <v>58.288188</v>
      </c>
      <c r="K12" s="26">
        <v>37.878</v>
      </c>
      <c r="L12" s="26">
        <v>12.349</v>
      </c>
      <c r="M12" s="26">
        <v>5.831</v>
      </c>
      <c r="N12" s="68"/>
      <c r="O12" s="42" t="s">
        <v>43</v>
      </c>
      <c r="P12" s="42" t="s">
        <v>65</v>
      </c>
      <c r="Q12" s="42"/>
    </row>
    <row r="13" ht="14.3" customHeight="1" spans="1:17">
      <c r="A13" s="42" t="s">
        <v>39</v>
      </c>
      <c r="B13" s="25" t="s">
        <v>66</v>
      </c>
      <c r="C13" s="25" t="s">
        <v>67</v>
      </c>
      <c r="D13" s="25" t="s">
        <v>42</v>
      </c>
      <c r="E13" s="33">
        <v>8.398</v>
      </c>
      <c r="F13" s="42" t="s">
        <v>50</v>
      </c>
      <c r="G13" s="25" t="s">
        <v>68</v>
      </c>
      <c r="H13" s="62" t="s">
        <v>69</v>
      </c>
      <c r="I13" s="25" t="s">
        <v>59</v>
      </c>
      <c r="J13" s="26">
        <v>63.289248</v>
      </c>
      <c r="K13" s="26">
        <v>38.354108</v>
      </c>
      <c r="L13" s="26">
        <v>10.154</v>
      </c>
      <c r="M13" s="26">
        <v>8.398</v>
      </c>
      <c r="N13" s="68"/>
      <c r="O13" s="42" t="s">
        <v>50</v>
      </c>
      <c r="P13" s="42" t="s">
        <v>70</v>
      </c>
      <c r="Q13" s="42"/>
    </row>
    <row r="14" ht="14.3" customHeight="1" spans="1:17">
      <c r="A14" s="42" t="s">
        <v>39</v>
      </c>
      <c r="B14" s="25" t="s">
        <v>71</v>
      </c>
      <c r="C14" s="25" t="s">
        <v>72</v>
      </c>
      <c r="D14" s="25" t="s">
        <v>42</v>
      </c>
      <c r="E14" s="33">
        <v>0.14</v>
      </c>
      <c r="F14" s="42" t="s">
        <v>50</v>
      </c>
      <c r="G14" s="25" t="s">
        <v>73</v>
      </c>
      <c r="H14" s="62" t="s">
        <v>74</v>
      </c>
      <c r="I14" s="25" t="s">
        <v>59</v>
      </c>
      <c r="J14" s="26">
        <v>18.2448</v>
      </c>
      <c r="K14" s="26">
        <v>12</v>
      </c>
      <c r="L14" s="26">
        <v>0.14</v>
      </c>
      <c r="M14" s="26">
        <v>0.14</v>
      </c>
      <c r="N14" s="68"/>
      <c r="O14" s="42" t="s">
        <v>50</v>
      </c>
      <c r="P14" s="42" t="s">
        <v>75</v>
      </c>
      <c r="Q14" s="42"/>
    </row>
    <row r="15" ht="14.3" customHeight="1" spans="1:17">
      <c r="A15" s="42" t="s">
        <v>39</v>
      </c>
      <c r="B15" s="25" t="s">
        <v>76</v>
      </c>
      <c r="C15" s="25" t="s">
        <v>77</v>
      </c>
      <c r="D15" s="25" t="s">
        <v>42</v>
      </c>
      <c r="E15" s="33">
        <v>4.4852</v>
      </c>
      <c r="F15" s="42" t="s">
        <v>50</v>
      </c>
      <c r="G15" s="25" t="s">
        <v>51</v>
      </c>
      <c r="H15" s="62" t="s">
        <v>78</v>
      </c>
      <c r="I15" s="25" t="s">
        <v>79</v>
      </c>
      <c r="J15" s="26">
        <v>67.040081</v>
      </c>
      <c r="K15" s="26">
        <v>36.547931</v>
      </c>
      <c r="L15" s="26">
        <v>13.9549</v>
      </c>
      <c r="M15" s="26">
        <v>4.483</v>
      </c>
      <c r="N15" s="68"/>
      <c r="O15" s="42" t="s">
        <v>50</v>
      </c>
      <c r="P15" s="42" t="s">
        <v>80</v>
      </c>
      <c r="Q15" s="42"/>
    </row>
    <row r="16" ht="14.3" customHeight="1" spans="2:9">
      <c r="B16" s="61" t="s">
        <v>81</v>
      </c>
      <c r="C16" s="61"/>
      <c r="D16" s="61"/>
      <c r="E16" s="61"/>
      <c r="F16" s="61"/>
      <c r="G16" s="61"/>
      <c r="H16" s="61"/>
      <c r="I16" s="61"/>
    </row>
  </sheetData>
  <mergeCells count="5">
    <mergeCell ref="B5:N5"/>
    <mergeCell ref="C7:I7"/>
    <mergeCell ref="J7:K7"/>
    <mergeCell ref="L7:M7"/>
    <mergeCell ref="N7:N8"/>
  </mergeCells>
  <pageMargins left="0.39300000667572" right="0.39300000667572" top="0.39300000667572" bottom="0.39300000667572" header="0" footer="0"/>
  <pageSetup paperSize="8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3"/>
  <sheetViews>
    <sheetView zoomScale="85" zoomScaleNormal="85" workbookViewId="0">
      <pane xSplit="2" ySplit="8" topLeftCell="C9" activePane="bottomRight" state="frozen"/>
      <selection/>
      <selection pane="topRight"/>
      <selection pane="bottomLeft"/>
      <selection pane="bottomRight" activeCell="T8" sqref="T8"/>
    </sheetView>
  </sheetViews>
  <sheetFormatPr defaultColWidth="10" defaultRowHeight="14.25"/>
  <cols>
    <col min="1" max="1" width="9" hidden="1"/>
    <col min="2" max="2" width="37.4571428571429" customWidth="1"/>
    <col min="3" max="3" width="23.4761904761905" customWidth="1"/>
    <col min="4" max="4" width="20.4952380952381" customWidth="1"/>
    <col min="5" max="5" width="19.4095238095238" customWidth="1"/>
    <col min="6" max="6" width="9" hidden="1" customWidth="1"/>
    <col min="7" max="7" width="20.7619047619048" customWidth="1"/>
    <col min="8" max="8" width="13.5714285714286" customWidth="1"/>
    <col min="9" max="9" width="12.352380952381" customWidth="1"/>
    <col min="10" max="11" width="20.5142857142857" customWidth="1"/>
    <col min="12" max="12" width="20.4952380952381" customWidth="1"/>
    <col min="13" max="13" width="20.5142857142857" customWidth="1"/>
    <col min="14" max="14" width="20.4952380952381" customWidth="1"/>
    <col min="15" max="15" width="16.0095238095238" customWidth="1"/>
    <col min="16" max="16" width="9.77142857142857" customWidth="1"/>
    <col min="17" max="18" width="9" hidden="1" customWidth="1"/>
    <col min="19" max="19" width="9" customWidth="1"/>
    <col min="20" max="20" width="9.77142857142857" customWidth="1"/>
  </cols>
  <sheetData>
    <row r="1" ht="36" hidden="1" spans="1:3">
      <c r="A1" s="42">
        <v>0</v>
      </c>
      <c r="B1" s="42" t="s">
        <v>0</v>
      </c>
      <c r="C1" s="42" t="s">
        <v>82</v>
      </c>
    </row>
    <row r="2" ht="36" hidden="1" spans="1:9">
      <c r="A2" s="42">
        <v>0</v>
      </c>
      <c r="B2" s="42" t="s">
        <v>3</v>
      </c>
      <c r="C2" s="42" t="s">
        <v>4</v>
      </c>
      <c r="D2" s="42" t="s">
        <v>5</v>
      </c>
      <c r="E2" s="42" t="s">
        <v>6</v>
      </c>
      <c r="F2" s="42" t="s">
        <v>83</v>
      </c>
      <c r="G2" s="42" t="s">
        <v>84</v>
      </c>
      <c r="H2" s="42"/>
      <c r="I2" s="42"/>
    </row>
    <row r="3" ht="24" hidden="1" spans="1:19">
      <c r="A3" s="42">
        <v>0</v>
      </c>
      <c r="B3" s="42" t="s">
        <v>9</v>
      </c>
      <c r="C3" s="42" t="s">
        <v>10</v>
      </c>
      <c r="E3" s="42" t="s">
        <v>11</v>
      </c>
      <c r="F3" s="42" t="s">
        <v>12</v>
      </c>
      <c r="G3" s="42" t="s">
        <v>13</v>
      </c>
      <c r="H3" s="42" t="s">
        <v>14</v>
      </c>
      <c r="I3" s="42" t="s">
        <v>15</v>
      </c>
      <c r="J3" s="42" t="s">
        <v>85</v>
      </c>
      <c r="K3" s="42" t="s">
        <v>16</v>
      </c>
      <c r="L3" s="42" t="s">
        <v>17</v>
      </c>
      <c r="M3" s="42" t="s">
        <v>18</v>
      </c>
      <c r="N3" s="42" t="s">
        <v>19</v>
      </c>
      <c r="O3" s="42" t="s">
        <v>86</v>
      </c>
      <c r="P3" s="42" t="s">
        <v>20</v>
      </c>
      <c r="Q3" s="42" t="s">
        <v>21</v>
      </c>
      <c r="R3" s="42" t="s">
        <v>22</v>
      </c>
      <c r="S3" s="42" t="s">
        <v>23</v>
      </c>
    </row>
    <row r="4" ht="14.3" customHeight="1" spans="1:2">
      <c r="A4" s="42">
        <v>0</v>
      </c>
      <c r="B4" s="42" t="s">
        <v>24</v>
      </c>
    </row>
    <row r="5" ht="27.85" customHeight="1" spans="1:16">
      <c r="A5" s="42">
        <v>0</v>
      </c>
      <c r="B5" s="43" t="s">
        <v>87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</row>
    <row r="6" ht="14.3" customHeight="1" spans="1:16">
      <c r="A6" s="42">
        <v>0</v>
      </c>
      <c r="B6" s="42"/>
      <c r="C6" s="42"/>
      <c r="D6" s="42"/>
      <c r="E6" s="42"/>
      <c r="G6" s="42"/>
      <c r="H6" s="42"/>
      <c r="I6" s="42"/>
      <c r="L6" s="42"/>
      <c r="M6" s="42"/>
      <c r="N6" s="42"/>
      <c r="P6" s="42" t="s">
        <v>26</v>
      </c>
    </row>
    <row r="7" ht="18.05" customHeight="1" spans="1:16">
      <c r="A7" s="42">
        <v>0</v>
      </c>
      <c r="B7" s="57"/>
      <c r="C7" s="58" t="s">
        <v>27</v>
      </c>
      <c r="D7" s="58"/>
      <c r="E7" s="58"/>
      <c r="F7" s="58"/>
      <c r="G7" s="58"/>
      <c r="H7" s="58"/>
      <c r="I7" s="58"/>
      <c r="J7" s="63" t="s">
        <v>88</v>
      </c>
      <c r="K7" s="64" t="s">
        <v>28</v>
      </c>
      <c r="L7" s="64"/>
      <c r="M7" s="66" t="s">
        <v>29</v>
      </c>
      <c r="N7" s="66"/>
      <c r="O7" s="63" t="s">
        <v>89</v>
      </c>
      <c r="P7" s="67" t="s">
        <v>30</v>
      </c>
    </row>
    <row r="8" ht="27.1" customHeight="1" spans="1:16">
      <c r="A8" s="42">
        <v>0</v>
      </c>
      <c r="B8" s="59" t="s">
        <v>31</v>
      </c>
      <c r="C8" s="60" t="s">
        <v>32</v>
      </c>
      <c r="D8" s="60" t="s">
        <v>33</v>
      </c>
      <c r="E8" s="60" t="s">
        <v>34</v>
      </c>
      <c r="G8" s="60" t="s">
        <v>35</v>
      </c>
      <c r="H8" s="60" t="s">
        <v>36</v>
      </c>
      <c r="I8" s="60" t="s">
        <v>37</v>
      </c>
      <c r="J8" s="63"/>
      <c r="K8" s="46"/>
      <c r="L8" s="60" t="s">
        <v>38</v>
      </c>
      <c r="M8" s="46"/>
      <c r="N8" s="60" t="s">
        <v>38</v>
      </c>
      <c r="O8" s="63"/>
      <c r="P8" s="67"/>
    </row>
    <row r="9" ht="23" customHeight="1" spans="1:19">
      <c r="A9" s="42" t="s">
        <v>39</v>
      </c>
      <c r="B9" s="25" t="s">
        <v>90</v>
      </c>
      <c r="C9" s="25" t="s">
        <v>91</v>
      </c>
      <c r="D9" s="25" t="s">
        <v>92</v>
      </c>
      <c r="E9" s="33">
        <v>4.66</v>
      </c>
      <c r="F9" s="42" t="s">
        <v>50</v>
      </c>
      <c r="G9" s="25" t="s">
        <v>51</v>
      </c>
      <c r="H9" s="62" t="s">
        <v>93</v>
      </c>
      <c r="I9" s="25" t="s">
        <v>94</v>
      </c>
      <c r="J9" s="65" t="s">
        <v>95</v>
      </c>
      <c r="K9" s="26">
        <f>VLOOKUP(B9,专项!I:N,2,FALSE)</f>
        <v>24.305347</v>
      </c>
      <c r="L9" s="26">
        <f>VLOOKUP(B9,专项!I:N,3,FALSE)</f>
        <v>11.65</v>
      </c>
      <c r="M9" s="26">
        <f>VLOOKUP(B9,专项!I:N,4,FALSE)</f>
        <v>4.66</v>
      </c>
      <c r="N9" s="26">
        <f>VLOOKUP(B9,专项!I:N,5,FALSE)</f>
        <v>4.66</v>
      </c>
      <c r="O9" s="26">
        <f>VLOOKUP(B9,专项!I:N,6,FALSE)</f>
        <v>0</v>
      </c>
      <c r="P9" s="68"/>
      <c r="Q9" s="42" t="s">
        <v>50</v>
      </c>
      <c r="R9" s="42" t="s">
        <v>96</v>
      </c>
      <c r="S9" s="42"/>
    </row>
    <row r="10" ht="63" customHeight="1" spans="1:19">
      <c r="A10" s="42" t="s">
        <v>39</v>
      </c>
      <c r="B10" s="25" t="s">
        <v>97</v>
      </c>
      <c r="C10" s="25" t="s">
        <v>98</v>
      </c>
      <c r="D10" s="25" t="s">
        <v>92</v>
      </c>
      <c r="E10" s="33">
        <v>8.69</v>
      </c>
      <c r="F10" s="42" t="s">
        <v>50</v>
      </c>
      <c r="G10" s="25" t="s">
        <v>51</v>
      </c>
      <c r="H10" s="62" t="s">
        <v>52</v>
      </c>
      <c r="I10" s="25" t="s">
        <v>53</v>
      </c>
      <c r="J10" s="65" t="s">
        <v>99</v>
      </c>
      <c r="K10" s="26">
        <f>VLOOKUP(B10,专项!I:N,2,FALSE)</f>
        <v>39.82055</v>
      </c>
      <c r="L10" s="26">
        <f>VLOOKUP(B10,专项!I:N,3,FALSE)</f>
        <v>22.06</v>
      </c>
      <c r="M10" s="26">
        <f>VLOOKUP(B10,专项!I:N,4,FALSE)</f>
        <v>11.235087</v>
      </c>
      <c r="N10" s="26">
        <f>VLOOKUP(B10,专项!I:N,5,FALSE)</f>
        <v>8.69</v>
      </c>
      <c r="O10" s="26">
        <f>VLOOKUP(B10,专项!I:N,6,FALSE)</f>
        <v>0.0514</v>
      </c>
      <c r="P10" s="68"/>
      <c r="Q10" s="42" t="s">
        <v>50</v>
      </c>
      <c r="R10" s="42" t="s">
        <v>100</v>
      </c>
      <c r="S10" s="42"/>
    </row>
    <row r="11" ht="27.1" customHeight="1" spans="1:19">
      <c r="A11" s="42" t="s">
        <v>39</v>
      </c>
      <c r="B11" s="25" t="s">
        <v>101</v>
      </c>
      <c r="C11" s="25" t="s">
        <v>102</v>
      </c>
      <c r="D11" s="25" t="s">
        <v>92</v>
      </c>
      <c r="E11" s="33">
        <v>3.15</v>
      </c>
      <c r="F11" s="42" t="s">
        <v>50</v>
      </c>
      <c r="G11" s="25" t="s">
        <v>51</v>
      </c>
      <c r="H11" s="62" t="s">
        <v>52</v>
      </c>
      <c r="I11" s="25" t="s">
        <v>103</v>
      </c>
      <c r="J11" s="65" t="s">
        <v>104</v>
      </c>
      <c r="K11" s="26">
        <f>VLOOKUP(B11,专项!I:N,2,FALSE)</f>
        <v>7.1024</v>
      </c>
      <c r="L11" s="26">
        <f>VLOOKUP(B11,专项!I:N,3,FALSE)</f>
        <v>4.02</v>
      </c>
      <c r="M11" s="26">
        <f>VLOOKUP(B11,专项!I:N,4,FALSE)</f>
        <v>3.15</v>
      </c>
      <c r="N11" s="26">
        <f>VLOOKUP(B11,专项!I:N,5,FALSE)</f>
        <v>3.15</v>
      </c>
      <c r="O11" s="26">
        <f>VLOOKUP(B11,专项!I:N,6,FALSE)</f>
        <v>0</v>
      </c>
      <c r="P11" s="68"/>
      <c r="Q11" s="42" t="s">
        <v>50</v>
      </c>
      <c r="R11" s="42" t="s">
        <v>105</v>
      </c>
      <c r="S11" s="42"/>
    </row>
    <row r="12" ht="24" customHeight="1" spans="1:19">
      <c r="A12" s="42" t="s">
        <v>39</v>
      </c>
      <c r="B12" s="25" t="s">
        <v>106</v>
      </c>
      <c r="C12" s="25" t="s">
        <v>107</v>
      </c>
      <c r="D12" s="25" t="s">
        <v>92</v>
      </c>
      <c r="E12" s="33">
        <v>0.25</v>
      </c>
      <c r="F12" s="42" t="s">
        <v>50</v>
      </c>
      <c r="G12" s="25" t="s">
        <v>51</v>
      </c>
      <c r="H12" s="62" t="s">
        <v>108</v>
      </c>
      <c r="I12" s="25" t="s">
        <v>59</v>
      </c>
      <c r="J12" s="65" t="s">
        <v>109</v>
      </c>
      <c r="K12" s="26">
        <f>VLOOKUP(B12,专项!I:N,2,FALSE)</f>
        <v>1.5069</v>
      </c>
      <c r="L12" s="26">
        <f>VLOOKUP(B12,专项!I:N,3,FALSE)</f>
        <v>0.75</v>
      </c>
      <c r="M12" s="26">
        <f>VLOOKUP(B12,专项!I:N,4,FALSE)</f>
        <v>0.25</v>
      </c>
      <c r="N12" s="26">
        <f>VLOOKUP(B12,专项!I:N,5,FALSE)</f>
        <v>0.25</v>
      </c>
      <c r="O12" s="26">
        <f>VLOOKUP(B12,专项!I:N,6,FALSE)</f>
        <v>0</v>
      </c>
      <c r="P12" s="68"/>
      <c r="Q12" s="42" t="s">
        <v>50</v>
      </c>
      <c r="R12" s="42" t="s">
        <v>110</v>
      </c>
      <c r="S12" s="42"/>
    </row>
    <row r="13" ht="54" customHeight="1" spans="1:19">
      <c r="A13" s="42" t="s">
        <v>39</v>
      </c>
      <c r="B13" s="25" t="s">
        <v>111</v>
      </c>
      <c r="C13" s="25" t="s">
        <v>112</v>
      </c>
      <c r="D13" s="25" t="s">
        <v>92</v>
      </c>
      <c r="E13" s="33">
        <v>3.7</v>
      </c>
      <c r="F13" s="42" t="s">
        <v>50</v>
      </c>
      <c r="G13" s="25" t="s">
        <v>113</v>
      </c>
      <c r="H13" s="62" t="s">
        <v>114</v>
      </c>
      <c r="I13" s="25" t="s">
        <v>53</v>
      </c>
      <c r="J13" s="65" t="s">
        <v>115</v>
      </c>
      <c r="K13" s="26">
        <f>VLOOKUP(B13,专项!I:N,2,FALSE)</f>
        <v>13.06</v>
      </c>
      <c r="L13" s="26">
        <f>VLOOKUP(B13,专项!I:N,3,FALSE)</f>
        <v>7.8</v>
      </c>
      <c r="M13" s="26">
        <f>VLOOKUP(B13,专项!I:N,4,FALSE)</f>
        <v>7.360135</v>
      </c>
      <c r="N13" s="26">
        <f>VLOOKUP(B13,专项!I:N,5,FALSE)</f>
        <v>3.7</v>
      </c>
      <c r="O13" s="26">
        <f>VLOOKUP(B13,专项!I:N,6,FALSE)</f>
        <v>0</v>
      </c>
      <c r="P13" s="68"/>
      <c r="Q13" s="42" t="s">
        <v>50</v>
      </c>
      <c r="R13" s="42" t="s">
        <v>116</v>
      </c>
      <c r="S13" s="42"/>
    </row>
    <row r="14" ht="40.7" customHeight="1" spans="1:19">
      <c r="A14" s="42" t="s">
        <v>39</v>
      </c>
      <c r="B14" s="25" t="s">
        <v>117</v>
      </c>
      <c r="C14" s="25" t="s">
        <v>118</v>
      </c>
      <c r="D14" s="25" t="s">
        <v>92</v>
      </c>
      <c r="E14" s="33">
        <v>8.81</v>
      </c>
      <c r="F14" s="42" t="s">
        <v>50</v>
      </c>
      <c r="G14" s="25" t="s">
        <v>113</v>
      </c>
      <c r="H14" s="62" t="s">
        <v>119</v>
      </c>
      <c r="I14" s="25" t="s">
        <v>94</v>
      </c>
      <c r="J14" s="65" t="s">
        <v>120</v>
      </c>
      <c r="K14" s="26">
        <f>VLOOKUP(B14,专项!I:N,2,FALSE)</f>
        <v>35.791761</v>
      </c>
      <c r="L14" s="26">
        <f>VLOOKUP(B14,专项!I:N,3,FALSE)</f>
        <v>19.28</v>
      </c>
      <c r="M14" s="26">
        <f>VLOOKUP(B14,专项!I:N,4,FALSE)</f>
        <v>7.31</v>
      </c>
      <c r="N14" s="26">
        <f>VLOOKUP(B14,专项!I:N,5,FALSE)</f>
        <v>7.31</v>
      </c>
      <c r="O14" s="26">
        <f>VLOOKUP(B14,专项!I:N,6,FALSE)</f>
        <v>0</v>
      </c>
      <c r="P14" s="68"/>
      <c r="Q14" s="42" t="s">
        <v>50</v>
      </c>
      <c r="R14" s="42" t="s">
        <v>121</v>
      </c>
      <c r="S14" s="42"/>
    </row>
    <row r="15" ht="24" customHeight="1" spans="1:19">
      <c r="A15" s="42" t="s">
        <v>39</v>
      </c>
      <c r="B15" s="25" t="s">
        <v>122</v>
      </c>
      <c r="C15" s="25" t="s">
        <v>123</v>
      </c>
      <c r="D15" s="25" t="s">
        <v>92</v>
      </c>
      <c r="E15" s="33">
        <v>3.24</v>
      </c>
      <c r="F15" s="42" t="s">
        <v>50</v>
      </c>
      <c r="G15" s="25" t="s">
        <v>124</v>
      </c>
      <c r="H15" s="62" t="s">
        <v>93</v>
      </c>
      <c r="I15" s="25" t="s">
        <v>103</v>
      </c>
      <c r="J15" s="65" t="s">
        <v>125</v>
      </c>
      <c r="K15" s="26">
        <f>VLOOKUP(B15,专项!I:N,2,FALSE)</f>
        <v>33.828842</v>
      </c>
      <c r="L15" s="26">
        <f>VLOOKUP(B15,专项!I:N,3,FALSE)</f>
        <v>14.24</v>
      </c>
      <c r="M15" s="26">
        <f>VLOOKUP(B15,专项!I:N,4,FALSE)</f>
        <v>5.68565</v>
      </c>
      <c r="N15" s="26">
        <f>VLOOKUP(B15,专项!I:N,5,FALSE)</f>
        <v>3.24</v>
      </c>
      <c r="O15" s="26">
        <f>VLOOKUP(B15,专项!I:N,6,FALSE)</f>
        <v>0.1740376</v>
      </c>
      <c r="P15" s="68"/>
      <c r="Q15" s="42" t="s">
        <v>50</v>
      </c>
      <c r="R15" s="42" t="s">
        <v>126</v>
      </c>
      <c r="S15" s="42"/>
    </row>
    <row r="16" ht="62" customHeight="1" spans="1:19">
      <c r="A16" s="42" t="s">
        <v>39</v>
      </c>
      <c r="B16" s="25" t="s">
        <v>127</v>
      </c>
      <c r="C16" s="25" t="s">
        <v>128</v>
      </c>
      <c r="D16" s="25" t="s">
        <v>92</v>
      </c>
      <c r="E16" s="33">
        <v>9.25</v>
      </c>
      <c r="F16" s="42" t="s">
        <v>50</v>
      </c>
      <c r="G16" s="25" t="s">
        <v>124</v>
      </c>
      <c r="H16" s="62" t="s">
        <v>129</v>
      </c>
      <c r="I16" s="25" t="s">
        <v>53</v>
      </c>
      <c r="J16" s="65" t="s">
        <v>130</v>
      </c>
      <c r="K16" s="26">
        <f>VLOOKUP(B16,专项!I:N,2,FALSE)</f>
        <v>23.630565</v>
      </c>
      <c r="L16" s="26">
        <f>VLOOKUP(B16,专项!I:N,3,FALSE)</f>
        <v>16.041</v>
      </c>
      <c r="M16" s="26">
        <f>VLOOKUP(B16,专项!I:N,4,FALSE)</f>
        <v>14.950813</v>
      </c>
      <c r="N16" s="26">
        <f>VLOOKUP(B16,专项!I:N,5,FALSE)</f>
        <v>9.25</v>
      </c>
      <c r="O16" s="26">
        <f>VLOOKUP(B16,专项!I:N,6,FALSE)</f>
        <v>0</v>
      </c>
      <c r="P16" s="68"/>
      <c r="Q16" s="42" t="s">
        <v>50</v>
      </c>
      <c r="R16" s="42" t="s">
        <v>131</v>
      </c>
      <c r="S16" s="42"/>
    </row>
    <row r="17" ht="29" customHeight="1" spans="1:19">
      <c r="A17" s="42" t="s">
        <v>39</v>
      </c>
      <c r="B17" s="25" t="s">
        <v>132</v>
      </c>
      <c r="C17" s="25" t="s">
        <v>133</v>
      </c>
      <c r="D17" s="25" t="s">
        <v>134</v>
      </c>
      <c r="E17" s="33">
        <v>2.4</v>
      </c>
      <c r="F17" s="42" t="s">
        <v>50</v>
      </c>
      <c r="G17" s="25" t="s">
        <v>135</v>
      </c>
      <c r="H17" s="62" t="s">
        <v>136</v>
      </c>
      <c r="I17" s="25" t="s">
        <v>59</v>
      </c>
      <c r="J17" s="65" t="s">
        <v>137</v>
      </c>
      <c r="K17" s="37">
        <v>21.1068</v>
      </c>
      <c r="L17" s="37">
        <f>VLOOKUP(B17,专项!I:N,3,FALSE)</f>
        <v>2.4</v>
      </c>
      <c r="M17" s="37">
        <f>VLOOKUP(B17,专项!I:N,4,FALSE)</f>
        <v>20.111823</v>
      </c>
      <c r="N17" s="26">
        <f>VLOOKUP(B17,专项!I:N,5,FALSE)</f>
        <v>2.4</v>
      </c>
      <c r="O17" s="26">
        <f>VLOOKUP(B17,专项!I:N,6,FALSE)</f>
        <v>0</v>
      </c>
      <c r="P17" s="68"/>
      <c r="Q17" s="42" t="s">
        <v>50</v>
      </c>
      <c r="R17" s="42" t="s">
        <v>138</v>
      </c>
      <c r="S17" s="42"/>
    </row>
    <row r="18" ht="24" customHeight="1" spans="1:19">
      <c r="A18" s="42" t="s">
        <v>39</v>
      </c>
      <c r="B18" s="25" t="s">
        <v>139</v>
      </c>
      <c r="C18" s="25" t="s">
        <v>140</v>
      </c>
      <c r="D18" s="25" t="s">
        <v>92</v>
      </c>
      <c r="E18" s="33">
        <v>0.46</v>
      </c>
      <c r="F18" s="42" t="s">
        <v>50</v>
      </c>
      <c r="G18" s="25" t="s">
        <v>135</v>
      </c>
      <c r="H18" s="62" t="s">
        <v>141</v>
      </c>
      <c r="I18" s="25" t="s">
        <v>94</v>
      </c>
      <c r="J18" s="65" t="s">
        <v>109</v>
      </c>
      <c r="K18" s="26">
        <f>VLOOKUP(B18,专项!I:N,2,FALSE)</f>
        <v>0.953587</v>
      </c>
      <c r="L18" s="26">
        <f>VLOOKUP(B18,专项!I:N,3,FALSE)</f>
        <v>0.46</v>
      </c>
      <c r="M18" s="26">
        <f>VLOOKUP(B18,专项!I:N,4,FALSE)</f>
        <v>0.46</v>
      </c>
      <c r="N18" s="26">
        <f>VLOOKUP(B18,专项!I:N,5,FALSE)</f>
        <v>0.46</v>
      </c>
      <c r="O18" s="26">
        <f>VLOOKUP(B18,专项!I:N,6,FALSE)</f>
        <v>0</v>
      </c>
      <c r="P18" s="68"/>
      <c r="Q18" s="42" t="s">
        <v>50</v>
      </c>
      <c r="R18" s="42" t="s">
        <v>142</v>
      </c>
      <c r="S18" s="42"/>
    </row>
    <row r="19" ht="32" customHeight="1" spans="1:19">
      <c r="A19" s="42" t="s">
        <v>39</v>
      </c>
      <c r="B19" s="25" t="s">
        <v>143</v>
      </c>
      <c r="C19" s="25" t="s">
        <v>144</v>
      </c>
      <c r="D19" s="25" t="s">
        <v>92</v>
      </c>
      <c r="E19" s="33">
        <v>1.17</v>
      </c>
      <c r="F19" s="42" t="s">
        <v>50</v>
      </c>
      <c r="G19" s="25" t="s">
        <v>135</v>
      </c>
      <c r="H19" s="62" t="s">
        <v>114</v>
      </c>
      <c r="I19" s="25" t="s">
        <v>53</v>
      </c>
      <c r="J19" s="65" t="s">
        <v>145</v>
      </c>
      <c r="K19" s="26">
        <f>VLOOKUP(B19,专项!I:N,2,FALSE)</f>
        <v>2.743851</v>
      </c>
      <c r="L19" s="26">
        <f>VLOOKUP(B19,专项!I:N,3,FALSE)</f>
        <v>1.41</v>
      </c>
      <c r="M19" s="26">
        <f>VLOOKUP(B19,专项!I:N,4,FALSE)</f>
        <v>2.297023</v>
      </c>
      <c r="N19" s="26">
        <f>VLOOKUP(B19,专项!I:N,5,FALSE)</f>
        <v>1.17</v>
      </c>
      <c r="O19" s="26">
        <f>VLOOKUP(B19,专项!I:N,6,FALSE)</f>
        <v>0.003722</v>
      </c>
      <c r="P19" s="68"/>
      <c r="Q19" s="42" t="s">
        <v>50</v>
      </c>
      <c r="R19" s="42" t="s">
        <v>146</v>
      </c>
      <c r="S19" s="42"/>
    </row>
    <row r="20" ht="24" customHeight="1" spans="1:19">
      <c r="A20" s="42" t="s">
        <v>39</v>
      </c>
      <c r="B20" s="25" t="s">
        <v>147</v>
      </c>
      <c r="C20" s="25" t="s">
        <v>148</v>
      </c>
      <c r="D20" s="25" t="s">
        <v>92</v>
      </c>
      <c r="E20" s="33">
        <v>3.17</v>
      </c>
      <c r="F20" s="42" t="s">
        <v>50</v>
      </c>
      <c r="G20" s="25" t="s">
        <v>149</v>
      </c>
      <c r="H20" s="62" t="s">
        <v>150</v>
      </c>
      <c r="I20" s="25" t="s">
        <v>94</v>
      </c>
      <c r="J20" s="65" t="s">
        <v>95</v>
      </c>
      <c r="K20" s="26">
        <f>VLOOKUP(B20,专项!I:N,2,FALSE)</f>
        <v>31.566205</v>
      </c>
      <c r="L20" s="26">
        <f>VLOOKUP(B20,专项!I:N,3,FALSE)</f>
        <v>16.8</v>
      </c>
      <c r="M20" s="26">
        <f>VLOOKUP(B20,专项!I:N,4,FALSE)</f>
        <v>5.077781</v>
      </c>
      <c r="N20" s="26">
        <f>VLOOKUP(B20,专项!I:N,5,FALSE)</f>
        <v>3.17</v>
      </c>
      <c r="O20" s="26">
        <f>VLOOKUP(B20,专项!I:N,6,FALSE)</f>
        <v>0</v>
      </c>
      <c r="P20" s="68"/>
      <c r="Q20" s="42" t="s">
        <v>50</v>
      </c>
      <c r="R20" s="42" t="s">
        <v>151</v>
      </c>
      <c r="S20" s="42"/>
    </row>
    <row r="21" ht="98" customHeight="1" spans="1:19">
      <c r="A21" s="42" t="s">
        <v>39</v>
      </c>
      <c r="B21" s="25" t="s">
        <v>152</v>
      </c>
      <c r="C21" s="25" t="s">
        <v>153</v>
      </c>
      <c r="D21" s="25" t="s">
        <v>92</v>
      </c>
      <c r="E21" s="33">
        <v>29.26</v>
      </c>
      <c r="F21" s="42" t="s">
        <v>50</v>
      </c>
      <c r="G21" s="25" t="s">
        <v>149</v>
      </c>
      <c r="H21" s="62" t="s">
        <v>154</v>
      </c>
      <c r="I21" s="25" t="s">
        <v>53</v>
      </c>
      <c r="J21" s="65" t="s">
        <v>155</v>
      </c>
      <c r="K21" s="26">
        <f>VLOOKUP(B21,专项!I:N,2,FALSE)</f>
        <v>71.339927</v>
      </c>
      <c r="L21" s="26">
        <f>VLOOKUP(B21,专项!I:N,3,FALSE)</f>
        <v>52.9924</v>
      </c>
      <c r="M21" s="26">
        <f>VLOOKUP(B21,专项!I:N,4,FALSE)</f>
        <v>32.158034</v>
      </c>
      <c r="N21" s="26">
        <f>VLOOKUP(B21,专项!I:N,5,FALSE)</f>
        <v>29.26</v>
      </c>
      <c r="O21" s="26">
        <f>VLOOKUP(B21,专项!I:N,6,FALSE)</f>
        <v>0</v>
      </c>
      <c r="P21" s="68"/>
      <c r="Q21" s="42" t="s">
        <v>50</v>
      </c>
      <c r="R21" s="42" t="s">
        <v>156</v>
      </c>
      <c r="S21" s="42"/>
    </row>
    <row r="22" ht="33" customHeight="1" spans="1:19">
      <c r="A22" s="42" t="s">
        <v>39</v>
      </c>
      <c r="B22" s="25" t="s">
        <v>157</v>
      </c>
      <c r="C22" s="25" t="s">
        <v>158</v>
      </c>
      <c r="D22" s="25" t="s">
        <v>92</v>
      </c>
      <c r="E22" s="33">
        <v>10.68</v>
      </c>
      <c r="F22" s="42" t="s">
        <v>50</v>
      </c>
      <c r="G22" s="25" t="s">
        <v>149</v>
      </c>
      <c r="H22" s="62" t="s">
        <v>159</v>
      </c>
      <c r="I22" s="25" t="s">
        <v>103</v>
      </c>
      <c r="J22" s="65" t="s">
        <v>160</v>
      </c>
      <c r="K22" s="26">
        <f>VLOOKUP(B22,专项!I:N,2,FALSE)</f>
        <v>57.147851</v>
      </c>
      <c r="L22" s="26">
        <f>VLOOKUP(B22,专项!I:N,3,FALSE)</f>
        <v>25.24</v>
      </c>
      <c r="M22" s="26">
        <f>VLOOKUP(B22,专项!I:N,4,FALSE)</f>
        <v>10.68</v>
      </c>
      <c r="N22" s="26">
        <f>VLOOKUP(B22,专项!I:N,5,FALSE)</f>
        <v>10.68</v>
      </c>
      <c r="O22" s="26">
        <f>VLOOKUP(B22,专项!I:N,6,FALSE)</f>
        <v>0</v>
      </c>
      <c r="P22" s="68"/>
      <c r="Q22" s="42" t="s">
        <v>50</v>
      </c>
      <c r="R22" s="42" t="s">
        <v>161</v>
      </c>
      <c r="S22" s="42"/>
    </row>
    <row r="23" ht="100" customHeight="1" spans="1:19">
      <c r="A23" s="42" t="s">
        <v>39</v>
      </c>
      <c r="B23" s="25" t="s">
        <v>162</v>
      </c>
      <c r="C23" s="25" t="s">
        <v>163</v>
      </c>
      <c r="D23" s="25" t="s">
        <v>92</v>
      </c>
      <c r="E23" s="33">
        <v>9.11</v>
      </c>
      <c r="F23" s="42" t="s">
        <v>50</v>
      </c>
      <c r="G23" s="25" t="s">
        <v>68</v>
      </c>
      <c r="H23" s="62" t="s">
        <v>69</v>
      </c>
      <c r="I23" s="25" t="s">
        <v>59</v>
      </c>
      <c r="J23" s="65" t="s">
        <v>164</v>
      </c>
      <c r="K23" s="26">
        <f>VLOOKUP(B23,专项!I:N,2,FALSE)</f>
        <v>118.2924</v>
      </c>
      <c r="L23" s="26">
        <f>VLOOKUP(B23,专项!I:N,3,FALSE)</f>
        <v>20.7043</v>
      </c>
      <c r="M23" s="26">
        <f>VLOOKUP(B23,专项!I:N,4,FALSE)</f>
        <v>17.9902</v>
      </c>
      <c r="N23" s="26">
        <f>VLOOKUP(B23,专项!I:N,5,FALSE)</f>
        <v>9.155</v>
      </c>
      <c r="O23" s="26">
        <f>VLOOKUP(B23,专项!I:N,6,FALSE)</f>
        <v>0</v>
      </c>
      <c r="P23" s="68"/>
      <c r="Q23" s="42" t="s">
        <v>50</v>
      </c>
      <c r="R23" s="42" t="s">
        <v>165</v>
      </c>
      <c r="S23" s="42"/>
    </row>
    <row r="24" ht="36" customHeight="1" spans="1:19">
      <c r="A24" s="42" t="s">
        <v>39</v>
      </c>
      <c r="B24" s="25" t="s">
        <v>166</v>
      </c>
      <c r="C24" s="25" t="s">
        <v>167</v>
      </c>
      <c r="D24" s="25" t="s">
        <v>134</v>
      </c>
      <c r="E24" s="33">
        <v>0.37</v>
      </c>
      <c r="F24" s="42" t="s">
        <v>50</v>
      </c>
      <c r="G24" s="25" t="s">
        <v>168</v>
      </c>
      <c r="H24" s="62" t="s">
        <v>169</v>
      </c>
      <c r="I24" s="25" t="s">
        <v>46</v>
      </c>
      <c r="J24" s="65" t="s">
        <v>170</v>
      </c>
      <c r="K24" s="26">
        <f>VLOOKUP(B24,专项!I:N,2,FALSE)</f>
        <v>1.2269</v>
      </c>
      <c r="L24" s="26">
        <f>VLOOKUP(B24,专项!I:N,3,FALSE)</f>
        <v>1.08</v>
      </c>
      <c r="M24" s="26">
        <f>VLOOKUP(B24,专项!I:N,4,FALSE)</f>
        <v>0.37</v>
      </c>
      <c r="N24" s="26">
        <f>VLOOKUP(B24,专项!I:N,5,FALSE)</f>
        <v>0.37</v>
      </c>
      <c r="O24" s="26">
        <f>VLOOKUP(B24,专项!I:N,6,FALSE)</f>
        <v>0</v>
      </c>
      <c r="P24" s="68"/>
      <c r="Q24" s="42" t="s">
        <v>50</v>
      </c>
      <c r="R24" s="42" t="s">
        <v>171</v>
      </c>
      <c r="S24" s="42"/>
    </row>
    <row r="25" ht="27.1" customHeight="1" spans="1:19">
      <c r="A25" s="42" t="s">
        <v>39</v>
      </c>
      <c r="B25" s="25" t="s">
        <v>172</v>
      </c>
      <c r="C25" s="25" t="s">
        <v>173</v>
      </c>
      <c r="D25" s="25" t="s">
        <v>92</v>
      </c>
      <c r="E25" s="33">
        <v>0.57</v>
      </c>
      <c r="F25" s="42" t="s">
        <v>50</v>
      </c>
      <c r="G25" s="25" t="s">
        <v>168</v>
      </c>
      <c r="H25" s="62" t="s">
        <v>174</v>
      </c>
      <c r="I25" s="25" t="s">
        <v>94</v>
      </c>
      <c r="J25" s="65" t="s">
        <v>175</v>
      </c>
      <c r="K25" s="26">
        <f>VLOOKUP(B25,专项!I:N,2,FALSE)</f>
        <v>2.857708</v>
      </c>
      <c r="L25" s="26">
        <f>VLOOKUP(B25,专项!I:N,3,FALSE)</f>
        <v>1.22</v>
      </c>
      <c r="M25" s="26">
        <f>VLOOKUP(B25,专项!I:N,4,FALSE)</f>
        <v>2.1881</v>
      </c>
      <c r="N25" s="26">
        <f>VLOOKUP(B25,专项!I:N,5,FALSE)</f>
        <v>0.57</v>
      </c>
      <c r="O25" s="26">
        <f>VLOOKUP(B25,专项!I:N,6,FALSE)</f>
        <v>0</v>
      </c>
      <c r="P25" s="68"/>
      <c r="Q25" s="42" t="s">
        <v>50</v>
      </c>
      <c r="R25" s="42" t="s">
        <v>176</v>
      </c>
      <c r="S25" s="42"/>
    </row>
    <row r="26" ht="31" customHeight="1" spans="1:19">
      <c r="A26" s="42" t="s">
        <v>39</v>
      </c>
      <c r="B26" s="25" t="s">
        <v>177</v>
      </c>
      <c r="C26" s="25" t="s">
        <v>178</v>
      </c>
      <c r="D26" s="25" t="s">
        <v>92</v>
      </c>
      <c r="E26" s="33">
        <v>0.98</v>
      </c>
      <c r="F26" s="42" t="s">
        <v>50</v>
      </c>
      <c r="G26" s="25" t="s">
        <v>168</v>
      </c>
      <c r="H26" s="62" t="s">
        <v>179</v>
      </c>
      <c r="I26" s="25" t="s">
        <v>103</v>
      </c>
      <c r="J26" s="65" t="s">
        <v>180</v>
      </c>
      <c r="K26" s="26">
        <f>VLOOKUP(B26,专项!I:N,2,FALSE)</f>
        <v>1.498</v>
      </c>
      <c r="L26" s="26">
        <f>VLOOKUP(B26,专项!I:N,3,FALSE)</f>
        <v>1.03</v>
      </c>
      <c r="M26" s="26">
        <f>VLOOKUP(B26,专项!I:N,4,FALSE)</f>
        <v>1.3024</v>
      </c>
      <c r="N26" s="26">
        <f>VLOOKUP(B26,专项!I:N,5,FALSE)</f>
        <v>0.98</v>
      </c>
      <c r="O26" s="26">
        <f>VLOOKUP(B26,专项!I:N,6,FALSE)</f>
        <v>0</v>
      </c>
      <c r="P26" s="68"/>
      <c r="Q26" s="42" t="s">
        <v>50</v>
      </c>
      <c r="R26" s="42" t="s">
        <v>181</v>
      </c>
      <c r="S26" s="42"/>
    </row>
    <row r="27" ht="49" customHeight="1" spans="1:19">
      <c r="A27" s="42" t="s">
        <v>39</v>
      </c>
      <c r="B27" s="25" t="s">
        <v>182</v>
      </c>
      <c r="C27" s="25" t="s">
        <v>183</v>
      </c>
      <c r="D27" s="25" t="s">
        <v>92</v>
      </c>
      <c r="E27" s="33">
        <v>6</v>
      </c>
      <c r="F27" s="42" t="s">
        <v>50</v>
      </c>
      <c r="G27" s="25" t="s">
        <v>168</v>
      </c>
      <c r="H27" s="62" t="s">
        <v>154</v>
      </c>
      <c r="I27" s="25" t="s">
        <v>53</v>
      </c>
      <c r="J27" s="65" t="s">
        <v>184</v>
      </c>
      <c r="K27" s="26">
        <f>VLOOKUP(B27,专项!I:N,2,FALSE)</f>
        <v>16.8812</v>
      </c>
      <c r="L27" s="26">
        <f>VLOOKUP(B27,专项!I:N,3,FALSE)</f>
        <v>10.09</v>
      </c>
      <c r="M27" s="26">
        <f>VLOOKUP(B27,专项!I:N,4,FALSE)</f>
        <v>9.184372</v>
      </c>
      <c r="N27" s="26">
        <f>VLOOKUP(B27,专项!I:N,5,FALSE)</f>
        <v>6</v>
      </c>
      <c r="O27" s="26">
        <f>VLOOKUP(B27,专项!I:N,6,FALSE)</f>
        <v>0</v>
      </c>
      <c r="P27" s="68"/>
      <c r="Q27" s="42" t="s">
        <v>50</v>
      </c>
      <c r="R27" s="42" t="s">
        <v>185</v>
      </c>
      <c r="S27" s="42"/>
    </row>
    <row r="28" ht="90" customHeight="1" spans="1:19">
      <c r="A28" s="42" t="s">
        <v>39</v>
      </c>
      <c r="B28" s="25" t="s">
        <v>186</v>
      </c>
      <c r="C28" s="25" t="s">
        <v>187</v>
      </c>
      <c r="D28" s="25" t="s">
        <v>92</v>
      </c>
      <c r="E28" s="33">
        <v>9.12</v>
      </c>
      <c r="F28" s="42" t="s">
        <v>50</v>
      </c>
      <c r="G28" s="25" t="s">
        <v>168</v>
      </c>
      <c r="H28" s="62" t="s">
        <v>188</v>
      </c>
      <c r="I28" s="25" t="s">
        <v>79</v>
      </c>
      <c r="J28" s="65" t="s">
        <v>189</v>
      </c>
      <c r="K28" s="26">
        <f>VLOOKUP(B28,专项!I:N,2,FALSE)</f>
        <v>125.6718</v>
      </c>
      <c r="L28" s="26">
        <f>VLOOKUP(B28,专项!I:N,3,FALSE)</f>
        <v>22.471</v>
      </c>
      <c r="M28" s="26">
        <f>VLOOKUP(B28,专项!I:N,4,FALSE)</f>
        <v>18.9262</v>
      </c>
      <c r="N28" s="26">
        <f>VLOOKUP(B28,专项!I:N,5,FALSE)</f>
        <v>9.12</v>
      </c>
      <c r="O28" s="26">
        <f>VLOOKUP(B28,专项!I:N,6,FALSE)</f>
        <v>0</v>
      </c>
      <c r="P28" s="68"/>
      <c r="Q28" s="42" t="s">
        <v>50</v>
      </c>
      <c r="R28" s="42" t="s">
        <v>190</v>
      </c>
      <c r="S28" s="42"/>
    </row>
    <row r="29" ht="30" customHeight="1" spans="1:19">
      <c r="A29" s="42" t="s">
        <v>39</v>
      </c>
      <c r="B29" s="25" t="s">
        <v>191</v>
      </c>
      <c r="C29" s="25" t="s">
        <v>192</v>
      </c>
      <c r="D29" s="25" t="s">
        <v>92</v>
      </c>
      <c r="E29" s="33">
        <v>0.59</v>
      </c>
      <c r="F29" s="42" t="s">
        <v>50</v>
      </c>
      <c r="G29" s="25" t="s">
        <v>193</v>
      </c>
      <c r="H29" s="62" t="s">
        <v>150</v>
      </c>
      <c r="I29" s="25" t="s">
        <v>103</v>
      </c>
      <c r="J29" s="65" t="s">
        <v>194</v>
      </c>
      <c r="K29" s="26">
        <f>VLOOKUP(B29,专项!I:N,2,FALSE)</f>
        <v>2.350969</v>
      </c>
      <c r="L29" s="26">
        <f>VLOOKUP(B29,专项!I:N,3,FALSE)</f>
        <v>1.175</v>
      </c>
      <c r="M29" s="26">
        <f>VLOOKUP(B29,专项!I:N,4,FALSE)</f>
        <v>0.8092</v>
      </c>
      <c r="N29" s="26">
        <f>VLOOKUP(B29,专项!I:N,5,FALSE)</f>
        <v>0.59</v>
      </c>
      <c r="O29" s="26">
        <f>VLOOKUP(B29,专项!I:N,6,FALSE)</f>
        <v>0</v>
      </c>
      <c r="P29" s="68"/>
      <c r="Q29" s="42" t="s">
        <v>50</v>
      </c>
      <c r="R29" s="42" t="s">
        <v>195</v>
      </c>
      <c r="S29" s="42"/>
    </row>
    <row r="30" ht="34" customHeight="1" spans="1:19">
      <c r="A30" s="42" t="s">
        <v>39</v>
      </c>
      <c r="B30" s="25" t="s">
        <v>196</v>
      </c>
      <c r="C30" s="25" t="s">
        <v>197</v>
      </c>
      <c r="D30" s="25" t="s">
        <v>92</v>
      </c>
      <c r="E30" s="33">
        <v>2.66</v>
      </c>
      <c r="F30" s="42" t="s">
        <v>50</v>
      </c>
      <c r="G30" s="25" t="s">
        <v>193</v>
      </c>
      <c r="H30" s="62" t="s">
        <v>69</v>
      </c>
      <c r="I30" s="25" t="s">
        <v>94</v>
      </c>
      <c r="J30" s="65" t="s">
        <v>198</v>
      </c>
      <c r="K30" s="26">
        <f>VLOOKUP(B30,专项!I:N,2,FALSE)</f>
        <v>9.25</v>
      </c>
      <c r="L30" s="26">
        <f>VLOOKUP(B30,专项!I:N,3,FALSE)</f>
        <v>6.3</v>
      </c>
      <c r="M30" s="26">
        <f>VLOOKUP(B30,专项!I:N,4,FALSE)</f>
        <v>2.66</v>
      </c>
      <c r="N30" s="26">
        <f>VLOOKUP(B30,专项!I:N,5,FALSE)</f>
        <v>2.66</v>
      </c>
      <c r="O30" s="26">
        <f>VLOOKUP(B30,专项!I:N,6,FALSE)</f>
        <v>0</v>
      </c>
      <c r="P30" s="68"/>
      <c r="Q30" s="42" t="s">
        <v>50</v>
      </c>
      <c r="R30" s="42" t="s">
        <v>199</v>
      </c>
      <c r="S30" s="42"/>
    </row>
    <row r="31" ht="57" customHeight="1" spans="1:19">
      <c r="A31" s="42" t="s">
        <v>39</v>
      </c>
      <c r="B31" s="25" t="s">
        <v>200</v>
      </c>
      <c r="C31" s="25" t="s">
        <v>201</v>
      </c>
      <c r="D31" s="25" t="s">
        <v>92</v>
      </c>
      <c r="E31" s="33">
        <v>16.21</v>
      </c>
      <c r="F31" s="42" t="s">
        <v>50</v>
      </c>
      <c r="G31" s="25" t="s">
        <v>193</v>
      </c>
      <c r="H31" s="62" t="s">
        <v>202</v>
      </c>
      <c r="I31" s="25" t="s">
        <v>53</v>
      </c>
      <c r="J31" s="65" t="s">
        <v>203</v>
      </c>
      <c r="K31" s="26">
        <f>VLOOKUP(B31,专项!I:N,2,FALSE)</f>
        <v>43.06867</v>
      </c>
      <c r="L31" s="26">
        <f>VLOOKUP(B31,专项!I:N,3,FALSE)</f>
        <v>34.81</v>
      </c>
      <c r="M31" s="26">
        <f>VLOOKUP(B31,专项!I:N,4,FALSE)</f>
        <v>16.41</v>
      </c>
      <c r="N31" s="26">
        <f>VLOOKUP(B31,专项!I:N,5,FALSE)</f>
        <v>16.21</v>
      </c>
      <c r="O31" s="26">
        <f>VLOOKUP(B31,专项!I:N,6,FALSE)</f>
        <v>0</v>
      </c>
      <c r="P31" s="68"/>
      <c r="Q31" s="42" t="s">
        <v>50</v>
      </c>
      <c r="R31" s="42" t="s">
        <v>204</v>
      </c>
      <c r="S31" s="42"/>
    </row>
    <row r="32" ht="34" customHeight="1" spans="1:19">
      <c r="A32" s="42" t="s">
        <v>39</v>
      </c>
      <c r="B32" s="25" t="s">
        <v>205</v>
      </c>
      <c r="C32" s="25" t="s">
        <v>206</v>
      </c>
      <c r="D32" s="25" t="s">
        <v>92</v>
      </c>
      <c r="E32" s="33">
        <v>2.8</v>
      </c>
      <c r="F32" s="42" t="s">
        <v>43</v>
      </c>
      <c r="G32" s="25" t="s">
        <v>63</v>
      </c>
      <c r="H32" s="62" t="s">
        <v>207</v>
      </c>
      <c r="I32" s="25" t="s">
        <v>53</v>
      </c>
      <c r="J32" s="65" t="s">
        <v>208</v>
      </c>
      <c r="K32" s="26">
        <f>VLOOKUP(B32,专项!I:N,2,FALSE)</f>
        <v>18.7543</v>
      </c>
      <c r="L32" s="26">
        <f>VLOOKUP(B32,专项!I:N,3,FALSE)</f>
        <v>7.7925</v>
      </c>
      <c r="M32" s="26">
        <f>VLOOKUP(B32,专项!I:N,4,FALSE)</f>
        <v>11.218825</v>
      </c>
      <c r="N32" s="26">
        <f>VLOOKUP(B32,专项!I:N,5,FALSE)</f>
        <v>2.8</v>
      </c>
      <c r="O32" s="26">
        <f>VLOOKUP(B32,专项!I:N,6,FALSE)</f>
        <v>0</v>
      </c>
      <c r="P32" s="68"/>
      <c r="Q32" s="42" t="s">
        <v>43</v>
      </c>
      <c r="R32" s="42" t="s">
        <v>209</v>
      </c>
      <c r="S32" s="42"/>
    </row>
    <row r="33" ht="34" customHeight="1" spans="1:19">
      <c r="A33" s="42" t="s">
        <v>39</v>
      </c>
      <c r="B33" s="25" t="s">
        <v>210</v>
      </c>
      <c r="C33" s="25" t="s">
        <v>211</v>
      </c>
      <c r="D33" s="25" t="s">
        <v>92</v>
      </c>
      <c r="E33" s="33">
        <v>1.68</v>
      </c>
      <c r="F33" s="42" t="s">
        <v>43</v>
      </c>
      <c r="G33" s="25" t="s">
        <v>63</v>
      </c>
      <c r="H33" s="62" t="s">
        <v>212</v>
      </c>
      <c r="I33" s="25" t="s">
        <v>94</v>
      </c>
      <c r="J33" s="65" t="s">
        <v>213</v>
      </c>
      <c r="K33" s="26">
        <f>VLOOKUP(B33,专项!I:N,2,FALSE)</f>
        <v>3.4666</v>
      </c>
      <c r="L33" s="37">
        <f>VLOOKUP(B33,专项!I:N,3,FALSE)</f>
        <v>1.68</v>
      </c>
      <c r="M33" s="37">
        <f>VLOOKUP(B33,专项!I:N,4,FALSE)</f>
        <v>1.87</v>
      </c>
      <c r="N33" s="37">
        <f>VLOOKUP(B33,专项!I:N,5,FALSE)</f>
        <v>1.68</v>
      </c>
      <c r="O33" s="26">
        <f>VLOOKUP(B33,专项!I:N,6,FALSE)</f>
        <v>0</v>
      </c>
      <c r="P33" s="68"/>
      <c r="Q33" s="42" t="s">
        <v>43</v>
      </c>
      <c r="R33" s="42" t="s">
        <v>214</v>
      </c>
      <c r="S33" s="42"/>
    </row>
    <row r="34" ht="34" customHeight="1" spans="1:19">
      <c r="A34" s="42" t="s">
        <v>39</v>
      </c>
      <c r="B34" s="25" t="s">
        <v>215</v>
      </c>
      <c r="C34" s="25" t="s">
        <v>216</v>
      </c>
      <c r="D34" s="25" t="s">
        <v>217</v>
      </c>
      <c r="E34" s="33">
        <v>7.18</v>
      </c>
      <c r="F34" s="42" t="s">
        <v>43</v>
      </c>
      <c r="G34" s="25" t="s">
        <v>63</v>
      </c>
      <c r="H34" s="62" t="s">
        <v>218</v>
      </c>
      <c r="I34" s="25" t="s">
        <v>46</v>
      </c>
      <c r="J34" s="65" t="s">
        <v>219</v>
      </c>
      <c r="K34" s="26">
        <f>VLOOKUP(B34,专项!I:N,2,FALSE)</f>
        <v>8.6827</v>
      </c>
      <c r="L34" s="37">
        <v>7.18</v>
      </c>
      <c r="M34" s="37">
        <f>VLOOKUP(B34,专项!I:N,4,FALSE)</f>
        <v>8.53</v>
      </c>
      <c r="N34" s="37">
        <f>VLOOKUP(B34,专项!I:N,5,FALSE)</f>
        <v>7.18</v>
      </c>
      <c r="O34" s="26">
        <f>VLOOKUP(B34,专项!I:N,6,FALSE)</f>
        <v>1.28</v>
      </c>
      <c r="P34" s="68"/>
      <c r="Q34" s="42" t="s">
        <v>43</v>
      </c>
      <c r="R34" s="42" t="s">
        <v>220</v>
      </c>
      <c r="S34" s="42"/>
    </row>
    <row r="35" ht="28" customHeight="1" spans="1:19">
      <c r="A35" s="42" t="s">
        <v>39</v>
      </c>
      <c r="B35" s="25" t="s">
        <v>221</v>
      </c>
      <c r="C35" s="25" t="s">
        <v>222</v>
      </c>
      <c r="D35" s="25" t="s">
        <v>92</v>
      </c>
      <c r="E35" s="33">
        <v>1.57</v>
      </c>
      <c r="F35" s="42" t="s">
        <v>43</v>
      </c>
      <c r="G35" s="25" t="s">
        <v>63</v>
      </c>
      <c r="H35" s="62" t="s">
        <v>74</v>
      </c>
      <c r="I35" s="25" t="s">
        <v>103</v>
      </c>
      <c r="J35" s="65" t="s">
        <v>125</v>
      </c>
      <c r="K35" s="26">
        <f>VLOOKUP(B35,专项!I:N,2,FALSE)</f>
        <v>5.226</v>
      </c>
      <c r="L35" s="26">
        <f>VLOOKUP(B35,专项!I:N,3,FALSE)</f>
        <v>2.97</v>
      </c>
      <c r="M35" s="26">
        <f>VLOOKUP(B35,专项!I:N,4,FALSE)</f>
        <v>1.81</v>
      </c>
      <c r="N35" s="26">
        <f>VLOOKUP(B35,专项!I:N,5,FALSE)</f>
        <v>1.57</v>
      </c>
      <c r="O35" s="26">
        <f>VLOOKUP(B35,专项!I:N,6,FALSE)</f>
        <v>0</v>
      </c>
      <c r="P35" s="68"/>
      <c r="Q35" s="42" t="s">
        <v>43</v>
      </c>
      <c r="R35" s="42" t="s">
        <v>223</v>
      </c>
      <c r="S35" s="42"/>
    </row>
    <row r="36" ht="28" customHeight="1" spans="1:19">
      <c r="A36" s="42" t="s">
        <v>39</v>
      </c>
      <c r="B36" s="25" t="s">
        <v>224</v>
      </c>
      <c r="C36" s="25" t="s">
        <v>225</v>
      </c>
      <c r="D36" s="25" t="s">
        <v>92</v>
      </c>
      <c r="E36" s="33">
        <v>4.31</v>
      </c>
      <c r="F36" s="42" t="s">
        <v>43</v>
      </c>
      <c r="G36" s="25" t="s">
        <v>226</v>
      </c>
      <c r="H36" s="62" t="s">
        <v>227</v>
      </c>
      <c r="I36" s="25" t="s">
        <v>94</v>
      </c>
      <c r="J36" s="65" t="s">
        <v>228</v>
      </c>
      <c r="K36" s="26">
        <f>VLOOKUP(B36,专项!I:N,2,FALSE)</f>
        <v>11.2861</v>
      </c>
      <c r="L36" s="26">
        <f>VLOOKUP(B36,专项!I:N,3,FALSE)</f>
        <v>8.46</v>
      </c>
      <c r="M36" s="26">
        <f>VLOOKUP(B36,专项!I:N,4,FALSE)</f>
        <v>5.2</v>
      </c>
      <c r="N36" s="26">
        <f>VLOOKUP(B36,专项!I:N,5,FALSE)</f>
        <v>4.31</v>
      </c>
      <c r="O36" s="26">
        <f>VLOOKUP(B36,专项!I:N,6,FALSE)</f>
        <v>0</v>
      </c>
      <c r="P36" s="68"/>
      <c r="Q36" s="42" t="s">
        <v>43</v>
      </c>
      <c r="R36" s="42" t="s">
        <v>229</v>
      </c>
      <c r="S36" s="42"/>
    </row>
    <row r="37" ht="28" customHeight="1" spans="1:19">
      <c r="A37" s="42" t="s">
        <v>39</v>
      </c>
      <c r="B37" s="25" t="s">
        <v>230</v>
      </c>
      <c r="C37" s="25" t="s">
        <v>231</v>
      </c>
      <c r="D37" s="25" t="s">
        <v>217</v>
      </c>
      <c r="E37" s="33">
        <v>3.4</v>
      </c>
      <c r="F37" s="42" t="s">
        <v>43</v>
      </c>
      <c r="G37" s="25" t="s">
        <v>226</v>
      </c>
      <c r="H37" s="62" t="s">
        <v>232</v>
      </c>
      <c r="I37" s="25" t="s">
        <v>46</v>
      </c>
      <c r="J37" s="65" t="s">
        <v>233</v>
      </c>
      <c r="K37" s="26">
        <f>VLOOKUP(B37,专项!I:N,2,FALSE)</f>
        <v>4.693998</v>
      </c>
      <c r="L37" s="26">
        <f>VLOOKUP(B37,专项!I:N,3,FALSE)</f>
        <v>4.38</v>
      </c>
      <c r="M37" s="26">
        <f>VLOOKUP(B37,专项!I:N,4,FALSE)</f>
        <v>4.458703</v>
      </c>
      <c r="N37" s="26">
        <f>VLOOKUP(B37,专项!I:N,5,FALSE)</f>
        <v>3.4</v>
      </c>
      <c r="O37" s="26">
        <f>VLOOKUP(B37,专项!I:N,6,FALSE)</f>
        <v>0</v>
      </c>
      <c r="P37" s="68"/>
      <c r="Q37" s="42" t="s">
        <v>43</v>
      </c>
      <c r="R37" s="42" t="s">
        <v>234</v>
      </c>
      <c r="S37" s="42"/>
    </row>
    <row r="38" ht="27.1" customHeight="1" spans="1:19">
      <c r="A38" s="42" t="s">
        <v>39</v>
      </c>
      <c r="B38" s="25" t="s">
        <v>235</v>
      </c>
      <c r="C38" s="25" t="s">
        <v>236</v>
      </c>
      <c r="D38" s="25" t="s">
        <v>92</v>
      </c>
      <c r="E38" s="33">
        <v>1.09</v>
      </c>
      <c r="F38" s="42" t="s">
        <v>43</v>
      </c>
      <c r="G38" s="25" t="s">
        <v>226</v>
      </c>
      <c r="H38" s="62" t="s">
        <v>237</v>
      </c>
      <c r="I38" s="25" t="s">
        <v>103</v>
      </c>
      <c r="J38" s="65" t="s">
        <v>238</v>
      </c>
      <c r="K38" s="26">
        <f>VLOOKUP(B38,专项!I:N,2,FALSE)</f>
        <v>6.569</v>
      </c>
      <c r="L38" s="26">
        <f>VLOOKUP(B38,专项!I:N,3,FALSE)</f>
        <v>3.16</v>
      </c>
      <c r="M38" s="26">
        <f>VLOOKUP(B38,专项!I:N,4,FALSE)</f>
        <v>1.0905</v>
      </c>
      <c r="N38" s="26">
        <f>VLOOKUP(B38,专项!I:N,5,FALSE)</f>
        <v>1.09</v>
      </c>
      <c r="O38" s="26">
        <f>VLOOKUP(B38,专项!I:N,6,FALSE)</f>
        <v>0</v>
      </c>
      <c r="P38" s="68"/>
      <c r="Q38" s="42" t="s">
        <v>43</v>
      </c>
      <c r="R38" s="42" t="s">
        <v>239</v>
      </c>
      <c r="S38" s="42"/>
    </row>
    <row r="39" ht="73" customHeight="1" spans="1:19">
      <c r="A39" s="42" t="s">
        <v>39</v>
      </c>
      <c r="B39" s="25" t="s">
        <v>240</v>
      </c>
      <c r="C39" s="25" t="s">
        <v>241</v>
      </c>
      <c r="D39" s="25" t="s">
        <v>92</v>
      </c>
      <c r="E39" s="33">
        <v>8.42</v>
      </c>
      <c r="F39" s="42" t="s">
        <v>43</v>
      </c>
      <c r="G39" s="25" t="s">
        <v>226</v>
      </c>
      <c r="H39" s="62" t="s">
        <v>188</v>
      </c>
      <c r="I39" s="25" t="s">
        <v>53</v>
      </c>
      <c r="J39" s="65" t="s">
        <v>242</v>
      </c>
      <c r="K39" s="26">
        <f>VLOOKUP(B39,专项!I:N,2,FALSE)</f>
        <v>23.5187</v>
      </c>
      <c r="L39" s="26">
        <f>VLOOKUP(B39,专项!I:N,3,FALSE)</f>
        <v>15.352</v>
      </c>
      <c r="M39" s="26">
        <f>VLOOKUP(B39,专项!I:N,4,FALSE)</f>
        <v>8.42</v>
      </c>
      <c r="N39" s="26">
        <f>VLOOKUP(B39,专项!I:N,5,FALSE)</f>
        <v>8.42</v>
      </c>
      <c r="O39" s="26">
        <f>VLOOKUP(B39,专项!I:N,6,FALSE)</f>
        <v>0</v>
      </c>
      <c r="P39" s="68"/>
      <c r="Q39" s="42" t="s">
        <v>43</v>
      </c>
      <c r="R39" s="42" t="s">
        <v>243</v>
      </c>
      <c r="S39" s="42"/>
    </row>
    <row r="40" ht="189.9" customHeight="1" spans="1:19">
      <c r="A40" s="42" t="s">
        <v>39</v>
      </c>
      <c r="B40" s="25" t="s">
        <v>244</v>
      </c>
      <c r="C40" s="25" t="s">
        <v>245</v>
      </c>
      <c r="D40" s="25" t="s">
        <v>92</v>
      </c>
      <c r="E40" s="33">
        <v>6.19</v>
      </c>
      <c r="F40" s="42" t="s">
        <v>43</v>
      </c>
      <c r="G40" s="25" t="s">
        <v>63</v>
      </c>
      <c r="H40" s="62" t="s">
        <v>64</v>
      </c>
      <c r="I40" s="25" t="s">
        <v>59</v>
      </c>
      <c r="J40" s="65" t="s">
        <v>246</v>
      </c>
      <c r="K40" s="26">
        <f>VLOOKUP(B40,专项!I:N,2,FALSE)</f>
        <v>46.7022</v>
      </c>
      <c r="L40" s="26">
        <f>VLOOKUP(B40,专项!I:N,3,FALSE)</f>
        <v>8.3709</v>
      </c>
      <c r="M40" s="26">
        <f>VLOOKUP(B40,专项!I:N,4,FALSE)</f>
        <v>14.009</v>
      </c>
      <c r="N40" s="26">
        <f>VLOOKUP(B40,专项!I:N,5,FALSE)</f>
        <v>6.1845</v>
      </c>
      <c r="O40" s="26">
        <f>VLOOKUP(B40,专项!I:N,6,FALSE)</f>
        <v>0</v>
      </c>
      <c r="P40" s="68"/>
      <c r="Q40" s="42" t="s">
        <v>43</v>
      </c>
      <c r="R40" s="42" t="s">
        <v>247</v>
      </c>
      <c r="S40" s="42"/>
    </row>
    <row r="41" ht="26" customHeight="1" spans="1:19">
      <c r="A41" s="42" t="s">
        <v>39</v>
      </c>
      <c r="B41" s="25" t="s">
        <v>248</v>
      </c>
      <c r="C41" s="25" t="s">
        <v>249</v>
      </c>
      <c r="D41" s="25" t="s">
        <v>217</v>
      </c>
      <c r="E41" s="33">
        <v>4.83</v>
      </c>
      <c r="F41" s="42" t="s">
        <v>43</v>
      </c>
      <c r="G41" s="25" t="s">
        <v>250</v>
      </c>
      <c r="H41" s="62" t="s">
        <v>45</v>
      </c>
      <c r="I41" s="25" t="s">
        <v>46</v>
      </c>
      <c r="J41" s="65" t="s">
        <v>251</v>
      </c>
      <c r="K41" s="37">
        <v>5.681598</v>
      </c>
      <c r="L41" s="37">
        <f>VLOOKUP(B41,专项!I:N,3,FALSE)</f>
        <v>4.95</v>
      </c>
      <c r="M41" s="37">
        <f>VLOOKUP(B41,专项!I:N,4,FALSE)</f>
        <v>5.019388</v>
      </c>
      <c r="N41" s="26">
        <f>VLOOKUP(B41,专项!I:N,5,FALSE)</f>
        <v>4.83</v>
      </c>
      <c r="O41" s="26">
        <f>VLOOKUP(B41,专项!I:N,6,FALSE)</f>
        <v>0</v>
      </c>
      <c r="P41" s="68"/>
      <c r="Q41" s="42" t="s">
        <v>43</v>
      </c>
      <c r="R41" s="42" t="s">
        <v>252</v>
      </c>
      <c r="S41" s="42"/>
    </row>
    <row r="42" ht="26" customHeight="1" spans="1:19">
      <c r="A42" s="42" t="s">
        <v>39</v>
      </c>
      <c r="B42" s="25" t="s">
        <v>253</v>
      </c>
      <c r="C42" s="25" t="s">
        <v>254</v>
      </c>
      <c r="D42" s="25" t="s">
        <v>92</v>
      </c>
      <c r="E42" s="33">
        <v>3.5</v>
      </c>
      <c r="F42" s="42" t="s">
        <v>43</v>
      </c>
      <c r="G42" s="25" t="s">
        <v>250</v>
      </c>
      <c r="H42" s="62" t="s">
        <v>212</v>
      </c>
      <c r="I42" s="25" t="s">
        <v>53</v>
      </c>
      <c r="J42" s="65" t="s">
        <v>255</v>
      </c>
      <c r="K42" s="26">
        <f>VLOOKUP(B42,专项!I:N,2,FALSE)</f>
        <v>29.16</v>
      </c>
      <c r="L42" s="26">
        <f>VLOOKUP(B42,专项!I:N,3,FALSE)</f>
        <v>27.2</v>
      </c>
      <c r="M42" s="26">
        <f>VLOOKUP(B42,专项!I:N,4,FALSE)</f>
        <v>3.5</v>
      </c>
      <c r="N42" s="26">
        <f>VLOOKUP(B42,专项!I:N,5,FALSE)</f>
        <v>3.5</v>
      </c>
      <c r="O42" s="26">
        <f>VLOOKUP(B42,专项!I:N,6,FALSE)</f>
        <v>0</v>
      </c>
      <c r="P42" s="68"/>
      <c r="Q42" s="42" t="s">
        <v>43</v>
      </c>
      <c r="R42" s="42" t="s">
        <v>256</v>
      </c>
      <c r="S42" s="42"/>
    </row>
    <row r="43" ht="26" customHeight="1" spans="1:19">
      <c r="A43" s="42" t="s">
        <v>39</v>
      </c>
      <c r="B43" s="25" t="s">
        <v>257</v>
      </c>
      <c r="C43" s="25" t="s">
        <v>258</v>
      </c>
      <c r="D43" s="25" t="s">
        <v>217</v>
      </c>
      <c r="E43" s="33">
        <v>3.53</v>
      </c>
      <c r="F43" s="42" t="s">
        <v>43</v>
      </c>
      <c r="G43" s="25" t="s">
        <v>259</v>
      </c>
      <c r="H43" s="62" t="s">
        <v>260</v>
      </c>
      <c r="I43" s="25" t="s">
        <v>46</v>
      </c>
      <c r="J43" s="65"/>
      <c r="K43" s="37">
        <v>4.602204</v>
      </c>
      <c r="L43" s="37">
        <f>VLOOKUP(B43,专项!I:N,3,FALSE)</f>
        <v>3.66</v>
      </c>
      <c r="M43" s="37">
        <f>VLOOKUP(B43,专项!I:N,4,FALSE)</f>
        <v>3.53</v>
      </c>
      <c r="N43" s="26">
        <f>VLOOKUP(B43,专项!I:N,5,FALSE)</f>
        <v>3.53</v>
      </c>
      <c r="O43" s="26">
        <f>VLOOKUP(B43,专项!I:N,6,FALSE)</f>
        <v>1.33</v>
      </c>
      <c r="P43" s="68"/>
      <c r="Q43" s="42" t="s">
        <v>43</v>
      </c>
      <c r="R43" s="42" t="s">
        <v>261</v>
      </c>
      <c r="S43" s="42"/>
    </row>
    <row r="44" ht="26" customHeight="1" spans="1:19">
      <c r="A44" s="42" t="s">
        <v>39</v>
      </c>
      <c r="B44" s="25" t="s">
        <v>262</v>
      </c>
      <c r="C44" s="25" t="s">
        <v>263</v>
      </c>
      <c r="D44" s="25" t="s">
        <v>264</v>
      </c>
      <c r="E44" s="33">
        <v>1.45</v>
      </c>
      <c r="F44" s="42" t="s">
        <v>43</v>
      </c>
      <c r="G44" s="25" t="s">
        <v>259</v>
      </c>
      <c r="H44" s="62" t="s">
        <v>265</v>
      </c>
      <c r="I44" s="25" t="s">
        <v>79</v>
      </c>
      <c r="J44" s="65"/>
      <c r="K44" s="26">
        <f>VLOOKUP(B44,专项!I:N,2,FALSE)</f>
        <v>21.5742</v>
      </c>
      <c r="L44" s="26">
        <f>VLOOKUP(B44,专项!I:N,3,FALSE)</f>
        <v>1.8299</v>
      </c>
      <c r="M44" s="26">
        <f>VLOOKUP(B44,专项!I:N,4,FALSE)</f>
        <v>7.35989</v>
      </c>
      <c r="N44" s="26">
        <f>VLOOKUP(B44,专项!I:N,5,FALSE)</f>
        <v>1.43989</v>
      </c>
      <c r="O44" s="26">
        <f>VLOOKUP(B44,专项!I:N,6,FALSE)</f>
        <v>0</v>
      </c>
      <c r="P44" s="68"/>
      <c r="Q44" s="42" t="s">
        <v>43</v>
      </c>
      <c r="R44" s="42" t="s">
        <v>266</v>
      </c>
      <c r="S44" s="42"/>
    </row>
    <row r="45" ht="26" customHeight="1" spans="1:19">
      <c r="A45" s="42" t="s">
        <v>39</v>
      </c>
      <c r="B45" s="25" t="s">
        <v>267</v>
      </c>
      <c r="C45" s="25" t="s">
        <v>268</v>
      </c>
      <c r="D45" s="25" t="s">
        <v>92</v>
      </c>
      <c r="E45" s="33">
        <v>0.29</v>
      </c>
      <c r="F45" s="42" t="s">
        <v>43</v>
      </c>
      <c r="G45" s="25" t="s">
        <v>259</v>
      </c>
      <c r="H45" s="62" t="s">
        <v>269</v>
      </c>
      <c r="I45" s="25" t="s">
        <v>53</v>
      </c>
      <c r="J45" s="65"/>
      <c r="K45" s="26">
        <f>VLOOKUP(B45,专项!I:N,2,FALSE)</f>
        <v>1.497</v>
      </c>
      <c r="L45" s="26">
        <f>VLOOKUP(B45,专项!I:N,3,FALSE)</f>
        <v>0.59</v>
      </c>
      <c r="M45" s="26">
        <f>VLOOKUP(B45,专项!I:N,4,FALSE)</f>
        <v>0.29</v>
      </c>
      <c r="N45" s="26">
        <f>VLOOKUP(B45,专项!I:N,5,FALSE)</f>
        <v>0.29</v>
      </c>
      <c r="O45" s="26">
        <f>VLOOKUP(B45,专项!I:N,6,FALSE)</f>
        <v>0</v>
      </c>
      <c r="P45" s="68"/>
      <c r="Q45" s="42" t="s">
        <v>43</v>
      </c>
      <c r="R45" s="42" t="s">
        <v>270</v>
      </c>
      <c r="S45" s="42"/>
    </row>
    <row r="46" ht="144" customHeight="1" spans="1:19">
      <c r="A46" s="42" t="s">
        <v>39</v>
      </c>
      <c r="B46" s="25" t="s">
        <v>271</v>
      </c>
      <c r="C46" s="25" t="s">
        <v>272</v>
      </c>
      <c r="D46" s="25" t="s">
        <v>264</v>
      </c>
      <c r="E46" s="33">
        <v>14.3499</v>
      </c>
      <c r="F46" s="42" t="s">
        <v>43</v>
      </c>
      <c r="G46" s="25" t="s">
        <v>273</v>
      </c>
      <c r="H46" s="62" t="s">
        <v>274</v>
      </c>
      <c r="I46" s="25" t="s">
        <v>53</v>
      </c>
      <c r="J46" s="65" t="s">
        <v>275</v>
      </c>
      <c r="K46" s="37">
        <v>24.0676</v>
      </c>
      <c r="L46" s="37">
        <f>VLOOKUP(B46,专项!I:N,3,FALSE)</f>
        <v>17.1304</v>
      </c>
      <c r="M46" s="37">
        <f>VLOOKUP(B46,专项!I:N,4,FALSE)</f>
        <v>20.9269816746</v>
      </c>
      <c r="N46" s="26">
        <f>VLOOKUP(B46,专项!I:N,5,FALSE)</f>
        <v>13.5287816746</v>
      </c>
      <c r="O46" s="26">
        <f>VLOOKUP(B46,专项!I:N,6,FALSE)</f>
        <v>0</v>
      </c>
      <c r="P46" s="68"/>
      <c r="Q46" s="42" t="s">
        <v>43</v>
      </c>
      <c r="R46" s="42" t="s">
        <v>276</v>
      </c>
      <c r="S46" s="42"/>
    </row>
    <row r="47" ht="130" customHeight="1" spans="1:19">
      <c r="A47" s="42" t="s">
        <v>39</v>
      </c>
      <c r="B47" s="25" t="s">
        <v>277</v>
      </c>
      <c r="C47" s="25" t="s">
        <v>278</v>
      </c>
      <c r="D47" s="25" t="s">
        <v>264</v>
      </c>
      <c r="E47" s="33">
        <v>5.1455</v>
      </c>
      <c r="F47" s="42" t="s">
        <v>43</v>
      </c>
      <c r="G47" s="25" t="s">
        <v>279</v>
      </c>
      <c r="H47" s="62" t="s">
        <v>280</v>
      </c>
      <c r="I47" s="25" t="s">
        <v>53</v>
      </c>
      <c r="J47" s="65" t="s">
        <v>281</v>
      </c>
      <c r="K47" s="26">
        <v>6.8427</v>
      </c>
      <c r="L47" s="26">
        <f>VLOOKUP(B47,专项!I:N,3,FALSE)</f>
        <v>6.6138</v>
      </c>
      <c r="M47" s="26">
        <f>VLOOKUP(B47,专项!I:N,4,FALSE)</f>
        <v>5.0718833723</v>
      </c>
      <c r="N47" s="26">
        <f>VLOOKUP(B47,专项!I:N,5,FALSE)</f>
        <v>4.8268833723</v>
      </c>
      <c r="O47" s="26">
        <f>VLOOKUP(B47,专项!I:N,6,FALSE)</f>
        <v>0</v>
      </c>
      <c r="P47" s="68"/>
      <c r="Q47" s="42" t="s">
        <v>43</v>
      </c>
      <c r="R47" s="42" t="s">
        <v>282</v>
      </c>
      <c r="S47" s="42"/>
    </row>
    <row r="48" ht="59" customHeight="1" spans="1:19">
      <c r="A48" s="42" t="s">
        <v>39</v>
      </c>
      <c r="B48" s="25" t="s">
        <v>283</v>
      </c>
      <c r="C48" s="25" t="s">
        <v>284</v>
      </c>
      <c r="D48" s="25" t="s">
        <v>264</v>
      </c>
      <c r="E48" s="33">
        <v>7.24</v>
      </c>
      <c r="F48" s="42" t="s">
        <v>43</v>
      </c>
      <c r="G48" s="25" t="s">
        <v>279</v>
      </c>
      <c r="H48" s="62" t="s">
        <v>280</v>
      </c>
      <c r="I48" s="25" t="s">
        <v>53</v>
      </c>
      <c r="J48" s="65" t="s">
        <v>285</v>
      </c>
      <c r="K48" s="26">
        <f>VLOOKUP(B48,专项!I:N,2,FALSE)</f>
        <v>32.1463</v>
      </c>
      <c r="L48" s="26">
        <f>VLOOKUP(B48,专项!I:N,3,FALSE)</f>
        <v>14.111</v>
      </c>
      <c r="M48" s="26">
        <f>VLOOKUP(B48,专项!I:N,4,FALSE)</f>
        <v>11.99</v>
      </c>
      <c r="N48" s="26">
        <f>VLOOKUP(B48,专项!I:N,5,FALSE)</f>
        <v>7.24</v>
      </c>
      <c r="O48" s="26">
        <f>VLOOKUP(B48,专项!I:N,6,FALSE)</f>
        <v>0</v>
      </c>
      <c r="P48" s="68"/>
      <c r="Q48" s="42" t="s">
        <v>43</v>
      </c>
      <c r="R48" s="42" t="s">
        <v>286</v>
      </c>
      <c r="S48" s="42"/>
    </row>
    <row r="49" ht="27.1" customHeight="1" spans="1:19">
      <c r="A49" s="42" t="s">
        <v>39</v>
      </c>
      <c r="B49" s="25" t="s">
        <v>287</v>
      </c>
      <c r="C49" s="25" t="s">
        <v>288</v>
      </c>
      <c r="D49" s="25" t="s">
        <v>92</v>
      </c>
      <c r="E49" s="33">
        <v>0.66</v>
      </c>
      <c r="F49" s="42" t="s">
        <v>43</v>
      </c>
      <c r="G49" s="25" t="s">
        <v>289</v>
      </c>
      <c r="H49" s="62" t="s">
        <v>280</v>
      </c>
      <c r="I49" s="25" t="s">
        <v>53</v>
      </c>
      <c r="J49" s="65" t="s">
        <v>290</v>
      </c>
      <c r="K49" s="26">
        <f>VLOOKUP(B49,专项!I:N,2,FALSE)</f>
        <v>4.5871</v>
      </c>
      <c r="L49" s="26">
        <f>VLOOKUP(B49,专项!I:N,3,FALSE)</f>
        <v>2.62</v>
      </c>
      <c r="M49" s="26">
        <f>VLOOKUP(B49,专项!I:N,4,FALSE)</f>
        <v>1.16</v>
      </c>
      <c r="N49" s="26">
        <f>VLOOKUP(B49,专项!I:N,5,FALSE)</f>
        <v>0.66</v>
      </c>
      <c r="O49" s="26">
        <f>VLOOKUP(B49,专项!I:N,6,FALSE)</f>
        <v>0</v>
      </c>
      <c r="P49" s="68"/>
      <c r="Q49" s="42" t="s">
        <v>43</v>
      </c>
      <c r="R49" s="42" t="s">
        <v>291</v>
      </c>
      <c r="S49" s="42"/>
    </row>
    <row r="50" ht="27.1" customHeight="1" spans="1:19">
      <c r="A50" s="42" t="s">
        <v>39</v>
      </c>
      <c r="B50" s="25" t="s">
        <v>292</v>
      </c>
      <c r="C50" s="25" t="s">
        <v>293</v>
      </c>
      <c r="D50" s="25" t="s">
        <v>92</v>
      </c>
      <c r="E50" s="33">
        <v>0.39</v>
      </c>
      <c r="F50" s="42" t="s">
        <v>43</v>
      </c>
      <c r="G50" s="25" t="s">
        <v>289</v>
      </c>
      <c r="H50" s="62" t="s">
        <v>294</v>
      </c>
      <c r="I50" s="25" t="s">
        <v>103</v>
      </c>
      <c r="J50" s="65" t="s">
        <v>290</v>
      </c>
      <c r="K50" s="26">
        <f>VLOOKUP(B50,专项!I:N,2,FALSE)</f>
        <v>1.685</v>
      </c>
      <c r="L50" s="26">
        <f>VLOOKUP(B50,专项!I:N,3,FALSE)</f>
        <v>0.63</v>
      </c>
      <c r="M50" s="26">
        <f>VLOOKUP(B50,专项!I:N,4,FALSE)</f>
        <v>0.39</v>
      </c>
      <c r="N50" s="26">
        <f>VLOOKUP(B50,专项!I:N,5,FALSE)</f>
        <v>0.39</v>
      </c>
      <c r="O50" s="26">
        <f>VLOOKUP(B50,专项!I:N,6,FALSE)</f>
        <v>0</v>
      </c>
      <c r="P50" s="68"/>
      <c r="Q50" s="42" t="s">
        <v>43</v>
      </c>
      <c r="R50" s="42" t="s">
        <v>295</v>
      </c>
      <c r="S50" s="42"/>
    </row>
    <row r="51" ht="27.1" customHeight="1" spans="1:19">
      <c r="A51" s="42" t="s">
        <v>39</v>
      </c>
      <c r="B51" s="25" t="s">
        <v>296</v>
      </c>
      <c r="C51" s="25" t="s">
        <v>297</v>
      </c>
      <c r="D51" s="25" t="s">
        <v>92</v>
      </c>
      <c r="E51" s="33">
        <v>0.3</v>
      </c>
      <c r="F51" s="42" t="s">
        <v>43</v>
      </c>
      <c r="G51" s="25" t="s">
        <v>289</v>
      </c>
      <c r="H51" s="62" t="s">
        <v>202</v>
      </c>
      <c r="I51" s="25" t="s">
        <v>94</v>
      </c>
      <c r="J51" s="65"/>
      <c r="K51" s="26">
        <f>VLOOKUP(B51,专项!I:N,2,FALSE)</f>
        <v>1.8144</v>
      </c>
      <c r="L51" s="26">
        <f>VLOOKUP(B51,专项!I:N,3,FALSE)</f>
        <v>1.2</v>
      </c>
      <c r="M51" s="26">
        <f>VLOOKUP(B51,专项!I:N,4,FALSE)</f>
        <v>0.3</v>
      </c>
      <c r="N51" s="26">
        <f>VLOOKUP(B51,专项!I:N,5,FALSE)</f>
        <v>0.3</v>
      </c>
      <c r="O51" s="26">
        <f>VLOOKUP(B51,专项!I:N,6,FALSE)</f>
        <v>0</v>
      </c>
      <c r="P51" s="68"/>
      <c r="Q51" s="42" t="s">
        <v>43</v>
      </c>
      <c r="R51" s="42" t="s">
        <v>298</v>
      </c>
      <c r="S51" s="42"/>
    </row>
    <row r="52" ht="27.1" customHeight="1" spans="1:19">
      <c r="A52" s="42" t="s">
        <v>39</v>
      </c>
      <c r="B52" s="25" t="s">
        <v>299</v>
      </c>
      <c r="C52" s="25" t="s">
        <v>300</v>
      </c>
      <c r="D52" s="25" t="s">
        <v>92</v>
      </c>
      <c r="E52" s="33">
        <v>2.92</v>
      </c>
      <c r="F52" s="42" t="s">
        <v>43</v>
      </c>
      <c r="G52" s="25" t="s">
        <v>301</v>
      </c>
      <c r="H52" s="62" t="s">
        <v>302</v>
      </c>
      <c r="I52" s="25" t="s">
        <v>103</v>
      </c>
      <c r="J52" s="65" t="s">
        <v>303</v>
      </c>
      <c r="K52" s="26">
        <f>VLOOKUP(B52,专项!I:N,2,FALSE)</f>
        <v>11.604</v>
      </c>
      <c r="L52" s="26">
        <f>VLOOKUP(B52,专项!I:N,3,FALSE)</f>
        <v>5.47</v>
      </c>
      <c r="M52" s="26">
        <f>VLOOKUP(B52,专项!I:N,4,FALSE)</f>
        <v>2.87</v>
      </c>
      <c r="N52" s="26">
        <f>VLOOKUP(B52,专项!I:N,5,FALSE)</f>
        <v>2.87</v>
      </c>
      <c r="O52" s="26">
        <f>VLOOKUP(B52,专项!I:N,6,FALSE)</f>
        <v>0</v>
      </c>
      <c r="P52" s="68"/>
      <c r="Q52" s="42" t="s">
        <v>43</v>
      </c>
      <c r="R52" s="42" t="s">
        <v>304</v>
      </c>
      <c r="S52" s="42"/>
    </row>
    <row r="53" ht="27.1" customHeight="1" spans="1:19">
      <c r="A53" s="42" t="s">
        <v>39</v>
      </c>
      <c r="B53" s="25" t="s">
        <v>305</v>
      </c>
      <c r="C53" s="25" t="s">
        <v>306</v>
      </c>
      <c r="D53" s="25" t="s">
        <v>217</v>
      </c>
      <c r="E53" s="33">
        <v>3.9</v>
      </c>
      <c r="F53" s="42" t="s">
        <v>43</v>
      </c>
      <c r="G53" s="25" t="s">
        <v>301</v>
      </c>
      <c r="H53" s="62" t="s">
        <v>307</v>
      </c>
      <c r="I53" s="25" t="s">
        <v>46</v>
      </c>
      <c r="J53" s="65"/>
      <c r="K53" s="26">
        <f>VLOOKUP(B53,专项!I:N,2,FALSE)</f>
        <v>4.182305</v>
      </c>
      <c r="L53" s="26">
        <f>VLOOKUP(B53,专项!I:N,3,FALSE)</f>
        <v>3.9</v>
      </c>
      <c r="M53" s="26">
        <f>VLOOKUP(B53,专项!I:N,4,FALSE)</f>
        <v>3.9</v>
      </c>
      <c r="N53" s="26">
        <f>VLOOKUP(B53,专项!I:N,5,FALSE)</f>
        <v>3.9</v>
      </c>
      <c r="O53" s="26">
        <f>VLOOKUP(B53,专项!I:N,6,FALSE)</f>
        <v>0</v>
      </c>
      <c r="P53" s="68"/>
      <c r="Q53" s="42" t="s">
        <v>43</v>
      </c>
      <c r="R53" s="42" t="s">
        <v>308</v>
      </c>
      <c r="S53" s="42"/>
    </row>
    <row r="54" ht="27.1" customHeight="1" spans="1:19">
      <c r="A54" s="42" t="s">
        <v>39</v>
      </c>
      <c r="B54" s="25" t="s">
        <v>309</v>
      </c>
      <c r="C54" s="25" t="s">
        <v>310</v>
      </c>
      <c r="D54" s="25" t="s">
        <v>264</v>
      </c>
      <c r="E54" s="33">
        <v>0.02</v>
      </c>
      <c r="F54" s="42" t="s">
        <v>43</v>
      </c>
      <c r="G54" s="25" t="s">
        <v>311</v>
      </c>
      <c r="H54" s="62" t="s">
        <v>154</v>
      </c>
      <c r="I54" s="25" t="s">
        <v>53</v>
      </c>
      <c r="J54" s="65"/>
      <c r="K54" s="26">
        <f>VLOOKUP(B54,专项!I:N,2,FALSE)</f>
        <v>0.02</v>
      </c>
      <c r="L54" s="26">
        <f>VLOOKUP(B54,专项!I:N,3,FALSE)</f>
        <v>0.02</v>
      </c>
      <c r="M54" s="26">
        <f>VLOOKUP(B54,专项!I:N,4,FALSE)</f>
        <v>0.02</v>
      </c>
      <c r="N54" s="26">
        <f>VLOOKUP(B54,专项!I:N,5,FALSE)</f>
        <v>0.02</v>
      </c>
      <c r="O54" s="26">
        <f>VLOOKUP(B54,专项!I:N,6,FALSE)</f>
        <v>0</v>
      </c>
      <c r="P54" s="68"/>
      <c r="Q54" s="42" t="s">
        <v>43</v>
      </c>
      <c r="R54" s="42" t="s">
        <v>312</v>
      </c>
      <c r="S54" s="42"/>
    </row>
    <row r="55" ht="25" customHeight="1" spans="1:19">
      <c r="A55" s="42" t="s">
        <v>39</v>
      </c>
      <c r="B55" s="25" t="s">
        <v>313</v>
      </c>
      <c r="C55" s="25" t="s">
        <v>314</v>
      </c>
      <c r="D55" s="25" t="s">
        <v>92</v>
      </c>
      <c r="E55" s="33">
        <v>3.79</v>
      </c>
      <c r="F55" s="42" t="s">
        <v>43</v>
      </c>
      <c r="G55" s="25" t="s">
        <v>301</v>
      </c>
      <c r="H55" s="62" t="s">
        <v>315</v>
      </c>
      <c r="I55" s="25" t="s">
        <v>53</v>
      </c>
      <c r="J55" s="65" t="s">
        <v>290</v>
      </c>
      <c r="K55" s="26">
        <f>VLOOKUP(B55,专项!I:N,2,FALSE)</f>
        <v>10.3237</v>
      </c>
      <c r="L55" s="26">
        <f>VLOOKUP(B55,专项!I:N,3,FALSE)</f>
        <v>6.027</v>
      </c>
      <c r="M55" s="26">
        <f>VLOOKUP(B55,专项!I:N,4,FALSE)</f>
        <v>3.79</v>
      </c>
      <c r="N55" s="26">
        <f>VLOOKUP(B55,专项!I:N,5,FALSE)</f>
        <v>3.79</v>
      </c>
      <c r="O55" s="26">
        <f>VLOOKUP(B55,专项!I:N,6,FALSE)</f>
        <v>0</v>
      </c>
      <c r="P55" s="68"/>
      <c r="Q55" s="42" t="s">
        <v>43</v>
      </c>
      <c r="R55" s="42" t="s">
        <v>316</v>
      </c>
      <c r="S55" s="42"/>
    </row>
    <row r="56" ht="27.1" customHeight="1" spans="1:19">
      <c r="A56" s="42" t="s">
        <v>39</v>
      </c>
      <c r="B56" s="25" t="s">
        <v>317</v>
      </c>
      <c r="C56" s="25" t="s">
        <v>318</v>
      </c>
      <c r="D56" s="25" t="s">
        <v>264</v>
      </c>
      <c r="E56" s="33">
        <v>0.79</v>
      </c>
      <c r="F56" s="42" t="s">
        <v>43</v>
      </c>
      <c r="G56" s="25" t="s">
        <v>301</v>
      </c>
      <c r="H56" s="62" t="s">
        <v>302</v>
      </c>
      <c r="I56" s="25" t="s">
        <v>53</v>
      </c>
      <c r="J56" s="65"/>
      <c r="K56" s="26">
        <f>VLOOKUP(B56,专项!I:N,2,FALSE)</f>
        <v>0.7937</v>
      </c>
      <c r="L56" s="26">
        <f>VLOOKUP(B56,专项!I:N,3,FALSE)</f>
        <v>0.7918</v>
      </c>
      <c r="M56" s="26">
        <f>VLOOKUP(B56,专项!I:N,4,FALSE)</f>
        <v>0.79</v>
      </c>
      <c r="N56" s="26">
        <f>VLOOKUP(B56,专项!I:N,5,FALSE)</f>
        <v>0.79</v>
      </c>
      <c r="O56" s="26">
        <f>VLOOKUP(B56,专项!I:N,6,FALSE)</f>
        <v>0</v>
      </c>
      <c r="P56" s="68"/>
      <c r="Q56" s="42" t="s">
        <v>43</v>
      </c>
      <c r="R56" s="42" t="s">
        <v>319</v>
      </c>
      <c r="S56" s="42"/>
    </row>
    <row r="57" ht="27.1" customHeight="1" spans="1:19">
      <c r="A57" s="42" t="s">
        <v>39</v>
      </c>
      <c r="B57" s="25" t="s">
        <v>320</v>
      </c>
      <c r="C57" s="25" t="s">
        <v>321</v>
      </c>
      <c r="D57" s="25" t="s">
        <v>92</v>
      </c>
      <c r="E57" s="33">
        <v>0.3</v>
      </c>
      <c r="F57" s="42" t="s">
        <v>43</v>
      </c>
      <c r="G57" s="25" t="s">
        <v>322</v>
      </c>
      <c r="H57" s="62" t="s">
        <v>323</v>
      </c>
      <c r="I57" s="25" t="s">
        <v>94</v>
      </c>
      <c r="J57" s="65"/>
      <c r="K57" s="26">
        <f>VLOOKUP(B57,专项!I:N,2,FALSE)</f>
        <v>1.7885</v>
      </c>
      <c r="L57" s="26">
        <f>VLOOKUP(B57,专项!I:N,3,FALSE)</f>
        <v>0.8</v>
      </c>
      <c r="M57" s="26">
        <f>VLOOKUP(B57,专项!I:N,4,FALSE)</f>
        <v>0.4136</v>
      </c>
      <c r="N57" s="26">
        <f>VLOOKUP(B57,专项!I:N,5,FALSE)</f>
        <v>0.3</v>
      </c>
      <c r="O57" s="26">
        <f>VLOOKUP(B57,专项!I:N,6,FALSE)</f>
        <v>0</v>
      </c>
      <c r="P57" s="68"/>
      <c r="Q57" s="42" t="s">
        <v>43</v>
      </c>
      <c r="R57" s="42" t="s">
        <v>324</v>
      </c>
      <c r="S57" s="42"/>
    </row>
    <row r="58" ht="27.1" customHeight="1" spans="1:19">
      <c r="A58" s="42" t="s">
        <v>39</v>
      </c>
      <c r="B58" s="25" t="s">
        <v>325</v>
      </c>
      <c r="C58" s="25" t="s">
        <v>326</v>
      </c>
      <c r="D58" s="25" t="s">
        <v>92</v>
      </c>
      <c r="E58" s="33">
        <v>0.13</v>
      </c>
      <c r="F58" s="42" t="s">
        <v>43</v>
      </c>
      <c r="G58" s="25" t="s">
        <v>322</v>
      </c>
      <c r="H58" s="62" t="s">
        <v>327</v>
      </c>
      <c r="I58" s="25" t="s">
        <v>53</v>
      </c>
      <c r="J58" s="65" t="s">
        <v>290</v>
      </c>
      <c r="K58" s="26">
        <f>VLOOKUP(B58,专项!I:N,2,FALSE)</f>
        <v>5.7571</v>
      </c>
      <c r="L58" s="26">
        <f>VLOOKUP(B58,专项!I:N,3,FALSE)</f>
        <v>3.1</v>
      </c>
      <c r="M58" s="26">
        <f>VLOOKUP(B58,专项!I:N,4,FALSE)</f>
        <v>0.13</v>
      </c>
      <c r="N58" s="26">
        <f>VLOOKUP(B58,专项!I:N,5,FALSE)</f>
        <v>0.13</v>
      </c>
      <c r="O58" s="26">
        <f>VLOOKUP(B58,专项!I:N,6,FALSE)</f>
        <v>0</v>
      </c>
      <c r="P58" s="68"/>
      <c r="Q58" s="42" t="s">
        <v>43</v>
      </c>
      <c r="R58" s="42" t="s">
        <v>328</v>
      </c>
      <c r="S58" s="42"/>
    </row>
    <row r="59" ht="27.1" customHeight="1" spans="1:19">
      <c r="A59" s="42" t="s">
        <v>39</v>
      </c>
      <c r="B59" s="25" t="s">
        <v>329</v>
      </c>
      <c r="C59" s="25" t="s">
        <v>330</v>
      </c>
      <c r="D59" s="25" t="s">
        <v>92</v>
      </c>
      <c r="E59" s="33">
        <v>1.02</v>
      </c>
      <c r="F59" s="42" t="s">
        <v>43</v>
      </c>
      <c r="G59" s="25" t="s">
        <v>57</v>
      </c>
      <c r="H59" s="62" t="s">
        <v>136</v>
      </c>
      <c r="I59" s="25" t="s">
        <v>53</v>
      </c>
      <c r="J59" s="65"/>
      <c r="K59" s="26">
        <f>VLOOKUP(B59,专项!I:N,2,FALSE)</f>
        <v>3.056433</v>
      </c>
      <c r="L59" s="26">
        <f>VLOOKUP(B59,专项!I:N,3,FALSE)</f>
        <v>2.63</v>
      </c>
      <c r="M59" s="26">
        <f>VLOOKUP(B59,专项!I:N,4,FALSE)</f>
        <v>1.02</v>
      </c>
      <c r="N59" s="26">
        <f>VLOOKUP(B59,专项!I:N,5,FALSE)</f>
        <v>1.02</v>
      </c>
      <c r="O59" s="26">
        <f>VLOOKUP(B59,专项!I:N,6,FALSE)</f>
        <v>0</v>
      </c>
      <c r="P59" s="68"/>
      <c r="Q59" s="42" t="s">
        <v>43</v>
      </c>
      <c r="R59" s="42" t="s">
        <v>331</v>
      </c>
      <c r="S59" s="42"/>
    </row>
    <row r="60" ht="27.1" customHeight="1" spans="1:19">
      <c r="A60" s="42" t="s">
        <v>39</v>
      </c>
      <c r="B60" s="25" t="s">
        <v>332</v>
      </c>
      <c r="C60" s="25" t="s">
        <v>333</v>
      </c>
      <c r="D60" s="25" t="s">
        <v>217</v>
      </c>
      <c r="E60" s="33">
        <v>1.27</v>
      </c>
      <c r="F60" s="42" t="s">
        <v>43</v>
      </c>
      <c r="G60" s="25" t="s">
        <v>57</v>
      </c>
      <c r="H60" s="62" t="s">
        <v>334</v>
      </c>
      <c r="I60" s="25" t="s">
        <v>46</v>
      </c>
      <c r="J60" s="65"/>
      <c r="K60" s="26">
        <f>VLOOKUP(B60,专项!I:N,2,FALSE)</f>
        <v>1.916641</v>
      </c>
      <c r="L60" s="26">
        <f>VLOOKUP(B60,专项!I:N,3,FALSE)</f>
        <v>1.69</v>
      </c>
      <c r="M60" s="26">
        <f>VLOOKUP(B60,专项!I:N,4,FALSE)</f>
        <v>1.785354</v>
      </c>
      <c r="N60" s="26">
        <f>VLOOKUP(B60,专项!I:N,5,FALSE)</f>
        <v>1.27</v>
      </c>
      <c r="O60" s="26">
        <f>VLOOKUP(B60,专项!I:N,6,FALSE)</f>
        <v>0.54</v>
      </c>
      <c r="P60" s="68"/>
      <c r="Q60" s="42" t="s">
        <v>43</v>
      </c>
      <c r="R60" s="42" t="s">
        <v>335</v>
      </c>
      <c r="S60" s="42"/>
    </row>
    <row r="61" ht="23" customHeight="1" spans="1:19">
      <c r="A61" s="42" t="s">
        <v>39</v>
      </c>
      <c r="B61" s="25" t="s">
        <v>336</v>
      </c>
      <c r="C61" s="25" t="s">
        <v>337</v>
      </c>
      <c r="D61" s="25" t="s">
        <v>264</v>
      </c>
      <c r="E61" s="33">
        <v>0.0076</v>
      </c>
      <c r="F61" s="42" t="s">
        <v>43</v>
      </c>
      <c r="G61" s="25" t="s">
        <v>338</v>
      </c>
      <c r="H61" s="62" t="s">
        <v>339</v>
      </c>
      <c r="I61" s="25" t="s">
        <v>53</v>
      </c>
      <c r="J61" s="65"/>
      <c r="K61" s="26">
        <f>VLOOKUP(B61,专项!I:N,2,FALSE)</f>
        <v>0.0077</v>
      </c>
      <c r="L61" s="26">
        <f>VLOOKUP(B61,专项!I:N,3,FALSE)</f>
        <v>0.0077</v>
      </c>
      <c r="M61" s="26">
        <f>VLOOKUP(B61,专项!I:N,4,FALSE)</f>
        <v>0.0076</v>
      </c>
      <c r="N61" s="26">
        <f>VLOOKUP(B61,专项!I:N,5,FALSE)</f>
        <v>0.0076</v>
      </c>
      <c r="O61" s="26">
        <f>VLOOKUP(B61,专项!I:N,6,FALSE)</f>
        <v>0</v>
      </c>
      <c r="P61" s="68"/>
      <c r="Q61" s="42" t="s">
        <v>43</v>
      </c>
      <c r="R61" s="42" t="s">
        <v>340</v>
      </c>
      <c r="S61" s="42"/>
    </row>
    <row r="62" ht="27.1" customHeight="1" spans="1:19">
      <c r="A62" s="42" t="s">
        <v>39</v>
      </c>
      <c r="B62" s="25" t="s">
        <v>341</v>
      </c>
      <c r="C62" s="25" t="s">
        <v>342</v>
      </c>
      <c r="D62" s="25" t="s">
        <v>264</v>
      </c>
      <c r="E62" s="33">
        <v>0.0169</v>
      </c>
      <c r="F62" s="42" t="s">
        <v>43</v>
      </c>
      <c r="G62" s="25" t="s">
        <v>338</v>
      </c>
      <c r="H62" s="62" t="s">
        <v>339</v>
      </c>
      <c r="I62" s="25" t="s">
        <v>53</v>
      </c>
      <c r="J62" s="65"/>
      <c r="K62" s="26">
        <f>VLOOKUP(B62,专项!I:N,2,FALSE)</f>
        <v>0.0179</v>
      </c>
      <c r="L62" s="26">
        <f>VLOOKUP(B62,专项!I:N,3,FALSE)</f>
        <v>0.0179</v>
      </c>
      <c r="M62" s="26">
        <f>VLOOKUP(B62,专项!I:N,4,FALSE)</f>
        <v>0.0169</v>
      </c>
      <c r="N62" s="26">
        <f>VLOOKUP(B62,专项!I:N,5,FALSE)</f>
        <v>0.0169</v>
      </c>
      <c r="O62" s="26">
        <f>VLOOKUP(B62,专项!I:N,6,FALSE)</f>
        <v>0</v>
      </c>
      <c r="P62" s="68"/>
      <c r="Q62" s="42" t="s">
        <v>43</v>
      </c>
      <c r="R62" s="42" t="s">
        <v>343</v>
      </c>
      <c r="S62" s="42"/>
    </row>
    <row r="63" ht="14.3" customHeight="1" spans="2:15">
      <c r="B63" s="61" t="s">
        <v>344</v>
      </c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</row>
  </sheetData>
  <autoFilter xmlns:etc="http://www.wps.cn/officeDocument/2017/etCustomData" ref="A8:T63" etc:filterBottomFollowUsedRange="0">
    <extLst/>
  </autoFilter>
  <mergeCells count="7">
    <mergeCell ref="B5:P5"/>
    <mergeCell ref="C7:I7"/>
    <mergeCell ref="K7:L7"/>
    <mergeCell ref="M7:N7"/>
    <mergeCell ref="J7:J8"/>
    <mergeCell ref="O7:O8"/>
    <mergeCell ref="P7:P8"/>
  </mergeCells>
  <pageMargins left="0.751388888888889" right="0.751388888888889" top="0.267361111111111" bottom="0.267361111111111" header="0" footer="0"/>
  <pageSetup paperSize="8" scale="7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8" topLeftCell="A9" activePane="bottomLeft" state="frozen"/>
      <selection/>
      <selection pane="bottomLeft" activeCell="G10" sqref="G10:G23"/>
    </sheetView>
  </sheetViews>
  <sheetFormatPr defaultColWidth="10" defaultRowHeight="14.25"/>
  <cols>
    <col min="1" max="1" width="9" hidden="1"/>
    <col min="2" max="2" width="13.5714285714286" customWidth="1"/>
    <col min="3" max="3" width="38.6761904761905" customWidth="1"/>
    <col min="4" max="4" width="23.2" customWidth="1"/>
    <col min="5" max="5" width="9" hidden="1"/>
    <col min="6" max="6" width="29.447619047619" customWidth="1"/>
    <col min="7" max="7" width="22.9333333333333" customWidth="1"/>
    <col min="8" max="9" width="9" hidden="1"/>
    <col min="10" max="10" width="9.77142857142857" customWidth="1"/>
  </cols>
  <sheetData>
    <row r="1" ht="24" hidden="1" spans="1:3">
      <c r="A1" s="42">
        <v>0</v>
      </c>
      <c r="B1" s="42" t="s">
        <v>345</v>
      </c>
      <c r="C1" s="42" t="s">
        <v>346</v>
      </c>
    </row>
    <row r="2" ht="24" hidden="1" spans="1:8">
      <c r="A2" s="42">
        <v>0</v>
      </c>
      <c r="B2" s="42" t="s">
        <v>3</v>
      </c>
      <c r="C2" s="42" t="s">
        <v>4</v>
      </c>
      <c r="D2" s="42" t="s">
        <v>5</v>
      </c>
      <c r="F2" s="42" t="s">
        <v>347</v>
      </c>
      <c r="G2" s="42" t="s">
        <v>348</v>
      </c>
      <c r="H2" s="42" t="s">
        <v>8</v>
      </c>
    </row>
    <row r="3" ht="24" hidden="1" spans="1:9">
      <c r="A3" s="42">
        <v>0</v>
      </c>
      <c r="C3" s="42" t="s">
        <v>9</v>
      </c>
      <c r="D3" s="42" t="s">
        <v>349</v>
      </c>
      <c r="E3" s="42" t="s">
        <v>22</v>
      </c>
      <c r="F3" s="42" t="s">
        <v>350</v>
      </c>
      <c r="G3" s="42" t="s">
        <v>351</v>
      </c>
      <c r="H3" s="42" t="s">
        <v>352</v>
      </c>
      <c r="I3" s="42" t="s">
        <v>352</v>
      </c>
    </row>
    <row r="4" ht="14.3" customHeight="1" spans="1:2">
      <c r="A4" s="42">
        <v>0</v>
      </c>
      <c r="B4" s="42" t="s">
        <v>353</v>
      </c>
    </row>
    <row r="5" ht="27.85" customHeight="1" spans="1:7">
      <c r="A5" s="42">
        <v>0</v>
      </c>
      <c r="B5" s="43" t="s">
        <v>354</v>
      </c>
      <c r="C5" s="43"/>
      <c r="D5" s="43"/>
      <c r="E5" s="43"/>
      <c r="F5" s="43"/>
      <c r="G5" s="43"/>
    </row>
    <row r="6" ht="14.3" customHeight="1" spans="1:7">
      <c r="A6" s="42">
        <v>0</v>
      </c>
      <c r="G6" s="51" t="s">
        <v>26</v>
      </c>
    </row>
    <row r="7" ht="19.9" customHeight="1" spans="1:7">
      <c r="A7" s="42">
        <v>0</v>
      </c>
      <c r="B7" s="44" t="s">
        <v>355</v>
      </c>
      <c r="C7" s="45" t="s">
        <v>356</v>
      </c>
      <c r="D7" s="45"/>
      <c r="F7" s="52" t="s">
        <v>357</v>
      </c>
      <c r="G7" s="52"/>
    </row>
    <row r="8" ht="19.9" customHeight="1" spans="1:7">
      <c r="A8" s="42">
        <v>0</v>
      </c>
      <c r="B8" s="44"/>
      <c r="C8" s="46" t="s">
        <v>31</v>
      </c>
      <c r="D8" s="46" t="s">
        <v>358</v>
      </c>
      <c r="F8" s="46" t="s">
        <v>359</v>
      </c>
      <c r="G8" s="53" t="s">
        <v>358</v>
      </c>
    </row>
    <row r="9" ht="17.3" customHeight="1" spans="1:7">
      <c r="A9" s="42">
        <v>0</v>
      </c>
      <c r="B9" s="47" t="s">
        <v>360</v>
      </c>
      <c r="C9" s="48"/>
      <c r="D9" s="33">
        <v>34.013</v>
      </c>
      <c r="F9" s="48"/>
      <c r="G9" s="54">
        <v>30.9917</v>
      </c>
    </row>
    <row r="10" ht="17.3" customHeight="1" spans="1:9">
      <c r="A10" s="42" t="s">
        <v>39</v>
      </c>
      <c r="B10" s="56">
        <v>1</v>
      </c>
      <c r="C10" s="4" t="s">
        <v>40</v>
      </c>
      <c r="D10" s="50">
        <v>10.152</v>
      </c>
      <c r="E10" s="42" t="s">
        <v>47</v>
      </c>
      <c r="F10" s="4" t="s">
        <v>361</v>
      </c>
      <c r="G10" s="55">
        <v>1.2141</v>
      </c>
      <c r="H10" s="42" t="s">
        <v>362</v>
      </c>
      <c r="I10" s="42" t="s">
        <v>362</v>
      </c>
    </row>
    <row r="11" ht="17.3" customHeight="1" spans="1:9">
      <c r="A11" s="42" t="s">
        <v>39</v>
      </c>
      <c r="B11" s="56">
        <v>2</v>
      </c>
      <c r="C11" s="4" t="s">
        <v>76</v>
      </c>
      <c r="D11" s="50">
        <v>4.4852</v>
      </c>
      <c r="E11" s="42" t="s">
        <v>80</v>
      </c>
      <c r="F11" s="4" t="s">
        <v>363</v>
      </c>
      <c r="G11" s="55">
        <v>0.176</v>
      </c>
      <c r="H11" s="42" t="s">
        <v>364</v>
      </c>
      <c r="I11" s="42" t="s">
        <v>364</v>
      </c>
    </row>
    <row r="12" ht="17.3" customHeight="1" spans="1:9">
      <c r="A12" s="42" t="s">
        <v>39</v>
      </c>
      <c r="B12" s="56">
        <v>3</v>
      </c>
      <c r="C12" s="4" t="s">
        <v>48</v>
      </c>
      <c r="D12" s="50">
        <v>3.0268</v>
      </c>
      <c r="E12" s="42" t="s">
        <v>54</v>
      </c>
      <c r="F12" s="4" t="s">
        <v>365</v>
      </c>
      <c r="G12" s="55">
        <v>4.4668</v>
      </c>
      <c r="H12" s="42" t="s">
        <v>366</v>
      </c>
      <c r="I12" s="42" t="s">
        <v>366</v>
      </c>
    </row>
    <row r="13" ht="17.3" customHeight="1" spans="1:9">
      <c r="A13" s="42" t="s">
        <v>39</v>
      </c>
      <c r="B13" s="56">
        <v>4</v>
      </c>
      <c r="C13" s="4" t="s">
        <v>71</v>
      </c>
      <c r="D13" s="50">
        <v>0.14</v>
      </c>
      <c r="E13" s="42" t="s">
        <v>75</v>
      </c>
      <c r="F13" s="4" t="s">
        <v>367</v>
      </c>
      <c r="G13" s="55">
        <v>0.09</v>
      </c>
      <c r="H13" s="42" t="s">
        <v>368</v>
      </c>
      <c r="I13" s="42" t="s">
        <v>368</v>
      </c>
    </row>
    <row r="14" ht="17.3" customHeight="1" spans="1:9">
      <c r="A14" s="42" t="s">
        <v>39</v>
      </c>
      <c r="B14" s="56">
        <v>5</v>
      </c>
      <c r="C14" s="4" t="s">
        <v>61</v>
      </c>
      <c r="D14" s="50">
        <v>6.058</v>
      </c>
      <c r="E14" s="42" t="s">
        <v>65</v>
      </c>
      <c r="F14" s="4" t="s">
        <v>369</v>
      </c>
      <c r="G14" s="55">
        <v>0.19</v>
      </c>
      <c r="H14" s="42" t="s">
        <v>370</v>
      </c>
      <c r="I14" s="42" t="s">
        <v>370</v>
      </c>
    </row>
    <row r="15" ht="17.3" customHeight="1" spans="1:9">
      <c r="A15" s="42" t="s">
        <v>39</v>
      </c>
      <c r="B15" s="56">
        <v>6</v>
      </c>
      <c r="C15" s="4" t="s">
        <v>55</v>
      </c>
      <c r="D15" s="50">
        <v>1.753</v>
      </c>
      <c r="E15" s="42" t="s">
        <v>60</v>
      </c>
      <c r="F15" s="4" t="s">
        <v>371</v>
      </c>
      <c r="G15" s="55">
        <v>0.03</v>
      </c>
      <c r="H15" s="42" t="s">
        <v>372</v>
      </c>
      <c r="I15" s="42" t="s">
        <v>372</v>
      </c>
    </row>
    <row r="16" ht="17.3" customHeight="1" spans="1:9">
      <c r="A16" s="42" t="s">
        <v>39</v>
      </c>
      <c r="B16" s="56">
        <v>7</v>
      </c>
      <c r="C16" s="4" t="s">
        <v>66</v>
      </c>
      <c r="D16" s="50">
        <v>8.398</v>
      </c>
      <c r="E16" s="42" t="s">
        <v>70</v>
      </c>
      <c r="F16" s="4" t="s">
        <v>373</v>
      </c>
      <c r="G16" s="55">
        <v>1.1022</v>
      </c>
      <c r="H16" s="42" t="s">
        <v>374</v>
      </c>
      <c r="I16" s="42" t="s">
        <v>374</v>
      </c>
    </row>
    <row r="17" ht="17.3" customHeight="1" spans="1:9">
      <c r="A17" s="42" t="s">
        <v>39</v>
      </c>
      <c r="B17" s="56">
        <v>8</v>
      </c>
      <c r="C17" s="4"/>
      <c r="D17" s="50"/>
      <c r="E17" s="42"/>
      <c r="F17" s="4" t="s">
        <v>375</v>
      </c>
      <c r="G17" s="55">
        <v>3.362708</v>
      </c>
      <c r="H17" s="42" t="s">
        <v>376</v>
      </c>
      <c r="I17" s="42" t="s">
        <v>376</v>
      </c>
    </row>
    <row r="18" ht="17.3" customHeight="1" spans="1:9">
      <c r="A18" s="42" t="s">
        <v>39</v>
      </c>
      <c r="B18" s="56">
        <v>9</v>
      </c>
      <c r="C18" s="4"/>
      <c r="D18" s="50"/>
      <c r="E18" s="42"/>
      <c r="F18" s="4" t="s">
        <v>377</v>
      </c>
      <c r="G18" s="55">
        <v>3.654662</v>
      </c>
      <c r="H18" s="42" t="s">
        <v>378</v>
      </c>
      <c r="I18" s="42" t="s">
        <v>378</v>
      </c>
    </row>
    <row r="19" ht="17.3" customHeight="1" spans="1:9">
      <c r="A19" s="42" t="s">
        <v>39</v>
      </c>
      <c r="B19" s="56">
        <v>10</v>
      </c>
      <c r="C19" s="4"/>
      <c r="D19" s="50"/>
      <c r="E19" s="42"/>
      <c r="F19" s="4" t="s">
        <v>379</v>
      </c>
      <c r="G19" s="55">
        <v>10.707238</v>
      </c>
      <c r="H19" s="42" t="s">
        <v>380</v>
      </c>
      <c r="I19" s="42" t="s">
        <v>380</v>
      </c>
    </row>
    <row r="20" ht="17.3" customHeight="1" spans="1:9">
      <c r="A20" s="42" t="s">
        <v>39</v>
      </c>
      <c r="B20" s="56">
        <v>11</v>
      </c>
      <c r="C20" s="4"/>
      <c r="D20" s="50"/>
      <c r="E20" s="42"/>
      <c r="F20" s="4" t="s">
        <v>381</v>
      </c>
      <c r="G20" s="55">
        <v>0.02</v>
      </c>
      <c r="H20" s="42" t="s">
        <v>382</v>
      </c>
      <c r="I20" s="42" t="s">
        <v>382</v>
      </c>
    </row>
    <row r="21" customFormat="1" ht="17.3" customHeight="1" spans="1:9">
      <c r="A21" s="42"/>
      <c r="B21" s="56">
        <v>12</v>
      </c>
      <c r="C21" s="4"/>
      <c r="D21" s="50"/>
      <c r="E21" s="42"/>
      <c r="F21" s="4" t="s">
        <v>383</v>
      </c>
      <c r="G21" s="55">
        <v>0.0046</v>
      </c>
      <c r="H21" s="42"/>
      <c r="I21" s="42"/>
    </row>
    <row r="22" customFormat="1" ht="17.3" customHeight="1" spans="1:9">
      <c r="A22" s="42"/>
      <c r="B22" s="56">
        <v>13</v>
      </c>
      <c r="C22" s="4"/>
      <c r="D22" s="50"/>
      <c r="E22" s="42"/>
      <c r="F22" s="4" t="s">
        <v>384</v>
      </c>
      <c r="G22" s="55">
        <v>0.145692</v>
      </c>
      <c r="H22" s="42"/>
      <c r="I22" s="42"/>
    </row>
    <row r="23" customFormat="1" ht="17.3" customHeight="1" spans="1:9">
      <c r="A23" s="42"/>
      <c r="B23" s="56">
        <v>14</v>
      </c>
      <c r="C23" s="4"/>
      <c r="D23" s="50"/>
      <c r="E23" s="42"/>
      <c r="F23" s="4" t="s">
        <v>385</v>
      </c>
      <c r="G23" s="55">
        <v>5.8277</v>
      </c>
      <c r="H23" s="42"/>
      <c r="I23" s="42"/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opLeftCell="B6" workbookViewId="0">
      <selection activeCell="L27" sqref="L27"/>
    </sheetView>
  </sheetViews>
  <sheetFormatPr defaultColWidth="10" defaultRowHeight="14.25" outlineLevelCol="7"/>
  <cols>
    <col min="1" max="1" width="9" hidden="1"/>
    <col min="2" max="2" width="17.5047619047619" customWidth="1"/>
    <col min="3" max="3" width="38.6761904761905" customWidth="1"/>
    <col min="4" max="4" width="23.2" customWidth="1"/>
    <col min="5" max="5" width="9" hidden="1"/>
    <col min="6" max="6" width="27.8190476190476" customWidth="1"/>
    <col min="7" max="7" width="21.5714285714286" customWidth="1"/>
    <col min="8" max="8" width="9" hidden="1"/>
    <col min="9" max="9" width="9.77142857142857" customWidth="1"/>
  </cols>
  <sheetData>
    <row r="1" ht="24" hidden="1" spans="1:3">
      <c r="A1" s="42">
        <v>0</v>
      </c>
      <c r="B1" s="42" t="s">
        <v>345</v>
      </c>
      <c r="C1" s="42" t="s">
        <v>386</v>
      </c>
    </row>
    <row r="2" ht="24" hidden="1" spans="1:8">
      <c r="A2" s="42">
        <v>0</v>
      </c>
      <c r="B2" s="42" t="s">
        <v>3</v>
      </c>
      <c r="C2" s="42" t="s">
        <v>4</v>
      </c>
      <c r="D2" s="42" t="s">
        <v>5</v>
      </c>
      <c r="F2" s="42" t="s">
        <v>347</v>
      </c>
      <c r="G2" s="42" t="s">
        <v>348</v>
      </c>
      <c r="H2" s="42" t="s">
        <v>84</v>
      </c>
    </row>
    <row r="3" ht="24" hidden="1" spans="1:8">
      <c r="A3" s="42">
        <v>0</v>
      </c>
      <c r="C3" s="42" t="s">
        <v>9</v>
      </c>
      <c r="D3" s="42" t="s">
        <v>349</v>
      </c>
      <c r="E3" s="42" t="s">
        <v>22</v>
      </c>
      <c r="F3" s="42" t="s">
        <v>350</v>
      </c>
      <c r="G3" s="42" t="s">
        <v>351</v>
      </c>
      <c r="H3" s="42" t="s">
        <v>352</v>
      </c>
    </row>
    <row r="4" ht="14.3" customHeight="1" spans="1:2">
      <c r="A4" s="42">
        <v>0</v>
      </c>
      <c r="B4" s="42" t="s">
        <v>353</v>
      </c>
    </row>
    <row r="5" ht="27.85" customHeight="1" spans="1:7">
      <c r="A5" s="42">
        <v>0</v>
      </c>
      <c r="B5" s="43" t="s">
        <v>387</v>
      </c>
      <c r="C5" s="43"/>
      <c r="D5" s="43"/>
      <c r="E5" s="43"/>
      <c r="F5" s="43"/>
      <c r="G5" s="43"/>
    </row>
    <row r="6" ht="14.3" customHeight="1" spans="1:7">
      <c r="A6" s="42">
        <v>0</v>
      </c>
      <c r="G6" s="51" t="s">
        <v>26</v>
      </c>
    </row>
    <row r="7" ht="19.9" customHeight="1" spans="1:7">
      <c r="A7" s="42">
        <v>0</v>
      </c>
      <c r="B7" s="44" t="s">
        <v>355</v>
      </c>
      <c r="C7" s="45" t="s">
        <v>388</v>
      </c>
      <c r="D7" s="45"/>
      <c r="F7" s="52" t="s">
        <v>389</v>
      </c>
      <c r="G7" s="52"/>
    </row>
    <row r="8" ht="19.9" customHeight="1" spans="1:7">
      <c r="A8" s="42">
        <v>0</v>
      </c>
      <c r="B8" s="44"/>
      <c r="C8" s="46" t="s">
        <v>31</v>
      </c>
      <c r="D8" s="46" t="s">
        <v>358</v>
      </c>
      <c r="F8" s="46" t="s">
        <v>359</v>
      </c>
      <c r="G8" s="53" t="s">
        <v>358</v>
      </c>
    </row>
    <row r="9" ht="17.3" customHeight="1" spans="1:8">
      <c r="A9" s="42">
        <v>0</v>
      </c>
      <c r="B9" s="47" t="s">
        <v>360</v>
      </c>
      <c r="C9" s="48"/>
      <c r="D9" s="33">
        <v>226.9899</v>
      </c>
      <c r="E9" s="42"/>
      <c r="F9" s="48"/>
      <c r="G9" s="54">
        <v>224.32917727</v>
      </c>
      <c r="H9" s="42"/>
    </row>
    <row r="10" ht="19.55" customHeight="1" spans="1:8">
      <c r="A10" s="42" t="s">
        <v>39</v>
      </c>
      <c r="B10" s="49">
        <v>1</v>
      </c>
      <c r="C10" s="4" t="s">
        <v>157</v>
      </c>
      <c r="D10" s="50">
        <v>10.68</v>
      </c>
      <c r="E10" s="4" t="s">
        <v>161</v>
      </c>
      <c r="F10" s="4" t="s">
        <v>365</v>
      </c>
      <c r="G10" s="55">
        <v>1.9944</v>
      </c>
      <c r="H10" s="42" t="s">
        <v>366</v>
      </c>
    </row>
    <row r="11" ht="19.55" customHeight="1" spans="1:8">
      <c r="A11" s="42" t="s">
        <v>39</v>
      </c>
      <c r="B11" s="49">
        <v>2</v>
      </c>
      <c r="C11" s="4" t="s">
        <v>147</v>
      </c>
      <c r="D11" s="50">
        <v>3.17</v>
      </c>
      <c r="E11" s="4" t="s">
        <v>151</v>
      </c>
      <c r="F11" s="4" t="s">
        <v>369</v>
      </c>
      <c r="G11" s="55">
        <v>6.6693</v>
      </c>
      <c r="H11" s="42" t="s">
        <v>368</v>
      </c>
    </row>
    <row r="12" ht="19.55" customHeight="1" spans="1:8">
      <c r="A12" s="42" t="s">
        <v>39</v>
      </c>
      <c r="B12" s="49">
        <v>3</v>
      </c>
      <c r="C12" s="4" t="s">
        <v>90</v>
      </c>
      <c r="D12" s="50">
        <v>4.66</v>
      </c>
      <c r="E12" s="4" t="s">
        <v>96</v>
      </c>
      <c r="F12" s="4" t="s">
        <v>390</v>
      </c>
      <c r="G12" s="55">
        <v>1.27</v>
      </c>
      <c r="H12" s="42" t="s">
        <v>391</v>
      </c>
    </row>
    <row r="13" ht="19.55" customHeight="1" spans="1:8">
      <c r="A13" s="42" t="s">
        <v>39</v>
      </c>
      <c r="B13" s="49">
        <v>4</v>
      </c>
      <c r="C13" s="4" t="s">
        <v>283</v>
      </c>
      <c r="D13" s="50">
        <v>7.24</v>
      </c>
      <c r="E13" s="4" t="s">
        <v>286</v>
      </c>
      <c r="F13" s="4" t="s">
        <v>371</v>
      </c>
      <c r="G13" s="55">
        <v>9.455</v>
      </c>
      <c r="H13" s="42" t="s">
        <v>392</v>
      </c>
    </row>
    <row r="14" ht="19.55" customHeight="1" spans="1:8">
      <c r="A14" s="42" t="s">
        <v>39</v>
      </c>
      <c r="B14" s="49">
        <v>5</v>
      </c>
      <c r="C14" s="4" t="s">
        <v>257</v>
      </c>
      <c r="D14" s="50">
        <v>3.53</v>
      </c>
      <c r="E14" s="4" t="s">
        <v>261</v>
      </c>
      <c r="F14" s="4" t="s">
        <v>373</v>
      </c>
      <c r="G14" s="55">
        <v>4.75</v>
      </c>
      <c r="H14" s="42" t="s">
        <v>370</v>
      </c>
    </row>
    <row r="15" ht="19.55" customHeight="1" spans="1:8">
      <c r="A15" s="42" t="s">
        <v>39</v>
      </c>
      <c r="B15" s="49">
        <v>6</v>
      </c>
      <c r="C15" s="4" t="s">
        <v>177</v>
      </c>
      <c r="D15" s="50">
        <v>0.98</v>
      </c>
      <c r="E15" s="4" t="s">
        <v>181</v>
      </c>
      <c r="F15" s="4" t="s">
        <v>375</v>
      </c>
      <c r="G15" s="55">
        <v>21.9182</v>
      </c>
      <c r="H15" s="42" t="s">
        <v>372</v>
      </c>
    </row>
    <row r="16" ht="19.55" customHeight="1" spans="1:8">
      <c r="A16" s="42" t="s">
        <v>39</v>
      </c>
      <c r="B16" s="49">
        <v>7</v>
      </c>
      <c r="C16" s="4" t="s">
        <v>106</v>
      </c>
      <c r="D16" s="50">
        <v>0.25</v>
      </c>
      <c r="E16" s="4" t="s">
        <v>110</v>
      </c>
      <c r="F16" s="4" t="s">
        <v>377</v>
      </c>
      <c r="G16" s="55">
        <v>8.0368</v>
      </c>
      <c r="H16" s="42" t="s">
        <v>374</v>
      </c>
    </row>
    <row r="17" ht="19.55" customHeight="1" spans="1:8">
      <c r="A17" s="42" t="s">
        <v>39</v>
      </c>
      <c r="B17" s="49">
        <v>8</v>
      </c>
      <c r="C17" s="4" t="s">
        <v>215</v>
      </c>
      <c r="D17" s="50">
        <v>7.18</v>
      </c>
      <c r="E17" s="4" t="s">
        <v>220</v>
      </c>
      <c r="F17" s="4" t="s">
        <v>379</v>
      </c>
      <c r="G17" s="55">
        <v>20.316697</v>
      </c>
      <c r="H17" s="42" t="s">
        <v>376</v>
      </c>
    </row>
    <row r="18" ht="19.55" customHeight="1" spans="1:8">
      <c r="A18" s="42" t="s">
        <v>39</v>
      </c>
      <c r="B18" s="49">
        <v>9</v>
      </c>
      <c r="C18" s="4" t="s">
        <v>305</v>
      </c>
      <c r="D18" s="50">
        <v>3.9</v>
      </c>
      <c r="E18" s="4" t="s">
        <v>308</v>
      </c>
      <c r="F18" s="4" t="s">
        <v>393</v>
      </c>
      <c r="G18" s="55">
        <v>2.39</v>
      </c>
      <c r="H18" s="42" t="s">
        <v>394</v>
      </c>
    </row>
    <row r="19" ht="19.55" customHeight="1" spans="1:8">
      <c r="A19" s="42" t="s">
        <v>39</v>
      </c>
      <c r="B19" s="49">
        <v>10</v>
      </c>
      <c r="C19" s="4" t="s">
        <v>336</v>
      </c>
      <c r="D19" s="50">
        <v>0.0076</v>
      </c>
      <c r="E19" s="4" t="s">
        <v>340</v>
      </c>
      <c r="F19" s="4" t="s">
        <v>395</v>
      </c>
      <c r="G19" s="55">
        <v>3.6</v>
      </c>
      <c r="H19" s="42" t="s">
        <v>396</v>
      </c>
    </row>
    <row r="20" ht="19.55" customHeight="1" spans="1:8">
      <c r="A20" s="42" t="s">
        <v>39</v>
      </c>
      <c r="B20" s="49">
        <v>11</v>
      </c>
      <c r="C20" s="4" t="s">
        <v>309</v>
      </c>
      <c r="D20" s="50">
        <v>0.02</v>
      </c>
      <c r="E20" s="4" t="s">
        <v>312</v>
      </c>
      <c r="F20" s="4" t="s">
        <v>381</v>
      </c>
      <c r="G20" s="55">
        <v>6.89</v>
      </c>
      <c r="H20" s="42" t="s">
        <v>397</v>
      </c>
    </row>
    <row r="21" ht="19.55" customHeight="1" spans="1:8">
      <c r="A21" s="42" t="s">
        <v>39</v>
      </c>
      <c r="B21" s="49">
        <v>12</v>
      </c>
      <c r="C21" s="4" t="s">
        <v>253</v>
      </c>
      <c r="D21" s="50">
        <v>3.5</v>
      </c>
      <c r="E21" s="4" t="s">
        <v>256</v>
      </c>
      <c r="F21" s="4" t="s">
        <v>398</v>
      </c>
      <c r="G21" s="55">
        <v>4.761</v>
      </c>
      <c r="H21" s="42" t="s">
        <v>399</v>
      </c>
    </row>
    <row r="22" ht="19.55" customHeight="1" spans="1:8">
      <c r="A22" s="42" t="s">
        <v>39</v>
      </c>
      <c r="B22" s="49">
        <v>13</v>
      </c>
      <c r="C22" s="4" t="s">
        <v>122</v>
      </c>
      <c r="D22" s="50">
        <v>3.24</v>
      </c>
      <c r="E22" s="4" t="s">
        <v>126</v>
      </c>
      <c r="F22" s="4" t="s">
        <v>385</v>
      </c>
      <c r="G22" s="55">
        <v>132.27778027</v>
      </c>
      <c r="H22" s="42" t="s">
        <v>382</v>
      </c>
    </row>
    <row r="23" ht="19.55" customHeight="1" spans="1:8">
      <c r="A23" s="42" t="s">
        <v>39</v>
      </c>
      <c r="B23" s="49">
        <v>14</v>
      </c>
      <c r="C23" s="4" t="s">
        <v>200</v>
      </c>
      <c r="D23" s="50">
        <v>16.21</v>
      </c>
      <c r="E23" s="4" t="s">
        <v>204</v>
      </c>
      <c r="F23" s="4"/>
      <c r="G23" s="55"/>
      <c r="H23" s="42" t="s">
        <v>400</v>
      </c>
    </row>
    <row r="24" ht="19.55" customHeight="1" spans="1:8">
      <c r="A24" s="42" t="s">
        <v>39</v>
      </c>
      <c r="B24" s="49">
        <v>15</v>
      </c>
      <c r="C24" s="4" t="s">
        <v>196</v>
      </c>
      <c r="D24" s="50">
        <v>2.66</v>
      </c>
      <c r="E24" s="4" t="s">
        <v>199</v>
      </c>
      <c r="F24" s="4"/>
      <c r="G24" s="55"/>
      <c r="H24" s="42" t="s">
        <v>401</v>
      </c>
    </row>
    <row r="25" ht="27.1" customHeight="1" spans="1:8">
      <c r="A25" s="42" t="s">
        <v>39</v>
      </c>
      <c r="B25" s="49">
        <v>16</v>
      </c>
      <c r="C25" s="4" t="s">
        <v>132</v>
      </c>
      <c r="D25" s="50">
        <v>2.4</v>
      </c>
      <c r="E25" s="4" t="s">
        <v>138</v>
      </c>
      <c r="F25" s="4"/>
      <c r="G25" s="55"/>
      <c r="H25" s="42" t="s">
        <v>402</v>
      </c>
    </row>
    <row r="26" ht="19.55" customHeight="1" spans="1:8">
      <c r="A26" s="42" t="s">
        <v>39</v>
      </c>
      <c r="B26" s="49">
        <v>17</v>
      </c>
      <c r="C26" s="4" t="s">
        <v>262</v>
      </c>
      <c r="D26" s="50">
        <v>1.45</v>
      </c>
      <c r="E26" s="4" t="s">
        <v>266</v>
      </c>
      <c r="F26" s="4"/>
      <c r="G26" s="55"/>
      <c r="H26" s="42"/>
    </row>
    <row r="27" ht="19.55" customHeight="1" spans="1:8">
      <c r="A27" s="42" t="s">
        <v>39</v>
      </c>
      <c r="B27" s="49">
        <v>18</v>
      </c>
      <c r="C27" s="4" t="s">
        <v>235</v>
      </c>
      <c r="D27" s="50">
        <v>1.09</v>
      </c>
      <c r="E27" s="4" t="s">
        <v>239</v>
      </c>
      <c r="F27" s="4"/>
      <c r="G27" s="55"/>
      <c r="H27" s="42"/>
    </row>
    <row r="28" ht="19.55" customHeight="1" spans="1:8">
      <c r="A28" s="42" t="s">
        <v>39</v>
      </c>
      <c r="B28" s="49">
        <v>19</v>
      </c>
      <c r="C28" s="4" t="s">
        <v>162</v>
      </c>
      <c r="D28" s="50">
        <v>9.11</v>
      </c>
      <c r="E28" s="4" t="s">
        <v>165</v>
      </c>
      <c r="F28" s="4"/>
      <c r="G28" s="55"/>
      <c r="H28" s="42"/>
    </row>
    <row r="29" ht="19.55" customHeight="1" spans="1:8">
      <c r="A29" s="42" t="s">
        <v>39</v>
      </c>
      <c r="B29" s="49">
        <v>20</v>
      </c>
      <c r="C29" s="4" t="s">
        <v>329</v>
      </c>
      <c r="D29" s="50">
        <v>1.02</v>
      </c>
      <c r="E29" s="4" t="s">
        <v>331</v>
      </c>
      <c r="F29" s="4"/>
      <c r="G29" s="55"/>
      <c r="H29" s="42"/>
    </row>
    <row r="30" ht="19.55" customHeight="1" spans="1:8">
      <c r="A30" s="42" t="s">
        <v>39</v>
      </c>
      <c r="B30" s="49">
        <v>21</v>
      </c>
      <c r="C30" s="4" t="s">
        <v>205</v>
      </c>
      <c r="D30" s="50">
        <v>2.8</v>
      </c>
      <c r="E30" s="4" t="s">
        <v>209</v>
      </c>
      <c r="F30" s="4"/>
      <c r="G30" s="55"/>
      <c r="H30" s="42"/>
    </row>
    <row r="31" ht="19.55" customHeight="1" spans="1:8">
      <c r="A31" s="42" t="s">
        <v>39</v>
      </c>
      <c r="B31" s="49">
        <v>22</v>
      </c>
      <c r="C31" s="4" t="s">
        <v>313</v>
      </c>
      <c r="D31" s="50">
        <v>3.79</v>
      </c>
      <c r="E31" s="4" t="s">
        <v>316</v>
      </c>
      <c r="F31" s="4"/>
      <c r="G31" s="55"/>
      <c r="H31" s="42"/>
    </row>
    <row r="32" ht="19.55" customHeight="1" spans="1:8">
      <c r="A32" s="42" t="s">
        <v>39</v>
      </c>
      <c r="B32" s="49">
        <v>23</v>
      </c>
      <c r="C32" s="4" t="s">
        <v>325</v>
      </c>
      <c r="D32" s="50">
        <v>0.13</v>
      </c>
      <c r="E32" s="4" t="s">
        <v>328</v>
      </c>
      <c r="F32" s="4"/>
      <c r="G32" s="55"/>
      <c r="H32" s="42"/>
    </row>
    <row r="33" ht="19.55" customHeight="1" spans="1:8">
      <c r="A33" s="42" t="s">
        <v>39</v>
      </c>
      <c r="B33" s="49">
        <v>24</v>
      </c>
      <c r="C33" s="4" t="s">
        <v>186</v>
      </c>
      <c r="D33" s="50">
        <v>9.12</v>
      </c>
      <c r="E33" s="4" t="s">
        <v>190</v>
      </c>
      <c r="F33" s="4"/>
      <c r="G33" s="55"/>
      <c r="H33" s="42"/>
    </row>
    <row r="34" ht="19.55" customHeight="1" spans="1:8">
      <c r="A34" s="42" t="s">
        <v>39</v>
      </c>
      <c r="B34" s="49">
        <v>25</v>
      </c>
      <c r="C34" s="4" t="s">
        <v>117</v>
      </c>
      <c r="D34" s="50">
        <v>8.81</v>
      </c>
      <c r="E34" s="4" t="s">
        <v>121</v>
      </c>
      <c r="F34" s="4"/>
      <c r="G34" s="55"/>
      <c r="H34" s="42"/>
    </row>
    <row r="35" ht="19.55" customHeight="1" spans="1:8">
      <c r="A35" s="42" t="s">
        <v>39</v>
      </c>
      <c r="B35" s="49">
        <v>26</v>
      </c>
      <c r="C35" s="4" t="s">
        <v>182</v>
      </c>
      <c r="D35" s="50">
        <v>6</v>
      </c>
      <c r="E35" s="4" t="s">
        <v>185</v>
      </c>
      <c r="F35" s="4"/>
      <c r="G35" s="55"/>
      <c r="H35" s="42"/>
    </row>
    <row r="36" ht="19.55" customHeight="1" spans="1:8">
      <c r="A36" s="42" t="s">
        <v>39</v>
      </c>
      <c r="B36" s="49">
        <v>27</v>
      </c>
      <c r="C36" s="4" t="s">
        <v>172</v>
      </c>
      <c r="D36" s="50">
        <v>0.57</v>
      </c>
      <c r="E36" s="4" t="s">
        <v>176</v>
      </c>
      <c r="F36" s="4"/>
      <c r="G36" s="55"/>
      <c r="H36" s="42"/>
    </row>
    <row r="37" ht="19.55" customHeight="1" spans="1:8">
      <c r="A37" s="42" t="s">
        <v>39</v>
      </c>
      <c r="B37" s="49">
        <v>28</v>
      </c>
      <c r="C37" s="4" t="s">
        <v>244</v>
      </c>
      <c r="D37" s="50">
        <v>6.19</v>
      </c>
      <c r="E37" s="4" t="s">
        <v>247</v>
      </c>
      <c r="F37" s="4"/>
      <c r="G37" s="55"/>
      <c r="H37" s="42"/>
    </row>
    <row r="38" ht="19.55" customHeight="1" spans="1:8">
      <c r="A38" s="42" t="s">
        <v>39</v>
      </c>
      <c r="B38" s="49">
        <v>29</v>
      </c>
      <c r="C38" s="4" t="s">
        <v>230</v>
      </c>
      <c r="D38" s="50">
        <v>3.4</v>
      </c>
      <c r="E38" s="4" t="s">
        <v>234</v>
      </c>
      <c r="F38" s="4"/>
      <c r="G38" s="55"/>
      <c r="H38" s="42"/>
    </row>
    <row r="39" ht="19.55" customHeight="1" spans="1:8">
      <c r="A39" s="42" t="s">
        <v>39</v>
      </c>
      <c r="B39" s="49">
        <v>30</v>
      </c>
      <c r="C39" s="4" t="s">
        <v>221</v>
      </c>
      <c r="D39" s="50">
        <v>1.57</v>
      </c>
      <c r="E39" s="4" t="s">
        <v>223</v>
      </c>
      <c r="F39" s="4"/>
      <c r="G39" s="55"/>
      <c r="H39" s="42"/>
    </row>
    <row r="40" ht="19.55" customHeight="1" spans="1:8">
      <c r="A40" s="42" t="s">
        <v>39</v>
      </c>
      <c r="B40" s="49">
        <v>31</v>
      </c>
      <c r="C40" s="4" t="s">
        <v>224</v>
      </c>
      <c r="D40" s="50">
        <v>4.31</v>
      </c>
      <c r="E40" s="4" t="s">
        <v>229</v>
      </c>
      <c r="F40" s="4"/>
      <c r="G40" s="55"/>
      <c r="H40" s="42"/>
    </row>
    <row r="41" ht="19.55" customHeight="1" spans="1:8">
      <c r="A41" s="42" t="s">
        <v>39</v>
      </c>
      <c r="B41" s="49">
        <v>32</v>
      </c>
      <c r="C41" s="4" t="s">
        <v>299</v>
      </c>
      <c r="D41" s="50">
        <v>2.92</v>
      </c>
      <c r="E41" s="4" t="s">
        <v>304</v>
      </c>
      <c r="F41" s="4"/>
      <c r="G41" s="55"/>
      <c r="H41" s="42"/>
    </row>
    <row r="42" ht="19.55" customHeight="1" spans="1:8">
      <c r="A42" s="42" t="s">
        <v>39</v>
      </c>
      <c r="B42" s="49">
        <v>33</v>
      </c>
      <c r="C42" s="4" t="s">
        <v>152</v>
      </c>
      <c r="D42" s="50">
        <v>29.26</v>
      </c>
      <c r="E42" s="4" t="s">
        <v>156</v>
      </c>
      <c r="F42" s="4"/>
      <c r="G42" s="55"/>
      <c r="H42" s="42"/>
    </row>
    <row r="43" ht="19.55" customHeight="1" spans="1:8">
      <c r="A43" s="42" t="s">
        <v>39</v>
      </c>
      <c r="B43" s="49">
        <v>34</v>
      </c>
      <c r="C43" s="4" t="s">
        <v>97</v>
      </c>
      <c r="D43" s="50">
        <v>8.69</v>
      </c>
      <c r="E43" s="4" t="s">
        <v>100</v>
      </c>
      <c r="F43" s="4"/>
      <c r="G43" s="55"/>
      <c r="H43" s="42"/>
    </row>
    <row r="44" ht="19.55" customHeight="1" spans="1:8">
      <c r="A44" s="42" t="s">
        <v>39</v>
      </c>
      <c r="B44" s="49">
        <v>35</v>
      </c>
      <c r="C44" s="4" t="s">
        <v>292</v>
      </c>
      <c r="D44" s="50">
        <v>0.39</v>
      </c>
      <c r="E44" s="4" t="s">
        <v>295</v>
      </c>
      <c r="F44" s="4"/>
      <c r="G44" s="55"/>
      <c r="H44" s="42"/>
    </row>
    <row r="45" ht="27.1" customHeight="1" spans="1:8">
      <c r="A45" s="42" t="s">
        <v>39</v>
      </c>
      <c r="B45" s="49">
        <v>36</v>
      </c>
      <c r="C45" s="4" t="s">
        <v>166</v>
      </c>
      <c r="D45" s="50">
        <v>0.37</v>
      </c>
      <c r="E45" s="4" t="s">
        <v>171</v>
      </c>
      <c r="F45" s="4"/>
      <c r="G45" s="55"/>
      <c r="H45" s="42"/>
    </row>
    <row r="46" ht="19.55" customHeight="1" spans="1:8">
      <c r="A46" s="42" t="s">
        <v>39</v>
      </c>
      <c r="B46" s="49">
        <v>37</v>
      </c>
      <c r="C46" s="4" t="s">
        <v>191</v>
      </c>
      <c r="D46" s="50">
        <v>0.59</v>
      </c>
      <c r="E46" s="4" t="s">
        <v>195</v>
      </c>
      <c r="F46" s="4"/>
      <c r="G46" s="55"/>
      <c r="H46" s="42"/>
    </row>
    <row r="47" ht="19.55" customHeight="1" spans="1:8">
      <c r="A47" s="42" t="s">
        <v>39</v>
      </c>
      <c r="B47" s="49">
        <v>38</v>
      </c>
      <c r="C47" s="4" t="s">
        <v>143</v>
      </c>
      <c r="D47" s="50">
        <v>1.17</v>
      </c>
      <c r="E47" s="4" t="s">
        <v>146</v>
      </c>
      <c r="F47" s="4"/>
      <c r="G47" s="55"/>
      <c r="H47" s="42"/>
    </row>
    <row r="48" ht="19.55" customHeight="1" spans="1:8">
      <c r="A48" s="42" t="s">
        <v>39</v>
      </c>
      <c r="B48" s="49">
        <v>39</v>
      </c>
      <c r="C48" s="4" t="s">
        <v>271</v>
      </c>
      <c r="D48" s="50">
        <v>14.3499</v>
      </c>
      <c r="E48" s="4" t="s">
        <v>276</v>
      </c>
      <c r="F48" s="4"/>
      <c r="G48" s="55"/>
      <c r="H48" s="42"/>
    </row>
    <row r="49" ht="19.55" customHeight="1" spans="1:8">
      <c r="A49" s="42" t="s">
        <v>39</v>
      </c>
      <c r="B49" s="49">
        <v>40</v>
      </c>
      <c r="C49" s="4" t="s">
        <v>277</v>
      </c>
      <c r="D49" s="50">
        <v>5.1455</v>
      </c>
      <c r="E49" s="4" t="s">
        <v>282</v>
      </c>
      <c r="F49" s="4"/>
      <c r="G49" s="55"/>
      <c r="H49" s="42"/>
    </row>
    <row r="50" ht="19.55" customHeight="1" spans="1:8">
      <c r="A50" s="42" t="s">
        <v>39</v>
      </c>
      <c r="B50" s="49">
        <v>41</v>
      </c>
      <c r="C50" s="4" t="s">
        <v>317</v>
      </c>
      <c r="D50" s="50">
        <v>0.79</v>
      </c>
      <c r="E50" s="4" t="s">
        <v>319</v>
      </c>
      <c r="F50" s="4"/>
      <c r="G50" s="55"/>
      <c r="H50" s="42"/>
    </row>
    <row r="51" ht="19.55" customHeight="1" spans="1:8">
      <c r="A51" s="42" t="s">
        <v>39</v>
      </c>
      <c r="B51" s="49">
        <v>42</v>
      </c>
      <c r="C51" s="4" t="s">
        <v>287</v>
      </c>
      <c r="D51" s="50">
        <v>0.66</v>
      </c>
      <c r="E51" s="4" t="s">
        <v>291</v>
      </c>
      <c r="F51" s="4"/>
      <c r="G51" s="55"/>
      <c r="H51" s="42"/>
    </row>
    <row r="52" ht="19.55" customHeight="1" spans="1:8">
      <c r="A52" s="42" t="s">
        <v>39</v>
      </c>
      <c r="B52" s="49">
        <v>43</v>
      </c>
      <c r="C52" s="4" t="s">
        <v>320</v>
      </c>
      <c r="D52" s="50">
        <v>0.3</v>
      </c>
      <c r="E52" s="4" t="s">
        <v>324</v>
      </c>
      <c r="F52" s="4"/>
      <c r="G52" s="55"/>
      <c r="H52" s="42"/>
    </row>
    <row r="53" ht="19.55" customHeight="1" spans="1:8">
      <c r="A53" s="42" t="s">
        <v>39</v>
      </c>
      <c r="B53" s="49">
        <v>44</v>
      </c>
      <c r="C53" s="4" t="s">
        <v>127</v>
      </c>
      <c r="D53" s="50">
        <v>9.25</v>
      </c>
      <c r="E53" s="4" t="s">
        <v>131</v>
      </c>
      <c r="F53" s="4"/>
      <c r="G53" s="55"/>
      <c r="H53" s="42"/>
    </row>
    <row r="54" ht="19.55" customHeight="1" spans="1:8">
      <c r="A54" s="42" t="s">
        <v>39</v>
      </c>
      <c r="B54" s="49">
        <v>45</v>
      </c>
      <c r="C54" s="4" t="s">
        <v>111</v>
      </c>
      <c r="D54" s="50">
        <v>3.7</v>
      </c>
      <c r="E54" s="4" t="s">
        <v>116</v>
      </c>
      <c r="F54" s="4"/>
      <c r="G54" s="55"/>
      <c r="H54" s="42"/>
    </row>
    <row r="55" ht="19.55" customHeight="1" spans="1:8">
      <c r="A55" s="42" t="s">
        <v>39</v>
      </c>
      <c r="B55" s="49">
        <v>46</v>
      </c>
      <c r="C55" s="4" t="s">
        <v>101</v>
      </c>
      <c r="D55" s="50">
        <v>3.15</v>
      </c>
      <c r="E55" s="4" t="s">
        <v>105</v>
      </c>
      <c r="F55" s="4"/>
      <c r="G55" s="55"/>
      <c r="H55" s="42"/>
    </row>
    <row r="56" ht="19.55" customHeight="1" spans="1:8">
      <c r="A56" s="42" t="s">
        <v>39</v>
      </c>
      <c r="B56" s="49">
        <v>47</v>
      </c>
      <c r="C56" s="4" t="s">
        <v>139</v>
      </c>
      <c r="D56" s="50">
        <v>0.46</v>
      </c>
      <c r="E56" s="4" t="s">
        <v>142</v>
      </c>
      <c r="F56" s="4"/>
      <c r="G56" s="55"/>
      <c r="H56" s="42"/>
    </row>
    <row r="57" ht="19.55" customHeight="1" spans="1:8">
      <c r="A57" s="42" t="s">
        <v>39</v>
      </c>
      <c r="B57" s="49">
        <v>48</v>
      </c>
      <c r="C57" s="4" t="s">
        <v>240</v>
      </c>
      <c r="D57" s="50">
        <v>8.42</v>
      </c>
      <c r="E57" s="4" t="s">
        <v>243</v>
      </c>
      <c r="F57" s="4"/>
      <c r="G57" s="55"/>
      <c r="H57" s="42"/>
    </row>
    <row r="58" ht="19.55" customHeight="1" spans="1:8">
      <c r="A58" s="42" t="s">
        <v>39</v>
      </c>
      <c r="B58" s="49">
        <v>49</v>
      </c>
      <c r="C58" s="4" t="s">
        <v>210</v>
      </c>
      <c r="D58" s="50">
        <v>1.68</v>
      </c>
      <c r="E58" s="4" t="s">
        <v>214</v>
      </c>
      <c r="F58" s="4"/>
      <c r="G58" s="55"/>
      <c r="H58" s="42"/>
    </row>
    <row r="59" ht="19.55" customHeight="1" spans="1:8">
      <c r="A59" s="42" t="s">
        <v>39</v>
      </c>
      <c r="B59" s="49">
        <v>50</v>
      </c>
      <c r="C59" s="4" t="s">
        <v>296</v>
      </c>
      <c r="D59" s="50">
        <v>0.3</v>
      </c>
      <c r="E59" s="4" t="s">
        <v>298</v>
      </c>
      <c r="F59" s="4"/>
      <c r="G59" s="55"/>
      <c r="H59" s="42"/>
    </row>
    <row r="60" ht="19.55" customHeight="1" spans="1:8">
      <c r="A60" s="42" t="s">
        <v>39</v>
      </c>
      <c r="B60" s="49">
        <v>51</v>
      </c>
      <c r="C60" s="4" t="s">
        <v>248</v>
      </c>
      <c r="D60" s="50">
        <v>4.83</v>
      </c>
      <c r="E60" s="4" t="s">
        <v>252</v>
      </c>
      <c r="F60" s="4"/>
      <c r="G60" s="55"/>
      <c r="H60" s="42"/>
    </row>
    <row r="61" ht="19.55" customHeight="1" spans="1:8">
      <c r="A61" s="42" t="s">
        <v>39</v>
      </c>
      <c r="B61" s="49">
        <v>52</v>
      </c>
      <c r="C61" s="4" t="s">
        <v>341</v>
      </c>
      <c r="D61" s="50">
        <v>0.0169</v>
      </c>
      <c r="E61" s="4" t="s">
        <v>343</v>
      </c>
      <c r="F61" s="4"/>
      <c r="G61" s="55"/>
      <c r="H61" s="42"/>
    </row>
    <row r="62" ht="19.55" customHeight="1" spans="1:8">
      <c r="A62" s="42" t="s">
        <v>39</v>
      </c>
      <c r="B62" s="49">
        <v>53</v>
      </c>
      <c r="C62" s="4" t="s">
        <v>332</v>
      </c>
      <c r="D62" s="50">
        <v>1.27</v>
      </c>
      <c r="E62" s="4" t="s">
        <v>335</v>
      </c>
      <c r="F62" s="4"/>
      <c r="G62" s="55"/>
      <c r="H62" s="42"/>
    </row>
    <row r="63" ht="19.55" customHeight="1" spans="1:8">
      <c r="A63" s="42" t="s">
        <v>39</v>
      </c>
      <c r="B63" s="49">
        <v>54</v>
      </c>
      <c r="C63" s="4" t="s">
        <v>267</v>
      </c>
      <c r="D63" s="50">
        <v>0.29</v>
      </c>
      <c r="E63" s="4" t="s">
        <v>270</v>
      </c>
      <c r="F63" s="4"/>
      <c r="G63" s="55"/>
      <c r="H63" s="42"/>
    </row>
  </sheetData>
  <mergeCells count="4">
    <mergeCell ref="B5:G5"/>
    <mergeCell ref="C7:D7"/>
    <mergeCell ref="F7:G7"/>
    <mergeCell ref="B7:B8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"/>
  <sheetViews>
    <sheetView workbookViewId="0">
      <selection activeCell="L21" sqref="L21"/>
    </sheetView>
  </sheetViews>
  <sheetFormatPr defaultColWidth="9.14285714285714" defaultRowHeight="14.25"/>
  <cols>
    <col min="1" max="1" width="12.5714285714286" style="38" customWidth="1"/>
    <col min="2" max="2" width="35.5714285714286" customWidth="1"/>
    <col min="3" max="6" width="14" customWidth="1"/>
    <col min="9" max="9" width="34.4285714285714" customWidth="1"/>
    <col min="10" max="13" width="14.2857142857143" customWidth="1"/>
  </cols>
  <sheetData>
    <row r="1" ht="35" customHeight="1" spans="1:13">
      <c r="A1" s="17" t="s">
        <v>403</v>
      </c>
      <c r="B1" s="39" t="s">
        <v>31</v>
      </c>
      <c r="C1" s="2" t="s">
        <v>28</v>
      </c>
      <c r="D1" s="2" t="s">
        <v>38</v>
      </c>
      <c r="E1" s="2" t="s">
        <v>29</v>
      </c>
      <c r="F1" s="2" t="s">
        <v>404</v>
      </c>
      <c r="I1" s="3" t="s">
        <v>31</v>
      </c>
      <c r="J1" s="41" t="s">
        <v>28</v>
      </c>
      <c r="K1" s="41" t="s">
        <v>38</v>
      </c>
      <c r="L1" s="41" t="s">
        <v>29</v>
      </c>
      <c r="M1" s="41" t="s">
        <v>404</v>
      </c>
    </row>
    <row r="2" ht="15" customHeight="1" spans="1:13">
      <c r="A2" s="10" t="s">
        <v>405</v>
      </c>
      <c r="B2" s="11" t="s">
        <v>40</v>
      </c>
      <c r="C2" s="20">
        <v>10.93</v>
      </c>
      <c r="D2" s="20">
        <v>9.05</v>
      </c>
      <c r="E2" s="20">
        <v>0.289</v>
      </c>
      <c r="F2" s="20">
        <v>0.289</v>
      </c>
      <c r="I2" s="3" t="s">
        <v>76</v>
      </c>
      <c r="J2" s="3">
        <v>67.040081</v>
      </c>
      <c r="K2" s="3">
        <v>36.547931</v>
      </c>
      <c r="L2" s="3">
        <v>13.9549</v>
      </c>
      <c r="M2" s="3">
        <v>4.483</v>
      </c>
    </row>
    <row r="3" ht="15" customHeight="1" spans="1:13">
      <c r="A3" s="10" t="s">
        <v>405</v>
      </c>
      <c r="B3" s="11" t="s">
        <v>48</v>
      </c>
      <c r="C3" s="20">
        <v>12.81</v>
      </c>
      <c r="D3" s="20">
        <v>10.55</v>
      </c>
      <c r="E3" s="20">
        <v>0.2779</v>
      </c>
      <c r="F3" s="20">
        <v>0.2779</v>
      </c>
      <c r="I3" s="3" t="s">
        <v>48</v>
      </c>
      <c r="J3" s="3">
        <v>67.040081</v>
      </c>
      <c r="K3" s="3">
        <v>36.427931</v>
      </c>
      <c r="L3" s="3">
        <v>13.1405</v>
      </c>
      <c r="M3" s="3">
        <v>3.029</v>
      </c>
    </row>
    <row r="4" ht="15" customHeight="1" spans="1:13">
      <c r="A4" s="10" t="s">
        <v>405</v>
      </c>
      <c r="B4" s="11" t="s">
        <v>55</v>
      </c>
      <c r="C4" s="20">
        <v>0.764</v>
      </c>
      <c r="D4" s="20">
        <v>0.764</v>
      </c>
      <c r="E4" s="20">
        <v>0</v>
      </c>
      <c r="F4" s="20">
        <v>0</v>
      </c>
      <c r="I4" s="3" t="s">
        <v>66</v>
      </c>
      <c r="J4" s="3">
        <v>63.289248</v>
      </c>
      <c r="K4" s="3">
        <v>38.354108</v>
      </c>
      <c r="L4" s="3">
        <v>10.154</v>
      </c>
      <c r="M4" s="3">
        <v>8.398</v>
      </c>
    </row>
    <row r="5" ht="15" customHeight="1" spans="1:13">
      <c r="A5" s="10" t="s">
        <v>405</v>
      </c>
      <c r="B5" s="11" t="s">
        <v>61</v>
      </c>
      <c r="C5" s="20">
        <v>15.36</v>
      </c>
      <c r="D5" s="20">
        <v>13.1</v>
      </c>
      <c r="E5" s="20">
        <v>0.949</v>
      </c>
      <c r="F5" s="20">
        <v>0.949</v>
      </c>
      <c r="I5" s="3" t="s">
        <v>71</v>
      </c>
      <c r="J5" s="3">
        <v>18.2448</v>
      </c>
      <c r="K5" s="3">
        <v>12</v>
      </c>
      <c r="L5" s="3">
        <v>0.14</v>
      </c>
      <c r="M5" s="3">
        <v>0.14</v>
      </c>
    </row>
    <row r="6" ht="15" customHeight="1" spans="1:13">
      <c r="A6" s="10" t="s">
        <v>405</v>
      </c>
      <c r="B6" s="11" t="s">
        <v>66</v>
      </c>
      <c r="C6" s="20">
        <v>14.26</v>
      </c>
      <c r="D6" s="20">
        <v>12</v>
      </c>
      <c r="E6" s="20">
        <v>1.91</v>
      </c>
      <c r="F6" s="20">
        <v>1.91</v>
      </c>
      <c r="I6" s="3" t="s">
        <v>61</v>
      </c>
      <c r="J6" s="3">
        <v>58.288188</v>
      </c>
      <c r="K6" s="3">
        <v>37.878</v>
      </c>
      <c r="L6" s="3">
        <v>12.349</v>
      </c>
      <c r="M6" s="3">
        <v>5.831</v>
      </c>
    </row>
    <row r="7" ht="15" customHeight="1" spans="1:13">
      <c r="A7" s="10" t="s">
        <v>405</v>
      </c>
      <c r="B7" s="11" t="s">
        <v>76</v>
      </c>
      <c r="C7" s="20">
        <v>12.81</v>
      </c>
      <c r="D7" s="20">
        <v>10.55</v>
      </c>
      <c r="E7" s="20">
        <v>0.4121</v>
      </c>
      <c r="F7" s="20">
        <v>0.4121</v>
      </c>
      <c r="I7" s="3" t="s">
        <v>40</v>
      </c>
      <c r="J7" s="3">
        <v>93.09515</v>
      </c>
      <c r="K7" s="3">
        <v>43.355872</v>
      </c>
      <c r="L7" s="3">
        <v>53.062192</v>
      </c>
      <c r="M7" s="3">
        <v>8.341</v>
      </c>
    </row>
    <row r="8" ht="15" customHeight="1" spans="1:13">
      <c r="A8" s="10" t="s">
        <v>406</v>
      </c>
      <c r="B8" s="11" t="s">
        <v>40</v>
      </c>
      <c r="C8" s="20">
        <v>26.781192</v>
      </c>
      <c r="D8" s="20">
        <v>9.599592</v>
      </c>
      <c r="E8" s="20">
        <v>26.781192</v>
      </c>
      <c r="F8" s="20">
        <v>1.32</v>
      </c>
      <c r="I8" s="3" t="s">
        <v>55</v>
      </c>
      <c r="J8" s="3">
        <v>36.1145</v>
      </c>
      <c r="K8" s="3">
        <v>21.863892</v>
      </c>
      <c r="L8" s="3">
        <v>12.186292</v>
      </c>
      <c r="M8" s="3">
        <v>0.7697</v>
      </c>
    </row>
    <row r="9" ht="15" customHeight="1" spans="1:6">
      <c r="A9" s="10" t="s">
        <v>406</v>
      </c>
      <c r="B9" s="11" t="s">
        <v>55</v>
      </c>
      <c r="C9" s="20">
        <v>11.994592</v>
      </c>
      <c r="D9" s="20">
        <v>4.104792</v>
      </c>
      <c r="E9" s="20">
        <v>11.994592</v>
      </c>
      <c r="F9" s="20">
        <v>0.578</v>
      </c>
    </row>
    <row r="10" ht="15" customHeight="1" spans="1:6">
      <c r="A10" s="10" t="s">
        <v>406</v>
      </c>
      <c r="B10" s="11" t="s">
        <v>66</v>
      </c>
      <c r="C10" s="20">
        <v>2.05</v>
      </c>
      <c r="D10" s="20">
        <v>0.25</v>
      </c>
      <c r="E10" s="20">
        <v>2.05</v>
      </c>
      <c r="F10" s="20">
        <v>0.574</v>
      </c>
    </row>
    <row r="11" ht="15" customHeight="1" spans="1:6">
      <c r="A11" s="10" t="s">
        <v>406</v>
      </c>
      <c r="B11" s="11" t="s">
        <v>76</v>
      </c>
      <c r="C11" s="20">
        <v>9.7597</v>
      </c>
      <c r="D11" s="20">
        <v>4.371352</v>
      </c>
      <c r="E11" s="20">
        <v>9.7597</v>
      </c>
      <c r="F11" s="20">
        <v>1.1498</v>
      </c>
    </row>
    <row r="12" ht="15" customHeight="1" spans="1:6">
      <c r="A12" s="10" t="s">
        <v>406</v>
      </c>
      <c r="B12" s="11" t="s">
        <v>48</v>
      </c>
      <c r="C12" s="20">
        <v>9.7597</v>
      </c>
      <c r="D12" s="20">
        <v>4.371352</v>
      </c>
      <c r="E12" s="20">
        <v>9.7597</v>
      </c>
      <c r="F12" s="20">
        <v>0.7762</v>
      </c>
    </row>
    <row r="13" ht="15" customHeight="1" spans="1:6">
      <c r="A13" s="10" t="s">
        <v>406</v>
      </c>
      <c r="B13" s="11" t="s">
        <v>61</v>
      </c>
      <c r="C13" s="20">
        <v>7.1</v>
      </c>
      <c r="D13" s="20">
        <v>4</v>
      </c>
      <c r="E13" s="20">
        <v>7.1</v>
      </c>
      <c r="F13" s="20">
        <v>0.582</v>
      </c>
    </row>
    <row r="14" spans="1:6">
      <c r="A14" s="10" t="s">
        <v>407</v>
      </c>
      <c r="B14" s="25" t="s">
        <v>40</v>
      </c>
      <c r="C14" s="26">
        <v>18.2448</v>
      </c>
      <c r="D14" s="26">
        <v>12</v>
      </c>
      <c r="E14" s="26">
        <v>0.37</v>
      </c>
      <c r="F14" s="26">
        <v>0.37</v>
      </c>
    </row>
    <row r="15" spans="1:6">
      <c r="A15" s="10" t="s">
        <v>407</v>
      </c>
      <c r="B15" s="25" t="s">
        <v>61</v>
      </c>
      <c r="C15" s="26">
        <v>18.2448</v>
      </c>
      <c r="D15" s="26">
        <v>12</v>
      </c>
      <c r="E15" s="26">
        <v>0.35</v>
      </c>
      <c r="F15" s="26">
        <v>0.35</v>
      </c>
    </row>
    <row r="16" spans="1:6">
      <c r="A16" s="10" t="s">
        <v>407</v>
      </c>
      <c r="B16" s="25" t="s">
        <v>66</v>
      </c>
      <c r="C16" s="26">
        <v>18.2448</v>
      </c>
      <c r="D16" s="26">
        <v>12</v>
      </c>
      <c r="E16" s="26">
        <v>1.244</v>
      </c>
      <c r="F16" s="26">
        <v>1.244</v>
      </c>
    </row>
    <row r="17" spans="1:6">
      <c r="A17" s="10" t="s">
        <v>407</v>
      </c>
      <c r="B17" s="25" t="s">
        <v>71</v>
      </c>
      <c r="C17" s="26">
        <v>18.2448</v>
      </c>
      <c r="D17" s="26">
        <v>12</v>
      </c>
      <c r="E17" s="26">
        <v>0.14</v>
      </c>
      <c r="F17" s="26">
        <v>0.14</v>
      </c>
    </row>
    <row r="18" spans="1:6">
      <c r="A18" s="10" t="s">
        <v>407</v>
      </c>
      <c r="B18" s="25" t="s">
        <v>55</v>
      </c>
      <c r="C18" s="26">
        <v>18.2448</v>
      </c>
      <c r="D18" s="26">
        <v>12</v>
      </c>
      <c r="E18" s="26">
        <v>0</v>
      </c>
      <c r="F18" s="26">
        <v>0</v>
      </c>
    </row>
    <row r="19" spans="1:6">
      <c r="A19" s="10" t="s">
        <v>407</v>
      </c>
      <c r="B19" s="25" t="s">
        <v>76</v>
      </c>
      <c r="C19" s="26">
        <v>18.2448</v>
      </c>
      <c r="D19" s="26">
        <v>12</v>
      </c>
      <c r="E19" s="26">
        <v>0.0633</v>
      </c>
      <c r="F19" s="26">
        <v>0.0633</v>
      </c>
    </row>
    <row r="20" spans="1:6">
      <c r="A20" s="10" t="s">
        <v>407</v>
      </c>
      <c r="B20" s="25" t="s">
        <v>48</v>
      </c>
      <c r="C20" s="26">
        <v>18.2448</v>
      </c>
      <c r="D20" s="26">
        <v>12</v>
      </c>
      <c r="E20" s="26">
        <v>0.0427</v>
      </c>
      <c r="F20" s="26">
        <v>0.0427</v>
      </c>
    </row>
    <row r="21" spans="1:6">
      <c r="A21" s="40" t="s">
        <v>408</v>
      </c>
      <c r="B21" s="25" t="s">
        <v>76</v>
      </c>
      <c r="C21" s="26">
        <v>3.43</v>
      </c>
      <c r="D21" s="26">
        <v>1.37</v>
      </c>
      <c r="E21" s="26">
        <v>1.68</v>
      </c>
      <c r="F21" s="26">
        <v>0.818</v>
      </c>
    </row>
    <row r="22" spans="1:6">
      <c r="A22" s="40" t="s">
        <v>408</v>
      </c>
      <c r="B22" s="25" t="s">
        <v>48</v>
      </c>
      <c r="C22" s="26">
        <v>3.43</v>
      </c>
      <c r="D22" s="26">
        <v>1.37</v>
      </c>
      <c r="E22" s="26">
        <v>1.68</v>
      </c>
      <c r="F22" s="26">
        <v>0.552</v>
      </c>
    </row>
    <row r="23" spans="1:6">
      <c r="A23" s="40" t="s">
        <v>408</v>
      </c>
      <c r="B23" s="25" t="s">
        <v>66</v>
      </c>
      <c r="C23" s="26">
        <v>1.57</v>
      </c>
      <c r="D23" s="26">
        <v>0.57</v>
      </c>
      <c r="E23" s="26">
        <v>0.85</v>
      </c>
      <c r="F23" s="26">
        <v>0.57</v>
      </c>
    </row>
    <row r="24" spans="1:6">
      <c r="A24" s="40" t="s">
        <v>408</v>
      </c>
      <c r="B24" s="25" t="s">
        <v>40</v>
      </c>
      <c r="C24" s="26">
        <v>22.4528</v>
      </c>
      <c r="D24" s="26">
        <v>2.34</v>
      </c>
      <c r="E24" s="26">
        <v>20.3</v>
      </c>
      <c r="F24" s="26">
        <v>1.04</v>
      </c>
    </row>
    <row r="25" spans="1:6">
      <c r="A25" s="40" t="s">
        <v>408</v>
      </c>
      <c r="B25" s="25" t="s">
        <v>61</v>
      </c>
      <c r="C25" s="26">
        <v>4.3456</v>
      </c>
      <c r="D25" s="26">
        <v>1.83</v>
      </c>
      <c r="E25" s="26">
        <v>0.63</v>
      </c>
      <c r="F25" s="26">
        <v>0.63</v>
      </c>
    </row>
    <row r="26" spans="1:6">
      <c r="A26" s="40" t="s">
        <v>409</v>
      </c>
      <c r="B26" s="25" t="s">
        <v>76</v>
      </c>
      <c r="C26" s="26">
        <v>1.99</v>
      </c>
      <c r="D26" s="26">
        <v>0.38</v>
      </c>
      <c r="E26" s="26">
        <v>0.38</v>
      </c>
      <c r="F26" s="26">
        <v>0.38</v>
      </c>
    </row>
    <row r="27" spans="1:6">
      <c r="A27" s="40" t="s">
        <v>409</v>
      </c>
      <c r="B27" s="25" t="s">
        <v>66</v>
      </c>
      <c r="C27" s="26">
        <v>1.76</v>
      </c>
      <c r="D27" s="26">
        <v>0.66</v>
      </c>
      <c r="E27" s="26">
        <v>0.66</v>
      </c>
      <c r="F27" s="26">
        <v>0.66</v>
      </c>
    </row>
    <row r="28" spans="1:6">
      <c r="A28" s="40" t="s">
        <v>409</v>
      </c>
      <c r="B28" s="25" t="s">
        <v>48</v>
      </c>
      <c r="C28" s="26">
        <v>1.99</v>
      </c>
      <c r="D28" s="26">
        <v>0.26</v>
      </c>
      <c r="E28" s="26">
        <v>0.26</v>
      </c>
      <c r="F28" s="26">
        <v>0.26</v>
      </c>
    </row>
    <row r="29" spans="1:6">
      <c r="A29" s="40" t="s">
        <v>409</v>
      </c>
      <c r="B29" s="25" t="s">
        <v>61</v>
      </c>
      <c r="C29" s="26">
        <v>4.0585</v>
      </c>
      <c r="D29" s="26">
        <v>0.79</v>
      </c>
      <c r="E29" s="26">
        <v>0.79</v>
      </c>
      <c r="F29" s="26">
        <v>0.79</v>
      </c>
    </row>
    <row r="30" spans="1:6">
      <c r="A30" s="40" t="s">
        <v>409</v>
      </c>
      <c r="B30" s="25" t="s">
        <v>40</v>
      </c>
      <c r="C30" s="26">
        <v>3.16</v>
      </c>
      <c r="D30" s="26">
        <v>1.23</v>
      </c>
      <c r="E30" s="26">
        <v>1.23</v>
      </c>
      <c r="F30" s="26">
        <v>1.23</v>
      </c>
    </row>
    <row r="31" spans="1:6">
      <c r="A31" s="40" t="s">
        <v>410</v>
      </c>
      <c r="B31" s="25" t="s">
        <v>66</v>
      </c>
      <c r="C31" s="26">
        <v>0.545</v>
      </c>
      <c r="D31" s="26">
        <v>0.42</v>
      </c>
      <c r="E31" s="26">
        <v>0.38</v>
      </c>
      <c r="F31" s="26">
        <v>0.38</v>
      </c>
    </row>
    <row r="32" spans="1:6">
      <c r="A32" s="40" t="s">
        <v>410</v>
      </c>
      <c r="B32" s="25" t="s">
        <v>76</v>
      </c>
      <c r="C32" s="26">
        <v>2.6203</v>
      </c>
      <c r="D32" s="26">
        <v>1.18</v>
      </c>
      <c r="E32" s="26">
        <v>0.2926</v>
      </c>
      <c r="F32" s="26">
        <v>0.2926</v>
      </c>
    </row>
    <row r="33" spans="1:6">
      <c r="A33" s="40" t="s">
        <v>410</v>
      </c>
      <c r="B33" s="25" t="s">
        <v>61</v>
      </c>
      <c r="C33" s="26">
        <v>2.5454</v>
      </c>
      <c r="D33" s="26">
        <v>1.3</v>
      </c>
      <c r="E33" s="26">
        <v>0.41</v>
      </c>
      <c r="F33" s="26">
        <v>0.41</v>
      </c>
    </row>
    <row r="34" spans="1:6">
      <c r="A34" s="40" t="s">
        <v>410</v>
      </c>
      <c r="B34" s="25" t="s">
        <v>48</v>
      </c>
      <c r="C34" s="26">
        <v>2.6203</v>
      </c>
      <c r="D34" s="26">
        <v>1.18</v>
      </c>
      <c r="E34" s="26">
        <v>0.1974</v>
      </c>
      <c r="F34" s="26">
        <v>0.1974</v>
      </c>
    </row>
    <row r="35" spans="1:6">
      <c r="A35" s="40" t="s">
        <v>410</v>
      </c>
      <c r="B35" s="25" t="s">
        <v>40</v>
      </c>
      <c r="C35" s="26">
        <v>0.94</v>
      </c>
      <c r="D35" s="26">
        <v>0.12</v>
      </c>
      <c r="E35" s="26">
        <v>0.73</v>
      </c>
      <c r="F35" s="26">
        <v>0.73</v>
      </c>
    </row>
    <row r="36" spans="1:6">
      <c r="A36" s="25" t="s">
        <v>411</v>
      </c>
      <c r="B36" s="25" t="s">
        <v>40</v>
      </c>
      <c r="C36" s="26">
        <v>1.1744</v>
      </c>
      <c r="D36" s="26">
        <v>1.06</v>
      </c>
      <c r="E36" s="26">
        <v>1.06</v>
      </c>
      <c r="F36" s="26">
        <v>1.06</v>
      </c>
    </row>
    <row r="37" spans="1:6">
      <c r="A37" s="25" t="s">
        <v>411</v>
      </c>
      <c r="B37" s="25" t="s">
        <v>66</v>
      </c>
      <c r="C37" s="26">
        <v>1.18</v>
      </c>
      <c r="D37" s="26">
        <v>0.59</v>
      </c>
      <c r="E37" s="26">
        <v>0.59</v>
      </c>
      <c r="F37" s="26">
        <v>0.59</v>
      </c>
    </row>
    <row r="38" spans="1:6">
      <c r="A38" s="25" t="s">
        <v>411</v>
      </c>
      <c r="B38" s="25" t="s">
        <v>48</v>
      </c>
      <c r="C38" s="26">
        <v>1.16</v>
      </c>
      <c r="D38" s="26">
        <v>0.58</v>
      </c>
      <c r="E38" s="26">
        <v>0.2337</v>
      </c>
      <c r="F38" s="26">
        <v>0.2337</v>
      </c>
    </row>
    <row r="39" spans="1:6">
      <c r="A39" s="25" t="s">
        <v>411</v>
      </c>
      <c r="B39" s="25" t="s">
        <v>61</v>
      </c>
      <c r="C39" s="26">
        <v>0.9743</v>
      </c>
      <c r="D39" s="26">
        <v>0.68</v>
      </c>
      <c r="E39" s="26">
        <v>0.68</v>
      </c>
      <c r="F39" s="26">
        <v>0.68</v>
      </c>
    </row>
    <row r="40" spans="1:6">
      <c r="A40" s="25" t="s">
        <v>411</v>
      </c>
      <c r="B40" s="25" t="s">
        <v>76</v>
      </c>
      <c r="C40" s="26">
        <v>1.16</v>
      </c>
      <c r="D40" s="26">
        <v>0.58</v>
      </c>
      <c r="E40" s="26">
        <v>0.3463</v>
      </c>
      <c r="F40" s="26">
        <v>0.3463</v>
      </c>
    </row>
    <row r="41" spans="1:6">
      <c r="A41" s="25" t="s">
        <v>412</v>
      </c>
      <c r="B41" s="25" t="s">
        <v>66</v>
      </c>
      <c r="C41" s="26">
        <v>7.6336</v>
      </c>
      <c r="D41" s="26">
        <v>0.4188</v>
      </c>
      <c r="E41" s="26">
        <v>0.21</v>
      </c>
      <c r="F41" s="26">
        <v>0.21</v>
      </c>
    </row>
    <row r="42" spans="1:6">
      <c r="A42" s="25" t="s">
        <v>412</v>
      </c>
      <c r="B42" s="25" t="s">
        <v>48</v>
      </c>
      <c r="C42" s="26">
        <v>10.0792</v>
      </c>
      <c r="D42" s="26">
        <v>1.1888</v>
      </c>
      <c r="E42" s="26">
        <v>0.141</v>
      </c>
      <c r="F42" s="26">
        <v>0.141</v>
      </c>
    </row>
    <row r="43" spans="1:6">
      <c r="A43" s="25" t="s">
        <v>412</v>
      </c>
      <c r="B43" s="25" t="s">
        <v>55</v>
      </c>
      <c r="C43" s="26">
        <v>2.5574</v>
      </c>
      <c r="D43" s="26">
        <v>2.5574</v>
      </c>
      <c r="E43" s="26">
        <v>0.038</v>
      </c>
      <c r="F43" s="26">
        <v>0.038</v>
      </c>
    </row>
    <row r="44" spans="1:6">
      <c r="A44" s="25" t="s">
        <v>412</v>
      </c>
      <c r="B44" s="25" t="s">
        <v>61</v>
      </c>
      <c r="C44" s="26">
        <v>0.86758</v>
      </c>
      <c r="D44" s="26">
        <v>0.43</v>
      </c>
      <c r="E44" s="26">
        <v>0.032</v>
      </c>
      <c r="F44" s="26">
        <v>0.032</v>
      </c>
    </row>
    <row r="45" spans="1:6">
      <c r="A45" s="25" t="s">
        <v>412</v>
      </c>
      <c r="B45" s="25" t="s">
        <v>40</v>
      </c>
      <c r="C45" s="26">
        <v>0.86758</v>
      </c>
      <c r="D45" s="26">
        <v>0.86758</v>
      </c>
      <c r="E45" s="26">
        <v>0.26</v>
      </c>
      <c r="F45" s="26">
        <v>0.26</v>
      </c>
    </row>
    <row r="46" spans="1:6">
      <c r="A46" s="25" t="s">
        <v>412</v>
      </c>
      <c r="B46" s="25" t="s">
        <v>76</v>
      </c>
      <c r="C46" s="26">
        <v>10.0792</v>
      </c>
      <c r="D46" s="26">
        <v>1.1888</v>
      </c>
      <c r="E46" s="26">
        <v>0.209</v>
      </c>
      <c r="F46" s="26">
        <v>0.209</v>
      </c>
    </row>
    <row r="47" spans="1:6">
      <c r="A47" s="25" t="s">
        <v>413</v>
      </c>
      <c r="B47" s="25" t="s">
        <v>66</v>
      </c>
      <c r="C47" s="26">
        <v>3.271679</v>
      </c>
      <c r="D47" s="26">
        <v>1.3</v>
      </c>
      <c r="E47" s="26">
        <v>1.3</v>
      </c>
      <c r="F47" s="26">
        <v>1.3</v>
      </c>
    </row>
    <row r="48" spans="1:6">
      <c r="A48" s="25" t="s">
        <v>413</v>
      </c>
      <c r="B48" s="25" t="s">
        <v>61</v>
      </c>
      <c r="C48" s="26">
        <v>1.728</v>
      </c>
      <c r="D48" s="26">
        <v>0.7</v>
      </c>
      <c r="E48" s="26">
        <v>0.32</v>
      </c>
      <c r="F48" s="26">
        <v>0.32</v>
      </c>
    </row>
    <row r="49" spans="1:6">
      <c r="A49" s="25" t="s">
        <v>413</v>
      </c>
      <c r="B49" s="25" t="s">
        <v>76</v>
      </c>
      <c r="C49" s="26">
        <v>0.555534</v>
      </c>
      <c r="D49" s="26">
        <v>0.29</v>
      </c>
      <c r="E49" s="26">
        <v>0.1552</v>
      </c>
      <c r="F49" s="26">
        <v>0.1552</v>
      </c>
    </row>
    <row r="50" spans="1:6">
      <c r="A50" s="25" t="s">
        <v>413</v>
      </c>
      <c r="B50" s="25" t="s">
        <v>40</v>
      </c>
      <c r="C50" s="26">
        <v>2.31967</v>
      </c>
      <c r="D50" s="26">
        <v>0.88</v>
      </c>
      <c r="E50" s="26">
        <v>0.56</v>
      </c>
      <c r="F50" s="26">
        <v>0.56</v>
      </c>
    </row>
    <row r="51" spans="1:6">
      <c r="A51" s="25" t="s">
        <v>413</v>
      </c>
      <c r="B51" s="25" t="s">
        <v>48</v>
      </c>
      <c r="C51" s="26">
        <v>0.555534</v>
      </c>
      <c r="D51" s="26">
        <v>0.29</v>
      </c>
      <c r="E51" s="26">
        <v>0.1048</v>
      </c>
      <c r="F51" s="26">
        <v>0.1048</v>
      </c>
    </row>
    <row r="52" spans="1:6">
      <c r="A52" s="25" t="s">
        <v>414</v>
      </c>
      <c r="B52" s="25" t="s">
        <v>61</v>
      </c>
      <c r="C52" s="26">
        <v>0.34</v>
      </c>
      <c r="D52" s="26">
        <v>0.34</v>
      </c>
      <c r="E52" s="26">
        <v>0.34</v>
      </c>
      <c r="F52" s="26">
        <v>0.34</v>
      </c>
    </row>
    <row r="53" spans="1:6">
      <c r="A53" s="25" t="s">
        <v>414</v>
      </c>
      <c r="B53" s="25" t="s">
        <v>76</v>
      </c>
      <c r="C53" s="26">
        <v>0.5</v>
      </c>
      <c r="D53" s="26">
        <v>0.25</v>
      </c>
      <c r="E53" s="26">
        <v>0.1492</v>
      </c>
      <c r="F53" s="26">
        <v>0.1492</v>
      </c>
    </row>
    <row r="54" spans="1:6">
      <c r="A54" s="25" t="s">
        <v>414</v>
      </c>
      <c r="B54" s="25" t="s">
        <v>55</v>
      </c>
      <c r="C54" s="26">
        <v>0.1427</v>
      </c>
      <c r="D54" s="26">
        <v>0.1427</v>
      </c>
      <c r="E54" s="26">
        <v>0.1427</v>
      </c>
      <c r="F54" s="26">
        <v>0.1427</v>
      </c>
    </row>
    <row r="55" spans="1:6">
      <c r="A55" s="25" t="s">
        <v>414</v>
      </c>
      <c r="B55" s="25" t="s">
        <v>40</v>
      </c>
      <c r="C55" s="26">
        <v>0.38</v>
      </c>
      <c r="D55" s="26">
        <v>0.38</v>
      </c>
      <c r="E55" s="26">
        <v>0.38</v>
      </c>
      <c r="F55" s="26">
        <v>0.38</v>
      </c>
    </row>
    <row r="56" spans="1:6">
      <c r="A56" s="25" t="s">
        <v>414</v>
      </c>
      <c r="B56" s="25" t="s">
        <v>48</v>
      </c>
      <c r="C56" s="26">
        <v>0.5</v>
      </c>
      <c r="D56" s="26">
        <v>0.25</v>
      </c>
      <c r="E56" s="26">
        <v>0.1008</v>
      </c>
      <c r="F56" s="26">
        <v>0.1008</v>
      </c>
    </row>
    <row r="57" spans="1:6">
      <c r="A57" s="25" t="s">
        <v>414</v>
      </c>
      <c r="B57" s="25" t="s">
        <v>66</v>
      </c>
      <c r="C57" s="26">
        <v>1.585</v>
      </c>
      <c r="D57" s="26">
        <v>0.335</v>
      </c>
      <c r="E57" s="26">
        <v>0.31</v>
      </c>
      <c r="F57" s="26">
        <v>0.31</v>
      </c>
    </row>
    <row r="58" spans="1:6">
      <c r="A58" s="25" t="s">
        <v>415</v>
      </c>
      <c r="B58" s="25" t="s">
        <v>76</v>
      </c>
      <c r="C58" s="26">
        <v>3.676408</v>
      </c>
      <c r="D58" s="26">
        <v>3.55</v>
      </c>
      <c r="E58" s="26">
        <v>0.2054</v>
      </c>
      <c r="F58" s="26">
        <v>0.2054</v>
      </c>
    </row>
    <row r="59" spans="1:6">
      <c r="A59" s="25" t="s">
        <v>415</v>
      </c>
      <c r="B59" s="25" t="s">
        <v>40</v>
      </c>
      <c r="C59" s="26">
        <v>2.266008</v>
      </c>
      <c r="D59" s="26">
        <v>2.25</v>
      </c>
      <c r="E59" s="26">
        <v>0.34</v>
      </c>
      <c r="F59" s="26">
        <v>0.34</v>
      </c>
    </row>
    <row r="60" spans="1:6">
      <c r="A60" s="25" t="s">
        <v>415</v>
      </c>
      <c r="B60" s="25" t="s">
        <v>55</v>
      </c>
      <c r="C60" s="26">
        <v>2.266008</v>
      </c>
      <c r="D60" s="26">
        <v>2.25</v>
      </c>
      <c r="E60" s="26">
        <v>0</v>
      </c>
      <c r="F60" s="26">
        <v>0</v>
      </c>
    </row>
    <row r="61" spans="1:6">
      <c r="A61" s="25" t="s">
        <v>415</v>
      </c>
      <c r="B61" s="25" t="s">
        <v>66</v>
      </c>
      <c r="C61" s="26">
        <v>2.266008</v>
      </c>
      <c r="D61" s="26">
        <v>2.25</v>
      </c>
      <c r="E61" s="26">
        <v>0.266</v>
      </c>
      <c r="F61" s="26">
        <v>0.266</v>
      </c>
    </row>
    <row r="62" spans="1:6">
      <c r="A62" s="25" t="s">
        <v>415</v>
      </c>
      <c r="B62" s="25" t="s">
        <v>48</v>
      </c>
      <c r="C62" s="26">
        <v>3.676408</v>
      </c>
      <c r="D62" s="26">
        <v>3.55</v>
      </c>
      <c r="E62" s="26">
        <v>0.1386</v>
      </c>
      <c r="F62" s="26">
        <v>0.1386</v>
      </c>
    </row>
    <row r="63" spans="1:6">
      <c r="A63" s="25" t="s">
        <v>415</v>
      </c>
      <c r="B63" s="25" t="s">
        <v>61</v>
      </c>
      <c r="C63" s="26">
        <v>2.266008</v>
      </c>
      <c r="D63" s="26">
        <v>2.25</v>
      </c>
      <c r="E63" s="26">
        <v>0.29</v>
      </c>
      <c r="F63" s="26">
        <v>0.29</v>
      </c>
    </row>
    <row r="64" spans="1:6">
      <c r="A64" s="25" t="s">
        <v>416</v>
      </c>
      <c r="B64" s="36" t="s">
        <v>55</v>
      </c>
      <c r="C64" s="37">
        <v>0.145</v>
      </c>
      <c r="D64" s="37">
        <v>0.045</v>
      </c>
      <c r="E64" s="26">
        <v>0.011</v>
      </c>
      <c r="F64" s="26">
        <v>0.011</v>
      </c>
    </row>
    <row r="65" spans="1:6">
      <c r="A65" s="25" t="s">
        <v>416</v>
      </c>
      <c r="B65" s="36" t="s">
        <v>66</v>
      </c>
      <c r="C65" s="37">
        <v>8.923161</v>
      </c>
      <c r="D65" s="37">
        <v>7.560308</v>
      </c>
      <c r="E65" s="26">
        <v>0.384</v>
      </c>
      <c r="F65" s="26">
        <v>0.384</v>
      </c>
    </row>
    <row r="66" spans="1:6">
      <c r="A66" s="25" t="s">
        <v>416</v>
      </c>
      <c r="B66" s="36" t="s">
        <v>40</v>
      </c>
      <c r="C66" s="37">
        <v>3.5787</v>
      </c>
      <c r="D66" s="37">
        <v>3.5787</v>
      </c>
      <c r="E66" s="26">
        <v>0.762</v>
      </c>
      <c r="F66" s="26">
        <v>0.762</v>
      </c>
    </row>
    <row r="67" spans="1:6">
      <c r="A67" s="25" t="s">
        <v>416</v>
      </c>
      <c r="B67" s="36" t="s">
        <v>76</v>
      </c>
      <c r="C67" s="37">
        <v>2.214139</v>
      </c>
      <c r="D67" s="37">
        <v>0.837779</v>
      </c>
      <c r="E67" s="26">
        <v>0.3021</v>
      </c>
      <c r="F67" s="26">
        <v>0.3021</v>
      </c>
    </row>
    <row r="68" spans="1:6">
      <c r="A68" s="25" t="s">
        <v>416</v>
      </c>
      <c r="B68" s="36" t="s">
        <v>61</v>
      </c>
      <c r="C68" s="37">
        <v>0.458</v>
      </c>
      <c r="D68" s="37">
        <v>0.458</v>
      </c>
      <c r="E68" s="26">
        <v>0.458</v>
      </c>
      <c r="F68" s="26">
        <v>0.458</v>
      </c>
    </row>
    <row r="69" spans="1:6">
      <c r="A69" s="25" t="s">
        <v>416</v>
      </c>
      <c r="B69" s="36" t="s">
        <v>48</v>
      </c>
      <c r="C69" s="37">
        <v>2.214139</v>
      </c>
      <c r="D69" s="37">
        <v>0.837779</v>
      </c>
      <c r="E69" s="26">
        <v>0.2039</v>
      </c>
      <c r="F69" s="26">
        <v>0.2039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0"/>
  <sheetViews>
    <sheetView workbookViewId="0">
      <selection activeCell="C5" sqref="C5"/>
    </sheetView>
  </sheetViews>
  <sheetFormatPr defaultColWidth="9.14285714285714" defaultRowHeight="14.25"/>
  <cols>
    <col min="1" max="1" width="13.4285714285714" customWidth="1"/>
    <col min="2" max="2" width="40.5714285714286" customWidth="1"/>
    <col min="3" max="6" width="14" customWidth="1"/>
    <col min="7" max="7" width="17.4285714285714" customWidth="1"/>
    <col min="8" max="8" width="12.8571428571429"/>
    <col min="9" max="9" width="34.8571428571429" customWidth="1"/>
    <col min="10" max="10" width="12.7142857142857" customWidth="1"/>
  </cols>
  <sheetData>
    <row r="1" s="15" customFormat="1" ht="33" customHeight="1" spans="1:14">
      <c r="A1" s="17" t="s">
        <v>403</v>
      </c>
      <c r="B1" s="18" t="s">
        <v>31</v>
      </c>
      <c r="C1" s="19" t="s">
        <v>28</v>
      </c>
      <c r="D1" s="19" t="s">
        <v>38</v>
      </c>
      <c r="E1" s="19" t="s">
        <v>29</v>
      </c>
      <c r="F1" s="2" t="s">
        <v>404</v>
      </c>
      <c r="G1" s="19" t="s">
        <v>89</v>
      </c>
      <c r="I1" s="1" t="s">
        <v>31</v>
      </c>
      <c r="J1" s="27" t="s">
        <v>28</v>
      </c>
      <c r="K1" s="27" t="s">
        <v>38</v>
      </c>
      <c r="L1" s="27" t="s">
        <v>29</v>
      </c>
      <c r="M1" s="27" t="s">
        <v>404</v>
      </c>
      <c r="N1" s="27" t="s">
        <v>89</v>
      </c>
    </row>
    <row r="2" ht="14" customHeight="1" spans="1:14">
      <c r="A2" s="10" t="s">
        <v>405</v>
      </c>
      <c r="B2" s="11" t="s">
        <v>106</v>
      </c>
      <c r="C2" s="20">
        <v>1.5069</v>
      </c>
      <c r="D2" s="20">
        <v>0.75</v>
      </c>
      <c r="E2" s="20">
        <v>0.25</v>
      </c>
      <c r="F2" s="20">
        <v>0.25</v>
      </c>
      <c r="G2" s="20">
        <v>0</v>
      </c>
      <c r="I2" s="3" t="s">
        <v>166</v>
      </c>
      <c r="J2" s="3">
        <v>1.2269</v>
      </c>
      <c r="K2" s="3">
        <v>1.08</v>
      </c>
      <c r="L2" s="3">
        <v>0.37</v>
      </c>
      <c r="M2" s="3">
        <v>0.37</v>
      </c>
      <c r="N2" s="3">
        <v>0</v>
      </c>
    </row>
    <row r="3" ht="14" customHeight="1" spans="1:14">
      <c r="A3" s="10" t="s">
        <v>405</v>
      </c>
      <c r="B3" s="11" t="s">
        <v>117</v>
      </c>
      <c r="C3" s="20">
        <v>32.296704</v>
      </c>
      <c r="D3" s="20">
        <v>17.16</v>
      </c>
      <c r="E3" s="20">
        <v>5.19</v>
      </c>
      <c r="F3" s="20">
        <v>5.19</v>
      </c>
      <c r="G3" s="20">
        <v>0</v>
      </c>
      <c r="I3" s="3" t="s">
        <v>132</v>
      </c>
      <c r="J3" s="3">
        <v>16.9516</v>
      </c>
      <c r="K3" s="3">
        <v>2.4</v>
      </c>
      <c r="L3" s="3">
        <v>20.111823</v>
      </c>
      <c r="M3" s="3">
        <v>2.4</v>
      </c>
      <c r="N3" s="3">
        <v>0</v>
      </c>
    </row>
    <row r="4" ht="14" customHeight="1" spans="1:14">
      <c r="A4" s="10" t="s">
        <v>405</v>
      </c>
      <c r="B4" s="11" t="s">
        <v>122</v>
      </c>
      <c r="C4" s="20">
        <v>0.85</v>
      </c>
      <c r="D4" s="20">
        <v>0.68</v>
      </c>
      <c r="E4" s="20">
        <v>0.13</v>
      </c>
      <c r="F4" s="20">
        <v>0.13</v>
      </c>
      <c r="G4" s="20">
        <v>0.1025376</v>
      </c>
      <c r="I4" s="3" t="s">
        <v>122</v>
      </c>
      <c r="J4" s="3">
        <v>33.828842</v>
      </c>
      <c r="K4" s="3">
        <v>14.24</v>
      </c>
      <c r="L4" s="3">
        <v>5.68565</v>
      </c>
      <c r="M4" s="3">
        <v>3.24</v>
      </c>
      <c r="N4" s="3">
        <v>0.1740376</v>
      </c>
    </row>
    <row r="5" s="16" customFormat="1" ht="14" customHeight="1" spans="1:14">
      <c r="A5" s="21" t="s">
        <v>405</v>
      </c>
      <c r="B5" s="22" t="s">
        <v>132</v>
      </c>
      <c r="C5" s="23">
        <v>21.1068</v>
      </c>
      <c r="D5" s="23">
        <v>2.4</v>
      </c>
      <c r="E5" s="23">
        <v>20.111823</v>
      </c>
      <c r="F5" s="23">
        <v>2.4</v>
      </c>
      <c r="G5" s="23">
        <v>0</v>
      </c>
      <c r="I5" s="28" t="s">
        <v>90</v>
      </c>
      <c r="J5" s="28">
        <v>24.305347</v>
      </c>
      <c r="K5" s="28">
        <v>11.65</v>
      </c>
      <c r="L5" s="28">
        <v>4.66</v>
      </c>
      <c r="M5" s="28">
        <v>4.66</v>
      </c>
      <c r="N5" s="28">
        <v>0</v>
      </c>
    </row>
    <row r="6" ht="14" customHeight="1" spans="1:14">
      <c r="A6" s="10" t="s">
        <v>405</v>
      </c>
      <c r="B6" s="11" t="s">
        <v>147</v>
      </c>
      <c r="C6" s="20">
        <v>6.463708</v>
      </c>
      <c r="D6" s="20">
        <v>5.01</v>
      </c>
      <c r="E6" s="20">
        <v>1.110581</v>
      </c>
      <c r="F6" s="20">
        <v>0.45</v>
      </c>
      <c r="G6" s="20">
        <v>0</v>
      </c>
      <c r="I6" s="3" t="s">
        <v>172</v>
      </c>
      <c r="J6" s="3">
        <v>2.857708</v>
      </c>
      <c r="K6" s="3">
        <v>1.22</v>
      </c>
      <c r="L6" s="3">
        <v>2.1881</v>
      </c>
      <c r="M6" s="3">
        <v>0.57</v>
      </c>
      <c r="N6" s="3">
        <v>0</v>
      </c>
    </row>
    <row r="7" ht="14" customHeight="1" spans="1:14">
      <c r="A7" s="10" t="s">
        <v>405</v>
      </c>
      <c r="B7" s="11" t="s">
        <v>152</v>
      </c>
      <c r="C7" s="20">
        <v>29.16</v>
      </c>
      <c r="D7" s="20">
        <v>27.2</v>
      </c>
      <c r="E7" s="20">
        <v>10</v>
      </c>
      <c r="F7" s="20">
        <v>10</v>
      </c>
      <c r="G7" s="20">
        <v>0</v>
      </c>
      <c r="I7" s="3" t="s">
        <v>196</v>
      </c>
      <c r="J7" s="3">
        <v>9.25</v>
      </c>
      <c r="K7" s="3">
        <v>6.3</v>
      </c>
      <c r="L7" s="3">
        <v>2.66</v>
      </c>
      <c r="M7" s="3">
        <v>2.66</v>
      </c>
      <c r="N7" s="3">
        <v>0</v>
      </c>
    </row>
    <row r="8" ht="14" customHeight="1" spans="1:14">
      <c r="A8" s="10" t="s">
        <v>405</v>
      </c>
      <c r="B8" s="11" t="s">
        <v>157</v>
      </c>
      <c r="C8" s="20">
        <v>2.0302</v>
      </c>
      <c r="D8" s="20">
        <v>1</v>
      </c>
      <c r="E8" s="20">
        <v>0.44</v>
      </c>
      <c r="F8" s="20">
        <v>0.44</v>
      </c>
      <c r="G8" s="20">
        <v>0</v>
      </c>
      <c r="I8" s="3" t="s">
        <v>186</v>
      </c>
      <c r="J8" s="3">
        <v>125.6718</v>
      </c>
      <c r="K8" s="3">
        <v>22.471</v>
      </c>
      <c r="L8" s="3">
        <v>18.9262</v>
      </c>
      <c r="M8" s="3">
        <v>9.12</v>
      </c>
      <c r="N8" s="3">
        <v>0</v>
      </c>
    </row>
    <row r="9" ht="14" customHeight="1" spans="1:14">
      <c r="A9" s="10" t="s">
        <v>405</v>
      </c>
      <c r="B9" s="11" t="s">
        <v>162</v>
      </c>
      <c r="C9" s="20">
        <v>14.1904</v>
      </c>
      <c r="D9" s="20">
        <v>12.365</v>
      </c>
      <c r="E9" s="20">
        <v>5.365</v>
      </c>
      <c r="F9" s="20">
        <v>5.365</v>
      </c>
      <c r="G9" s="20">
        <v>0</v>
      </c>
      <c r="I9" s="3" t="s">
        <v>177</v>
      </c>
      <c r="J9" s="3">
        <v>1.498</v>
      </c>
      <c r="K9" s="3">
        <v>1.03</v>
      </c>
      <c r="L9" s="3">
        <v>1.3024</v>
      </c>
      <c r="M9" s="3">
        <v>0.98</v>
      </c>
      <c r="N9" s="3">
        <v>0</v>
      </c>
    </row>
    <row r="10" ht="14" customHeight="1" spans="1:14">
      <c r="A10" s="10" t="s">
        <v>405</v>
      </c>
      <c r="B10" s="11" t="s">
        <v>186</v>
      </c>
      <c r="C10" s="20">
        <v>15.6654</v>
      </c>
      <c r="D10" s="20">
        <v>13.84</v>
      </c>
      <c r="E10" s="20">
        <v>5.32</v>
      </c>
      <c r="F10" s="20">
        <v>5.32</v>
      </c>
      <c r="G10" s="20">
        <v>0</v>
      </c>
      <c r="I10" s="3" t="s">
        <v>182</v>
      </c>
      <c r="J10" s="3">
        <v>16.8812</v>
      </c>
      <c r="K10" s="3">
        <v>10.09</v>
      </c>
      <c r="L10" s="3">
        <v>9.184372</v>
      </c>
      <c r="M10" s="3">
        <v>6</v>
      </c>
      <c r="N10" s="3">
        <v>0</v>
      </c>
    </row>
    <row r="11" ht="14" customHeight="1" spans="1:14">
      <c r="A11" s="10" t="s">
        <v>405</v>
      </c>
      <c r="B11" s="11" t="s">
        <v>191</v>
      </c>
      <c r="C11" s="20">
        <v>0.840969</v>
      </c>
      <c r="D11" s="20">
        <v>0.42</v>
      </c>
      <c r="E11" s="20">
        <v>0.2692</v>
      </c>
      <c r="F11" s="20">
        <v>0.15</v>
      </c>
      <c r="G11" s="20">
        <v>0</v>
      </c>
      <c r="I11" s="3" t="s">
        <v>127</v>
      </c>
      <c r="J11" s="3">
        <v>23.630565</v>
      </c>
      <c r="K11" s="3">
        <v>16.041</v>
      </c>
      <c r="L11" s="3">
        <v>14.950813</v>
      </c>
      <c r="M11" s="3">
        <v>9.25</v>
      </c>
      <c r="N11" s="3">
        <v>0</v>
      </c>
    </row>
    <row r="12" ht="14" customHeight="1" spans="1:14">
      <c r="A12" s="10" t="s">
        <v>405</v>
      </c>
      <c r="B12" s="11" t="s">
        <v>196</v>
      </c>
      <c r="C12" s="20">
        <v>9.25</v>
      </c>
      <c r="D12" s="20">
        <v>6.3</v>
      </c>
      <c r="E12" s="20">
        <v>2.66</v>
      </c>
      <c r="F12" s="20">
        <v>2.66</v>
      </c>
      <c r="G12" s="20">
        <v>0</v>
      </c>
      <c r="I12" s="3" t="s">
        <v>111</v>
      </c>
      <c r="J12" s="3">
        <v>13.06</v>
      </c>
      <c r="K12" s="3">
        <v>7.8</v>
      </c>
      <c r="L12" s="3">
        <v>7.360135</v>
      </c>
      <c r="M12" s="3">
        <v>3.7</v>
      </c>
      <c r="N12" s="3">
        <v>0</v>
      </c>
    </row>
    <row r="13" ht="14" customHeight="1" spans="1:14">
      <c r="A13" s="10" t="s">
        <v>405</v>
      </c>
      <c r="B13" s="11" t="s">
        <v>200</v>
      </c>
      <c r="C13" s="20">
        <v>29.16</v>
      </c>
      <c r="D13" s="20">
        <v>27.2</v>
      </c>
      <c r="E13" s="20">
        <v>10.4</v>
      </c>
      <c r="F13" s="20">
        <v>10.4</v>
      </c>
      <c r="G13" s="20">
        <v>0</v>
      </c>
      <c r="I13" s="3" t="s">
        <v>101</v>
      </c>
      <c r="J13" s="3">
        <v>7.1024</v>
      </c>
      <c r="K13" s="3">
        <v>4.02</v>
      </c>
      <c r="L13" s="3">
        <v>3.15</v>
      </c>
      <c r="M13" s="3">
        <v>3.15</v>
      </c>
      <c r="N13" s="3">
        <v>0</v>
      </c>
    </row>
    <row r="14" ht="14" customHeight="1" spans="1:14">
      <c r="A14" s="10" t="s">
        <v>405</v>
      </c>
      <c r="B14" s="11" t="s">
        <v>224</v>
      </c>
      <c r="C14" s="20">
        <v>9.6307</v>
      </c>
      <c r="D14" s="20">
        <v>7.7</v>
      </c>
      <c r="E14" s="20">
        <v>4.59</v>
      </c>
      <c r="F14" s="20">
        <v>3.7</v>
      </c>
      <c r="G14" s="20">
        <v>0</v>
      </c>
      <c r="I14" s="3" t="s">
        <v>191</v>
      </c>
      <c r="J14" s="3">
        <v>2.350969</v>
      </c>
      <c r="K14" s="3">
        <v>1.175</v>
      </c>
      <c r="L14" s="3">
        <v>0.8092</v>
      </c>
      <c r="M14" s="3">
        <v>0.59</v>
      </c>
      <c r="N14" s="3">
        <v>0</v>
      </c>
    </row>
    <row r="15" ht="14" customHeight="1" spans="1:14">
      <c r="A15" s="10" t="s">
        <v>405</v>
      </c>
      <c r="B15" s="11" t="s">
        <v>240</v>
      </c>
      <c r="C15" s="20">
        <v>2.8188</v>
      </c>
      <c r="D15" s="20">
        <v>1.4</v>
      </c>
      <c r="E15" s="20">
        <v>0.7</v>
      </c>
      <c r="F15" s="20">
        <v>0.7</v>
      </c>
      <c r="G15" s="20">
        <v>0</v>
      </c>
      <c r="I15" s="3" t="s">
        <v>200</v>
      </c>
      <c r="J15" s="3">
        <v>43.06867</v>
      </c>
      <c r="K15" s="3">
        <v>34.81</v>
      </c>
      <c r="L15" s="3">
        <v>16.41</v>
      </c>
      <c r="M15" s="3">
        <v>16.21</v>
      </c>
      <c r="N15" s="3">
        <v>0</v>
      </c>
    </row>
    <row r="16" ht="14" customHeight="1" spans="1:14">
      <c r="A16" s="10" t="s">
        <v>405</v>
      </c>
      <c r="B16" s="11" t="s">
        <v>244</v>
      </c>
      <c r="C16" s="20">
        <v>6.0657</v>
      </c>
      <c r="D16" s="20">
        <v>2.4857</v>
      </c>
      <c r="E16" s="20">
        <v>2.4745</v>
      </c>
      <c r="F16" s="20">
        <v>2.4745</v>
      </c>
      <c r="G16" s="20">
        <v>0</v>
      </c>
      <c r="I16" s="3" t="s">
        <v>162</v>
      </c>
      <c r="J16" s="3">
        <v>118.2924</v>
      </c>
      <c r="K16" s="3">
        <v>20.7043</v>
      </c>
      <c r="L16" s="3">
        <v>17.9902</v>
      </c>
      <c r="M16" s="3">
        <v>9.155</v>
      </c>
      <c r="N16" s="3">
        <v>0</v>
      </c>
    </row>
    <row r="17" ht="14" customHeight="1" spans="1:14">
      <c r="A17" s="10" t="s">
        <v>405</v>
      </c>
      <c r="B17" s="11" t="s">
        <v>248</v>
      </c>
      <c r="C17" s="20">
        <v>3.20221</v>
      </c>
      <c r="D17" s="20">
        <v>2.54</v>
      </c>
      <c r="E17" s="20">
        <v>2.54</v>
      </c>
      <c r="F17" s="20">
        <v>2.54</v>
      </c>
      <c r="G17" s="20">
        <v>0</v>
      </c>
      <c r="I17" s="3" t="s">
        <v>157</v>
      </c>
      <c r="J17" s="3">
        <v>57.147851</v>
      </c>
      <c r="K17" s="3">
        <v>25.24</v>
      </c>
      <c r="L17" s="3">
        <v>10.68</v>
      </c>
      <c r="M17" s="3">
        <v>10.68</v>
      </c>
      <c r="N17" s="3">
        <v>0</v>
      </c>
    </row>
    <row r="18" ht="14" customHeight="1" spans="1:14">
      <c r="A18" s="10" t="s">
        <v>405</v>
      </c>
      <c r="B18" s="11" t="s">
        <v>253</v>
      </c>
      <c r="C18" s="20">
        <v>29.16</v>
      </c>
      <c r="D18" s="20">
        <v>27.2</v>
      </c>
      <c r="E18" s="20">
        <v>3.5</v>
      </c>
      <c r="F18" s="20">
        <v>3.5</v>
      </c>
      <c r="G18" s="20">
        <v>0</v>
      </c>
      <c r="I18" s="3" t="s">
        <v>152</v>
      </c>
      <c r="J18" s="3">
        <v>71.339927</v>
      </c>
      <c r="K18" s="3">
        <v>52.9924</v>
      </c>
      <c r="L18" s="3">
        <v>32.158034</v>
      </c>
      <c r="M18" s="3">
        <v>29.26</v>
      </c>
      <c r="N18" s="3">
        <v>0</v>
      </c>
    </row>
    <row r="19" ht="14" customHeight="1" spans="1:14">
      <c r="A19" s="10" t="s">
        <v>405</v>
      </c>
      <c r="B19" s="11" t="s">
        <v>271</v>
      </c>
      <c r="C19" s="20">
        <v>1.4458</v>
      </c>
      <c r="D19" s="20">
        <v>1.4458</v>
      </c>
      <c r="E19" s="20">
        <v>1.3758</v>
      </c>
      <c r="F19" s="20">
        <v>1.3223</v>
      </c>
      <c r="G19" s="20">
        <v>0</v>
      </c>
      <c r="I19" s="3" t="s">
        <v>143</v>
      </c>
      <c r="J19" s="3">
        <v>2.743851</v>
      </c>
      <c r="K19" s="3">
        <v>1.41</v>
      </c>
      <c r="L19" s="3">
        <v>2.297023</v>
      </c>
      <c r="M19" s="3">
        <v>1.17</v>
      </c>
      <c r="N19" s="3">
        <v>0.003722</v>
      </c>
    </row>
    <row r="20" ht="14" customHeight="1" spans="1:14">
      <c r="A20" s="10" t="s">
        <v>405</v>
      </c>
      <c r="B20" s="11" t="s">
        <v>277</v>
      </c>
      <c r="C20" s="20">
        <v>0.006</v>
      </c>
      <c r="D20" s="20">
        <v>0.006</v>
      </c>
      <c r="E20" s="20">
        <v>0.0142</v>
      </c>
      <c r="F20" s="20">
        <v>0.0142</v>
      </c>
      <c r="G20" s="20">
        <v>0</v>
      </c>
      <c r="I20" s="3" t="s">
        <v>147</v>
      </c>
      <c r="J20" s="3">
        <v>31.566205</v>
      </c>
      <c r="K20" s="3">
        <v>16.8</v>
      </c>
      <c r="L20" s="3">
        <v>5.077781</v>
      </c>
      <c r="M20" s="3">
        <v>3.17</v>
      </c>
      <c r="N20" s="3">
        <v>0</v>
      </c>
    </row>
    <row r="21" ht="14" customHeight="1" spans="1:14">
      <c r="A21" s="10" t="s">
        <v>405</v>
      </c>
      <c r="B21" s="11" t="s">
        <v>283</v>
      </c>
      <c r="C21" s="20">
        <v>8.09</v>
      </c>
      <c r="D21" s="20">
        <v>8.09</v>
      </c>
      <c r="E21" s="20">
        <v>4.52</v>
      </c>
      <c r="F21" s="20">
        <v>4.52</v>
      </c>
      <c r="G21" s="20">
        <v>0</v>
      </c>
      <c r="I21" s="3" t="s">
        <v>139</v>
      </c>
      <c r="J21" s="3">
        <v>0.953587</v>
      </c>
      <c r="K21" s="3">
        <v>0.46</v>
      </c>
      <c r="L21" s="3">
        <v>0.46</v>
      </c>
      <c r="M21" s="3">
        <v>0.46</v>
      </c>
      <c r="N21" s="3">
        <v>0</v>
      </c>
    </row>
    <row r="22" ht="14" customHeight="1" spans="1:14">
      <c r="A22" s="10" t="s">
        <v>405</v>
      </c>
      <c r="B22" s="11" t="s">
        <v>299</v>
      </c>
      <c r="C22" s="20">
        <v>1.2221</v>
      </c>
      <c r="D22" s="20">
        <v>0.6</v>
      </c>
      <c r="E22" s="20">
        <v>0.2</v>
      </c>
      <c r="F22" s="20">
        <v>0.2</v>
      </c>
      <c r="G22" s="20">
        <v>0</v>
      </c>
      <c r="I22" s="3" t="s">
        <v>97</v>
      </c>
      <c r="J22" s="3">
        <v>39.82055</v>
      </c>
      <c r="K22" s="3">
        <v>22.06</v>
      </c>
      <c r="L22" s="3">
        <v>11.235087</v>
      </c>
      <c r="M22" s="3">
        <v>8.69</v>
      </c>
      <c r="N22" s="3">
        <v>0.0514</v>
      </c>
    </row>
    <row r="23" ht="14" customHeight="1" spans="1:14">
      <c r="A23" s="10" t="s">
        <v>405</v>
      </c>
      <c r="B23" s="11" t="s">
        <v>305</v>
      </c>
      <c r="C23" s="20">
        <v>4.182305</v>
      </c>
      <c r="D23" s="20">
        <v>3.9</v>
      </c>
      <c r="E23" s="20">
        <v>3.9</v>
      </c>
      <c r="F23" s="20">
        <v>3.9</v>
      </c>
      <c r="G23" s="20">
        <v>0</v>
      </c>
      <c r="I23" s="3" t="s">
        <v>117</v>
      </c>
      <c r="J23" s="3">
        <v>35.791761</v>
      </c>
      <c r="K23" s="3">
        <v>19.28</v>
      </c>
      <c r="L23" s="3">
        <v>7.31</v>
      </c>
      <c r="M23" s="3">
        <v>7.31</v>
      </c>
      <c r="N23" s="3">
        <v>0</v>
      </c>
    </row>
    <row r="24" ht="14" customHeight="1" spans="1:14">
      <c r="A24" s="10" t="s">
        <v>405</v>
      </c>
      <c r="B24" s="11" t="s">
        <v>309</v>
      </c>
      <c r="C24" s="20">
        <v>0.02</v>
      </c>
      <c r="D24" s="20">
        <v>0.02</v>
      </c>
      <c r="E24" s="20">
        <v>0.02</v>
      </c>
      <c r="F24" s="20">
        <v>0.02</v>
      </c>
      <c r="G24" s="20">
        <v>0</v>
      </c>
      <c r="I24" s="3" t="s">
        <v>106</v>
      </c>
      <c r="J24" s="3">
        <v>1.5069</v>
      </c>
      <c r="K24" s="3">
        <v>0.75</v>
      </c>
      <c r="L24" s="3">
        <v>0.25</v>
      </c>
      <c r="M24" s="3">
        <v>0.25</v>
      </c>
      <c r="N24" s="3">
        <v>0</v>
      </c>
    </row>
    <row r="25" ht="14" customHeight="1" spans="1:14">
      <c r="A25" s="10" t="s">
        <v>405</v>
      </c>
      <c r="B25" s="11" t="s">
        <v>313</v>
      </c>
      <c r="C25" s="20">
        <v>0.5687</v>
      </c>
      <c r="D25" s="20">
        <v>0.34</v>
      </c>
      <c r="E25" s="20">
        <v>0.3</v>
      </c>
      <c r="F25" s="20">
        <v>0.3</v>
      </c>
      <c r="G25" s="20">
        <v>0</v>
      </c>
      <c r="I25" s="3" t="s">
        <v>267</v>
      </c>
      <c r="J25" s="3">
        <v>1.497</v>
      </c>
      <c r="K25" s="3">
        <v>0.59</v>
      </c>
      <c r="L25" s="3">
        <v>0.29</v>
      </c>
      <c r="M25" s="3">
        <v>0.29</v>
      </c>
      <c r="N25" s="3">
        <v>0</v>
      </c>
    </row>
    <row r="26" ht="14" customHeight="1" spans="1:14">
      <c r="A26" s="10" t="s">
        <v>405</v>
      </c>
      <c r="B26" s="11" t="s">
        <v>332</v>
      </c>
      <c r="C26" s="20">
        <v>0.500282</v>
      </c>
      <c r="D26" s="20">
        <v>0.45</v>
      </c>
      <c r="E26" s="20">
        <v>0.45</v>
      </c>
      <c r="F26" s="20">
        <v>0.45</v>
      </c>
      <c r="G26" s="20">
        <v>0</v>
      </c>
      <c r="I26" s="3" t="s">
        <v>257</v>
      </c>
      <c r="J26" s="3">
        <v>3.187204</v>
      </c>
      <c r="K26" s="3">
        <v>3.66</v>
      </c>
      <c r="L26" s="3">
        <v>3.53</v>
      </c>
      <c r="M26" s="3">
        <v>3.53</v>
      </c>
      <c r="N26" s="3">
        <v>1.33</v>
      </c>
    </row>
    <row r="27" ht="14" customHeight="1" spans="1:14">
      <c r="A27" s="10" t="s">
        <v>405</v>
      </c>
      <c r="B27" s="11" t="s">
        <v>329</v>
      </c>
      <c r="C27" s="20">
        <v>2.341633</v>
      </c>
      <c r="D27" s="20">
        <v>2</v>
      </c>
      <c r="E27" s="20">
        <v>0.84</v>
      </c>
      <c r="F27" s="20">
        <v>0.84</v>
      </c>
      <c r="G27" s="20">
        <v>0</v>
      </c>
      <c r="I27" s="3" t="s">
        <v>262</v>
      </c>
      <c r="J27" s="3">
        <v>21.5742</v>
      </c>
      <c r="K27" s="3">
        <v>1.8299</v>
      </c>
      <c r="L27" s="3">
        <v>7.35989</v>
      </c>
      <c r="M27" s="3">
        <v>1.43989</v>
      </c>
      <c r="N27" s="3">
        <v>0</v>
      </c>
    </row>
    <row r="28" ht="14" customHeight="1" spans="1:14">
      <c r="A28" s="3" t="s">
        <v>406</v>
      </c>
      <c r="B28" s="11" t="s">
        <v>244</v>
      </c>
      <c r="C28" s="20">
        <v>3.9845</v>
      </c>
      <c r="D28" s="20">
        <v>1.108</v>
      </c>
      <c r="E28" s="20">
        <v>3.9845</v>
      </c>
      <c r="F28" s="20">
        <v>0.55</v>
      </c>
      <c r="G28" s="20">
        <v>0</v>
      </c>
      <c r="I28" s="3" t="s">
        <v>235</v>
      </c>
      <c r="J28" s="3">
        <v>6.569</v>
      </c>
      <c r="K28" s="3">
        <v>3.16</v>
      </c>
      <c r="L28" s="3">
        <v>1.0905</v>
      </c>
      <c r="M28" s="3">
        <v>1.09</v>
      </c>
      <c r="N28" s="3">
        <v>0</v>
      </c>
    </row>
    <row r="29" ht="14" customHeight="1" spans="1:14">
      <c r="A29" s="3" t="s">
        <v>406</v>
      </c>
      <c r="B29" s="13" t="s">
        <v>248</v>
      </c>
      <c r="C29" s="24">
        <v>1.169388</v>
      </c>
      <c r="D29" s="24">
        <v>1.1</v>
      </c>
      <c r="E29" s="24">
        <v>1.169388</v>
      </c>
      <c r="F29" s="24">
        <v>0.98</v>
      </c>
      <c r="G29" s="24">
        <v>0</v>
      </c>
      <c r="I29" s="3" t="s">
        <v>210</v>
      </c>
      <c r="J29" s="3">
        <v>3.4666</v>
      </c>
      <c r="K29" s="3">
        <v>1.68</v>
      </c>
      <c r="L29" s="3">
        <v>1.87</v>
      </c>
      <c r="M29" s="3">
        <v>1.68</v>
      </c>
      <c r="N29" s="3">
        <v>0</v>
      </c>
    </row>
    <row r="30" ht="14" customHeight="1" spans="1:14">
      <c r="A30" s="3" t="s">
        <v>406</v>
      </c>
      <c r="B30" s="13" t="s">
        <v>287</v>
      </c>
      <c r="C30" s="24">
        <v>3.0623</v>
      </c>
      <c r="D30" s="24">
        <v>2.22</v>
      </c>
      <c r="E30" s="24">
        <v>0.76</v>
      </c>
      <c r="F30" s="24">
        <v>0.26</v>
      </c>
      <c r="G30" s="24">
        <v>0</v>
      </c>
      <c r="I30" s="3" t="s">
        <v>277</v>
      </c>
      <c r="J30" s="3">
        <v>6.6595</v>
      </c>
      <c r="K30" s="3">
        <v>6.6138</v>
      </c>
      <c r="L30" s="3">
        <v>5.0718833723</v>
      </c>
      <c r="M30" s="3">
        <v>4.8268833723</v>
      </c>
      <c r="N30" s="3">
        <v>0</v>
      </c>
    </row>
    <row r="31" ht="14" customHeight="1" spans="1:14">
      <c r="A31" s="3" t="s">
        <v>406</v>
      </c>
      <c r="B31" s="13" t="s">
        <v>177</v>
      </c>
      <c r="C31" s="24">
        <v>0.8024</v>
      </c>
      <c r="D31" s="24">
        <v>0.48</v>
      </c>
      <c r="E31" s="24">
        <v>0.8024</v>
      </c>
      <c r="F31" s="24">
        <v>0.48</v>
      </c>
      <c r="G31" s="24">
        <v>0</v>
      </c>
      <c r="I31" s="3" t="s">
        <v>299</v>
      </c>
      <c r="J31" s="3">
        <v>11.604</v>
      </c>
      <c r="K31" s="3">
        <v>5.47</v>
      </c>
      <c r="L31" s="3">
        <v>2.87</v>
      </c>
      <c r="M31" s="3">
        <v>2.87</v>
      </c>
      <c r="N31" s="3">
        <v>0</v>
      </c>
    </row>
    <row r="32" ht="14" customHeight="1" spans="1:14">
      <c r="A32" s="3" t="s">
        <v>406</v>
      </c>
      <c r="B32" s="13" t="s">
        <v>182</v>
      </c>
      <c r="C32" s="24">
        <v>8.1226</v>
      </c>
      <c r="D32" s="24">
        <v>5</v>
      </c>
      <c r="E32" s="24">
        <v>6.094372</v>
      </c>
      <c r="F32" s="24">
        <v>2.91</v>
      </c>
      <c r="G32" s="24">
        <v>0</v>
      </c>
      <c r="I32" s="3" t="s">
        <v>287</v>
      </c>
      <c r="J32" s="3">
        <v>4.5871</v>
      </c>
      <c r="K32" s="3">
        <v>2.62</v>
      </c>
      <c r="L32" s="3">
        <v>1.16</v>
      </c>
      <c r="M32" s="3">
        <v>0.66</v>
      </c>
      <c r="N32" s="3">
        <v>0</v>
      </c>
    </row>
    <row r="33" ht="14" customHeight="1" spans="1:14">
      <c r="A33" s="3" t="s">
        <v>406</v>
      </c>
      <c r="B33" s="13" t="s">
        <v>147</v>
      </c>
      <c r="C33" s="24">
        <v>1.5472</v>
      </c>
      <c r="D33" s="24">
        <v>0.75</v>
      </c>
      <c r="E33" s="24">
        <v>1.5472</v>
      </c>
      <c r="F33" s="24">
        <v>0.3</v>
      </c>
      <c r="G33" s="24">
        <v>0</v>
      </c>
      <c r="I33" s="3" t="s">
        <v>309</v>
      </c>
      <c r="J33" s="3">
        <v>0.02</v>
      </c>
      <c r="K33" s="3">
        <v>0.02</v>
      </c>
      <c r="L33" s="3">
        <v>0.02</v>
      </c>
      <c r="M33" s="3">
        <v>0.02</v>
      </c>
      <c r="N33" s="3">
        <v>0</v>
      </c>
    </row>
    <row r="34" ht="14" customHeight="1" spans="1:14">
      <c r="A34" s="3" t="s">
        <v>406</v>
      </c>
      <c r="B34" s="13" t="s">
        <v>221</v>
      </c>
      <c r="C34" s="24">
        <v>0.609</v>
      </c>
      <c r="D34" s="24">
        <v>0.32</v>
      </c>
      <c r="E34" s="24">
        <v>0.56</v>
      </c>
      <c r="F34" s="24">
        <v>0.32</v>
      </c>
      <c r="G34" s="24">
        <v>0</v>
      </c>
      <c r="I34" s="3" t="s">
        <v>271</v>
      </c>
      <c r="J34" s="3">
        <v>18.4819</v>
      </c>
      <c r="K34" s="3">
        <v>17.1304</v>
      </c>
      <c r="L34" s="3">
        <v>20.9269816746</v>
      </c>
      <c r="M34" s="3">
        <v>13.5287816746</v>
      </c>
      <c r="N34" s="3">
        <v>0</v>
      </c>
    </row>
    <row r="35" ht="14" customHeight="1" spans="1:14">
      <c r="A35" s="3" t="s">
        <v>406</v>
      </c>
      <c r="B35" s="13" t="s">
        <v>162</v>
      </c>
      <c r="C35" s="24">
        <v>2.14</v>
      </c>
      <c r="D35" s="24">
        <v>2.14</v>
      </c>
      <c r="E35" s="24">
        <v>2.14</v>
      </c>
      <c r="F35" s="24">
        <v>0.365</v>
      </c>
      <c r="G35" s="24">
        <v>0</v>
      </c>
      <c r="I35" s="3" t="s">
        <v>296</v>
      </c>
      <c r="J35" s="3">
        <v>1.8144</v>
      </c>
      <c r="K35" s="3">
        <v>1.2</v>
      </c>
      <c r="L35" s="3">
        <v>0.3</v>
      </c>
      <c r="M35" s="3">
        <v>0.3</v>
      </c>
      <c r="N35" s="3">
        <v>0</v>
      </c>
    </row>
    <row r="36" ht="14" customHeight="1" spans="1:14">
      <c r="A36" s="3" t="s">
        <v>406</v>
      </c>
      <c r="B36" s="13" t="s">
        <v>152</v>
      </c>
      <c r="C36" s="24">
        <v>1.938034</v>
      </c>
      <c r="D36" s="24">
        <v>0.95</v>
      </c>
      <c r="E36" s="24">
        <v>1.938034</v>
      </c>
      <c r="F36" s="24">
        <v>0.95</v>
      </c>
      <c r="G36" s="24">
        <v>0</v>
      </c>
      <c r="I36" s="3" t="s">
        <v>292</v>
      </c>
      <c r="J36" s="3">
        <v>1.685</v>
      </c>
      <c r="K36" s="3">
        <v>0.63</v>
      </c>
      <c r="L36" s="3">
        <v>0.39</v>
      </c>
      <c r="M36" s="3">
        <v>0.39</v>
      </c>
      <c r="N36" s="3">
        <v>0</v>
      </c>
    </row>
    <row r="37" ht="14" customHeight="1" spans="1:14">
      <c r="A37" s="3" t="s">
        <v>406</v>
      </c>
      <c r="B37" s="13" t="s">
        <v>230</v>
      </c>
      <c r="C37" s="24">
        <v>1.958703</v>
      </c>
      <c r="D37" s="24">
        <v>1.88</v>
      </c>
      <c r="E37" s="24">
        <v>1.958703</v>
      </c>
      <c r="F37" s="24">
        <v>0.9</v>
      </c>
      <c r="G37" s="24">
        <v>0</v>
      </c>
      <c r="I37" s="3" t="s">
        <v>283</v>
      </c>
      <c r="J37" s="3">
        <v>32.1463</v>
      </c>
      <c r="K37" s="3">
        <v>14.111</v>
      </c>
      <c r="L37" s="3">
        <v>11.99</v>
      </c>
      <c r="M37" s="3">
        <v>7.24</v>
      </c>
      <c r="N37" s="3">
        <v>0</v>
      </c>
    </row>
    <row r="38" ht="14" customHeight="1" spans="1:14">
      <c r="A38" s="3" t="s">
        <v>406</v>
      </c>
      <c r="B38" s="13" t="s">
        <v>205</v>
      </c>
      <c r="C38" s="24">
        <v>12.9728</v>
      </c>
      <c r="D38" s="24">
        <v>3.9925</v>
      </c>
      <c r="E38" s="24">
        <v>10.418825</v>
      </c>
      <c r="F38" s="24">
        <v>2</v>
      </c>
      <c r="G38" s="24">
        <v>0</v>
      </c>
      <c r="I38" s="3" t="s">
        <v>240</v>
      </c>
      <c r="J38" s="3">
        <v>23.5187</v>
      </c>
      <c r="K38" s="3">
        <v>15.352</v>
      </c>
      <c r="L38" s="3">
        <v>8.42</v>
      </c>
      <c r="M38" s="3">
        <v>8.42</v>
      </c>
      <c r="N38" s="3">
        <v>0</v>
      </c>
    </row>
    <row r="39" ht="14" customHeight="1" spans="1:14">
      <c r="A39" s="3" t="s">
        <v>406</v>
      </c>
      <c r="B39" s="13" t="s">
        <v>271</v>
      </c>
      <c r="C39" s="24">
        <v>1.3839</v>
      </c>
      <c r="D39" s="24">
        <v>1.3839</v>
      </c>
      <c r="E39" s="24">
        <v>1.3839</v>
      </c>
      <c r="F39" s="24">
        <v>1.1</v>
      </c>
      <c r="G39" s="24">
        <v>0</v>
      </c>
      <c r="I39" s="3" t="s">
        <v>230</v>
      </c>
      <c r="J39" s="3">
        <v>4.693998</v>
      </c>
      <c r="K39" s="3">
        <v>4.38</v>
      </c>
      <c r="L39" s="3">
        <v>4.458703</v>
      </c>
      <c r="M39" s="3">
        <v>3.4</v>
      </c>
      <c r="N39" s="3">
        <v>0</v>
      </c>
    </row>
    <row r="40" ht="14" customHeight="1" spans="1:14">
      <c r="A40" s="3" t="s">
        <v>406</v>
      </c>
      <c r="B40" s="13" t="s">
        <v>172</v>
      </c>
      <c r="C40" s="24">
        <v>1.9681</v>
      </c>
      <c r="D40" s="24">
        <v>1</v>
      </c>
      <c r="E40" s="24">
        <v>1.9681</v>
      </c>
      <c r="F40" s="24">
        <v>0.35</v>
      </c>
      <c r="G40" s="24">
        <v>0</v>
      </c>
      <c r="I40" s="3" t="s">
        <v>224</v>
      </c>
      <c r="J40" s="3">
        <v>11.2861</v>
      </c>
      <c r="K40" s="3">
        <v>8.46</v>
      </c>
      <c r="L40" s="3">
        <v>5.2</v>
      </c>
      <c r="M40" s="3">
        <v>4.31</v>
      </c>
      <c r="N40" s="3">
        <v>0</v>
      </c>
    </row>
    <row r="41" ht="14" customHeight="1" spans="1:14">
      <c r="A41" s="3" t="s">
        <v>406</v>
      </c>
      <c r="B41" s="13" t="s">
        <v>143</v>
      </c>
      <c r="C41" s="24">
        <v>1.757023</v>
      </c>
      <c r="D41" s="24">
        <v>0.83</v>
      </c>
      <c r="E41" s="24">
        <v>1.757023</v>
      </c>
      <c r="F41" s="24">
        <v>0.63</v>
      </c>
      <c r="G41" s="24">
        <v>0.003722</v>
      </c>
      <c r="I41" s="3" t="s">
        <v>221</v>
      </c>
      <c r="J41" s="3">
        <v>5.226</v>
      </c>
      <c r="K41" s="3">
        <v>2.97</v>
      </c>
      <c r="L41" s="3">
        <v>1.81</v>
      </c>
      <c r="M41" s="3">
        <v>1.57</v>
      </c>
      <c r="N41" s="3">
        <v>0</v>
      </c>
    </row>
    <row r="42" ht="14" customHeight="1" spans="1:14">
      <c r="A42" s="3" t="s">
        <v>406</v>
      </c>
      <c r="B42" s="13" t="s">
        <v>283</v>
      </c>
      <c r="C42" s="24">
        <v>1.65</v>
      </c>
      <c r="D42" s="24">
        <v>1.65</v>
      </c>
      <c r="E42" s="24">
        <v>1.65</v>
      </c>
      <c r="F42" s="24">
        <v>0.57</v>
      </c>
      <c r="G42" s="24">
        <v>0</v>
      </c>
      <c r="I42" s="3" t="s">
        <v>317</v>
      </c>
      <c r="J42" s="3">
        <v>0.7937</v>
      </c>
      <c r="K42" s="3">
        <v>0.7918</v>
      </c>
      <c r="L42" s="3">
        <v>0.79</v>
      </c>
      <c r="M42" s="3">
        <v>0.79</v>
      </c>
      <c r="N42" s="3">
        <v>0</v>
      </c>
    </row>
    <row r="43" ht="14" customHeight="1" spans="1:14">
      <c r="A43" s="3" t="s">
        <v>406</v>
      </c>
      <c r="B43" s="13" t="s">
        <v>127</v>
      </c>
      <c r="C43" s="24">
        <v>2.980813</v>
      </c>
      <c r="D43" s="24">
        <v>1.65</v>
      </c>
      <c r="E43" s="24">
        <v>2.980813</v>
      </c>
      <c r="F43" s="24">
        <v>1.65</v>
      </c>
      <c r="G43" s="24">
        <v>0</v>
      </c>
      <c r="I43" s="3" t="s">
        <v>329</v>
      </c>
      <c r="J43" s="3">
        <v>3.056433</v>
      </c>
      <c r="K43" s="3">
        <v>2.63</v>
      </c>
      <c r="L43" s="3">
        <v>1.02</v>
      </c>
      <c r="M43" s="3">
        <v>1.02</v>
      </c>
      <c r="N43" s="3">
        <v>0</v>
      </c>
    </row>
    <row r="44" ht="14" customHeight="1" spans="1:14">
      <c r="A44" s="3" t="s">
        <v>406</v>
      </c>
      <c r="B44" s="13" t="s">
        <v>186</v>
      </c>
      <c r="C44" s="24">
        <v>1.07</v>
      </c>
      <c r="D44" s="24">
        <v>1.07</v>
      </c>
      <c r="E44" s="24">
        <v>1.07</v>
      </c>
      <c r="F44" s="24">
        <v>0.365</v>
      </c>
      <c r="G44" s="24">
        <v>0</v>
      </c>
      <c r="I44" s="3" t="s">
        <v>332</v>
      </c>
      <c r="J44" s="3">
        <v>1.916641</v>
      </c>
      <c r="K44" s="3">
        <v>1.69</v>
      </c>
      <c r="L44" s="3">
        <v>1.785354</v>
      </c>
      <c r="M44" s="3">
        <v>1.27</v>
      </c>
      <c r="N44" s="3">
        <v>0.54</v>
      </c>
    </row>
    <row r="45" ht="14" customHeight="1" spans="1:14">
      <c r="A45" s="3" t="s">
        <v>406</v>
      </c>
      <c r="B45" s="13" t="s">
        <v>122</v>
      </c>
      <c r="C45" s="24">
        <v>3.6565</v>
      </c>
      <c r="D45" s="24">
        <v>1.76</v>
      </c>
      <c r="E45" s="24">
        <v>3.6565</v>
      </c>
      <c r="F45" s="24">
        <v>1.33</v>
      </c>
      <c r="G45" s="24">
        <v>0</v>
      </c>
      <c r="I45" s="3" t="s">
        <v>313</v>
      </c>
      <c r="J45" s="3">
        <v>10.3237</v>
      </c>
      <c r="K45" s="3">
        <v>6.027</v>
      </c>
      <c r="L45" s="3">
        <v>3.79</v>
      </c>
      <c r="M45" s="3">
        <v>3.79</v>
      </c>
      <c r="N45" s="3">
        <v>0</v>
      </c>
    </row>
    <row r="46" ht="14" customHeight="1" spans="1:14">
      <c r="A46" s="3" t="s">
        <v>406</v>
      </c>
      <c r="B46" s="13" t="s">
        <v>332</v>
      </c>
      <c r="C46" s="24">
        <v>0.795354</v>
      </c>
      <c r="D46" s="24">
        <v>0.7</v>
      </c>
      <c r="E46" s="24">
        <v>0.795354</v>
      </c>
      <c r="F46" s="24">
        <v>0.28</v>
      </c>
      <c r="G46" s="24">
        <v>0</v>
      </c>
      <c r="I46" s="3" t="s">
        <v>320</v>
      </c>
      <c r="J46" s="3">
        <v>1.7885</v>
      </c>
      <c r="K46" s="3">
        <v>0.8</v>
      </c>
      <c r="L46" s="3">
        <v>0.4136</v>
      </c>
      <c r="M46" s="3">
        <v>0.3</v>
      </c>
      <c r="N46" s="3">
        <v>0</v>
      </c>
    </row>
    <row r="47" spans="1:14">
      <c r="A47" s="3" t="s">
        <v>407</v>
      </c>
      <c r="B47" s="25" t="s">
        <v>122</v>
      </c>
      <c r="C47" s="26">
        <v>2.9477</v>
      </c>
      <c r="D47" s="26">
        <v>1.2</v>
      </c>
      <c r="E47" s="26">
        <v>0.71</v>
      </c>
      <c r="F47" s="26">
        <v>0.71</v>
      </c>
      <c r="G47" s="26">
        <v>0</v>
      </c>
      <c r="I47" s="3" t="s">
        <v>325</v>
      </c>
      <c r="J47" s="3">
        <v>5.7571</v>
      </c>
      <c r="K47" s="3">
        <v>3.1</v>
      </c>
      <c r="L47" s="3">
        <v>0.13</v>
      </c>
      <c r="M47" s="3">
        <v>0.13</v>
      </c>
      <c r="N47" s="3">
        <v>0</v>
      </c>
    </row>
    <row r="48" spans="1:14">
      <c r="A48" s="3" t="s">
        <v>407</v>
      </c>
      <c r="B48" s="25" t="s">
        <v>147</v>
      </c>
      <c r="C48" s="26">
        <v>1.975755</v>
      </c>
      <c r="D48" s="26">
        <v>1</v>
      </c>
      <c r="E48" s="26">
        <v>1</v>
      </c>
      <c r="F48" s="26">
        <v>1</v>
      </c>
      <c r="G48" s="26">
        <v>0</v>
      </c>
      <c r="I48" s="3" t="s">
        <v>305</v>
      </c>
      <c r="J48" s="3">
        <v>4.182305</v>
      </c>
      <c r="K48" s="3">
        <v>3.9</v>
      </c>
      <c r="L48" s="3">
        <v>3.9</v>
      </c>
      <c r="M48" s="3">
        <v>3.9</v>
      </c>
      <c r="N48" s="3">
        <v>0</v>
      </c>
    </row>
    <row r="49" spans="1:14">
      <c r="A49" s="3" t="s">
        <v>407</v>
      </c>
      <c r="B49" s="25" t="s">
        <v>157</v>
      </c>
      <c r="C49" s="26">
        <v>2.6686</v>
      </c>
      <c r="D49" s="26">
        <v>1</v>
      </c>
      <c r="E49" s="26">
        <v>0.43</v>
      </c>
      <c r="F49" s="26">
        <v>0.43</v>
      </c>
      <c r="G49" s="26">
        <v>0</v>
      </c>
      <c r="I49" s="3" t="s">
        <v>248</v>
      </c>
      <c r="J49" s="3">
        <v>4.371598</v>
      </c>
      <c r="K49" s="3">
        <v>4.95</v>
      </c>
      <c r="L49" s="3">
        <v>5.019388</v>
      </c>
      <c r="M49" s="3">
        <v>4.83</v>
      </c>
      <c r="N49" s="3">
        <v>0</v>
      </c>
    </row>
    <row r="50" spans="1:14">
      <c r="A50" s="3" t="s">
        <v>407</v>
      </c>
      <c r="B50" s="25" t="s">
        <v>101</v>
      </c>
      <c r="C50" s="26">
        <v>1.6594</v>
      </c>
      <c r="D50" s="26">
        <v>0.94</v>
      </c>
      <c r="E50" s="26">
        <v>0.94</v>
      </c>
      <c r="F50" s="26">
        <v>0.94</v>
      </c>
      <c r="G50" s="26">
        <v>0</v>
      </c>
      <c r="I50" s="3" t="s">
        <v>253</v>
      </c>
      <c r="J50" s="3">
        <v>29.16</v>
      </c>
      <c r="K50" s="3">
        <v>27.2</v>
      </c>
      <c r="L50" s="3">
        <v>3.5</v>
      </c>
      <c r="M50" s="3">
        <v>3.5</v>
      </c>
      <c r="N50" s="3">
        <v>0</v>
      </c>
    </row>
    <row r="51" spans="1:14">
      <c r="A51" s="3" t="s">
        <v>407</v>
      </c>
      <c r="B51" s="25" t="s">
        <v>162</v>
      </c>
      <c r="C51" s="26">
        <v>1.6848</v>
      </c>
      <c r="D51" s="26">
        <v>0.51</v>
      </c>
      <c r="E51" s="26">
        <v>0.255</v>
      </c>
      <c r="F51" s="26">
        <v>0.255</v>
      </c>
      <c r="G51" s="26">
        <v>0</v>
      </c>
      <c r="I51" s="3" t="s">
        <v>205</v>
      </c>
      <c r="J51" s="3">
        <v>18.7543</v>
      </c>
      <c r="K51" s="3">
        <v>7.7925</v>
      </c>
      <c r="L51" s="3">
        <v>11.218825</v>
      </c>
      <c r="M51" s="3">
        <v>2.8</v>
      </c>
      <c r="N51" s="3">
        <v>0</v>
      </c>
    </row>
    <row r="52" spans="1:14">
      <c r="A52" s="3" t="s">
        <v>407</v>
      </c>
      <c r="B52" s="25" t="s">
        <v>296</v>
      </c>
      <c r="C52" s="26">
        <v>1.8144</v>
      </c>
      <c r="D52" s="26">
        <v>1.2</v>
      </c>
      <c r="E52" s="26">
        <v>0.3</v>
      </c>
      <c r="F52" s="26">
        <v>0.3</v>
      </c>
      <c r="G52" s="26">
        <v>0</v>
      </c>
      <c r="I52" s="3" t="s">
        <v>336</v>
      </c>
      <c r="J52" s="3">
        <v>0.0077</v>
      </c>
      <c r="K52" s="3">
        <v>0.0077</v>
      </c>
      <c r="L52" s="3">
        <v>0.0076</v>
      </c>
      <c r="M52" s="3">
        <v>0.0076</v>
      </c>
      <c r="N52" s="3">
        <v>0</v>
      </c>
    </row>
    <row r="53" spans="1:14">
      <c r="A53" s="3" t="s">
        <v>407</v>
      </c>
      <c r="B53" s="25" t="s">
        <v>292</v>
      </c>
      <c r="C53" s="26">
        <v>1.685</v>
      </c>
      <c r="D53" s="26">
        <v>0.63</v>
      </c>
      <c r="E53" s="26">
        <v>0.39</v>
      </c>
      <c r="F53" s="26">
        <v>0.39</v>
      </c>
      <c r="G53" s="26">
        <v>0</v>
      </c>
      <c r="I53" s="3" t="s">
        <v>341</v>
      </c>
      <c r="J53" s="3">
        <v>0.0179</v>
      </c>
      <c r="K53" s="3">
        <v>0.0179</v>
      </c>
      <c r="L53" s="3">
        <v>0.0169</v>
      </c>
      <c r="M53" s="3">
        <v>0.0169</v>
      </c>
      <c r="N53" s="3">
        <v>0</v>
      </c>
    </row>
    <row r="54" spans="1:14">
      <c r="A54" s="3" t="s">
        <v>407</v>
      </c>
      <c r="B54" s="25" t="s">
        <v>182</v>
      </c>
      <c r="C54" s="26">
        <v>1.7249</v>
      </c>
      <c r="D54" s="26">
        <v>0.86</v>
      </c>
      <c r="E54" s="26">
        <v>0.78</v>
      </c>
      <c r="F54" s="26">
        <v>0.78</v>
      </c>
      <c r="G54" s="26">
        <v>0</v>
      </c>
      <c r="I54" s="3" t="s">
        <v>244</v>
      </c>
      <c r="J54" s="3">
        <v>46.7022</v>
      </c>
      <c r="K54" s="3">
        <v>8.3709</v>
      </c>
      <c r="L54" s="3">
        <v>14.009</v>
      </c>
      <c r="M54" s="3">
        <v>6.1845</v>
      </c>
      <c r="N54" s="3">
        <v>0</v>
      </c>
    </row>
    <row r="55" spans="1:14">
      <c r="A55" s="3" t="s">
        <v>407</v>
      </c>
      <c r="B55" s="25" t="s">
        <v>262</v>
      </c>
      <c r="C55" s="26">
        <v>1.0799</v>
      </c>
      <c r="D55" s="26">
        <v>0.6799</v>
      </c>
      <c r="E55" s="26">
        <v>0.28989</v>
      </c>
      <c r="F55" s="26">
        <v>0.28989</v>
      </c>
      <c r="G55" s="26">
        <v>0</v>
      </c>
      <c r="I55" s="3" t="s">
        <v>215</v>
      </c>
      <c r="J55" s="3">
        <v>8.6827</v>
      </c>
      <c r="K55" s="3">
        <v>6.19</v>
      </c>
      <c r="L55" s="3">
        <v>8.53</v>
      </c>
      <c r="M55" s="3">
        <v>7.18</v>
      </c>
      <c r="N55" s="3">
        <v>1.28</v>
      </c>
    </row>
    <row r="56" spans="1:7">
      <c r="A56" s="3" t="s">
        <v>407</v>
      </c>
      <c r="B56" s="25" t="s">
        <v>90</v>
      </c>
      <c r="C56" s="26">
        <v>0.6</v>
      </c>
      <c r="D56" s="26">
        <v>0.45</v>
      </c>
      <c r="E56" s="26">
        <v>0.45</v>
      </c>
      <c r="F56" s="26">
        <v>0.45</v>
      </c>
      <c r="G56" s="26">
        <v>0</v>
      </c>
    </row>
    <row r="57" spans="1:7">
      <c r="A57" s="3" t="s">
        <v>407</v>
      </c>
      <c r="B57" s="25" t="s">
        <v>287</v>
      </c>
      <c r="C57" s="26">
        <v>1.5248</v>
      </c>
      <c r="D57" s="26">
        <v>0.4</v>
      </c>
      <c r="E57" s="26">
        <v>0.4</v>
      </c>
      <c r="F57" s="26">
        <v>0.4</v>
      </c>
      <c r="G57" s="26">
        <v>0</v>
      </c>
    </row>
    <row r="58" spans="1:7">
      <c r="A58" s="3" t="s">
        <v>407</v>
      </c>
      <c r="B58" s="25" t="s">
        <v>271</v>
      </c>
      <c r="C58" s="26">
        <v>1.178</v>
      </c>
      <c r="D58" s="26">
        <v>1.176</v>
      </c>
      <c r="E58" s="26">
        <v>0.79290257</v>
      </c>
      <c r="F58" s="26">
        <v>0.79290257</v>
      </c>
      <c r="G58" s="26">
        <v>0</v>
      </c>
    </row>
    <row r="59" spans="1:7">
      <c r="A59" s="3" t="s">
        <v>407</v>
      </c>
      <c r="B59" s="25" t="s">
        <v>221</v>
      </c>
      <c r="C59" s="26">
        <v>1.8014</v>
      </c>
      <c r="D59" s="26">
        <v>0.8</v>
      </c>
      <c r="E59" s="26">
        <v>0.4</v>
      </c>
      <c r="F59" s="26">
        <v>0.4</v>
      </c>
      <c r="G59" s="26">
        <v>0</v>
      </c>
    </row>
    <row r="60" spans="1:7">
      <c r="A60" s="3" t="s">
        <v>407</v>
      </c>
      <c r="B60" s="25" t="s">
        <v>244</v>
      </c>
      <c r="C60" s="26">
        <v>1.6256</v>
      </c>
      <c r="D60" s="26">
        <v>0.15</v>
      </c>
      <c r="E60" s="26">
        <v>0.15</v>
      </c>
      <c r="F60" s="26">
        <v>0.15</v>
      </c>
      <c r="G60" s="26">
        <v>0</v>
      </c>
    </row>
    <row r="61" spans="1:7">
      <c r="A61" s="3" t="s">
        <v>407</v>
      </c>
      <c r="B61" s="25" t="s">
        <v>299</v>
      </c>
      <c r="C61" s="26">
        <v>4.1954</v>
      </c>
      <c r="D61" s="26">
        <v>1.63</v>
      </c>
      <c r="E61" s="26">
        <v>0.68</v>
      </c>
      <c r="F61" s="26">
        <v>0.68</v>
      </c>
      <c r="G61" s="26">
        <v>0</v>
      </c>
    </row>
    <row r="62" spans="1:7">
      <c r="A62" s="3" t="s">
        <v>407</v>
      </c>
      <c r="B62" s="25" t="s">
        <v>186</v>
      </c>
      <c r="C62" s="26">
        <v>1.6848</v>
      </c>
      <c r="D62" s="26">
        <v>0.51</v>
      </c>
      <c r="E62" s="26">
        <v>0.255</v>
      </c>
      <c r="F62" s="26">
        <v>0.255</v>
      </c>
      <c r="G62" s="26">
        <v>0</v>
      </c>
    </row>
    <row r="63" spans="1:7">
      <c r="A63" s="3" t="s">
        <v>407</v>
      </c>
      <c r="B63" s="25" t="s">
        <v>215</v>
      </c>
      <c r="C63" s="26">
        <v>2.05</v>
      </c>
      <c r="D63" s="26">
        <v>2.01</v>
      </c>
      <c r="E63" s="26">
        <v>2.01</v>
      </c>
      <c r="F63" s="26">
        <v>2.01</v>
      </c>
      <c r="G63" s="26">
        <v>0</v>
      </c>
    </row>
    <row r="64" spans="1:7">
      <c r="A64" s="3" t="s">
        <v>408</v>
      </c>
      <c r="B64" s="25" t="s">
        <v>111</v>
      </c>
      <c r="C64" s="26">
        <v>10.15</v>
      </c>
      <c r="D64" s="26">
        <v>6.5</v>
      </c>
      <c r="E64" s="26">
        <v>5.98</v>
      </c>
      <c r="F64" s="26">
        <v>2.4</v>
      </c>
      <c r="G64" s="26">
        <v>0</v>
      </c>
    </row>
    <row r="65" spans="1:7">
      <c r="A65" s="3" t="s">
        <v>408</v>
      </c>
      <c r="B65" s="25" t="s">
        <v>127</v>
      </c>
      <c r="C65" s="26">
        <v>5.0185</v>
      </c>
      <c r="D65" s="26">
        <v>2.5</v>
      </c>
      <c r="E65" s="26">
        <v>4.87</v>
      </c>
      <c r="F65" s="26">
        <v>0.5</v>
      </c>
      <c r="G65" s="26">
        <v>0</v>
      </c>
    </row>
    <row r="66" spans="1:7">
      <c r="A66" s="3" t="s">
        <v>408</v>
      </c>
      <c r="B66" s="25" t="s">
        <v>162</v>
      </c>
      <c r="C66" s="26">
        <v>6.8512</v>
      </c>
      <c r="D66" s="26">
        <v>1.12</v>
      </c>
      <c r="E66" s="26">
        <v>6.8512</v>
      </c>
      <c r="F66" s="26">
        <v>0.13</v>
      </c>
      <c r="G66" s="26">
        <v>0</v>
      </c>
    </row>
    <row r="67" spans="1:7">
      <c r="A67" s="3" t="s">
        <v>408</v>
      </c>
      <c r="B67" s="25" t="s">
        <v>186</v>
      </c>
      <c r="C67" s="26">
        <v>6.8512</v>
      </c>
      <c r="D67" s="26">
        <v>1.12</v>
      </c>
      <c r="E67" s="26">
        <v>6.8512</v>
      </c>
      <c r="F67" s="26">
        <v>0.13</v>
      </c>
      <c r="G67" s="26">
        <v>0</v>
      </c>
    </row>
    <row r="68" spans="1:7">
      <c r="A68" s="3" t="s">
        <v>408</v>
      </c>
      <c r="B68" s="25" t="s">
        <v>191</v>
      </c>
      <c r="C68" s="26">
        <v>1.51</v>
      </c>
      <c r="D68" s="26">
        <v>0.755</v>
      </c>
      <c r="E68" s="26">
        <v>0.54</v>
      </c>
      <c r="F68" s="26">
        <v>0.44</v>
      </c>
      <c r="G68" s="26">
        <v>0</v>
      </c>
    </row>
    <row r="69" spans="1:7">
      <c r="A69" s="3" t="s">
        <v>408</v>
      </c>
      <c r="B69" s="25" t="s">
        <v>200</v>
      </c>
      <c r="C69" s="26">
        <v>2.48</v>
      </c>
      <c r="D69" s="26">
        <v>1.35</v>
      </c>
      <c r="E69" s="26">
        <v>1.45</v>
      </c>
      <c r="F69" s="26">
        <v>1.25</v>
      </c>
      <c r="G69" s="26">
        <v>0</v>
      </c>
    </row>
    <row r="70" spans="1:7">
      <c r="A70" s="7" t="s">
        <v>408</v>
      </c>
      <c r="B70" s="25" t="s">
        <v>210</v>
      </c>
      <c r="C70" s="26">
        <v>2.5039</v>
      </c>
      <c r="D70" s="29">
        <v>1.2</v>
      </c>
      <c r="E70" s="29">
        <v>1.39</v>
      </c>
      <c r="F70" s="29">
        <v>1.2</v>
      </c>
      <c r="G70" s="29">
        <v>0</v>
      </c>
    </row>
    <row r="71" spans="1:7">
      <c r="A71" s="7" t="s">
        <v>408</v>
      </c>
      <c r="B71" s="25" t="s">
        <v>230</v>
      </c>
      <c r="C71" s="26">
        <v>0.9025</v>
      </c>
      <c r="D71" s="29">
        <v>0.88</v>
      </c>
      <c r="E71" s="29">
        <v>0.88</v>
      </c>
      <c r="F71" s="29">
        <v>0.88</v>
      </c>
      <c r="G71" s="29">
        <v>0</v>
      </c>
    </row>
    <row r="72" spans="1:7">
      <c r="A72" s="7" t="s">
        <v>408</v>
      </c>
      <c r="B72" s="25" t="s">
        <v>244</v>
      </c>
      <c r="C72" s="26">
        <v>3.6125</v>
      </c>
      <c r="D72" s="29">
        <v>0.6</v>
      </c>
      <c r="E72" s="29">
        <v>2</v>
      </c>
      <c r="F72" s="29">
        <v>0.21</v>
      </c>
      <c r="G72" s="29">
        <v>0</v>
      </c>
    </row>
    <row r="73" spans="1:7">
      <c r="A73" s="7" t="s">
        <v>408</v>
      </c>
      <c r="B73" s="25" t="s">
        <v>271</v>
      </c>
      <c r="C73" s="26">
        <v>1.4458</v>
      </c>
      <c r="D73" s="29">
        <v>1.4362</v>
      </c>
      <c r="E73" s="33">
        <v>1.2664</v>
      </c>
      <c r="F73" s="33">
        <v>1.2664</v>
      </c>
      <c r="G73" s="29">
        <v>0</v>
      </c>
    </row>
    <row r="74" spans="1:7">
      <c r="A74" s="7" t="s">
        <v>408</v>
      </c>
      <c r="B74" s="25" t="s">
        <v>277</v>
      </c>
      <c r="C74" s="26">
        <v>0.1736</v>
      </c>
      <c r="D74" s="29">
        <v>0.1736</v>
      </c>
      <c r="E74" s="29">
        <v>0.1736</v>
      </c>
      <c r="F74" s="29">
        <v>0.1736</v>
      </c>
      <c r="G74" s="29">
        <v>0</v>
      </c>
    </row>
    <row r="75" spans="1:7">
      <c r="A75" s="7" t="s">
        <v>408</v>
      </c>
      <c r="B75" s="25" t="s">
        <v>283</v>
      </c>
      <c r="C75" s="26">
        <v>7.9305</v>
      </c>
      <c r="D75" s="29">
        <v>0.55</v>
      </c>
      <c r="E75" s="29">
        <v>4.01</v>
      </c>
      <c r="F75" s="29">
        <v>0.34</v>
      </c>
      <c r="G75" s="29">
        <v>0</v>
      </c>
    </row>
    <row r="76" spans="1:7">
      <c r="A76" s="7" t="s">
        <v>408</v>
      </c>
      <c r="B76" s="25" t="s">
        <v>313</v>
      </c>
      <c r="C76" s="26">
        <v>0.4055</v>
      </c>
      <c r="D76" s="29">
        <v>0.245</v>
      </c>
      <c r="E76" s="29">
        <v>0.07</v>
      </c>
      <c r="F76" s="29">
        <v>0.07</v>
      </c>
      <c r="G76" s="29">
        <v>0</v>
      </c>
    </row>
    <row r="77" spans="1:7">
      <c r="A77" s="7" t="s">
        <v>409</v>
      </c>
      <c r="B77" s="25" t="s">
        <v>127</v>
      </c>
      <c r="C77" s="26">
        <v>15.631252</v>
      </c>
      <c r="D77" s="26">
        <v>11.891</v>
      </c>
      <c r="E77" s="26">
        <v>7.1</v>
      </c>
      <c r="F77" s="26">
        <v>7.1</v>
      </c>
      <c r="G77" s="26">
        <v>0</v>
      </c>
    </row>
    <row r="78" spans="1:7">
      <c r="A78" s="7" t="s">
        <v>409</v>
      </c>
      <c r="B78" s="25" t="s">
        <v>157</v>
      </c>
      <c r="C78" s="26">
        <v>0.8</v>
      </c>
      <c r="D78" s="26">
        <v>0.64</v>
      </c>
      <c r="E78" s="26">
        <v>0.64</v>
      </c>
      <c r="F78" s="26">
        <v>0.64</v>
      </c>
      <c r="G78" s="26">
        <v>0</v>
      </c>
    </row>
    <row r="79" spans="1:7">
      <c r="A79" s="7" t="s">
        <v>409</v>
      </c>
      <c r="B79" s="25" t="s">
        <v>152</v>
      </c>
      <c r="C79" s="26">
        <v>12.733552</v>
      </c>
      <c r="D79" s="26">
        <v>10.0924</v>
      </c>
      <c r="E79" s="26">
        <v>5.02</v>
      </c>
      <c r="F79" s="26">
        <v>5.02</v>
      </c>
      <c r="G79" s="26">
        <v>0</v>
      </c>
    </row>
    <row r="80" spans="1:7">
      <c r="A80" s="7" t="s">
        <v>409</v>
      </c>
      <c r="B80" s="25" t="s">
        <v>162</v>
      </c>
      <c r="C80" s="26">
        <v>3.36</v>
      </c>
      <c r="D80" s="26">
        <v>0.778</v>
      </c>
      <c r="E80" s="26">
        <v>0.21</v>
      </c>
      <c r="F80" s="26">
        <v>0.21</v>
      </c>
      <c r="G80" s="26">
        <v>0</v>
      </c>
    </row>
    <row r="81" ht="15" customHeight="1" spans="1:7">
      <c r="A81" s="7" t="s">
        <v>409</v>
      </c>
      <c r="B81" s="25" t="s">
        <v>166</v>
      </c>
      <c r="C81" s="26">
        <v>1.2269</v>
      </c>
      <c r="D81" s="26">
        <v>1.08</v>
      </c>
      <c r="E81" s="26">
        <v>0.37</v>
      </c>
      <c r="F81" s="26">
        <v>0.37</v>
      </c>
      <c r="G81" s="26">
        <v>0</v>
      </c>
    </row>
    <row r="82" spans="1:7">
      <c r="A82" s="7" t="s">
        <v>409</v>
      </c>
      <c r="B82" s="25" t="s">
        <v>186</v>
      </c>
      <c r="C82" s="26">
        <v>3.36</v>
      </c>
      <c r="D82" s="26">
        <v>0.778</v>
      </c>
      <c r="E82" s="26">
        <v>0.21</v>
      </c>
      <c r="F82" s="26">
        <v>0.21</v>
      </c>
      <c r="G82" s="26">
        <v>0</v>
      </c>
    </row>
    <row r="83" spans="1:7">
      <c r="A83" s="7" t="s">
        <v>409</v>
      </c>
      <c r="B83" s="25" t="s">
        <v>215</v>
      </c>
      <c r="C83" s="26">
        <v>1.4</v>
      </c>
      <c r="D83" s="26">
        <v>1.28</v>
      </c>
      <c r="E83" s="26">
        <v>1.28</v>
      </c>
      <c r="F83" s="26">
        <v>1.28</v>
      </c>
      <c r="G83" s="26">
        <v>1.28</v>
      </c>
    </row>
    <row r="84" spans="1:7">
      <c r="A84" s="7" t="s">
        <v>409</v>
      </c>
      <c r="B84" s="25" t="s">
        <v>244</v>
      </c>
      <c r="C84" s="26">
        <v>7.7217</v>
      </c>
      <c r="D84" s="26">
        <v>0.7318</v>
      </c>
      <c r="E84" s="26">
        <v>0.3</v>
      </c>
      <c r="F84" s="26">
        <v>0.3</v>
      </c>
      <c r="G84" s="26">
        <v>0</v>
      </c>
    </row>
    <row r="85" spans="1:7">
      <c r="A85" s="7" t="s">
        <v>409</v>
      </c>
      <c r="B85" s="25" t="s">
        <v>205</v>
      </c>
      <c r="C85" s="26">
        <v>2.9082</v>
      </c>
      <c r="D85" s="26">
        <v>2.1</v>
      </c>
      <c r="E85" s="26">
        <v>0.3</v>
      </c>
      <c r="F85" s="26">
        <v>0.3</v>
      </c>
      <c r="G85" s="26">
        <v>0</v>
      </c>
    </row>
    <row r="86" spans="1:7">
      <c r="A86" s="7" t="s">
        <v>409</v>
      </c>
      <c r="B86" s="25" t="s">
        <v>240</v>
      </c>
      <c r="C86" s="26">
        <v>9.8781</v>
      </c>
      <c r="D86" s="26">
        <v>7.75</v>
      </c>
      <c r="E86" s="26">
        <v>3.87</v>
      </c>
      <c r="F86" s="26">
        <v>3.87</v>
      </c>
      <c r="G86" s="26">
        <v>0</v>
      </c>
    </row>
    <row r="87" spans="1:7">
      <c r="A87" s="7" t="s">
        <v>409</v>
      </c>
      <c r="B87" s="25" t="s">
        <v>257</v>
      </c>
      <c r="C87" s="26">
        <v>1.48697</v>
      </c>
      <c r="D87" s="26">
        <v>1.33</v>
      </c>
      <c r="E87" s="26">
        <v>1.33</v>
      </c>
      <c r="F87" s="26">
        <v>1.33</v>
      </c>
      <c r="G87" s="26">
        <v>1.33</v>
      </c>
    </row>
    <row r="88" spans="1:7">
      <c r="A88" s="7" t="s">
        <v>409</v>
      </c>
      <c r="B88" s="25" t="s">
        <v>267</v>
      </c>
      <c r="C88" s="26">
        <v>1.497</v>
      </c>
      <c r="D88" s="26">
        <v>0.59</v>
      </c>
      <c r="E88" s="26">
        <v>0.29</v>
      </c>
      <c r="F88" s="26">
        <v>0.29</v>
      </c>
      <c r="G88" s="26">
        <v>0</v>
      </c>
    </row>
    <row r="89" spans="1:7">
      <c r="A89" s="7" t="s">
        <v>409</v>
      </c>
      <c r="B89" s="25" t="s">
        <v>283</v>
      </c>
      <c r="C89" s="26">
        <v>12.6548</v>
      </c>
      <c r="D89" s="26">
        <v>2</v>
      </c>
      <c r="E89" s="26">
        <v>0.29</v>
      </c>
      <c r="F89" s="26">
        <v>0.29</v>
      </c>
      <c r="G89" s="26">
        <v>0</v>
      </c>
    </row>
    <row r="90" spans="1:7">
      <c r="A90" s="7" t="s">
        <v>409</v>
      </c>
      <c r="B90" s="25" t="s">
        <v>277</v>
      </c>
      <c r="C90" s="26">
        <v>1.9676</v>
      </c>
      <c r="D90" s="26">
        <v>1.9655</v>
      </c>
      <c r="E90" s="26">
        <v>1.45</v>
      </c>
      <c r="F90" s="26">
        <v>1.45</v>
      </c>
      <c r="G90" s="26">
        <v>0</v>
      </c>
    </row>
    <row r="91" spans="1:7">
      <c r="A91" s="7" t="s">
        <v>409</v>
      </c>
      <c r="B91" s="25" t="s">
        <v>332</v>
      </c>
      <c r="C91" s="26">
        <v>0.621005</v>
      </c>
      <c r="D91" s="26">
        <v>0.54</v>
      </c>
      <c r="E91" s="26">
        <v>0.54</v>
      </c>
      <c r="F91" s="26">
        <v>0.54</v>
      </c>
      <c r="G91" s="26">
        <v>0.54</v>
      </c>
    </row>
    <row r="92" spans="1:7">
      <c r="A92" s="7" t="s">
        <v>410</v>
      </c>
      <c r="B92" s="25" t="s">
        <v>152</v>
      </c>
      <c r="C92" s="26">
        <v>5.367471</v>
      </c>
      <c r="D92" s="26">
        <v>2.95</v>
      </c>
      <c r="E92" s="26">
        <v>4.4</v>
      </c>
      <c r="F92" s="26">
        <v>2.95</v>
      </c>
      <c r="G92" s="26">
        <v>0</v>
      </c>
    </row>
    <row r="93" spans="1:7">
      <c r="A93" s="7" t="s">
        <v>410</v>
      </c>
      <c r="B93" s="25" t="s">
        <v>313</v>
      </c>
      <c r="C93" s="26">
        <v>3.3245</v>
      </c>
      <c r="D93" s="26">
        <v>1.972</v>
      </c>
      <c r="E93" s="26">
        <v>1.34</v>
      </c>
      <c r="F93" s="26">
        <v>1.34</v>
      </c>
      <c r="G93" s="26">
        <v>0</v>
      </c>
    </row>
    <row r="94" spans="1:7">
      <c r="A94" s="7" t="s">
        <v>410</v>
      </c>
      <c r="B94" s="25" t="s">
        <v>97</v>
      </c>
      <c r="C94" s="26">
        <v>13.8</v>
      </c>
      <c r="D94" s="26">
        <v>7.86</v>
      </c>
      <c r="E94" s="26">
        <v>3.28</v>
      </c>
      <c r="F94" s="26">
        <v>1</v>
      </c>
      <c r="G94" s="26">
        <v>0</v>
      </c>
    </row>
    <row r="95" s="16" customFormat="1" spans="1:7">
      <c r="A95" s="30" t="s">
        <v>410</v>
      </c>
      <c r="B95" s="31" t="s">
        <v>248</v>
      </c>
      <c r="C95" s="32">
        <v>1.31</v>
      </c>
      <c r="D95" s="32">
        <v>1.31</v>
      </c>
      <c r="E95" s="32">
        <v>1.31</v>
      </c>
      <c r="F95" s="32">
        <v>1.31</v>
      </c>
      <c r="G95" s="32">
        <v>0</v>
      </c>
    </row>
    <row r="96" spans="1:7">
      <c r="A96" s="7" t="s">
        <v>410</v>
      </c>
      <c r="B96" s="25" t="s">
        <v>336</v>
      </c>
      <c r="C96" s="26">
        <v>0.0077</v>
      </c>
      <c r="D96" s="26">
        <v>0.0077</v>
      </c>
      <c r="E96" s="26">
        <v>0.0076</v>
      </c>
      <c r="F96" s="26">
        <v>0.0076</v>
      </c>
      <c r="G96" s="26">
        <v>0</v>
      </c>
    </row>
    <row r="97" spans="1:7">
      <c r="A97" s="7" t="s">
        <v>410</v>
      </c>
      <c r="B97" s="25" t="s">
        <v>139</v>
      </c>
      <c r="C97" s="26">
        <v>0.953587</v>
      </c>
      <c r="D97" s="26">
        <v>0.46</v>
      </c>
      <c r="E97" s="26">
        <v>0.46</v>
      </c>
      <c r="F97" s="26">
        <v>0.46</v>
      </c>
      <c r="G97" s="26">
        <v>0</v>
      </c>
    </row>
    <row r="98" spans="1:7">
      <c r="A98" s="7" t="s">
        <v>410</v>
      </c>
      <c r="B98" s="25" t="s">
        <v>271</v>
      </c>
      <c r="C98" s="26">
        <v>2.2912</v>
      </c>
      <c r="D98" s="26">
        <v>2.2856</v>
      </c>
      <c r="E98" s="26">
        <v>1.9454</v>
      </c>
      <c r="F98" s="26">
        <v>1.9454</v>
      </c>
      <c r="G98" s="26">
        <v>0</v>
      </c>
    </row>
    <row r="99" spans="1:7">
      <c r="A99" s="7" t="s">
        <v>410</v>
      </c>
      <c r="B99" s="25" t="s">
        <v>186</v>
      </c>
      <c r="C99" s="26">
        <v>36.972</v>
      </c>
      <c r="D99" s="26">
        <v>0.7246</v>
      </c>
      <c r="E99" s="26">
        <v>0.66</v>
      </c>
      <c r="F99" s="26">
        <v>0.66</v>
      </c>
      <c r="G99" s="26">
        <v>0</v>
      </c>
    </row>
    <row r="100" spans="1:7">
      <c r="A100" s="7" t="s">
        <v>410</v>
      </c>
      <c r="B100" s="25" t="s">
        <v>157</v>
      </c>
      <c r="C100" s="26">
        <v>19.981127</v>
      </c>
      <c r="D100" s="26">
        <v>8.7</v>
      </c>
      <c r="E100" s="26">
        <v>4.03</v>
      </c>
      <c r="F100" s="26">
        <v>4.03</v>
      </c>
      <c r="G100" s="26">
        <v>0</v>
      </c>
    </row>
    <row r="101" spans="1:7">
      <c r="A101" s="7" t="s">
        <v>410</v>
      </c>
      <c r="B101" s="25" t="s">
        <v>299</v>
      </c>
      <c r="C101" s="26">
        <v>4.3831</v>
      </c>
      <c r="D101" s="26">
        <v>2.34</v>
      </c>
      <c r="E101" s="26">
        <v>1.88</v>
      </c>
      <c r="F101" s="26">
        <v>1.88</v>
      </c>
      <c r="G101" s="26">
        <v>0</v>
      </c>
    </row>
    <row r="102" spans="1:7">
      <c r="A102" s="7" t="s">
        <v>410</v>
      </c>
      <c r="B102" s="25" t="s">
        <v>162</v>
      </c>
      <c r="C102" s="26">
        <v>49.4732</v>
      </c>
      <c r="D102" s="26">
        <v>0.7663</v>
      </c>
      <c r="E102" s="26">
        <v>0.66</v>
      </c>
      <c r="F102" s="26">
        <v>0.66</v>
      </c>
      <c r="G102" s="26">
        <v>0</v>
      </c>
    </row>
    <row r="103" spans="1:7">
      <c r="A103" s="7" t="s">
        <v>410</v>
      </c>
      <c r="B103" s="25" t="s">
        <v>325</v>
      </c>
      <c r="C103" s="26">
        <v>2.8838</v>
      </c>
      <c r="D103" s="26">
        <v>1.4</v>
      </c>
      <c r="E103" s="26">
        <v>0.1</v>
      </c>
      <c r="F103" s="26">
        <v>0.1</v>
      </c>
      <c r="G103" s="26">
        <v>0</v>
      </c>
    </row>
    <row r="104" spans="1:7">
      <c r="A104" s="7" t="s">
        <v>410</v>
      </c>
      <c r="B104" s="25" t="s">
        <v>143</v>
      </c>
      <c r="C104" s="26">
        <v>0.986828</v>
      </c>
      <c r="D104" s="26">
        <v>0.58</v>
      </c>
      <c r="E104" s="26">
        <v>0.54</v>
      </c>
      <c r="F104" s="26">
        <v>0.54</v>
      </c>
      <c r="G104" s="26">
        <v>0</v>
      </c>
    </row>
    <row r="105" spans="1:7">
      <c r="A105" s="7" t="s">
        <v>410</v>
      </c>
      <c r="B105" s="25" t="s">
        <v>317</v>
      </c>
      <c r="C105" s="26">
        <v>0.7937</v>
      </c>
      <c r="D105" s="26">
        <v>0.7918</v>
      </c>
      <c r="E105" s="26">
        <v>0.79</v>
      </c>
      <c r="F105" s="26">
        <v>0.79</v>
      </c>
      <c r="G105" s="26">
        <v>0</v>
      </c>
    </row>
    <row r="106" spans="1:7">
      <c r="A106" s="7" t="s">
        <v>410</v>
      </c>
      <c r="B106" s="25" t="s">
        <v>244</v>
      </c>
      <c r="C106" s="26">
        <v>1.4602</v>
      </c>
      <c r="D106" s="26">
        <v>0.5</v>
      </c>
      <c r="E106" s="26">
        <v>0.49</v>
      </c>
      <c r="F106" s="26">
        <v>0.49</v>
      </c>
      <c r="G106" s="26">
        <v>0</v>
      </c>
    </row>
    <row r="107" spans="1:7">
      <c r="A107" s="7" t="s">
        <v>410</v>
      </c>
      <c r="B107" s="25" t="s">
        <v>341</v>
      </c>
      <c r="C107" s="26">
        <v>0.0179</v>
      </c>
      <c r="D107" s="26">
        <v>0.0179</v>
      </c>
      <c r="E107" s="26">
        <v>0.0169</v>
      </c>
      <c r="F107" s="26">
        <v>0.0169</v>
      </c>
      <c r="G107" s="26">
        <v>0</v>
      </c>
    </row>
    <row r="108" spans="1:7">
      <c r="A108" s="7" t="s">
        <v>410</v>
      </c>
      <c r="B108" s="25" t="s">
        <v>240</v>
      </c>
      <c r="C108" s="26">
        <v>1.9078</v>
      </c>
      <c r="D108" s="26">
        <v>0.95</v>
      </c>
      <c r="E108" s="26">
        <v>0.54</v>
      </c>
      <c r="F108" s="26">
        <v>0.54</v>
      </c>
      <c r="G108" s="26">
        <v>0</v>
      </c>
    </row>
    <row r="109" spans="1:7">
      <c r="A109" s="7" t="s">
        <v>411</v>
      </c>
      <c r="B109" s="25" t="s">
        <v>152</v>
      </c>
      <c r="C109" s="26">
        <v>6.858316</v>
      </c>
      <c r="D109" s="26">
        <v>3.85</v>
      </c>
      <c r="E109" s="26">
        <v>3.85</v>
      </c>
      <c r="F109" s="26">
        <v>3.85</v>
      </c>
      <c r="G109" s="26">
        <v>0</v>
      </c>
    </row>
    <row r="110" spans="1:7">
      <c r="A110" s="7" t="s">
        <v>411</v>
      </c>
      <c r="B110" s="25" t="s">
        <v>162</v>
      </c>
      <c r="C110" s="26">
        <v>0.7</v>
      </c>
      <c r="D110" s="26">
        <v>0.7</v>
      </c>
      <c r="E110" s="26">
        <v>0.7</v>
      </c>
      <c r="F110" s="26">
        <v>0.7</v>
      </c>
      <c r="G110" s="26">
        <v>0</v>
      </c>
    </row>
    <row r="111" spans="1:7">
      <c r="A111" s="7" t="s">
        <v>411</v>
      </c>
      <c r="B111" s="25" t="s">
        <v>157</v>
      </c>
      <c r="C111" s="26">
        <v>4.862724</v>
      </c>
      <c r="D111" s="26">
        <v>3</v>
      </c>
      <c r="E111" s="26">
        <v>3</v>
      </c>
      <c r="F111" s="26">
        <v>3</v>
      </c>
      <c r="G111" s="26">
        <v>0</v>
      </c>
    </row>
    <row r="112" spans="1:7">
      <c r="A112" s="7" t="s">
        <v>411</v>
      </c>
      <c r="B112" s="25" t="s">
        <v>90</v>
      </c>
      <c r="C112" s="26">
        <v>1.621647</v>
      </c>
      <c r="D112" s="26">
        <v>1.2</v>
      </c>
      <c r="E112" s="26">
        <v>1.2</v>
      </c>
      <c r="F112" s="26">
        <v>1.2</v>
      </c>
      <c r="G112" s="26">
        <v>0</v>
      </c>
    </row>
    <row r="113" spans="1:7">
      <c r="A113" s="7" t="s">
        <v>411</v>
      </c>
      <c r="B113" s="25" t="s">
        <v>215</v>
      </c>
      <c r="C113" s="26">
        <v>1.9507</v>
      </c>
      <c r="D113" s="26">
        <v>1.55</v>
      </c>
      <c r="E113" s="26">
        <v>1.55</v>
      </c>
      <c r="F113" s="26">
        <v>1.55</v>
      </c>
      <c r="G113" s="26">
        <v>0</v>
      </c>
    </row>
    <row r="114" spans="1:7">
      <c r="A114" s="7" t="s">
        <v>411</v>
      </c>
      <c r="B114" s="25" t="s">
        <v>200</v>
      </c>
      <c r="C114" s="26">
        <v>8.52477</v>
      </c>
      <c r="D114" s="26">
        <v>4.8</v>
      </c>
      <c r="E114" s="26">
        <v>3.77</v>
      </c>
      <c r="F114" s="26">
        <v>3.77</v>
      </c>
      <c r="G114" s="26">
        <v>0</v>
      </c>
    </row>
    <row r="115" spans="1:7">
      <c r="A115" s="7" t="s">
        <v>411</v>
      </c>
      <c r="B115" s="25" t="s">
        <v>117</v>
      </c>
      <c r="C115" s="26">
        <v>1.639157</v>
      </c>
      <c r="D115" s="26">
        <v>1</v>
      </c>
      <c r="E115" s="26">
        <v>1</v>
      </c>
      <c r="F115" s="26">
        <v>1</v>
      </c>
      <c r="G115" s="26">
        <v>0</v>
      </c>
    </row>
    <row r="116" spans="1:7">
      <c r="A116" s="7" t="s">
        <v>411</v>
      </c>
      <c r="B116" s="25" t="s">
        <v>210</v>
      </c>
      <c r="C116" s="26">
        <v>0.9627</v>
      </c>
      <c r="D116" s="26">
        <v>0.48</v>
      </c>
      <c r="E116" s="26">
        <v>0.48</v>
      </c>
      <c r="F116" s="26">
        <v>0.48</v>
      </c>
      <c r="G116" s="26">
        <v>0</v>
      </c>
    </row>
    <row r="117" spans="1:7">
      <c r="A117" s="7" t="s">
        <v>411</v>
      </c>
      <c r="B117" s="25" t="s">
        <v>325</v>
      </c>
      <c r="C117" s="26">
        <v>2.8733</v>
      </c>
      <c r="D117" s="26">
        <v>1.7</v>
      </c>
      <c r="E117" s="26">
        <v>0.03</v>
      </c>
      <c r="F117" s="26">
        <v>0.03</v>
      </c>
      <c r="G117" s="26">
        <v>0</v>
      </c>
    </row>
    <row r="118" spans="1:7">
      <c r="A118" s="7" t="s">
        <v>411</v>
      </c>
      <c r="B118" s="25" t="s">
        <v>244</v>
      </c>
      <c r="C118" s="26">
        <v>0.33</v>
      </c>
      <c r="D118" s="26">
        <v>0.33</v>
      </c>
      <c r="E118" s="26">
        <v>0.33</v>
      </c>
      <c r="F118" s="26">
        <v>0.33</v>
      </c>
      <c r="G118" s="26">
        <v>0</v>
      </c>
    </row>
    <row r="119" spans="1:7">
      <c r="A119" s="7" t="s">
        <v>411</v>
      </c>
      <c r="B119" s="25" t="s">
        <v>283</v>
      </c>
      <c r="C119" s="26">
        <v>0.27</v>
      </c>
      <c r="D119" s="26">
        <v>0.27</v>
      </c>
      <c r="E119" s="26">
        <v>0.27</v>
      </c>
      <c r="F119" s="26">
        <v>0.27</v>
      </c>
      <c r="G119" s="26">
        <v>0</v>
      </c>
    </row>
    <row r="120" spans="1:7">
      <c r="A120" s="7" t="s">
        <v>411</v>
      </c>
      <c r="B120" s="25" t="s">
        <v>205</v>
      </c>
      <c r="C120" s="26">
        <v>2.8733</v>
      </c>
      <c r="D120" s="26">
        <v>1.7</v>
      </c>
      <c r="E120" s="26">
        <v>0.5</v>
      </c>
      <c r="F120" s="26">
        <v>0.5</v>
      </c>
      <c r="G120" s="26">
        <v>0</v>
      </c>
    </row>
    <row r="121" spans="1:7">
      <c r="A121" s="7" t="s">
        <v>411</v>
      </c>
      <c r="B121" s="25" t="s">
        <v>186</v>
      </c>
      <c r="C121" s="26">
        <v>0.7</v>
      </c>
      <c r="D121" s="26">
        <v>0.7</v>
      </c>
      <c r="E121" s="26">
        <v>0.7</v>
      </c>
      <c r="F121" s="26">
        <v>0.7</v>
      </c>
      <c r="G121" s="26">
        <v>0</v>
      </c>
    </row>
    <row r="122" spans="1:7">
      <c r="A122" s="7" t="s">
        <v>411</v>
      </c>
      <c r="B122" s="25" t="s">
        <v>97</v>
      </c>
      <c r="C122" s="26">
        <v>3.896478</v>
      </c>
      <c r="D122" s="26">
        <v>2.4</v>
      </c>
      <c r="E122" s="26">
        <v>2.4</v>
      </c>
      <c r="F122" s="26">
        <v>2.4</v>
      </c>
      <c r="G122" s="26">
        <v>0</v>
      </c>
    </row>
    <row r="123" spans="1:7">
      <c r="A123" s="7" t="s">
        <v>411</v>
      </c>
      <c r="B123" s="25" t="s">
        <v>224</v>
      </c>
      <c r="C123" s="26">
        <v>1.6554</v>
      </c>
      <c r="D123" s="26">
        <v>0.76</v>
      </c>
      <c r="E123" s="26">
        <v>0.61</v>
      </c>
      <c r="F123" s="26">
        <v>0.61</v>
      </c>
      <c r="G123" s="26">
        <v>0</v>
      </c>
    </row>
    <row r="124" spans="1:7">
      <c r="A124" s="7" t="s">
        <v>411</v>
      </c>
      <c r="B124" s="25" t="s">
        <v>277</v>
      </c>
      <c r="C124" s="26">
        <v>2.8019</v>
      </c>
      <c r="D124" s="26">
        <v>2.8019</v>
      </c>
      <c r="E124" s="26">
        <v>2.105851</v>
      </c>
      <c r="F124" s="26">
        <v>2.105851</v>
      </c>
      <c r="G124" s="26">
        <v>0</v>
      </c>
    </row>
    <row r="125" spans="1:7">
      <c r="A125" s="7" t="s">
        <v>411</v>
      </c>
      <c r="B125" s="25" t="s">
        <v>221</v>
      </c>
      <c r="C125" s="26">
        <v>2.8156</v>
      </c>
      <c r="D125" s="26">
        <v>1.85</v>
      </c>
      <c r="E125" s="26">
        <v>0.85</v>
      </c>
      <c r="F125" s="26">
        <v>0.85</v>
      </c>
      <c r="G125" s="26">
        <v>0</v>
      </c>
    </row>
    <row r="126" spans="1:7">
      <c r="A126" s="7" t="s">
        <v>411</v>
      </c>
      <c r="B126" s="25" t="s">
        <v>240</v>
      </c>
      <c r="C126" s="26">
        <v>5.2601</v>
      </c>
      <c r="D126" s="26">
        <v>3.16</v>
      </c>
      <c r="E126" s="26">
        <v>2.26</v>
      </c>
      <c r="F126" s="26">
        <v>2.26</v>
      </c>
      <c r="G126" s="26">
        <v>0</v>
      </c>
    </row>
    <row r="127" spans="1:7">
      <c r="A127" s="7" t="s">
        <v>412</v>
      </c>
      <c r="B127" s="25" t="s">
        <v>162</v>
      </c>
      <c r="C127" s="26">
        <v>28.927</v>
      </c>
      <c r="D127" s="26">
        <v>0.26</v>
      </c>
      <c r="E127" s="26">
        <v>0.13</v>
      </c>
      <c r="F127" s="26">
        <v>0.13</v>
      </c>
      <c r="G127" s="26">
        <v>0</v>
      </c>
    </row>
    <row r="128" spans="1:7">
      <c r="A128" s="7" t="s">
        <v>412</v>
      </c>
      <c r="B128" s="25" t="s">
        <v>240</v>
      </c>
      <c r="C128" s="26">
        <v>0.89</v>
      </c>
      <c r="D128" s="26">
        <v>0.712</v>
      </c>
      <c r="E128" s="26">
        <v>0.47</v>
      </c>
      <c r="F128" s="26">
        <v>0.47</v>
      </c>
      <c r="G128" s="26">
        <v>0</v>
      </c>
    </row>
    <row r="129" spans="1:7">
      <c r="A129" s="7" t="s">
        <v>412</v>
      </c>
      <c r="B129" s="25" t="s">
        <v>147</v>
      </c>
      <c r="C129" s="26">
        <v>0.402</v>
      </c>
      <c r="D129" s="26">
        <v>0.24</v>
      </c>
      <c r="E129" s="26">
        <v>0.24</v>
      </c>
      <c r="F129" s="26">
        <v>0.24</v>
      </c>
      <c r="G129" s="26">
        <v>0</v>
      </c>
    </row>
    <row r="130" s="16" customFormat="1" spans="1:7">
      <c r="A130" s="30" t="s">
        <v>412</v>
      </c>
      <c r="B130" s="31" t="s">
        <v>257</v>
      </c>
      <c r="C130" s="32">
        <v>1.415</v>
      </c>
      <c r="D130" s="32">
        <v>1.23</v>
      </c>
      <c r="E130" s="32">
        <v>1.1</v>
      </c>
      <c r="F130" s="32">
        <v>1.1</v>
      </c>
      <c r="G130" s="32">
        <v>0</v>
      </c>
    </row>
    <row r="131" spans="1:7">
      <c r="A131" s="7" t="s">
        <v>412</v>
      </c>
      <c r="B131" s="25" t="s">
        <v>97</v>
      </c>
      <c r="C131" s="26">
        <v>10.32</v>
      </c>
      <c r="D131" s="26">
        <v>5</v>
      </c>
      <c r="E131" s="26">
        <v>2.59</v>
      </c>
      <c r="F131" s="26">
        <v>2.59</v>
      </c>
      <c r="G131" s="26">
        <v>0</v>
      </c>
    </row>
    <row r="132" spans="1:7">
      <c r="A132" s="7" t="s">
        <v>412</v>
      </c>
      <c r="B132" s="25" t="s">
        <v>152</v>
      </c>
      <c r="C132" s="26">
        <v>9.2852</v>
      </c>
      <c r="D132" s="26">
        <v>4.88</v>
      </c>
      <c r="E132" s="26">
        <v>4.39</v>
      </c>
      <c r="F132" s="26">
        <v>4.39</v>
      </c>
      <c r="G132" s="26">
        <v>0</v>
      </c>
    </row>
    <row r="133" spans="1:7">
      <c r="A133" s="7" t="s">
        <v>412</v>
      </c>
      <c r="B133" s="25" t="s">
        <v>215</v>
      </c>
      <c r="C133" s="26">
        <v>1.482</v>
      </c>
      <c r="D133" s="26">
        <v>1.35</v>
      </c>
      <c r="E133" s="26">
        <v>2.7</v>
      </c>
      <c r="F133" s="26">
        <v>1.35</v>
      </c>
      <c r="G133" s="26">
        <v>0</v>
      </c>
    </row>
    <row r="134" spans="1:7">
      <c r="A134" s="7" t="s">
        <v>412</v>
      </c>
      <c r="B134" s="25" t="s">
        <v>271</v>
      </c>
      <c r="C134" s="26">
        <v>0.2007</v>
      </c>
      <c r="D134" s="26">
        <v>0.2007</v>
      </c>
      <c r="E134" s="26">
        <v>0.2007</v>
      </c>
      <c r="F134" s="26">
        <v>0.2007</v>
      </c>
      <c r="G134" s="26">
        <v>0</v>
      </c>
    </row>
    <row r="135" spans="1:7">
      <c r="A135" s="7" t="s">
        <v>412</v>
      </c>
      <c r="B135" s="25" t="s">
        <v>186</v>
      </c>
      <c r="C135" s="26">
        <v>28.927</v>
      </c>
      <c r="D135" s="26">
        <v>0.26</v>
      </c>
      <c r="E135" s="26">
        <v>0.13</v>
      </c>
      <c r="F135" s="26">
        <v>0.13</v>
      </c>
      <c r="G135" s="26">
        <v>0</v>
      </c>
    </row>
    <row r="136" spans="1:7">
      <c r="A136" s="7" t="s">
        <v>412</v>
      </c>
      <c r="B136" s="25" t="s">
        <v>277</v>
      </c>
      <c r="C136" s="26">
        <v>0.0793</v>
      </c>
      <c r="D136" s="26">
        <v>0.0793</v>
      </c>
      <c r="E136" s="26">
        <v>0.0793</v>
      </c>
      <c r="F136" s="26">
        <v>0.0793</v>
      </c>
      <c r="G136" s="26">
        <v>0</v>
      </c>
    </row>
    <row r="137" spans="1:7">
      <c r="A137" s="7" t="s">
        <v>412</v>
      </c>
      <c r="B137" s="25" t="s">
        <v>177</v>
      </c>
      <c r="C137" s="26">
        <v>0.6956</v>
      </c>
      <c r="D137" s="26">
        <v>0.55</v>
      </c>
      <c r="E137" s="26">
        <v>0.5</v>
      </c>
      <c r="F137" s="26">
        <v>0.5</v>
      </c>
      <c r="G137" s="26">
        <v>0</v>
      </c>
    </row>
    <row r="138" spans="1:7">
      <c r="A138" s="7" t="s">
        <v>412</v>
      </c>
      <c r="B138" s="25" t="s">
        <v>182</v>
      </c>
      <c r="C138" s="26">
        <v>0.8606</v>
      </c>
      <c r="D138" s="26">
        <v>0.66</v>
      </c>
      <c r="E138" s="26">
        <v>0.66</v>
      </c>
      <c r="F138" s="26">
        <v>0.66</v>
      </c>
      <c r="G138" s="26">
        <v>0</v>
      </c>
    </row>
    <row r="139" spans="1:7">
      <c r="A139" s="7" t="s">
        <v>412</v>
      </c>
      <c r="B139" s="25" t="s">
        <v>244</v>
      </c>
      <c r="C139" s="26">
        <v>0.22</v>
      </c>
      <c r="D139" s="26">
        <v>0.22</v>
      </c>
      <c r="E139" s="26">
        <v>0.44</v>
      </c>
      <c r="F139" s="26">
        <v>0.22</v>
      </c>
      <c r="G139" s="26">
        <v>0</v>
      </c>
    </row>
    <row r="140" spans="1:7">
      <c r="A140" s="7" t="s">
        <v>412</v>
      </c>
      <c r="B140" s="25" t="s">
        <v>262</v>
      </c>
      <c r="C140" s="26">
        <v>0.06</v>
      </c>
      <c r="D140" s="26">
        <v>0.06</v>
      </c>
      <c r="E140" s="26">
        <v>0.06</v>
      </c>
      <c r="F140" s="26">
        <v>0.06</v>
      </c>
      <c r="G140" s="26">
        <v>0</v>
      </c>
    </row>
    <row r="141" spans="1:7">
      <c r="A141" s="7" t="s">
        <v>412</v>
      </c>
      <c r="B141" s="25" t="s">
        <v>111</v>
      </c>
      <c r="C141" s="26">
        <v>2</v>
      </c>
      <c r="D141" s="26">
        <v>0.8</v>
      </c>
      <c r="E141" s="26">
        <v>0.8</v>
      </c>
      <c r="F141" s="26">
        <v>0.8</v>
      </c>
      <c r="G141" s="26">
        <v>0</v>
      </c>
    </row>
    <row r="142" spans="1:7">
      <c r="A142" s="25" t="s">
        <v>413</v>
      </c>
      <c r="B142" s="34" t="s">
        <v>90</v>
      </c>
      <c r="C142" s="35">
        <v>22.0837</v>
      </c>
      <c r="D142" s="35">
        <v>10</v>
      </c>
      <c r="E142" s="35">
        <v>3.01</v>
      </c>
      <c r="F142" s="35">
        <v>3.01</v>
      </c>
      <c r="G142" s="35">
        <v>0</v>
      </c>
    </row>
    <row r="143" spans="1:7">
      <c r="A143" s="25" t="s">
        <v>413</v>
      </c>
      <c r="B143" s="34" t="s">
        <v>97</v>
      </c>
      <c r="C143" s="35">
        <v>0.571065</v>
      </c>
      <c r="D143" s="35">
        <v>0.4</v>
      </c>
      <c r="E143" s="35">
        <v>0.4</v>
      </c>
      <c r="F143" s="35">
        <v>0.15</v>
      </c>
      <c r="G143" s="35">
        <v>0</v>
      </c>
    </row>
    <row r="144" spans="1:7">
      <c r="A144" s="25" t="s">
        <v>413</v>
      </c>
      <c r="B144" s="34" t="s">
        <v>147</v>
      </c>
      <c r="C144" s="35">
        <v>19.7557</v>
      </c>
      <c r="D144" s="35">
        <v>9</v>
      </c>
      <c r="E144" s="35">
        <v>0.83</v>
      </c>
      <c r="F144" s="35">
        <v>0.83</v>
      </c>
      <c r="G144" s="35">
        <v>0</v>
      </c>
    </row>
    <row r="145" spans="1:7">
      <c r="A145" s="25" t="s">
        <v>413</v>
      </c>
      <c r="B145" s="34" t="s">
        <v>152</v>
      </c>
      <c r="C145" s="35">
        <v>0.546599</v>
      </c>
      <c r="D145" s="35">
        <v>0.27</v>
      </c>
      <c r="E145" s="35">
        <v>0.27</v>
      </c>
      <c r="F145" s="35">
        <v>0.27</v>
      </c>
      <c r="G145" s="35">
        <v>0</v>
      </c>
    </row>
    <row r="146" spans="1:7">
      <c r="A146" s="25" t="s">
        <v>413</v>
      </c>
      <c r="B146" s="34" t="s">
        <v>162</v>
      </c>
      <c r="C146" s="35">
        <v>8.9823</v>
      </c>
      <c r="D146" s="35">
        <v>0.94</v>
      </c>
      <c r="E146" s="35">
        <v>0.47</v>
      </c>
      <c r="F146" s="35">
        <v>0.47</v>
      </c>
      <c r="G146" s="35">
        <v>0</v>
      </c>
    </row>
    <row r="147" spans="1:7">
      <c r="A147" s="25" t="s">
        <v>413</v>
      </c>
      <c r="B147" s="34" t="s">
        <v>186</v>
      </c>
      <c r="C147" s="35">
        <v>8.9823</v>
      </c>
      <c r="D147" s="35">
        <v>0.94</v>
      </c>
      <c r="E147" s="35">
        <v>0.47</v>
      </c>
      <c r="F147" s="35">
        <v>0.47</v>
      </c>
      <c r="G147" s="35">
        <v>0</v>
      </c>
    </row>
    <row r="148" spans="1:7">
      <c r="A148" s="25" t="s">
        <v>413</v>
      </c>
      <c r="B148" s="25" t="s">
        <v>235</v>
      </c>
      <c r="C148" s="26">
        <v>0.7669</v>
      </c>
      <c r="D148" s="26">
        <v>0.55</v>
      </c>
      <c r="E148" s="26">
        <v>0.55</v>
      </c>
      <c r="F148" s="26">
        <v>0.55</v>
      </c>
      <c r="G148" s="26">
        <v>0</v>
      </c>
    </row>
    <row r="149" spans="1:7">
      <c r="A149" s="25" t="s">
        <v>413</v>
      </c>
      <c r="B149" s="25" t="s">
        <v>240</v>
      </c>
      <c r="C149" s="26">
        <v>2.7639</v>
      </c>
      <c r="D149" s="26">
        <v>1.38</v>
      </c>
      <c r="E149" s="26">
        <v>0.58</v>
      </c>
      <c r="F149" s="26">
        <v>0.58</v>
      </c>
      <c r="G149" s="26">
        <v>0</v>
      </c>
    </row>
    <row r="150" spans="1:7">
      <c r="A150" s="25" t="s">
        <v>413</v>
      </c>
      <c r="B150" s="25" t="s">
        <v>244</v>
      </c>
      <c r="C150" s="26">
        <v>13.2943</v>
      </c>
      <c r="D150" s="26">
        <v>0.44</v>
      </c>
      <c r="E150" s="26">
        <v>0.44</v>
      </c>
      <c r="F150" s="26">
        <v>0.44</v>
      </c>
      <c r="G150" s="26">
        <v>0</v>
      </c>
    </row>
    <row r="151" spans="1:7">
      <c r="A151" s="25" t="s">
        <v>413</v>
      </c>
      <c r="B151" s="25" t="s">
        <v>262</v>
      </c>
      <c r="C151" s="26">
        <v>13.2943</v>
      </c>
      <c r="D151" s="26">
        <v>0.86</v>
      </c>
      <c r="E151" s="26">
        <v>0.86</v>
      </c>
      <c r="F151" s="26">
        <v>0.86</v>
      </c>
      <c r="G151" s="26">
        <v>0</v>
      </c>
    </row>
    <row r="152" spans="1:7">
      <c r="A152" s="25" t="s">
        <v>413</v>
      </c>
      <c r="B152" s="25" t="s">
        <v>271</v>
      </c>
      <c r="C152" s="26">
        <v>3.2574</v>
      </c>
      <c r="D152" s="26">
        <v>3.2046</v>
      </c>
      <c r="E152" s="26">
        <v>2.2125124046</v>
      </c>
      <c r="F152" s="26">
        <v>2.2125124046</v>
      </c>
      <c r="G152" s="26">
        <v>0</v>
      </c>
    </row>
    <row r="153" spans="1:7">
      <c r="A153" s="25" t="s">
        <v>413</v>
      </c>
      <c r="B153" s="25" t="s">
        <v>277</v>
      </c>
      <c r="C153" s="26">
        <v>1.2503</v>
      </c>
      <c r="D153" s="26">
        <v>1.2503</v>
      </c>
      <c r="E153" s="26">
        <v>0.7678653723</v>
      </c>
      <c r="F153" s="26">
        <v>0.7678653723</v>
      </c>
      <c r="G153" s="26">
        <v>0</v>
      </c>
    </row>
    <row r="154" spans="1:7">
      <c r="A154" s="25" t="s">
        <v>413</v>
      </c>
      <c r="B154" s="25" t="s">
        <v>313</v>
      </c>
      <c r="C154" s="26">
        <v>2.7639</v>
      </c>
      <c r="D154" s="26">
        <v>1.38</v>
      </c>
      <c r="E154" s="26">
        <v>0.22</v>
      </c>
      <c r="F154" s="26">
        <v>0.22</v>
      </c>
      <c r="G154" s="26">
        <v>0</v>
      </c>
    </row>
    <row r="155" spans="1:7">
      <c r="A155" s="25" t="s">
        <v>414</v>
      </c>
      <c r="B155" s="25" t="s">
        <v>101</v>
      </c>
      <c r="C155" s="26">
        <v>1.9801</v>
      </c>
      <c r="D155" s="26">
        <v>1.05</v>
      </c>
      <c r="E155" s="26">
        <v>0.5</v>
      </c>
      <c r="F155" s="26">
        <v>0.5</v>
      </c>
      <c r="G155" s="26">
        <v>0</v>
      </c>
    </row>
    <row r="156" spans="1:7">
      <c r="A156" s="25" t="s">
        <v>414</v>
      </c>
      <c r="B156" s="25" t="s">
        <v>122</v>
      </c>
      <c r="C156" s="26">
        <v>25.3227</v>
      </c>
      <c r="D156" s="26">
        <v>10</v>
      </c>
      <c r="E156" s="26">
        <v>0.56</v>
      </c>
      <c r="F156" s="26">
        <v>0.56</v>
      </c>
      <c r="G156" s="26">
        <v>0</v>
      </c>
    </row>
    <row r="157" spans="1:7">
      <c r="A157" s="25" t="s">
        <v>414</v>
      </c>
      <c r="B157" s="25" t="s">
        <v>157</v>
      </c>
      <c r="C157" s="26">
        <v>25.3227</v>
      </c>
      <c r="D157" s="26">
        <v>10</v>
      </c>
      <c r="E157" s="26">
        <v>1.69</v>
      </c>
      <c r="F157" s="26">
        <v>1.69</v>
      </c>
      <c r="G157" s="26">
        <v>0</v>
      </c>
    </row>
    <row r="158" spans="1:7">
      <c r="A158" s="25" t="s">
        <v>414</v>
      </c>
      <c r="B158" s="25" t="s">
        <v>162</v>
      </c>
      <c r="C158" s="26">
        <v>0.3235</v>
      </c>
      <c r="D158" s="26">
        <v>0.3235</v>
      </c>
      <c r="E158" s="26">
        <v>0.295</v>
      </c>
      <c r="F158" s="26">
        <v>0.295</v>
      </c>
      <c r="G158" s="26">
        <v>0</v>
      </c>
    </row>
    <row r="159" spans="1:7">
      <c r="A159" s="25" t="s">
        <v>414</v>
      </c>
      <c r="B159" s="25" t="s">
        <v>186</v>
      </c>
      <c r="C159" s="26">
        <v>0.3265</v>
      </c>
      <c r="D159" s="26">
        <v>0.3265</v>
      </c>
      <c r="E159" s="26">
        <v>0.305</v>
      </c>
      <c r="F159" s="26">
        <v>0.305</v>
      </c>
      <c r="G159" s="26">
        <v>0</v>
      </c>
    </row>
    <row r="160" spans="1:7">
      <c r="A160" s="25" t="s">
        <v>414</v>
      </c>
      <c r="B160" s="25" t="s">
        <v>235</v>
      </c>
      <c r="C160" s="26">
        <v>1.3976</v>
      </c>
      <c r="D160" s="26">
        <v>0.71</v>
      </c>
      <c r="E160" s="26">
        <v>0.3</v>
      </c>
      <c r="F160" s="26">
        <v>0.3</v>
      </c>
      <c r="G160" s="26">
        <v>0</v>
      </c>
    </row>
    <row r="161" spans="1:7">
      <c r="A161" s="25" t="s">
        <v>414</v>
      </c>
      <c r="B161" s="25" t="s">
        <v>244</v>
      </c>
      <c r="C161" s="26">
        <v>0.31</v>
      </c>
      <c r="D161" s="26">
        <v>0.31</v>
      </c>
      <c r="E161" s="26">
        <v>0.31</v>
      </c>
      <c r="F161" s="26">
        <v>0.31</v>
      </c>
      <c r="G161" s="26">
        <v>0</v>
      </c>
    </row>
    <row r="162" spans="1:7">
      <c r="A162" s="25" t="s">
        <v>414</v>
      </c>
      <c r="B162" s="25" t="s">
        <v>257</v>
      </c>
      <c r="C162" s="26">
        <v>1.3088</v>
      </c>
      <c r="D162" s="26">
        <v>0.8</v>
      </c>
      <c r="E162" s="26">
        <v>0.8</v>
      </c>
      <c r="F162" s="26">
        <v>0.8</v>
      </c>
      <c r="G162" s="26">
        <v>0</v>
      </c>
    </row>
    <row r="163" spans="1:7">
      <c r="A163" s="25" t="s">
        <v>414</v>
      </c>
      <c r="B163" s="25" t="s">
        <v>271</v>
      </c>
      <c r="C163" s="26">
        <v>1.8948</v>
      </c>
      <c r="D163" s="26">
        <v>1.8948</v>
      </c>
      <c r="E163" s="26">
        <v>1.186</v>
      </c>
      <c r="F163" s="26">
        <v>1.186</v>
      </c>
      <c r="G163" s="26">
        <v>0</v>
      </c>
    </row>
    <row r="164" spans="1:7">
      <c r="A164" s="25" t="s">
        <v>414</v>
      </c>
      <c r="B164" s="25" t="s">
        <v>277</v>
      </c>
      <c r="C164" s="26">
        <v>0.0456</v>
      </c>
      <c r="D164" s="26">
        <v>0.0456</v>
      </c>
      <c r="E164" s="26">
        <v>0.044</v>
      </c>
      <c r="F164" s="26">
        <v>0.044</v>
      </c>
      <c r="G164" s="26">
        <v>0</v>
      </c>
    </row>
    <row r="165" spans="1:7">
      <c r="A165" s="25" t="s">
        <v>414</v>
      </c>
      <c r="B165" s="25" t="s">
        <v>283</v>
      </c>
      <c r="C165" s="26">
        <v>0.891</v>
      </c>
      <c r="D165" s="26">
        <v>0.891</v>
      </c>
      <c r="E165" s="26">
        <v>0.59</v>
      </c>
      <c r="F165" s="26">
        <v>0.59</v>
      </c>
      <c r="G165" s="26">
        <v>0</v>
      </c>
    </row>
    <row r="166" spans="1:7">
      <c r="A166" s="25" t="s">
        <v>414</v>
      </c>
      <c r="B166" s="25" t="s">
        <v>313</v>
      </c>
      <c r="C166" s="26">
        <v>0.8756</v>
      </c>
      <c r="D166" s="26">
        <v>0.44</v>
      </c>
      <c r="E166" s="26">
        <v>0.26</v>
      </c>
      <c r="F166" s="26">
        <v>0.26</v>
      </c>
      <c r="G166" s="26">
        <v>0</v>
      </c>
    </row>
    <row r="167" spans="1:7">
      <c r="A167" s="25" t="s">
        <v>414</v>
      </c>
      <c r="B167" s="25" t="s">
        <v>329</v>
      </c>
      <c r="C167" s="26">
        <v>0.7148</v>
      </c>
      <c r="D167" s="26">
        <v>0.63</v>
      </c>
      <c r="E167" s="26">
        <v>0.18</v>
      </c>
      <c r="F167" s="26">
        <v>0.18</v>
      </c>
      <c r="G167" s="26">
        <v>0</v>
      </c>
    </row>
    <row r="168" spans="1:7">
      <c r="A168" s="25" t="s">
        <v>415</v>
      </c>
      <c r="B168" s="36" t="s">
        <v>97</v>
      </c>
      <c r="C168" s="37">
        <v>1.9</v>
      </c>
      <c r="D168" s="37">
        <v>1.2</v>
      </c>
      <c r="E168" s="37">
        <v>1.215087</v>
      </c>
      <c r="F168" s="37">
        <v>1.2</v>
      </c>
      <c r="G168" s="37">
        <v>0.0514</v>
      </c>
    </row>
    <row r="169" spans="1:7">
      <c r="A169" s="25" t="s">
        <v>415</v>
      </c>
      <c r="B169" s="36" t="s">
        <v>152</v>
      </c>
      <c r="C169" s="37">
        <v>3.777755</v>
      </c>
      <c r="D169" s="37">
        <v>2</v>
      </c>
      <c r="E169" s="37">
        <v>2.04</v>
      </c>
      <c r="F169" s="37">
        <v>1.58</v>
      </c>
      <c r="G169" s="37">
        <v>0</v>
      </c>
    </row>
    <row r="170" spans="1:7">
      <c r="A170" s="25" t="s">
        <v>415</v>
      </c>
      <c r="B170" s="36" t="s">
        <v>320</v>
      </c>
      <c r="C170" s="37">
        <v>1.7885</v>
      </c>
      <c r="D170" s="37">
        <v>0.8</v>
      </c>
      <c r="E170" s="37">
        <v>0.4136</v>
      </c>
      <c r="F170" s="37">
        <v>0.3</v>
      </c>
      <c r="G170" s="37">
        <v>0</v>
      </c>
    </row>
    <row r="171" spans="1:7">
      <c r="A171" s="25" t="s">
        <v>415</v>
      </c>
      <c r="B171" s="36" t="s">
        <v>235</v>
      </c>
      <c r="C171" s="37">
        <v>2.6011</v>
      </c>
      <c r="D171" s="37">
        <v>1</v>
      </c>
      <c r="E171" s="37">
        <v>0.1305</v>
      </c>
      <c r="F171" s="37">
        <v>0.13</v>
      </c>
      <c r="G171" s="37">
        <v>0</v>
      </c>
    </row>
    <row r="172" spans="1:7">
      <c r="A172" s="25" t="s">
        <v>415</v>
      </c>
      <c r="B172" s="36" t="s">
        <v>244</v>
      </c>
      <c r="C172" s="37">
        <v>5.0855</v>
      </c>
      <c r="D172" s="37">
        <v>0.9454</v>
      </c>
      <c r="E172" s="37">
        <v>2.54</v>
      </c>
      <c r="F172" s="37">
        <v>0.16</v>
      </c>
      <c r="G172" s="37">
        <v>0</v>
      </c>
    </row>
    <row r="173" s="16" customFormat="1" spans="1:7">
      <c r="A173" s="31" t="s">
        <v>415</v>
      </c>
      <c r="B173" s="31" t="s">
        <v>277</v>
      </c>
      <c r="C173" s="32">
        <v>0.2565</v>
      </c>
      <c r="D173" s="32">
        <v>0.0297</v>
      </c>
      <c r="E173" s="32">
        <v>0.2565</v>
      </c>
      <c r="F173" s="32">
        <v>0.0115</v>
      </c>
      <c r="G173" s="32">
        <v>0</v>
      </c>
    </row>
    <row r="174" spans="1:7">
      <c r="A174" s="25" t="s">
        <v>415</v>
      </c>
      <c r="B174" s="36" t="s">
        <v>230</v>
      </c>
      <c r="C174" s="37">
        <v>1.832795</v>
      </c>
      <c r="D174" s="37">
        <v>1.62</v>
      </c>
      <c r="E174" s="37">
        <v>1.62</v>
      </c>
      <c r="F174" s="37">
        <v>1.62</v>
      </c>
      <c r="G174" s="37">
        <v>0</v>
      </c>
    </row>
    <row r="175" spans="1:7">
      <c r="A175" s="25" t="s">
        <v>415</v>
      </c>
      <c r="B175" s="36" t="s">
        <v>262</v>
      </c>
      <c r="C175" s="37">
        <v>7.14</v>
      </c>
      <c r="D175" s="37">
        <v>0.23</v>
      </c>
      <c r="E175" s="37">
        <v>6.15</v>
      </c>
      <c r="F175" s="37">
        <v>0.23</v>
      </c>
      <c r="G175" s="37">
        <v>0</v>
      </c>
    </row>
    <row r="176" s="16" customFormat="1" spans="1:7">
      <c r="A176" s="31" t="s">
        <v>415</v>
      </c>
      <c r="B176" s="31" t="s">
        <v>271</v>
      </c>
      <c r="C176" s="32">
        <v>7.7683</v>
      </c>
      <c r="D176" s="32">
        <v>0.9077</v>
      </c>
      <c r="E176" s="32">
        <v>7.7683</v>
      </c>
      <c r="F176" s="32">
        <v>0.7075</v>
      </c>
      <c r="G176" s="32">
        <v>0</v>
      </c>
    </row>
    <row r="177" spans="1:7">
      <c r="A177" s="25" t="s">
        <v>415</v>
      </c>
      <c r="B177" s="36" t="s">
        <v>162</v>
      </c>
      <c r="C177" s="37">
        <v>0.66</v>
      </c>
      <c r="D177" s="37">
        <v>0.199</v>
      </c>
      <c r="E177" s="37">
        <v>0.499</v>
      </c>
      <c r="F177" s="37">
        <v>0.16</v>
      </c>
      <c r="G177" s="37">
        <v>0</v>
      </c>
    </row>
    <row r="178" spans="1:7">
      <c r="A178" s="25" t="s">
        <v>415</v>
      </c>
      <c r="B178" s="36" t="s">
        <v>186</v>
      </c>
      <c r="C178" s="37">
        <v>5.7455</v>
      </c>
      <c r="D178" s="37">
        <v>1.1444</v>
      </c>
      <c r="E178" s="37">
        <v>2.54</v>
      </c>
      <c r="F178" s="37">
        <v>0.16</v>
      </c>
      <c r="G178" s="37">
        <v>0</v>
      </c>
    </row>
    <row r="179" spans="1:7">
      <c r="A179" s="25" t="s">
        <v>415</v>
      </c>
      <c r="B179" s="36" t="s">
        <v>111</v>
      </c>
      <c r="C179" s="37">
        <v>0.91</v>
      </c>
      <c r="D179" s="37">
        <v>0.5</v>
      </c>
      <c r="E179" s="37">
        <v>0.580135</v>
      </c>
      <c r="F179" s="37">
        <v>0.5</v>
      </c>
      <c r="G179" s="37">
        <v>0</v>
      </c>
    </row>
    <row r="180" spans="1:7">
      <c r="A180" s="25" t="s">
        <v>415</v>
      </c>
      <c r="B180" s="36" t="s">
        <v>122</v>
      </c>
      <c r="C180" s="37">
        <v>1.051942</v>
      </c>
      <c r="D180" s="37">
        <v>0.6</v>
      </c>
      <c r="E180" s="37">
        <v>0.62915</v>
      </c>
      <c r="F180" s="37">
        <v>0.51</v>
      </c>
      <c r="G180" s="37">
        <v>0.0715</v>
      </c>
    </row>
    <row r="181" spans="1:7">
      <c r="A181" s="25" t="s">
        <v>415</v>
      </c>
      <c r="B181" s="25" t="s">
        <v>257</v>
      </c>
      <c r="C181" s="26">
        <v>0.391434</v>
      </c>
      <c r="D181" s="26">
        <v>0.3</v>
      </c>
      <c r="E181" s="37">
        <v>0.3</v>
      </c>
      <c r="F181" s="26">
        <v>0.3</v>
      </c>
      <c r="G181" s="26">
        <v>0</v>
      </c>
    </row>
    <row r="182" spans="1:7">
      <c r="A182" s="25" t="s">
        <v>416</v>
      </c>
      <c r="B182" s="36" t="s">
        <v>186</v>
      </c>
      <c r="C182" s="37">
        <v>15.3871</v>
      </c>
      <c r="D182" s="37">
        <v>1.0575</v>
      </c>
      <c r="E182" s="37">
        <v>0.415</v>
      </c>
      <c r="F182" s="37">
        <v>0.415</v>
      </c>
      <c r="G182" s="37">
        <v>0</v>
      </c>
    </row>
    <row r="183" spans="1:7">
      <c r="A183" s="25" t="s">
        <v>416</v>
      </c>
      <c r="B183" s="36" t="s">
        <v>182</v>
      </c>
      <c r="C183" s="37">
        <v>6.1731</v>
      </c>
      <c r="D183" s="37">
        <v>3.57</v>
      </c>
      <c r="E183" s="37">
        <v>1.65</v>
      </c>
      <c r="F183" s="37">
        <v>1.65</v>
      </c>
      <c r="G183" s="37">
        <v>0</v>
      </c>
    </row>
    <row r="184" spans="1:7">
      <c r="A184" s="25" t="s">
        <v>416</v>
      </c>
      <c r="B184" s="36" t="s">
        <v>157</v>
      </c>
      <c r="C184" s="37">
        <v>1.4825</v>
      </c>
      <c r="D184" s="37">
        <v>0.9</v>
      </c>
      <c r="E184" s="37">
        <v>0.45</v>
      </c>
      <c r="F184" s="37">
        <v>0.45</v>
      </c>
      <c r="G184" s="37">
        <v>0</v>
      </c>
    </row>
    <row r="185" spans="1:7">
      <c r="A185" s="25" t="s">
        <v>416</v>
      </c>
      <c r="B185" s="36" t="s">
        <v>299</v>
      </c>
      <c r="C185" s="37">
        <v>1.8034</v>
      </c>
      <c r="D185" s="37">
        <v>0.9</v>
      </c>
      <c r="E185" s="37">
        <v>0.11</v>
      </c>
      <c r="F185" s="37">
        <v>0.11</v>
      </c>
      <c r="G185" s="37">
        <v>0</v>
      </c>
    </row>
    <row r="186" spans="1:7">
      <c r="A186" s="25" t="s">
        <v>416</v>
      </c>
      <c r="B186" s="36" t="s">
        <v>283</v>
      </c>
      <c r="C186" s="37">
        <v>0.66</v>
      </c>
      <c r="D186" s="37">
        <v>0.66</v>
      </c>
      <c r="E186" s="37">
        <v>0.66</v>
      </c>
      <c r="F186" s="37">
        <v>0.66</v>
      </c>
      <c r="G186" s="37">
        <v>0</v>
      </c>
    </row>
    <row r="187" spans="1:7">
      <c r="A187" s="25" t="s">
        <v>416</v>
      </c>
      <c r="B187" s="36" t="s">
        <v>147</v>
      </c>
      <c r="C187" s="37">
        <v>1.421842</v>
      </c>
      <c r="D187" s="37">
        <v>0.8</v>
      </c>
      <c r="E187" s="37">
        <v>0.35</v>
      </c>
      <c r="F187" s="37">
        <v>0.35</v>
      </c>
      <c r="G187" s="37">
        <v>0</v>
      </c>
    </row>
    <row r="188" spans="1:7">
      <c r="A188" s="25" t="s">
        <v>416</v>
      </c>
      <c r="B188" s="36" t="s">
        <v>172</v>
      </c>
      <c r="C188" s="37">
        <v>0.889608</v>
      </c>
      <c r="D188" s="37">
        <v>0.22</v>
      </c>
      <c r="E188" s="37">
        <v>0.22</v>
      </c>
      <c r="F188" s="37">
        <v>0.22</v>
      </c>
      <c r="G188" s="37">
        <v>0</v>
      </c>
    </row>
    <row r="189" spans="1:7">
      <c r="A189" s="25" t="s">
        <v>416</v>
      </c>
      <c r="B189" s="36" t="s">
        <v>152</v>
      </c>
      <c r="C189" s="37">
        <v>1.673</v>
      </c>
      <c r="D189" s="37">
        <v>0.8</v>
      </c>
      <c r="E189" s="37">
        <v>0.25</v>
      </c>
      <c r="F189" s="37">
        <v>0.25</v>
      </c>
      <c r="G189" s="37">
        <v>0</v>
      </c>
    </row>
    <row r="190" spans="1:7">
      <c r="A190" s="25" t="s">
        <v>416</v>
      </c>
      <c r="B190" s="36" t="s">
        <v>200</v>
      </c>
      <c r="C190" s="37">
        <v>2.9039</v>
      </c>
      <c r="D190" s="37">
        <v>1.46</v>
      </c>
      <c r="E190" s="37">
        <v>0.79</v>
      </c>
      <c r="F190" s="37">
        <v>0.79</v>
      </c>
      <c r="G190" s="37">
        <v>0</v>
      </c>
    </row>
    <row r="191" spans="1:7">
      <c r="A191" s="25" t="s">
        <v>416</v>
      </c>
      <c r="B191" s="36" t="s">
        <v>101</v>
      </c>
      <c r="C191" s="37">
        <v>3.4629</v>
      </c>
      <c r="D191" s="37">
        <v>2.03</v>
      </c>
      <c r="E191" s="37">
        <v>1.71</v>
      </c>
      <c r="F191" s="37">
        <v>1.71</v>
      </c>
      <c r="G191" s="37">
        <v>0</v>
      </c>
    </row>
    <row r="192" spans="1:7">
      <c r="A192" s="25" t="s">
        <v>416</v>
      </c>
      <c r="B192" s="36" t="s">
        <v>277</v>
      </c>
      <c r="C192" s="37">
        <v>0.2619</v>
      </c>
      <c r="D192" s="37">
        <v>0.2619</v>
      </c>
      <c r="E192" s="37">
        <v>0.180567</v>
      </c>
      <c r="F192" s="37">
        <v>0.180567</v>
      </c>
      <c r="G192" s="37">
        <v>0</v>
      </c>
    </row>
    <row r="193" s="16" customFormat="1" spans="1:7">
      <c r="A193" s="31" t="s">
        <v>416</v>
      </c>
      <c r="B193" s="31" t="s">
        <v>215</v>
      </c>
      <c r="C193" s="32">
        <v>1.8</v>
      </c>
      <c r="D193" s="32">
        <v>0.99</v>
      </c>
      <c r="E193" s="32">
        <v>0.99</v>
      </c>
      <c r="F193" s="32">
        <v>0.99</v>
      </c>
      <c r="G193" s="32">
        <v>0</v>
      </c>
    </row>
    <row r="194" spans="1:7">
      <c r="A194" s="25" t="s">
        <v>416</v>
      </c>
      <c r="B194" s="36" t="s">
        <v>162</v>
      </c>
      <c r="C194" s="37">
        <v>1</v>
      </c>
      <c r="D194" s="37">
        <v>0.6025</v>
      </c>
      <c r="E194" s="37">
        <v>0.415</v>
      </c>
      <c r="F194" s="37">
        <v>0.415</v>
      </c>
      <c r="G194" s="37">
        <v>0</v>
      </c>
    </row>
    <row r="195" spans="1:7">
      <c r="A195" s="25" t="s">
        <v>416</v>
      </c>
      <c r="B195" s="36" t="s">
        <v>313</v>
      </c>
      <c r="C195" s="37">
        <v>2.3855</v>
      </c>
      <c r="D195" s="37">
        <v>1.65</v>
      </c>
      <c r="E195" s="37">
        <v>1.6</v>
      </c>
      <c r="F195" s="37">
        <v>1.6</v>
      </c>
      <c r="G195" s="37">
        <v>0</v>
      </c>
    </row>
    <row r="196" spans="1:7">
      <c r="A196" s="25" t="s">
        <v>416</v>
      </c>
      <c r="B196" s="36" t="s">
        <v>244</v>
      </c>
      <c r="C196" s="37">
        <v>2.9922</v>
      </c>
      <c r="D196" s="37">
        <v>0.55</v>
      </c>
      <c r="E196" s="37">
        <v>0.55</v>
      </c>
      <c r="F196" s="37">
        <v>0.55</v>
      </c>
      <c r="G196" s="37">
        <v>0</v>
      </c>
    </row>
    <row r="197" spans="1:7">
      <c r="A197" s="25" t="s">
        <v>416</v>
      </c>
      <c r="B197" s="36" t="s">
        <v>97</v>
      </c>
      <c r="C197" s="37">
        <v>9.333007</v>
      </c>
      <c r="D197" s="37">
        <v>5.2</v>
      </c>
      <c r="E197" s="37">
        <v>1.35</v>
      </c>
      <c r="F197" s="37">
        <v>1.35</v>
      </c>
      <c r="G197" s="37">
        <v>0</v>
      </c>
    </row>
    <row r="198" spans="1:7">
      <c r="A198" s="25" t="s">
        <v>416</v>
      </c>
      <c r="B198" s="36" t="s">
        <v>117</v>
      </c>
      <c r="C198" s="37">
        <v>1.8559</v>
      </c>
      <c r="D198" s="37">
        <v>1.12</v>
      </c>
      <c r="E198" s="37">
        <v>1.12</v>
      </c>
      <c r="F198" s="37">
        <v>1.12</v>
      </c>
      <c r="G198" s="37">
        <v>0</v>
      </c>
    </row>
    <row r="199" spans="1:7">
      <c r="A199" s="25" t="s">
        <v>416</v>
      </c>
      <c r="B199" s="36" t="s">
        <v>235</v>
      </c>
      <c r="C199" s="37">
        <v>1.8034</v>
      </c>
      <c r="D199" s="37">
        <v>0.9</v>
      </c>
      <c r="E199" s="37">
        <v>0.11</v>
      </c>
      <c r="F199" s="37">
        <v>0.11</v>
      </c>
      <c r="G199" s="37">
        <v>0</v>
      </c>
    </row>
    <row r="200" spans="1:7">
      <c r="A200" s="25" t="s">
        <v>416</v>
      </c>
      <c r="B200" s="36" t="s">
        <v>271</v>
      </c>
      <c r="C200" s="37">
        <v>3.2017</v>
      </c>
      <c r="D200" s="37">
        <v>3.1951</v>
      </c>
      <c r="E200" s="37">
        <v>2.7950667</v>
      </c>
      <c r="F200" s="37">
        <v>2.7950667</v>
      </c>
      <c r="G200" s="37">
        <v>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"/>
  <sheetViews>
    <sheetView workbookViewId="0">
      <selection activeCell="A1" sqref="A1:C51"/>
    </sheetView>
  </sheetViews>
  <sheetFormatPr defaultColWidth="9.14285714285714" defaultRowHeight="14.25" outlineLevelCol="2"/>
  <cols>
    <col min="1" max="1" width="14.5714285714286" customWidth="1"/>
    <col min="2" max="2" width="28" customWidth="1"/>
    <col min="3" max="3" width="12.2857142857143" customWidth="1"/>
  </cols>
  <sheetData>
    <row r="1" ht="17" customHeight="1" spans="1:3">
      <c r="A1" s="3" t="s">
        <v>403</v>
      </c>
      <c r="B1" s="2" t="s">
        <v>359</v>
      </c>
      <c r="C1" s="2" t="s">
        <v>358</v>
      </c>
    </row>
    <row r="2" ht="17" customHeight="1" spans="1:3">
      <c r="A2" s="10" t="s">
        <v>405</v>
      </c>
      <c r="B2" s="4" t="s">
        <v>361</v>
      </c>
      <c r="C2" s="5">
        <v>0.889</v>
      </c>
    </row>
    <row r="3" ht="17" customHeight="1" spans="1:3">
      <c r="A3" s="10" t="s">
        <v>405</v>
      </c>
      <c r="B3" s="4" t="s">
        <v>365</v>
      </c>
      <c r="C3" s="5">
        <v>0.4</v>
      </c>
    </row>
    <row r="4" ht="17" customHeight="1" spans="1:3">
      <c r="A4" s="10" t="s">
        <v>405</v>
      </c>
      <c r="B4" s="4" t="s">
        <v>375</v>
      </c>
      <c r="C4" s="5">
        <v>0.05</v>
      </c>
    </row>
    <row r="5" ht="17" customHeight="1" spans="1:3">
      <c r="A5" s="10" t="s">
        <v>405</v>
      </c>
      <c r="B5" s="4" t="s">
        <v>377</v>
      </c>
      <c r="C5" s="5">
        <v>0.119</v>
      </c>
    </row>
    <row r="6" ht="17" customHeight="1" spans="1:3">
      <c r="A6" s="10" t="s">
        <v>405</v>
      </c>
      <c r="B6" s="4" t="s">
        <v>385</v>
      </c>
      <c r="C6" s="5">
        <v>2.38</v>
      </c>
    </row>
    <row r="7" ht="17" customHeight="1" spans="1:3">
      <c r="A7" s="3" t="s">
        <v>406</v>
      </c>
      <c r="B7" s="11" t="s">
        <v>363</v>
      </c>
      <c r="C7" s="12">
        <v>0.126</v>
      </c>
    </row>
    <row r="8" ht="17" customHeight="1" spans="1:3">
      <c r="A8" s="3" t="s">
        <v>406</v>
      </c>
      <c r="B8" s="11" t="s">
        <v>365</v>
      </c>
      <c r="C8" s="12">
        <v>0.5</v>
      </c>
    </row>
    <row r="9" ht="17" customHeight="1" spans="1:3">
      <c r="A9" s="3" t="s">
        <v>406</v>
      </c>
      <c r="B9" s="11" t="s">
        <v>375</v>
      </c>
      <c r="C9" s="12">
        <v>0.3372</v>
      </c>
    </row>
    <row r="10" ht="17" customHeight="1" spans="1:3">
      <c r="A10" s="3" t="s">
        <v>406</v>
      </c>
      <c r="B10" s="11" t="s">
        <v>379</v>
      </c>
      <c r="C10" s="12">
        <v>4.0168</v>
      </c>
    </row>
    <row r="11" ht="17" customHeight="1" spans="1:3">
      <c r="A11" s="3" t="s">
        <v>407</v>
      </c>
      <c r="B11" s="4" t="s">
        <v>379</v>
      </c>
      <c r="C11" s="12">
        <v>2.21</v>
      </c>
    </row>
    <row r="12" ht="17" customHeight="1" spans="1:3">
      <c r="A12" s="7" t="s">
        <v>408</v>
      </c>
      <c r="B12" s="11" t="s">
        <v>361</v>
      </c>
      <c r="C12" s="12">
        <v>0.07</v>
      </c>
    </row>
    <row r="13" ht="17" customHeight="1" spans="1:3">
      <c r="A13" s="7" t="s">
        <v>408</v>
      </c>
      <c r="B13" s="11" t="s">
        <v>363</v>
      </c>
      <c r="C13" s="12">
        <v>0.05</v>
      </c>
    </row>
    <row r="14" ht="17" customHeight="1" spans="1:3">
      <c r="A14" s="7" t="s">
        <v>408</v>
      </c>
      <c r="B14" s="11" t="s">
        <v>377</v>
      </c>
      <c r="C14" s="12">
        <v>1.54</v>
      </c>
    </row>
    <row r="15" ht="17" customHeight="1" spans="1:3">
      <c r="A15" s="7" t="s">
        <v>408</v>
      </c>
      <c r="B15" s="11" t="s">
        <v>379</v>
      </c>
      <c r="C15" s="12">
        <v>0.25</v>
      </c>
    </row>
    <row r="16" ht="17" customHeight="1" spans="1:3">
      <c r="A16" s="7" t="s">
        <v>408</v>
      </c>
      <c r="B16" s="11" t="s">
        <v>384</v>
      </c>
      <c r="C16" s="12">
        <v>0.08</v>
      </c>
    </row>
    <row r="17" ht="17" customHeight="1" spans="1:3">
      <c r="A17" s="7" t="s">
        <v>408</v>
      </c>
      <c r="B17" s="11" t="s">
        <v>385</v>
      </c>
      <c r="C17" s="12">
        <v>0</v>
      </c>
    </row>
    <row r="18" ht="17" customHeight="1" spans="1:3">
      <c r="A18" s="7" t="s">
        <v>408</v>
      </c>
      <c r="B18" s="13" t="s">
        <v>365</v>
      </c>
      <c r="C18" s="14">
        <v>0.3</v>
      </c>
    </row>
    <row r="19" ht="17" customHeight="1" spans="1:3">
      <c r="A19" s="7" t="s">
        <v>408</v>
      </c>
      <c r="B19" s="13" t="s">
        <v>367</v>
      </c>
      <c r="C19" s="14">
        <v>0.09</v>
      </c>
    </row>
    <row r="20" ht="17" customHeight="1" spans="1:3">
      <c r="A20" s="7" t="s">
        <v>408</v>
      </c>
      <c r="B20" s="13" t="s">
        <v>369</v>
      </c>
      <c r="C20" s="14">
        <v>0.14</v>
      </c>
    </row>
    <row r="21" ht="17" customHeight="1" spans="1:3">
      <c r="A21" s="7" t="s">
        <v>408</v>
      </c>
      <c r="B21" s="13" t="s">
        <v>371</v>
      </c>
      <c r="C21" s="14">
        <v>0.03</v>
      </c>
    </row>
    <row r="22" ht="17" customHeight="1" spans="1:3">
      <c r="A22" s="7" t="s">
        <v>408</v>
      </c>
      <c r="B22" s="13" t="s">
        <v>373</v>
      </c>
      <c r="C22" s="14">
        <v>0.13</v>
      </c>
    </row>
    <row r="23" ht="17" customHeight="1" spans="1:3">
      <c r="A23" s="7" t="s">
        <v>408</v>
      </c>
      <c r="B23" s="13" t="s">
        <v>375</v>
      </c>
      <c r="C23" s="14">
        <v>0.91</v>
      </c>
    </row>
    <row r="24" ht="17" customHeight="1" spans="1:3">
      <c r="A24" s="7" t="s">
        <v>408</v>
      </c>
      <c r="B24" s="13" t="s">
        <v>381</v>
      </c>
      <c r="C24" s="14">
        <v>0.02</v>
      </c>
    </row>
    <row r="25" ht="17" customHeight="1" spans="1:3">
      <c r="A25" s="7" t="s">
        <v>409</v>
      </c>
      <c r="B25" s="11" t="s">
        <v>365</v>
      </c>
      <c r="C25" s="12">
        <v>1.59</v>
      </c>
    </row>
    <row r="26" ht="17" customHeight="1" spans="1:3">
      <c r="A26" s="7" t="s">
        <v>409</v>
      </c>
      <c r="B26" s="11" t="s">
        <v>379</v>
      </c>
      <c r="C26" s="12">
        <v>0.71</v>
      </c>
    </row>
    <row r="27" ht="17" customHeight="1" spans="1:3">
      <c r="A27" s="7" t="s">
        <v>409</v>
      </c>
      <c r="B27" s="11" t="s">
        <v>375</v>
      </c>
      <c r="C27" s="12">
        <v>1.02</v>
      </c>
    </row>
    <row r="28" ht="17" customHeight="1" spans="1:3">
      <c r="A28" s="7" t="s">
        <v>410</v>
      </c>
      <c r="B28" s="11" t="s">
        <v>385</v>
      </c>
      <c r="C28" s="12">
        <v>2.01</v>
      </c>
    </row>
    <row r="29" ht="17" customHeight="1" spans="1:3">
      <c r="A29" s="7" t="s">
        <v>411</v>
      </c>
      <c r="B29" s="11" t="s">
        <v>365</v>
      </c>
      <c r="C29" s="12">
        <v>0.1568</v>
      </c>
    </row>
    <row r="30" ht="17" customHeight="1" spans="1:3">
      <c r="A30" s="7" t="s">
        <v>411</v>
      </c>
      <c r="B30" s="11" t="s">
        <v>369</v>
      </c>
      <c r="C30" s="12">
        <v>0.05</v>
      </c>
    </row>
    <row r="31" ht="17" customHeight="1" spans="1:3">
      <c r="A31" s="7" t="s">
        <v>411</v>
      </c>
      <c r="B31" s="11" t="s">
        <v>373</v>
      </c>
      <c r="C31" s="12">
        <v>0.0132</v>
      </c>
    </row>
    <row r="32" ht="17" customHeight="1" spans="1:3">
      <c r="A32" s="7" t="s">
        <v>411</v>
      </c>
      <c r="B32" s="11" t="s">
        <v>375</v>
      </c>
      <c r="C32" s="12">
        <v>0.747</v>
      </c>
    </row>
    <row r="33" ht="17" customHeight="1" spans="1:3">
      <c r="A33" s="7" t="s">
        <v>411</v>
      </c>
      <c r="B33" s="11" t="s">
        <v>377</v>
      </c>
      <c r="C33" s="12">
        <v>0.205662</v>
      </c>
    </row>
    <row r="34" ht="17" customHeight="1" spans="1:3">
      <c r="A34" s="7" t="s">
        <v>411</v>
      </c>
      <c r="B34" s="11" t="s">
        <v>379</v>
      </c>
      <c r="C34" s="12">
        <v>1.732738</v>
      </c>
    </row>
    <row r="35" ht="17" customHeight="1" spans="1:3">
      <c r="A35" s="7" t="s">
        <v>411</v>
      </c>
      <c r="B35" s="11" t="s">
        <v>383</v>
      </c>
      <c r="C35" s="12">
        <v>0.0046</v>
      </c>
    </row>
    <row r="36" ht="17" customHeight="1" spans="1:3">
      <c r="A36" s="7" t="s">
        <v>412</v>
      </c>
      <c r="B36" s="11" t="s">
        <v>385</v>
      </c>
      <c r="C36" s="12">
        <v>0.89</v>
      </c>
    </row>
    <row r="37" ht="17" customHeight="1" spans="1:3">
      <c r="A37" s="7" t="s">
        <v>413</v>
      </c>
      <c r="B37" s="11" t="s">
        <v>365</v>
      </c>
      <c r="C37" s="12">
        <v>1.52</v>
      </c>
    </row>
    <row r="38" ht="17" customHeight="1" spans="1:3">
      <c r="A38" s="7" t="s">
        <v>413</v>
      </c>
      <c r="B38" s="11" t="s">
        <v>377</v>
      </c>
      <c r="C38" s="12">
        <v>0.61</v>
      </c>
    </row>
    <row r="39" ht="17" customHeight="1" spans="1:3">
      <c r="A39" s="7" t="s">
        <v>413</v>
      </c>
      <c r="B39" s="11" t="s">
        <v>379</v>
      </c>
      <c r="C39" s="12">
        <v>0.31</v>
      </c>
    </row>
    <row r="40" ht="17" customHeight="1" spans="1:3">
      <c r="A40" s="7" t="s">
        <v>414</v>
      </c>
      <c r="B40" s="11" t="s">
        <v>361</v>
      </c>
      <c r="C40" s="12">
        <v>0.1451</v>
      </c>
    </row>
    <row r="41" ht="17" customHeight="1" spans="1:3">
      <c r="A41" s="7" t="s">
        <v>414</v>
      </c>
      <c r="B41" s="11" t="s">
        <v>375</v>
      </c>
      <c r="C41" s="12">
        <v>0.2682</v>
      </c>
    </row>
    <row r="42" ht="17" customHeight="1" spans="1:3">
      <c r="A42" s="7" t="s">
        <v>414</v>
      </c>
      <c r="B42" s="11" t="s">
        <v>377</v>
      </c>
      <c r="C42" s="12">
        <v>0.1</v>
      </c>
    </row>
    <row r="43" ht="17" customHeight="1" spans="1:3">
      <c r="A43" s="7" t="s">
        <v>414</v>
      </c>
      <c r="B43" s="11" t="s">
        <v>379</v>
      </c>
      <c r="C43" s="12">
        <v>0.3617</v>
      </c>
    </row>
    <row r="44" ht="17" customHeight="1" spans="1:3">
      <c r="A44" s="7" t="s">
        <v>414</v>
      </c>
      <c r="B44" s="11" t="s">
        <v>385</v>
      </c>
      <c r="C44" s="12">
        <v>0.5477</v>
      </c>
    </row>
    <row r="45" ht="17" customHeight="1" spans="1:3">
      <c r="A45" s="7" t="s">
        <v>415</v>
      </c>
      <c r="B45" s="11" t="s">
        <v>377</v>
      </c>
      <c r="C45" s="12">
        <v>1.08</v>
      </c>
    </row>
    <row r="46" ht="17" customHeight="1" spans="1:3">
      <c r="A46" s="7" t="s">
        <v>415</v>
      </c>
      <c r="B46" s="11" t="s">
        <v>379</v>
      </c>
      <c r="C46" s="12">
        <v>0.16</v>
      </c>
    </row>
    <row r="47" ht="17" customHeight="1" spans="1:3">
      <c r="A47" s="7" t="s">
        <v>416</v>
      </c>
      <c r="B47" s="4" t="s">
        <v>361</v>
      </c>
      <c r="C47" s="12">
        <v>0.11</v>
      </c>
    </row>
    <row r="48" ht="17" customHeight="1" spans="1:3">
      <c r="A48" s="7" t="s">
        <v>416</v>
      </c>
      <c r="B48" s="11" t="s">
        <v>373</v>
      </c>
      <c r="C48" s="12">
        <v>0.959</v>
      </c>
    </row>
    <row r="49" ht="17" customHeight="1" spans="1:3">
      <c r="A49" s="7" t="s">
        <v>416</v>
      </c>
      <c r="B49" s="11" t="s">
        <v>375</v>
      </c>
      <c r="C49" s="12">
        <v>0.030308</v>
      </c>
    </row>
    <row r="50" ht="17" customHeight="1" spans="1:3">
      <c r="A50" s="7" t="s">
        <v>416</v>
      </c>
      <c r="B50" s="11" t="s">
        <v>379</v>
      </c>
      <c r="C50" s="12">
        <v>0.956</v>
      </c>
    </row>
    <row r="51" ht="17" customHeight="1" spans="1:3">
      <c r="A51" s="7" t="s">
        <v>416</v>
      </c>
      <c r="B51" s="11" t="s">
        <v>384</v>
      </c>
      <c r="C51" s="12">
        <v>0.065692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workbookViewId="0">
      <selection activeCell="A1" sqref="A1:C65"/>
    </sheetView>
  </sheetViews>
  <sheetFormatPr defaultColWidth="9.14285714285714" defaultRowHeight="14.25" outlineLevelCol="2"/>
  <cols>
    <col min="1" max="1" width="13.4285714285714" customWidth="1"/>
    <col min="2" max="2" width="28.4285714285714" customWidth="1"/>
    <col min="3" max="3" width="15" customWidth="1"/>
  </cols>
  <sheetData>
    <row r="1" ht="33" customHeight="1" spans="1:3">
      <c r="A1" s="1" t="s">
        <v>403</v>
      </c>
      <c r="B1" s="2" t="s">
        <v>359</v>
      </c>
      <c r="C1" s="2" t="s">
        <v>358</v>
      </c>
    </row>
    <row r="2" ht="19" customHeight="1" spans="1:3">
      <c r="A2" s="3" t="s">
        <v>405</v>
      </c>
      <c r="B2" s="4" t="s">
        <v>365</v>
      </c>
      <c r="C2" s="5">
        <v>0.17</v>
      </c>
    </row>
    <row r="3" ht="19" customHeight="1" spans="1:3">
      <c r="A3" s="3" t="s">
        <v>405</v>
      </c>
      <c r="B3" s="4" t="s">
        <v>369</v>
      </c>
      <c r="C3" s="5">
        <v>0.56</v>
      </c>
    </row>
    <row r="4" ht="19" customHeight="1" spans="1:3">
      <c r="A4" s="3" t="s">
        <v>405</v>
      </c>
      <c r="B4" s="4" t="s">
        <v>390</v>
      </c>
      <c r="C4" s="5">
        <v>0.15</v>
      </c>
    </row>
    <row r="5" ht="19" customHeight="1" spans="1:3">
      <c r="A5" s="3" t="s">
        <v>405</v>
      </c>
      <c r="B5" s="4" t="s">
        <v>371</v>
      </c>
      <c r="C5" s="5">
        <v>1.46</v>
      </c>
    </row>
    <row r="6" ht="19" customHeight="1" spans="1:3">
      <c r="A6" s="3" t="s">
        <v>405</v>
      </c>
      <c r="B6" s="4" t="s">
        <v>375</v>
      </c>
      <c r="C6" s="5">
        <v>4.08</v>
      </c>
    </row>
    <row r="7" ht="19" customHeight="1" spans="1:3">
      <c r="A7" s="3" t="s">
        <v>405</v>
      </c>
      <c r="B7" s="4" t="s">
        <v>377</v>
      </c>
      <c r="C7" s="5">
        <v>0.25</v>
      </c>
    </row>
    <row r="8" ht="19" customHeight="1" spans="1:3">
      <c r="A8" s="3" t="s">
        <v>405</v>
      </c>
      <c r="B8" s="4" t="s">
        <v>379</v>
      </c>
      <c r="C8" s="5">
        <v>18.9</v>
      </c>
    </row>
    <row r="9" ht="19" customHeight="1" spans="1:3">
      <c r="A9" s="3" t="s">
        <v>405</v>
      </c>
      <c r="B9" s="4" t="s">
        <v>393</v>
      </c>
      <c r="C9" s="5">
        <v>2.39</v>
      </c>
    </row>
    <row r="10" ht="19" customHeight="1" spans="1:3">
      <c r="A10" s="3" t="s">
        <v>405</v>
      </c>
      <c r="B10" s="4" t="s">
        <v>395</v>
      </c>
      <c r="C10" s="5">
        <v>2.8</v>
      </c>
    </row>
    <row r="11" ht="19" customHeight="1" spans="1:3">
      <c r="A11" s="3" t="s">
        <v>405</v>
      </c>
      <c r="B11" s="4" t="s">
        <v>381</v>
      </c>
      <c r="C11" s="5">
        <v>6.89</v>
      </c>
    </row>
    <row r="12" ht="19" customHeight="1" spans="1:3">
      <c r="A12" s="3" t="s">
        <v>405</v>
      </c>
      <c r="B12" s="4" t="s">
        <v>398</v>
      </c>
      <c r="C12" s="5">
        <v>2.55</v>
      </c>
    </row>
    <row r="13" ht="19" customHeight="1" spans="1:3">
      <c r="A13" s="3" t="s">
        <v>405</v>
      </c>
      <c r="B13" s="4" t="s">
        <v>385</v>
      </c>
      <c r="C13" s="5">
        <v>27.036</v>
      </c>
    </row>
    <row r="14" ht="19" customHeight="1" spans="1:3">
      <c r="A14" s="3" t="s">
        <v>406</v>
      </c>
      <c r="B14" s="4" t="s">
        <v>365</v>
      </c>
      <c r="C14" s="5">
        <v>0.57</v>
      </c>
    </row>
    <row r="15" ht="19" customHeight="1" spans="1:3">
      <c r="A15" s="3" t="s">
        <v>406</v>
      </c>
      <c r="B15" s="4" t="s">
        <v>369</v>
      </c>
      <c r="C15" s="5">
        <v>0.91</v>
      </c>
    </row>
    <row r="16" ht="19" customHeight="1" spans="1:3">
      <c r="A16" s="3" t="s">
        <v>406</v>
      </c>
      <c r="B16" s="4" t="s">
        <v>390</v>
      </c>
      <c r="C16" s="5">
        <v>0.3</v>
      </c>
    </row>
    <row r="17" ht="19" customHeight="1" spans="1:3">
      <c r="A17" s="3" t="s">
        <v>406</v>
      </c>
      <c r="B17" s="4" t="s">
        <v>371</v>
      </c>
      <c r="C17" s="5">
        <v>0.76</v>
      </c>
    </row>
    <row r="18" ht="19" customHeight="1" spans="1:3">
      <c r="A18" s="3" t="s">
        <v>406</v>
      </c>
      <c r="B18" s="4" t="s">
        <v>373</v>
      </c>
      <c r="C18" s="5">
        <v>0.85</v>
      </c>
    </row>
    <row r="19" ht="19" customHeight="1" spans="1:3">
      <c r="A19" s="3" t="s">
        <v>406</v>
      </c>
      <c r="B19" s="4" t="s">
        <v>375</v>
      </c>
      <c r="C19" s="5">
        <v>2.31</v>
      </c>
    </row>
    <row r="20" ht="19" customHeight="1" spans="1:3">
      <c r="A20" s="3" t="s">
        <v>406</v>
      </c>
      <c r="B20" s="4" t="s">
        <v>377</v>
      </c>
      <c r="C20" s="5">
        <v>0.35</v>
      </c>
    </row>
    <row r="21" ht="19" customHeight="1" spans="1:3">
      <c r="A21" s="3" t="s">
        <v>406</v>
      </c>
      <c r="B21" s="4" t="s">
        <v>395</v>
      </c>
      <c r="C21" s="5">
        <v>0.8</v>
      </c>
    </row>
    <row r="22" ht="19" customHeight="1" spans="1:3">
      <c r="A22" s="3" t="s">
        <v>406</v>
      </c>
      <c r="B22" s="4" t="s">
        <v>385</v>
      </c>
      <c r="C22" s="5">
        <f>8.16+1.28</f>
        <v>9.44</v>
      </c>
    </row>
    <row r="23" ht="19" customHeight="1" spans="1:3">
      <c r="A23" s="3" t="s">
        <v>407</v>
      </c>
      <c r="B23" s="4" t="s">
        <v>365</v>
      </c>
      <c r="C23" s="5">
        <v>0.1544</v>
      </c>
    </row>
    <row r="24" ht="19" customHeight="1" spans="1:3">
      <c r="A24" s="3" t="s">
        <v>407</v>
      </c>
      <c r="B24" s="4" t="s">
        <v>369</v>
      </c>
      <c r="C24" s="5">
        <v>0.3593</v>
      </c>
    </row>
    <row r="25" ht="19" customHeight="1" spans="1:3">
      <c r="A25" s="3" t="s">
        <v>407</v>
      </c>
      <c r="B25" s="4" t="s">
        <v>371</v>
      </c>
      <c r="C25" s="6">
        <v>1.45</v>
      </c>
    </row>
    <row r="26" ht="19" customHeight="1" spans="1:3">
      <c r="A26" s="3" t="s">
        <v>407</v>
      </c>
      <c r="B26" s="4" t="s">
        <v>373</v>
      </c>
      <c r="C26" s="5">
        <v>0.15</v>
      </c>
    </row>
    <row r="27" ht="19" customHeight="1" spans="1:3">
      <c r="A27" s="3" t="s">
        <v>407</v>
      </c>
      <c r="B27" s="4" t="s">
        <v>375</v>
      </c>
      <c r="C27" s="5">
        <v>0.0182</v>
      </c>
    </row>
    <row r="28" ht="19" customHeight="1" spans="1:3">
      <c r="A28" s="3" t="s">
        <v>407</v>
      </c>
      <c r="B28" s="4" t="s">
        <v>377</v>
      </c>
      <c r="C28" s="5">
        <v>1.0968</v>
      </c>
    </row>
    <row r="29" ht="19" customHeight="1" spans="1:3">
      <c r="A29" s="3" t="s">
        <v>407</v>
      </c>
      <c r="B29" s="4" t="s">
        <v>379</v>
      </c>
      <c r="C29" s="5">
        <v>1.07</v>
      </c>
    </row>
    <row r="30" ht="19" customHeight="1" spans="1:3">
      <c r="A30" s="3" t="s">
        <v>407</v>
      </c>
      <c r="B30" s="4" t="s">
        <v>398</v>
      </c>
      <c r="C30" s="5">
        <v>0.006</v>
      </c>
    </row>
    <row r="31" ht="19" customHeight="1" spans="1:3">
      <c r="A31" s="3" t="s">
        <v>407</v>
      </c>
      <c r="B31" s="4" t="s">
        <v>385</v>
      </c>
      <c r="C31" s="5">
        <v>5.92809257</v>
      </c>
    </row>
    <row r="32" ht="19" customHeight="1" spans="1:3">
      <c r="A32" s="7" t="s">
        <v>408</v>
      </c>
      <c r="B32" s="4" t="s">
        <v>385</v>
      </c>
      <c r="C32" s="5">
        <f>7.24+0.87</f>
        <v>8.11</v>
      </c>
    </row>
    <row r="33" ht="19" customHeight="1" spans="1:3">
      <c r="A33" s="7" t="s">
        <v>408</v>
      </c>
      <c r="B33" s="4" t="s">
        <v>375</v>
      </c>
      <c r="C33" s="5">
        <v>0.88</v>
      </c>
    </row>
    <row r="34" ht="19" customHeight="1" spans="1:3">
      <c r="A34" s="7" t="s">
        <v>409</v>
      </c>
      <c r="B34" s="4" t="s">
        <v>365</v>
      </c>
      <c r="C34" s="5">
        <v>1.1</v>
      </c>
    </row>
    <row r="35" ht="19" customHeight="1" spans="1:3">
      <c r="A35" s="7" t="s">
        <v>409</v>
      </c>
      <c r="B35" s="4" t="s">
        <v>371</v>
      </c>
      <c r="C35" s="5">
        <v>2.51</v>
      </c>
    </row>
    <row r="36" ht="19" customHeight="1" spans="1:3">
      <c r="A36" s="7" t="s">
        <v>409</v>
      </c>
      <c r="B36" s="4" t="s">
        <v>373</v>
      </c>
      <c r="C36" s="5">
        <v>2</v>
      </c>
    </row>
    <row r="37" ht="19" customHeight="1" spans="1:3">
      <c r="A37" s="7" t="s">
        <v>409</v>
      </c>
      <c r="B37" s="4" t="s">
        <v>377</v>
      </c>
      <c r="C37" s="5">
        <v>0.9</v>
      </c>
    </row>
    <row r="38" ht="19" customHeight="1" spans="1:3">
      <c r="A38" s="7" t="s">
        <v>409</v>
      </c>
      <c r="B38" s="4" t="s">
        <v>398</v>
      </c>
      <c r="C38" s="5">
        <v>0.37</v>
      </c>
    </row>
    <row r="39" ht="19" customHeight="1" spans="1:3">
      <c r="A39" s="7" t="s">
        <v>409</v>
      </c>
      <c r="B39" s="4" t="s">
        <v>385</v>
      </c>
      <c r="C39" s="5">
        <v>16.32</v>
      </c>
    </row>
    <row r="40" ht="19" customHeight="1" spans="1:3">
      <c r="A40" s="7" t="s">
        <v>410</v>
      </c>
      <c r="B40" s="4" t="s">
        <v>385</v>
      </c>
      <c r="C40" s="5">
        <v>18.7199</v>
      </c>
    </row>
    <row r="41" ht="19" customHeight="1" spans="1:3">
      <c r="A41" s="7" t="s">
        <v>411</v>
      </c>
      <c r="B41" s="4" t="s">
        <v>369</v>
      </c>
      <c r="C41" s="5">
        <v>4.02</v>
      </c>
    </row>
    <row r="42" ht="19" customHeight="1" spans="1:3">
      <c r="A42" s="7" t="s">
        <v>411</v>
      </c>
      <c r="B42" s="4" t="s">
        <v>371</v>
      </c>
      <c r="C42" s="5">
        <v>1.2</v>
      </c>
    </row>
    <row r="43" ht="19" customHeight="1" spans="1:3">
      <c r="A43" s="7" t="s">
        <v>411</v>
      </c>
      <c r="B43" s="4" t="s">
        <v>373</v>
      </c>
      <c r="C43" s="5">
        <v>1.75</v>
      </c>
    </row>
    <row r="44" ht="19" customHeight="1" spans="1:3">
      <c r="A44" s="7" t="s">
        <v>411</v>
      </c>
      <c r="B44" s="4" t="s">
        <v>375</v>
      </c>
      <c r="C44" s="5">
        <v>9.89</v>
      </c>
    </row>
    <row r="45" ht="19" customHeight="1" spans="1:3">
      <c r="A45" s="7" t="s">
        <v>411</v>
      </c>
      <c r="B45" s="4" t="s">
        <v>377</v>
      </c>
      <c r="C45" s="5">
        <v>4.64</v>
      </c>
    </row>
    <row r="46" ht="19" customHeight="1" spans="1:3">
      <c r="A46" s="7" t="s">
        <v>411</v>
      </c>
      <c r="B46" s="4" t="s">
        <v>379</v>
      </c>
      <c r="C46" s="5">
        <v>0.036697</v>
      </c>
    </row>
    <row r="47" ht="19" customHeight="1" spans="1:3">
      <c r="A47" s="7" t="s">
        <v>411</v>
      </c>
      <c r="B47" s="4" t="s">
        <v>385</v>
      </c>
      <c r="C47" s="5">
        <v>4.069154</v>
      </c>
    </row>
    <row r="48" ht="19" customHeight="1" spans="1:3">
      <c r="A48" s="7" t="s">
        <v>412</v>
      </c>
      <c r="B48" s="4" t="s">
        <v>375</v>
      </c>
      <c r="C48" s="5">
        <v>0.47</v>
      </c>
    </row>
    <row r="49" ht="19" customHeight="1" spans="1:3">
      <c r="A49" s="7" t="s">
        <v>412</v>
      </c>
      <c r="B49" s="4" t="s">
        <v>385</v>
      </c>
      <c r="C49" s="5">
        <v>12.45</v>
      </c>
    </row>
    <row r="50" ht="19" customHeight="1" spans="1:3">
      <c r="A50" s="7" t="s">
        <v>413</v>
      </c>
      <c r="B50" s="4" t="s">
        <v>390</v>
      </c>
      <c r="C50" s="5">
        <v>0.82</v>
      </c>
    </row>
    <row r="51" ht="19" customHeight="1" spans="1:3">
      <c r="A51" s="7" t="s">
        <v>413</v>
      </c>
      <c r="B51" s="4" t="s">
        <v>371</v>
      </c>
      <c r="C51" s="5">
        <v>1.155</v>
      </c>
    </row>
    <row r="52" ht="19" customHeight="1" spans="1:3">
      <c r="A52" s="7" t="s">
        <v>413</v>
      </c>
      <c r="B52" s="4" t="s">
        <v>375</v>
      </c>
      <c r="C52" s="5">
        <v>0.8</v>
      </c>
    </row>
    <row r="53" ht="19" customHeight="1" spans="1:3">
      <c r="A53" s="7" t="s">
        <v>413</v>
      </c>
      <c r="B53" s="4" t="s">
        <v>379</v>
      </c>
      <c r="C53" s="5">
        <v>0.31</v>
      </c>
    </row>
    <row r="54" ht="19" customHeight="1" spans="1:3">
      <c r="A54" s="7" t="s">
        <v>413</v>
      </c>
      <c r="B54" s="4" t="s">
        <v>398</v>
      </c>
      <c r="C54" s="5">
        <v>1.635</v>
      </c>
    </row>
    <row r="55" ht="19" customHeight="1" spans="1:3">
      <c r="A55" s="7" t="s">
        <v>413</v>
      </c>
      <c r="B55" s="4" t="s">
        <v>385</v>
      </c>
      <c r="C55" s="5">
        <v>6.11</v>
      </c>
    </row>
    <row r="56" ht="19" customHeight="1" spans="1:3">
      <c r="A56" s="7" t="s">
        <v>414</v>
      </c>
      <c r="B56" s="4" t="s">
        <v>375</v>
      </c>
      <c r="C56" s="5">
        <v>0.8</v>
      </c>
    </row>
    <row r="57" ht="19" customHeight="1" spans="1:3">
      <c r="A57" s="7" t="s">
        <v>414</v>
      </c>
      <c r="B57" s="4" t="s">
        <v>385</v>
      </c>
      <c r="C57" s="5">
        <v>6.22</v>
      </c>
    </row>
    <row r="58" ht="19" customHeight="1" spans="1:3">
      <c r="A58" s="7" t="s">
        <v>415</v>
      </c>
      <c r="B58" s="4" t="s">
        <v>375</v>
      </c>
      <c r="C58" s="5">
        <v>1.92</v>
      </c>
    </row>
    <row r="59" ht="19" customHeight="1" spans="1:3">
      <c r="A59" s="7" t="s">
        <v>415</v>
      </c>
      <c r="B59" s="4" t="s">
        <v>385</v>
      </c>
      <c r="C59" s="5">
        <v>5.649</v>
      </c>
    </row>
    <row r="60" ht="19" customHeight="1" spans="1:3">
      <c r="A60" s="7" t="s">
        <v>416</v>
      </c>
      <c r="B60" s="8" t="s">
        <v>369</v>
      </c>
      <c r="C60" s="9">
        <v>0.82</v>
      </c>
    </row>
    <row r="61" ht="19" customHeight="1" spans="1:3">
      <c r="A61" s="7" t="s">
        <v>416</v>
      </c>
      <c r="B61" s="8" t="s">
        <v>371</v>
      </c>
      <c r="C61" s="9">
        <v>0.92</v>
      </c>
    </row>
    <row r="62" ht="19" customHeight="1" spans="1:3">
      <c r="A62" s="7" t="s">
        <v>416</v>
      </c>
      <c r="B62" s="8" t="s">
        <v>375</v>
      </c>
      <c r="C62" s="9">
        <v>0.75</v>
      </c>
    </row>
    <row r="63" ht="19" customHeight="1" spans="1:3">
      <c r="A63" s="7" t="s">
        <v>416</v>
      </c>
      <c r="B63" s="8" t="s">
        <v>377</v>
      </c>
      <c r="C63" s="9">
        <v>0.8</v>
      </c>
    </row>
    <row r="64" ht="19" customHeight="1" spans="1:3">
      <c r="A64" s="7" t="s">
        <v>416</v>
      </c>
      <c r="B64" s="8" t="s">
        <v>398</v>
      </c>
      <c r="C64" s="9">
        <v>0.2</v>
      </c>
    </row>
    <row r="65" ht="19" customHeight="1" spans="1:3">
      <c r="A65" s="7" t="s">
        <v>416</v>
      </c>
      <c r="B65" s="8" t="s">
        <v>385</v>
      </c>
      <c r="C65" s="9">
        <v>12.2256337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  <vt:lpstr>一般</vt:lpstr>
      <vt:lpstr>专项</vt:lpstr>
      <vt:lpstr>一般（功能）</vt:lpstr>
      <vt:lpstr>专项（功能）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2026-04-25T00:26:00Z</dcterms:created>
  <dcterms:modified xsi:type="dcterms:W3CDTF">2026-06-24T10:14:53Z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69ECDEFBEB506C847DD8206AD28C755A_43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